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pivotCache/pivotCacheRecords1.xml" ContentType="application/vnd.openxmlformats-officedocument.spreadsheetml.pivotCacheRecord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defaultThemeVersion="124226"/>
  <bookViews>
    <workbookView xWindow="360" yWindow="60" windowWidth="11295" windowHeight="5580"/>
  </bookViews>
  <sheets>
    <sheet name="dane" sheetId="1" r:id="rId1"/>
    <sheet name="1" sheetId="4" r:id="rId2"/>
    <sheet name="2_5_tabela" sheetId="7" r:id="rId3"/>
    <sheet name="2" sheetId="8" r:id="rId4"/>
    <sheet name="3" sheetId="9" r:id="rId5"/>
    <sheet name="4" sheetId="5" r:id="rId6"/>
    <sheet name="5" sheetId="6" r:id="rId7"/>
    <sheet name="3a" sheetId="10" r:id="rId8"/>
  </sheets>
  <definedNames>
    <definedName name="_xlnm._FilterDatabase" localSheetId="1" hidden="1">'1'!$A$1:$I$1411</definedName>
    <definedName name="gpw" localSheetId="1">'1'!$A$1:$K$1411</definedName>
    <definedName name="gpw" localSheetId="4">'3'!$A$1:$I$1411</definedName>
    <definedName name="gpw" localSheetId="7">'3a'!$A$1:$I$1412</definedName>
    <definedName name="gpw" localSheetId="5">'4'!$A$1:$L$1411</definedName>
    <definedName name="gpw" localSheetId="0">dane!$A$1:$K$1411</definedName>
  </definedNames>
  <calcPr calcId="125725"/>
  <pivotCaches>
    <pivotCache cacheId="0" r:id="rId9"/>
  </pivotCaches>
</workbook>
</file>

<file path=xl/calcChain.xml><?xml version="1.0" encoding="utf-8"?>
<calcChain xmlns="http://schemas.openxmlformats.org/spreadsheetml/2006/main">
  <c r="F1414" i="10"/>
  <c r="F1413"/>
  <c r="F1256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G3" i="6"/>
  <c r="J4" s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2"/>
  <c r="M3" i="9"/>
  <c r="M2"/>
  <c r="L4"/>
  <c r="K4"/>
  <c r="L3"/>
  <c r="L2"/>
  <c r="K3"/>
  <c r="K2"/>
  <c r="J2" i="6"/>
  <c r="E3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F2"/>
  <c r="E2"/>
  <c r="J3" l="1"/>
  <c r="K7" i="5"/>
  <c r="L7" s="1"/>
  <c r="K8"/>
  <c r="L8" s="1"/>
  <c r="K6"/>
  <c r="L6" s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2"/>
  <c r="H3" i="9"/>
  <c r="H4"/>
  <c r="H5"/>
  <c r="H6"/>
  <c r="H7"/>
  <c r="H8"/>
  <c r="H1256"/>
  <c r="H9"/>
  <c r="H10"/>
  <c r="H11"/>
  <c r="H1257"/>
  <c r="H1258"/>
  <c r="H12"/>
  <c r="H13"/>
  <c r="H14"/>
  <c r="H15"/>
  <c r="H16"/>
  <c r="H17"/>
  <c r="H18"/>
  <c r="H19"/>
  <c r="H20"/>
  <c r="H21"/>
  <c r="H1259"/>
  <c r="H22"/>
  <c r="H23"/>
  <c r="H24"/>
  <c r="H25"/>
  <c r="H26"/>
  <c r="H1260"/>
  <c r="H27"/>
  <c r="H28"/>
  <c r="H29"/>
  <c r="H1261"/>
  <c r="H1262"/>
  <c r="H30"/>
  <c r="H31"/>
  <c r="H32"/>
  <c r="H1263"/>
  <c r="H33"/>
  <c r="H34"/>
  <c r="H35"/>
  <c r="H1264"/>
  <c r="H1265"/>
  <c r="H36"/>
  <c r="H37"/>
  <c r="H38"/>
  <c r="H39"/>
  <c r="H40"/>
  <c r="H41"/>
  <c r="H42"/>
  <c r="H43"/>
  <c r="H44"/>
  <c r="H45"/>
  <c r="H46"/>
  <c r="H47"/>
  <c r="H48"/>
  <c r="H49"/>
  <c r="H50"/>
  <c r="H1266"/>
  <c r="H51"/>
  <c r="H52"/>
  <c r="H53"/>
  <c r="H54"/>
  <c r="H55"/>
  <c r="H56"/>
  <c r="H57"/>
  <c r="H58"/>
  <c r="H59"/>
  <c r="H60"/>
  <c r="H1267"/>
  <c r="H61"/>
  <c r="H62"/>
  <c r="H63"/>
  <c r="H64"/>
  <c r="H65"/>
  <c r="H66"/>
  <c r="H67"/>
  <c r="H68"/>
  <c r="H69"/>
  <c r="H70"/>
  <c r="H71"/>
  <c r="H1268"/>
  <c r="H72"/>
  <c r="H73"/>
  <c r="H74"/>
  <c r="H75"/>
  <c r="H1269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70"/>
  <c r="H123"/>
  <c r="H124"/>
  <c r="H125"/>
  <c r="H1271"/>
  <c r="H126"/>
  <c r="H1272"/>
  <c r="H127"/>
  <c r="H128"/>
  <c r="H129"/>
  <c r="H130"/>
  <c r="H131"/>
  <c r="H132"/>
  <c r="H1273"/>
  <c r="H133"/>
  <c r="H134"/>
  <c r="H135"/>
  <c r="H136"/>
  <c r="H1274"/>
  <c r="H137"/>
  <c r="H138"/>
  <c r="H139"/>
  <c r="H140"/>
  <c r="H141"/>
  <c r="H142"/>
  <c r="H1275"/>
  <c r="H1276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277"/>
  <c r="H1278"/>
  <c r="H162"/>
  <c r="H163"/>
  <c r="H164"/>
  <c r="H165"/>
  <c r="H166"/>
  <c r="H167"/>
  <c r="H168"/>
  <c r="H169"/>
  <c r="H170"/>
  <c r="H171"/>
  <c r="H172"/>
  <c r="H173"/>
  <c r="H174"/>
  <c r="H1279"/>
  <c r="H175"/>
  <c r="H176"/>
  <c r="H177"/>
  <c r="H178"/>
  <c r="H179"/>
  <c r="H180"/>
  <c r="H181"/>
  <c r="H182"/>
  <c r="H183"/>
  <c r="H184"/>
  <c r="H185"/>
  <c r="H186"/>
  <c r="H187"/>
  <c r="H1280"/>
  <c r="H188"/>
  <c r="H189"/>
  <c r="H190"/>
  <c r="H191"/>
  <c r="H192"/>
  <c r="H193"/>
  <c r="H194"/>
  <c r="H1281"/>
  <c r="H195"/>
  <c r="H1282"/>
  <c r="H196"/>
  <c r="H197"/>
  <c r="H198"/>
  <c r="H199"/>
  <c r="H200"/>
  <c r="H201"/>
  <c r="H202"/>
  <c r="H203"/>
  <c r="H204"/>
  <c r="H205"/>
  <c r="H206"/>
  <c r="H207"/>
  <c r="H208"/>
  <c r="H209"/>
  <c r="H1283"/>
  <c r="H210"/>
  <c r="H211"/>
  <c r="H1284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1285"/>
  <c r="H238"/>
  <c r="H239"/>
  <c r="H240"/>
  <c r="H241"/>
  <c r="H242"/>
  <c r="H243"/>
  <c r="H244"/>
  <c r="H245"/>
  <c r="H1286"/>
  <c r="H246"/>
  <c r="H247"/>
  <c r="H248"/>
  <c r="H249"/>
  <c r="H250"/>
  <c r="H251"/>
  <c r="H252"/>
  <c r="H253"/>
  <c r="H254"/>
  <c r="H255"/>
  <c r="H256"/>
  <c r="H1287"/>
  <c r="H257"/>
  <c r="H258"/>
  <c r="H259"/>
  <c r="H260"/>
  <c r="H261"/>
  <c r="H262"/>
  <c r="H263"/>
  <c r="H1288"/>
  <c r="H264"/>
  <c r="H265"/>
  <c r="H266"/>
  <c r="H267"/>
  <c r="H268"/>
  <c r="H269"/>
  <c r="H1289"/>
  <c r="H270"/>
  <c r="H271"/>
  <c r="H272"/>
  <c r="H1290"/>
  <c r="H273"/>
  <c r="H274"/>
  <c r="H275"/>
  <c r="H276"/>
  <c r="H277"/>
  <c r="H278"/>
  <c r="H279"/>
  <c r="H280"/>
  <c r="H281"/>
  <c r="H282"/>
  <c r="H283"/>
  <c r="H284"/>
  <c r="H1291"/>
  <c r="H1292"/>
  <c r="H285"/>
  <c r="H286"/>
  <c r="H287"/>
  <c r="H288"/>
  <c r="H289"/>
  <c r="H290"/>
  <c r="H291"/>
  <c r="H292"/>
  <c r="H293"/>
  <c r="H294"/>
  <c r="H295"/>
  <c r="H296"/>
  <c r="H297"/>
  <c r="H298"/>
  <c r="H299"/>
  <c r="H1293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1294"/>
  <c r="H319"/>
  <c r="H320"/>
  <c r="H321"/>
  <c r="H322"/>
  <c r="H323"/>
  <c r="H324"/>
  <c r="H325"/>
  <c r="H326"/>
  <c r="H327"/>
  <c r="H328"/>
  <c r="H329"/>
  <c r="H330"/>
  <c r="H331"/>
  <c r="H332"/>
  <c r="H333"/>
  <c r="H334"/>
  <c r="H1295"/>
  <c r="H335"/>
  <c r="H336"/>
  <c r="H337"/>
  <c r="H338"/>
  <c r="H1296"/>
  <c r="H339"/>
  <c r="H340"/>
  <c r="H341"/>
  <c r="H1297"/>
  <c r="H342"/>
  <c r="H1298"/>
  <c r="H343"/>
  <c r="H344"/>
  <c r="H345"/>
  <c r="H346"/>
  <c r="H347"/>
  <c r="H348"/>
  <c r="H1299"/>
  <c r="H349"/>
  <c r="H1300"/>
  <c r="H350"/>
  <c r="H351"/>
  <c r="H352"/>
  <c r="H353"/>
  <c r="H354"/>
  <c r="H355"/>
  <c r="H356"/>
  <c r="H357"/>
  <c r="H1301"/>
  <c r="H358"/>
  <c r="H359"/>
  <c r="H1302"/>
  <c r="H360"/>
  <c r="H361"/>
  <c r="H362"/>
  <c r="H363"/>
  <c r="H364"/>
  <c r="H365"/>
  <c r="H366"/>
  <c r="H367"/>
  <c r="H368"/>
  <c r="H369"/>
  <c r="H1303"/>
  <c r="H370"/>
  <c r="H371"/>
  <c r="H1304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1305"/>
  <c r="H389"/>
  <c r="H390"/>
  <c r="H391"/>
  <c r="H392"/>
  <c r="H393"/>
  <c r="H394"/>
  <c r="H395"/>
  <c r="H396"/>
  <c r="H397"/>
  <c r="H398"/>
  <c r="H399"/>
  <c r="H400"/>
  <c r="H1306"/>
  <c r="H401"/>
  <c r="H402"/>
  <c r="H403"/>
  <c r="H1307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1308"/>
  <c r="H427"/>
  <c r="H428"/>
  <c r="H429"/>
  <c r="H1309"/>
  <c r="H1310"/>
  <c r="H430"/>
  <c r="H431"/>
  <c r="H432"/>
  <c r="H433"/>
  <c r="H434"/>
  <c r="H435"/>
  <c r="H436"/>
  <c r="H437"/>
  <c r="H438"/>
  <c r="H439"/>
  <c r="H1311"/>
  <c r="H440"/>
  <c r="H441"/>
  <c r="H442"/>
  <c r="H443"/>
  <c r="H444"/>
  <c r="H1312"/>
  <c r="H445"/>
  <c r="H446"/>
  <c r="H447"/>
  <c r="H1313"/>
  <c r="H1314"/>
  <c r="H448"/>
  <c r="H449"/>
  <c r="H450"/>
  <c r="H1315"/>
  <c r="H451"/>
  <c r="H452"/>
  <c r="H453"/>
  <c r="H1316"/>
  <c r="H1317"/>
  <c r="H454"/>
  <c r="H455"/>
  <c r="H456"/>
  <c r="H457"/>
  <c r="H458"/>
  <c r="H459"/>
  <c r="H460"/>
  <c r="H461"/>
  <c r="H462"/>
  <c r="H463"/>
  <c r="H464"/>
  <c r="H465"/>
  <c r="H466"/>
  <c r="H467"/>
  <c r="H468"/>
  <c r="H1318"/>
  <c r="H469"/>
  <c r="H470"/>
  <c r="H471"/>
  <c r="H472"/>
  <c r="H473"/>
  <c r="H474"/>
  <c r="H475"/>
  <c r="H476"/>
  <c r="H477"/>
  <c r="H478"/>
  <c r="H1319"/>
  <c r="H479"/>
  <c r="H480"/>
  <c r="H481"/>
  <c r="H482"/>
  <c r="H483"/>
  <c r="H484"/>
  <c r="H485"/>
  <c r="H486"/>
  <c r="H487"/>
  <c r="H488"/>
  <c r="H489"/>
  <c r="H1320"/>
  <c r="H490"/>
  <c r="H491"/>
  <c r="H492"/>
  <c r="H493"/>
  <c r="H1321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1322"/>
  <c r="H541"/>
  <c r="H542"/>
  <c r="H543"/>
  <c r="H1323"/>
  <c r="H544"/>
  <c r="H1324"/>
  <c r="H545"/>
  <c r="H546"/>
  <c r="H547"/>
  <c r="H548"/>
  <c r="H549"/>
  <c r="H550"/>
  <c r="H1325"/>
  <c r="H551"/>
  <c r="H552"/>
  <c r="H553"/>
  <c r="H554"/>
  <c r="H1326"/>
  <c r="H555"/>
  <c r="H556"/>
  <c r="H557"/>
  <c r="H558"/>
  <c r="H559"/>
  <c r="H560"/>
  <c r="H1327"/>
  <c r="H1328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1329"/>
  <c r="H1330"/>
  <c r="H580"/>
  <c r="H581"/>
  <c r="H582"/>
  <c r="H583"/>
  <c r="H584"/>
  <c r="H585"/>
  <c r="H586"/>
  <c r="H587"/>
  <c r="H588"/>
  <c r="H589"/>
  <c r="H590"/>
  <c r="H591"/>
  <c r="H592"/>
  <c r="H1331"/>
  <c r="H593"/>
  <c r="H594"/>
  <c r="H595"/>
  <c r="H596"/>
  <c r="H597"/>
  <c r="H598"/>
  <c r="H599"/>
  <c r="H600"/>
  <c r="H601"/>
  <c r="H602"/>
  <c r="H603"/>
  <c r="H604"/>
  <c r="H605"/>
  <c r="H1332"/>
  <c r="H606"/>
  <c r="H607"/>
  <c r="H608"/>
  <c r="H609"/>
  <c r="H610"/>
  <c r="H611"/>
  <c r="H612"/>
  <c r="H1333"/>
  <c r="H613"/>
  <c r="H1334"/>
  <c r="H614"/>
  <c r="H615"/>
  <c r="H616"/>
  <c r="H617"/>
  <c r="H618"/>
  <c r="H619"/>
  <c r="H620"/>
  <c r="H621"/>
  <c r="H622"/>
  <c r="H623"/>
  <c r="H624"/>
  <c r="H625"/>
  <c r="H626"/>
  <c r="H627"/>
  <c r="H1335"/>
  <c r="H628"/>
  <c r="H629"/>
  <c r="H1336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1337"/>
  <c r="H656"/>
  <c r="H657"/>
  <c r="H658"/>
  <c r="H659"/>
  <c r="H660"/>
  <c r="H661"/>
  <c r="H662"/>
  <c r="H663"/>
  <c r="H1338"/>
  <c r="H664"/>
  <c r="H665"/>
  <c r="H666"/>
  <c r="H667"/>
  <c r="H668"/>
  <c r="H669"/>
  <c r="H670"/>
  <c r="H671"/>
  <c r="H672"/>
  <c r="H673"/>
  <c r="H674"/>
  <c r="H1339"/>
  <c r="H675"/>
  <c r="H676"/>
  <c r="H677"/>
  <c r="H678"/>
  <c r="H679"/>
  <c r="H680"/>
  <c r="H681"/>
  <c r="H1340"/>
  <c r="H682"/>
  <c r="H683"/>
  <c r="H684"/>
  <c r="H685"/>
  <c r="H686"/>
  <c r="H687"/>
  <c r="H1341"/>
  <c r="H688"/>
  <c r="H689"/>
  <c r="H690"/>
  <c r="H1342"/>
  <c r="H691"/>
  <c r="H692"/>
  <c r="H693"/>
  <c r="H694"/>
  <c r="H695"/>
  <c r="H696"/>
  <c r="H697"/>
  <c r="H698"/>
  <c r="H699"/>
  <c r="H700"/>
  <c r="H701"/>
  <c r="H702"/>
  <c r="H1343"/>
  <c r="H1344"/>
  <c r="H703"/>
  <c r="H704"/>
  <c r="H705"/>
  <c r="H706"/>
  <c r="H707"/>
  <c r="H708"/>
  <c r="H709"/>
  <c r="H710"/>
  <c r="H711"/>
  <c r="H712"/>
  <c r="H713"/>
  <c r="H714"/>
  <c r="H715"/>
  <c r="H716"/>
  <c r="H717"/>
  <c r="H1345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1346"/>
  <c r="H737"/>
  <c r="H738"/>
  <c r="H739"/>
  <c r="H740"/>
  <c r="H741"/>
  <c r="H742"/>
  <c r="H743"/>
  <c r="H744"/>
  <c r="H745"/>
  <c r="H746"/>
  <c r="H747"/>
  <c r="H748"/>
  <c r="H749"/>
  <c r="H750"/>
  <c r="H751"/>
  <c r="H752"/>
  <c r="H1347"/>
  <c r="H753"/>
  <c r="H754"/>
  <c r="H755"/>
  <c r="H756"/>
  <c r="H1348"/>
  <c r="H757"/>
  <c r="H758"/>
  <c r="H759"/>
  <c r="H1349"/>
  <c r="H760"/>
  <c r="H1350"/>
  <c r="H761"/>
  <c r="H762"/>
  <c r="H763"/>
  <c r="H764"/>
  <c r="H765"/>
  <c r="H766"/>
  <c r="H1351"/>
  <c r="H767"/>
  <c r="H1352"/>
  <c r="H768"/>
  <c r="H769"/>
  <c r="H770"/>
  <c r="H771"/>
  <c r="H772"/>
  <c r="H773"/>
  <c r="H774"/>
  <c r="H775"/>
  <c r="H1353"/>
  <c r="H776"/>
  <c r="H777"/>
  <c r="H1354"/>
  <c r="H778"/>
  <c r="H779"/>
  <c r="H780"/>
  <c r="H781"/>
  <c r="H782"/>
  <c r="H783"/>
  <c r="H784"/>
  <c r="H785"/>
  <c r="H786"/>
  <c r="H787"/>
  <c r="H1355"/>
  <c r="H788"/>
  <c r="H789"/>
  <c r="H1356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1357"/>
  <c r="H807"/>
  <c r="H808"/>
  <c r="H809"/>
  <c r="H810"/>
  <c r="H811"/>
  <c r="H812"/>
  <c r="H813"/>
  <c r="H814"/>
  <c r="H815"/>
  <c r="H816"/>
  <c r="H817"/>
  <c r="H818"/>
  <c r="H1358"/>
  <c r="H819"/>
  <c r="H820"/>
  <c r="H821"/>
  <c r="H1359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1360"/>
  <c r="H845"/>
  <c r="H846"/>
  <c r="H847"/>
  <c r="H1361"/>
  <c r="H1362"/>
  <c r="H848"/>
  <c r="H849"/>
  <c r="H850"/>
  <c r="H851"/>
  <c r="H852"/>
  <c r="H853"/>
  <c r="H854"/>
  <c r="H855"/>
  <c r="H856"/>
  <c r="H857"/>
  <c r="H1363"/>
  <c r="H858"/>
  <c r="H859"/>
  <c r="H860"/>
  <c r="H861"/>
  <c r="H862"/>
  <c r="H1364"/>
  <c r="H863"/>
  <c r="H864"/>
  <c r="H865"/>
  <c r="H1365"/>
  <c r="H1366"/>
  <c r="H866"/>
  <c r="H867"/>
  <c r="H868"/>
  <c r="H1367"/>
  <c r="H869"/>
  <c r="H870"/>
  <c r="H871"/>
  <c r="H1368"/>
  <c r="H1369"/>
  <c r="H872"/>
  <c r="H873"/>
  <c r="H874"/>
  <c r="H875"/>
  <c r="H876"/>
  <c r="H877"/>
  <c r="H878"/>
  <c r="H879"/>
  <c r="H880"/>
  <c r="H881"/>
  <c r="H882"/>
  <c r="H883"/>
  <c r="H884"/>
  <c r="H885"/>
  <c r="H886"/>
  <c r="H1370"/>
  <c r="H887"/>
  <c r="H888"/>
  <c r="H889"/>
  <c r="H890"/>
  <c r="H891"/>
  <c r="H892"/>
  <c r="H893"/>
  <c r="H894"/>
  <c r="H895"/>
  <c r="H896"/>
  <c r="H1371"/>
  <c r="H897"/>
  <c r="H898"/>
  <c r="H899"/>
  <c r="H900"/>
  <c r="H901"/>
  <c r="H902"/>
  <c r="H903"/>
  <c r="H904"/>
  <c r="H905"/>
  <c r="H906"/>
  <c r="H907"/>
  <c r="H1372"/>
  <c r="H908"/>
  <c r="H909"/>
  <c r="H910"/>
  <c r="H911"/>
  <c r="H1373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1374"/>
  <c r="H959"/>
  <c r="H960"/>
  <c r="H961"/>
  <c r="H1375"/>
  <c r="H962"/>
  <c r="H1376"/>
  <c r="H963"/>
  <c r="H964"/>
  <c r="H965"/>
  <c r="H966"/>
  <c r="H967"/>
  <c r="H968"/>
  <c r="H1377"/>
  <c r="H969"/>
  <c r="H970"/>
  <c r="H971"/>
  <c r="H972"/>
  <c r="H1378"/>
  <c r="H973"/>
  <c r="H974"/>
  <c r="H975"/>
  <c r="H976"/>
  <c r="H977"/>
  <c r="H978"/>
  <c r="H1379"/>
  <c r="H1380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1381"/>
  <c r="H1382"/>
  <c r="H998"/>
  <c r="H999"/>
  <c r="H1000"/>
  <c r="H1001"/>
  <c r="H1002"/>
  <c r="H1003"/>
  <c r="H1004"/>
  <c r="H1005"/>
  <c r="H1006"/>
  <c r="H1007"/>
  <c r="H1008"/>
  <c r="H1009"/>
  <c r="H1010"/>
  <c r="H1383"/>
  <c r="H1011"/>
  <c r="H1012"/>
  <c r="H1013"/>
  <c r="H1014"/>
  <c r="H1015"/>
  <c r="H1016"/>
  <c r="H1017"/>
  <c r="H1018"/>
  <c r="H1019"/>
  <c r="H1020"/>
  <c r="H1021"/>
  <c r="H1022"/>
  <c r="H1023"/>
  <c r="H1384"/>
  <c r="H1024"/>
  <c r="H1025"/>
  <c r="H1026"/>
  <c r="H1027"/>
  <c r="H1028"/>
  <c r="H1029"/>
  <c r="H1030"/>
  <c r="H1385"/>
  <c r="H1031"/>
  <c r="H1386"/>
  <c r="H1032"/>
  <c r="H1033"/>
  <c r="H1034"/>
  <c r="H1035"/>
  <c r="H1036"/>
  <c r="H1037"/>
  <c r="H1038"/>
  <c r="H1039"/>
  <c r="H1040"/>
  <c r="H1041"/>
  <c r="H1042"/>
  <c r="H1043"/>
  <c r="H1044"/>
  <c r="H1045"/>
  <c r="H1387"/>
  <c r="H1046"/>
  <c r="H1047"/>
  <c r="H1388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389"/>
  <c r="H1074"/>
  <c r="H1075"/>
  <c r="H1076"/>
  <c r="H1077"/>
  <c r="H1078"/>
  <c r="H1079"/>
  <c r="H1080"/>
  <c r="H1081"/>
  <c r="H1390"/>
  <c r="H1082"/>
  <c r="H1083"/>
  <c r="H1084"/>
  <c r="H1085"/>
  <c r="H1086"/>
  <c r="H1087"/>
  <c r="H1088"/>
  <c r="H1089"/>
  <c r="H1090"/>
  <c r="H1091"/>
  <c r="H1092"/>
  <c r="H1391"/>
  <c r="H1093"/>
  <c r="H1094"/>
  <c r="H1095"/>
  <c r="H1096"/>
  <c r="H1097"/>
  <c r="H1098"/>
  <c r="H1099"/>
  <c r="H1392"/>
  <c r="H1100"/>
  <c r="H1101"/>
  <c r="H1102"/>
  <c r="H1103"/>
  <c r="H1104"/>
  <c r="H1105"/>
  <c r="H1393"/>
  <c r="H1106"/>
  <c r="H1107"/>
  <c r="H1108"/>
  <c r="H1394"/>
  <c r="H1109"/>
  <c r="H1110"/>
  <c r="H1111"/>
  <c r="H1112"/>
  <c r="H1113"/>
  <c r="H1114"/>
  <c r="H1115"/>
  <c r="H1116"/>
  <c r="H1117"/>
  <c r="H1118"/>
  <c r="H1119"/>
  <c r="H1120"/>
  <c r="H1395"/>
  <c r="H1396"/>
  <c r="H1121"/>
  <c r="H1122"/>
  <c r="H1123"/>
  <c r="H1124"/>
  <c r="H1125"/>
  <c r="H1126"/>
  <c r="H1127"/>
  <c r="H1128"/>
  <c r="H1129"/>
  <c r="H1130"/>
  <c r="H1131"/>
  <c r="H1132"/>
  <c r="H1133"/>
  <c r="H1134"/>
  <c r="H1135"/>
  <c r="H1397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398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399"/>
  <c r="H1171"/>
  <c r="H1172"/>
  <c r="H1173"/>
  <c r="H1174"/>
  <c r="H1400"/>
  <c r="H1175"/>
  <c r="H1176"/>
  <c r="H1177"/>
  <c r="H1401"/>
  <c r="H1178"/>
  <c r="H1402"/>
  <c r="H1179"/>
  <c r="H1180"/>
  <c r="H1181"/>
  <c r="H1182"/>
  <c r="H1183"/>
  <c r="H1184"/>
  <c r="H1403"/>
  <c r="H1185"/>
  <c r="H1404"/>
  <c r="H1186"/>
  <c r="H1187"/>
  <c r="H1188"/>
  <c r="H1189"/>
  <c r="H1190"/>
  <c r="H1191"/>
  <c r="H1192"/>
  <c r="H1193"/>
  <c r="H1405"/>
  <c r="H1194"/>
  <c r="H1195"/>
  <c r="H1406"/>
  <c r="H1196"/>
  <c r="H1197"/>
  <c r="H1198"/>
  <c r="H1199"/>
  <c r="H1200"/>
  <c r="H1201"/>
  <c r="H1202"/>
  <c r="H1203"/>
  <c r="H1204"/>
  <c r="H1205"/>
  <c r="H1407"/>
  <c r="H1206"/>
  <c r="H1207"/>
  <c r="H1408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409"/>
  <c r="H1225"/>
  <c r="H1226"/>
  <c r="H1227"/>
  <c r="H1228"/>
  <c r="H1229"/>
  <c r="H1230"/>
  <c r="H1231"/>
  <c r="H1232"/>
  <c r="H1233"/>
  <c r="H1234"/>
  <c r="H1235"/>
  <c r="H1236"/>
  <c r="H1410"/>
  <c r="H1237"/>
  <c r="H1238"/>
  <c r="H1239"/>
  <c r="H1411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2"/>
  <c r="D200" i="8"/>
  <c r="D35"/>
  <c r="D377"/>
  <c r="D201"/>
  <c r="D118"/>
  <c r="D177"/>
  <c r="D6"/>
  <c r="D401"/>
  <c r="D202"/>
  <c r="D52"/>
  <c r="D116"/>
  <c r="D203"/>
  <c r="D359"/>
  <c r="D142"/>
  <c r="D45"/>
  <c r="D167"/>
  <c r="D204"/>
  <c r="D205"/>
  <c r="D134"/>
  <c r="D206"/>
  <c r="D20"/>
  <c r="D207"/>
  <c r="D208"/>
  <c r="D192"/>
  <c r="D337"/>
  <c r="D114"/>
  <c r="D209"/>
  <c r="D197"/>
  <c r="D109"/>
  <c r="D111"/>
  <c r="D350"/>
  <c r="D210"/>
  <c r="D211"/>
  <c r="D160"/>
  <c r="D434"/>
  <c r="D396"/>
  <c r="D136"/>
  <c r="D212"/>
  <c r="D91"/>
  <c r="D213"/>
  <c r="D368"/>
  <c r="D376"/>
  <c r="D381"/>
  <c r="D347"/>
  <c r="D372"/>
  <c r="D214"/>
  <c r="D439"/>
  <c r="D79"/>
  <c r="D417"/>
  <c r="D215"/>
  <c r="D151"/>
  <c r="D164"/>
  <c r="D216"/>
  <c r="D342"/>
  <c r="D217"/>
  <c r="D99"/>
  <c r="D182"/>
  <c r="D218"/>
  <c r="D174"/>
  <c r="D188"/>
  <c r="D180"/>
  <c r="D103"/>
  <c r="D219"/>
  <c r="D397"/>
  <c r="D16"/>
  <c r="D220"/>
  <c r="D80"/>
  <c r="D221"/>
  <c r="D55"/>
  <c r="D222"/>
  <c r="D454"/>
  <c r="D49"/>
  <c r="D443"/>
  <c r="D223"/>
  <c r="D373"/>
  <c r="D224"/>
  <c r="D78"/>
  <c r="D225"/>
  <c r="D226"/>
  <c r="D455"/>
  <c r="D23"/>
  <c r="D343"/>
  <c r="D29"/>
  <c r="D90"/>
  <c r="D51"/>
  <c r="D426"/>
  <c r="D468"/>
  <c r="D428"/>
  <c r="D399"/>
  <c r="D38"/>
  <c r="D72"/>
  <c r="D82"/>
  <c r="D404"/>
  <c r="D125"/>
  <c r="D457"/>
  <c r="D89"/>
  <c r="D227"/>
  <c r="D120"/>
  <c r="D433"/>
  <c r="D228"/>
  <c r="D229"/>
  <c r="D442"/>
  <c r="D194"/>
  <c r="D391"/>
  <c r="D230"/>
  <c r="D465"/>
  <c r="D231"/>
  <c r="D14"/>
  <c r="D446"/>
  <c r="D190"/>
  <c r="D232"/>
  <c r="D233"/>
  <c r="D110"/>
  <c r="D234"/>
  <c r="D73"/>
  <c r="D235"/>
  <c r="D12"/>
  <c r="D462"/>
  <c r="D383"/>
  <c r="D355"/>
  <c r="D148"/>
  <c r="D34"/>
  <c r="D88"/>
  <c r="D336"/>
  <c r="D382"/>
  <c r="D236"/>
  <c r="D60"/>
  <c r="D413"/>
  <c r="D86"/>
  <c r="D237"/>
  <c r="D363"/>
  <c r="D362"/>
  <c r="D186"/>
  <c r="D124"/>
  <c r="D238"/>
  <c r="D384"/>
  <c r="D239"/>
  <c r="D154"/>
  <c r="D240"/>
  <c r="D108"/>
  <c r="D241"/>
  <c r="D242"/>
  <c r="D361"/>
  <c r="D119"/>
  <c r="D40"/>
  <c r="D424"/>
  <c r="D18"/>
  <c r="D243"/>
  <c r="D31"/>
  <c r="D87"/>
  <c r="D83"/>
  <c r="D137"/>
  <c r="D189"/>
  <c r="D244"/>
  <c r="D245"/>
  <c r="D385"/>
  <c r="D356"/>
  <c r="D378"/>
  <c r="D181"/>
  <c r="D409"/>
  <c r="D246"/>
  <c r="D66"/>
  <c r="D430"/>
  <c r="D50"/>
  <c r="D247"/>
  <c r="D414"/>
  <c r="D117"/>
  <c r="D374"/>
  <c r="D85"/>
  <c r="D248"/>
  <c r="D408"/>
  <c r="D360"/>
  <c r="D427"/>
  <c r="D351"/>
  <c r="D61"/>
  <c r="D178"/>
  <c r="D249"/>
  <c r="D3"/>
  <c r="D250"/>
  <c r="D251"/>
  <c r="D252"/>
  <c r="D253"/>
  <c r="D37"/>
  <c r="D254"/>
  <c r="D255"/>
  <c r="D173"/>
  <c r="D145"/>
  <c r="D100"/>
  <c r="D39"/>
  <c r="D256"/>
  <c r="D176"/>
  <c r="D257"/>
  <c r="D392"/>
  <c r="D258"/>
  <c r="D25"/>
  <c r="D193"/>
  <c r="D450"/>
  <c r="D47"/>
  <c r="D17"/>
  <c r="D259"/>
  <c r="D260"/>
  <c r="D5"/>
  <c r="D261"/>
  <c r="D262"/>
  <c r="D199"/>
  <c r="D263"/>
  <c r="D264"/>
  <c r="D138"/>
  <c r="D452"/>
  <c r="D26"/>
  <c r="D458"/>
  <c r="D46"/>
  <c r="D153"/>
  <c r="D421"/>
  <c r="D69"/>
  <c r="D15"/>
  <c r="D265"/>
  <c r="D266"/>
  <c r="D375"/>
  <c r="D407"/>
  <c r="D133"/>
  <c r="D410"/>
  <c r="D70"/>
  <c r="D460"/>
  <c r="D139"/>
  <c r="D341"/>
  <c r="D440"/>
  <c r="D13"/>
  <c r="D184"/>
  <c r="D267"/>
  <c r="D395"/>
  <c r="D179"/>
  <c r="D152"/>
  <c r="D346"/>
  <c r="D268"/>
  <c r="D196"/>
  <c r="D44"/>
  <c r="D459"/>
  <c r="D412"/>
  <c r="D141"/>
  <c r="D156"/>
  <c r="D411"/>
  <c r="D147"/>
  <c r="D420"/>
  <c r="D352"/>
  <c r="D19"/>
  <c r="D419"/>
  <c r="D144"/>
  <c r="D335"/>
  <c r="D165"/>
  <c r="D170"/>
  <c r="D48"/>
  <c r="D269"/>
  <c r="D270"/>
  <c r="D8"/>
  <c r="D22"/>
  <c r="D271"/>
  <c r="D84"/>
  <c r="D146"/>
  <c r="D348"/>
  <c r="D272"/>
  <c r="D67"/>
  <c r="D57"/>
  <c r="D273"/>
  <c r="D2"/>
  <c r="D42"/>
  <c r="D437"/>
  <c r="D429"/>
  <c r="D274"/>
  <c r="D63"/>
  <c r="D157"/>
  <c r="D436"/>
  <c r="D461"/>
  <c r="D112"/>
  <c r="D113"/>
  <c r="D389"/>
  <c r="D105"/>
  <c r="D59"/>
  <c r="D364"/>
  <c r="D275"/>
  <c r="D58"/>
  <c r="D276"/>
  <c r="D432"/>
  <c r="D366"/>
  <c r="D74"/>
  <c r="D277"/>
  <c r="D278"/>
  <c r="D71"/>
  <c r="D371"/>
  <c r="D107"/>
  <c r="D149"/>
  <c r="D403"/>
  <c r="D166"/>
  <c r="D279"/>
  <c r="D280"/>
  <c r="D281"/>
  <c r="D195"/>
  <c r="D282"/>
  <c r="D27"/>
  <c r="D168"/>
  <c r="D121"/>
  <c r="D76"/>
  <c r="D68"/>
  <c r="D283"/>
  <c r="D158"/>
  <c r="D128"/>
  <c r="D96"/>
  <c r="D386"/>
  <c r="D284"/>
  <c r="D285"/>
  <c r="D286"/>
  <c r="D345"/>
  <c r="D287"/>
  <c r="D288"/>
  <c r="D155"/>
  <c r="D289"/>
  <c r="D98"/>
  <c r="D290"/>
  <c r="D36"/>
  <c r="D291"/>
  <c r="D406"/>
  <c r="D183"/>
  <c r="D292"/>
  <c r="D175"/>
  <c r="D293"/>
  <c r="D294"/>
  <c r="D422"/>
  <c r="D431"/>
  <c r="D93"/>
  <c r="D295"/>
  <c r="D129"/>
  <c r="D390"/>
  <c r="D187"/>
  <c r="D172"/>
  <c r="D463"/>
  <c r="D296"/>
  <c r="D297"/>
  <c r="D24"/>
  <c r="D298"/>
  <c r="D379"/>
  <c r="D33"/>
  <c r="D62"/>
  <c r="D95"/>
  <c r="D299"/>
  <c r="D471"/>
  <c r="D405"/>
  <c r="D300"/>
  <c r="D349"/>
  <c r="D150"/>
  <c r="D301"/>
  <c r="D92"/>
  <c r="D425"/>
  <c r="D43"/>
  <c r="D415"/>
  <c r="D198"/>
  <c r="D302"/>
  <c r="D303"/>
  <c r="D304"/>
  <c r="D101"/>
  <c r="D305"/>
  <c r="D365"/>
  <c r="D418"/>
  <c r="D339"/>
  <c r="D398"/>
  <c r="D445"/>
  <c r="D102"/>
  <c r="D10"/>
  <c r="D162"/>
  <c r="D387"/>
  <c r="D470"/>
  <c r="D306"/>
  <c r="D32"/>
  <c r="D416"/>
  <c r="D456"/>
  <c r="D123"/>
  <c r="D354"/>
  <c r="D453"/>
  <c r="D143"/>
  <c r="D369"/>
  <c r="D358"/>
  <c r="D307"/>
  <c r="D394"/>
  <c r="D308"/>
  <c r="D309"/>
  <c r="D310"/>
  <c r="D140"/>
  <c r="D435"/>
  <c r="D104"/>
  <c r="D161"/>
  <c r="D467"/>
  <c r="D28"/>
  <c r="D75"/>
  <c r="D388"/>
  <c r="D11"/>
  <c r="D311"/>
  <c r="D56"/>
  <c r="D451"/>
  <c r="D30"/>
  <c r="D441"/>
  <c r="D106"/>
  <c r="D333"/>
  <c r="D466"/>
  <c r="D370"/>
  <c r="D312"/>
  <c r="D130"/>
  <c r="D64"/>
  <c r="D423"/>
  <c r="D94"/>
  <c r="D4"/>
  <c r="D313"/>
  <c r="D314"/>
  <c r="D54"/>
  <c r="D315"/>
  <c r="D185"/>
  <c r="D316"/>
  <c r="D380"/>
  <c r="D171"/>
  <c r="D317"/>
  <c r="D318"/>
  <c r="D122"/>
  <c r="D338"/>
  <c r="D448"/>
  <c r="D393"/>
  <c r="D131"/>
  <c r="D353"/>
  <c r="D115"/>
  <c r="D65"/>
  <c r="D135"/>
  <c r="D357"/>
  <c r="D21"/>
  <c r="D319"/>
  <c r="D320"/>
  <c r="D321"/>
  <c r="D322"/>
  <c r="D191"/>
  <c r="D126"/>
  <c r="D169"/>
  <c r="D323"/>
  <c r="D438"/>
  <c r="D324"/>
  <c r="D344"/>
  <c r="D127"/>
  <c r="D41"/>
  <c r="D325"/>
  <c r="D53"/>
  <c r="D447"/>
  <c r="D444"/>
  <c r="D326"/>
  <c r="D402"/>
  <c r="D327"/>
  <c r="D97"/>
  <c r="D449"/>
  <c r="D469"/>
  <c r="D367"/>
  <c r="D328"/>
  <c r="D329"/>
  <c r="D340"/>
  <c r="D330"/>
  <c r="D77"/>
  <c r="D163"/>
  <c r="D331"/>
  <c r="D9"/>
  <c r="D7"/>
  <c r="D81"/>
  <c r="D132"/>
  <c r="D334"/>
  <c r="D159"/>
  <c r="D400"/>
  <c r="D332"/>
  <c r="D464"/>
  <c r="I731" i="4"/>
  <c r="I1171"/>
  <c r="I738"/>
  <c r="I469"/>
  <c r="I1394"/>
  <c r="I363"/>
  <c r="I260"/>
  <c r="I663"/>
  <c r="I598"/>
  <c r="I1333"/>
  <c r="I584"/>
  <c r="I583"/>
  <c r="I969"/>
  <c r="I2"/>
  <c r="I706"/>
  <c r="I1214"/>
  <c r="I271"/>
  <c r="I730"/>
  <c r="I960"/>
  <c r="I993"/>
  <c r="I16"/>
  <c r="H1274"/>
  <c r="I1274" s="1"/>
  <c r="H731"/>
  <c r="H892"/>
  <c r="I892" s="1"/>
  <c r="H1330"/>
  <c r="I1330" s="1"/>
  <c r="H247"/>
  <c r="I247" s="1"/>
  <c r="H274"/>
  <c r="I274" s="1"/>
  <c r="H617"/>
  <c r="I617" s="1"/>
  <c r="H192"/>
  <c r="I192" s="1"/>
  <c r="H1407"/>
  <c r="I1407" s="1"/>
  <c r="H631"/>
  <c r="I631" s="1"/>
  <c r="H1184"/>
  <c r="I1184" s="1"/>
  <c r="H1249"/>
  <c r="I1249" s="1"/>
  <c r="H756"/>
  <c r="I756" s="1"/>
  <c r="H121"/>
  <c r="I121" s="1"/>
  <c r="H450"/>
  <c r="I450" s="1"/>
  <c r="H1038"/>
  <c r="I1038" s="1"/>
  <c r="H1301"/>
  <c r="I1301" s="1"/>
  <c r="H579"/>
  <c r="I579" s="1"/>
  <c r="H193"/>
  <c r="I193" s="1"/>
  <c r="H627"/>
  <c r="I627" s="1"/>
  <c r="H97"/>
  <c r="I97" s="1"/>
  <c r="H1342"/>
  <c r="I1342" s="1"/>
  <c r="H87"/>
  <c r="I87" s="1"/>
  <c r="H232"/>
  <c r="I232" s="1"/>
  <c r="H539"/>
  <c r="I539" s="1"/>
  <c r="H783"/>
  <c r="I783" s="1"/>
  <c r="H1180"/>
  <c r="I1180" s="1"/>
  <c r="H452"/>
  <c r="I452" s="1"/>
  <c r="H1086"/>
  <c r="I1086" s="1"/>
  <c r="H464"/>
  <c r="I464" s="1"/>
  <c r="H154"/>
  <c r="I154" s="1"/>
  <c r="H610"/>
  <c r="I610" s="1"/>
  <c r="H428"/>
  <c r="I428" s="1"/>
  <c r="H288"/>
  <c r="I288" s="1"/>
  <c r="H988"/>
  <c r="I988" s="1"/>
  <c r="H683"/>
  <c r="I683" s="1"/>
  <c r="H1260"/>
  <c r="I1260" s="1"/>
  <c r="H1250"/>
  <c r="I1250" s="1"/>
  <c r="H516"/>
  <c r="I516" s="1"/>
  <c r="H923"/>
  <c r="I923" s="1"/>
  <c r="H801"/>
  <c r="I801" s="1"/>
  <c r="H653"/>
  <c r="I653" s="1"/>
  <c r="H345"/>
  <c r="I345" s="1"/>
  <c r="H928"/>
  <c r="I928" s="1"/>
  <c r="H981"/>
  <c r="I981" s="1"/>
  <c r="H951"/>
  <c r="I951" s="1"/>
  <c r="H540"/>
  <c r="I540" s="1"/>
  <c r="H198"/>
  <c r="I198" s="1"/>
  <c r="H1218"/>
  <c r="I1218" s="1"/>
  <c r="H494"/>
  <c r="I494" s="1"/>
  <c r="H25"/>
  <c r="I25" s="1"/>
  <c r="H861"/>
  <c r="I861" s="1"/>
  <c r="H268"/>
  <c r="I268" s="1"/>
  <c r="H515"/>
  <c r="I515" s="1"/>
  <c r="H118"/>
  <c r="I118" s="1"/>
  <c r="H848"/>
  <c r="I848" s="1"/>
  <c r="H876"/>
  <c r="I876" s="1"/>
  <c r="H1197"/>
  <c r="I1197" s="1"/>
  <c r="H954"/>
  <c r="I954" s="1"/>
  <c r="H139"/>
  <c r="I139" s="1"/>
  <c r="H94"/>
  <c r="I94" s="1"/>
  <c r="H740"/>
  <c r="I740" s="1"/>
  <c r="H224"/>
  <c r="I224" s="1"/>
  <c r="H1144"/>
  <c r="I1144" s="1"/>
  <c r="H431"/>
  <c r="I431" s="1"/>
  <c r="H291"/>
  <c r="I291" s="1"/>
  <c r="H59"/>
  <c r="I59" s="1"/>
  <c r="H1397"/>
  <c r="I1397" s="1"/>
  <c r="H1238"/>
  <c r="I1238" s="1"/>
  <c r="H124"/>
  <c r="I124" s="1"/>
  <c r="H1106"/>
  <c r="I1106" s="1"/>
  <c r="H18"/>
  <c r="I18" s="1"/>
  <c r="H1237"/>
  <c r="I1237" s="1"/>
  <c r="H812"/>
  <c r="I812" s="1"/>
  <c r="H983"/>
  <c r="I983" s="1"/>
  <c r="H1324"/>
  <c r="I1324" s="1"/>
  <c r="H64"/>
  <c r="I64" s="1"/>
  <c r="H1393"/>
  <c r="I1393" s="1"/>
  <c r="H421"/>
  <c r="I421" s="1"/>
  <c r="H383"/>
  <c r="I383" s="1"/>
  <c r="H749"/>
  <c r="I749" s="1"/>
  <c r="H98"/>
  <c r="I98" s="1"/>
  <c r="H1240"/>
  <c r="I1240" s="1"/>
  <c r="H187"/>
  <c r="I187" s="1"/>
  <c r="H630"/>
  <c r="I630" s="1"/>
  <c r="H624"/>
  <c r="I624" s="1"/>
  <c r="H1295"/>
  <c r="I1295" s="1"/>
  <c r="H1183"/>
  <c r="I1183" s="1"/>
  <c r="H869"/>
  <c r="I869" s="1"/>
  <c r="H88"/>
  <c r="I88" s="1"/>
  <c r="H153"/>
  <c r="I153" s="1"/>
  <c r="H348"/>
  <c r="I348" s="1"/>
  <c r="H924"/>
  <c r="I924" s="1"/>
  <c r="H840"/>
  <c r="I840" s="1"/>
  <c r="H796"/>
  <c r="I796" s="1"/>
  <c r="H326"/>
  <c r="I326" s="1"/>
  <c r="H1010"/>
  <c r="I1010" s="1"/>
  <c r="H102"/>
  <c r="I102" s="1"/>
  <c r="H697"/>
  <c r="I697" s="1"/>
  <c r="H777"/>
  <c r="I777" s="1"/>
  <c r="H703"/>
  <c r="I703" s="1"/>
  <c r="H1288"/>
  <c r="I1288" s="1"/>
  <c r="H180"/>
  <c r="I180" s="1"/>
  <c r="H942"/>
  <c r="I942" s="1"/>
  <c r="H1352"/>
  <c r="I1352" s="1"/>
  <c r="H1091"/>
  <c r="I1091" s="1"/>
  <c r="H894"/>
  <c r="I894" s="1"/>
  <c r="H1338"/>
  <c r="I1338" s="1"/>
  <c r="H896"/>
  <c r="I896" s="1"/>
  <c r="H656"/>
  <c r="I656" s="1"/>
  <c r="H1079"/>
  <c r="I1079" s="1"/>
  <c r="H1126"/>
  <c r="I1126" s="1"/>
  <c r="H691"/>
  <c r="I691" s="1"/>
  <c r="H1014"/>
  <c r="I1014" s="1"/>
  <c r="H437"/>
  <c r="I437" s="1"/>
  <c r="H1363"/>
  <c r="I1363" s="1"/>
  <c r="H1336"/>
  <c r="I1336" s="1"/>
  <c r="H317"/>
  <c r="I317" s="1"/>
  <c r="H117"/>
  <c r="I117" s="1"/>
  <c r="H523"/>
  <c r="I523" s="1"/>
  <c r="H888"/>
  <c r="I888" s="1"/>
  <c r="H1171"/>
  <c r="H433"/>
  <c r="I433" s="1"/>
  <c r="H458"/>
  <c r="I458" s="1"/>
  <c r="H172"/>
  <c r="I172" s="1"/>
  <c r="H1247"/>
  <c r="I1247" s="1"/>
  <c r="H412"/>
  <c r="I412" s="1"/>
  <c r="H506"/>
  <c r="I506" s="1"/>
  <c r="H331"/>
  <c r="I331" s="1"/>
  <c r="H514"/>
  <c r="I514" s="1"/>
  <c r="H302"/>
  <c r="I302" s="1"/>
  <c r="H391"/>
  <c r="I391" s="1"/>
  <c r="H824"/>
  <c r="I824" s="1"/>
  <c r="H1002"/>
  <c r="I1002" s="1"/>
  <c r="H1110"/>
  <c r="I1110" s="1"/>
  <c r="H292"/>
  <c r="I292" s="1"/>
  <c r="H1408"/>
  <c r="I1408" s="1"/>
  <c r="H230"/>
  <c r="I230" s="1"/>
  <c r="H1025"/>
  <c r="I1025" s="1"/>
  <c r="H457"/>
  <c r="I457" s="1"/>
  <c r="H659"/>
  <c r="I659" s="1"/>
  <c r="H1322"/>
  <c r="I1322" s="1"/>
  <c r="H911"/>
  <c r="I911" s="1"/>
  <c r="H170"/>
  <c r="I170" s="1"/>
  <c r="H369"/>
  <c r="I369" s="1"/>
  <c r="H1157"/>
  <c r="I1157" s="1"/>
  <c r="H396"/>
  <c r="I396" s="1"/>
  <c r="H256"/>
  <c r="I256" s="1"/>
  <c r="H589"/>
  <c r="I589" s="1"/>
  <c r="H799"/>
  <c r="I799" s="1"/>
  <c r="H1264"/>
  <c r="I1264" s="1"/>
  <c r="H174"/>
  <c r="I174" s="1"/>
  <c r="H361"/>
  <c r="I361" s="1"/>
  <c r="H1269"/>
  <c r="I1269" s="1"/>
  <c r="H1327"/>
  <c r="I1327" s="1"/>
  <c r="H1067"/>
  <c r="I1067" s="1"/>
  <c r="H1098"/>
  <c r="I1098" s="1"/>
  <c r="H881"/>
  <c r="I881" s="1"/>
  <c r="H671"/>
  <c r="I671" s="1"/>
  <c r="H204"/>
  <c r="I204" s="1"/>
  <c r="H352"/>
  <c r="I352" s="1"/>
  <c r="H197"/>
  <c r="I197" s="1"/>
  <c r="H385"/>
  <c r="I385" s="1"/>
  <c r="H254"/>
  <c r="I254" s="1"/>
  <c r="H1146"/>
  <c r="I1146" s="1"/>
  <c r="H554"/>
  <c r="I554" s="1"/>
  <c r="H130"/>
  <c r="I130" s="1"/>
  <c r="H779"/>
  <c r="I779" s="1"/>
  <c r="H86"/>
  <c r="I86" s="1"/>
  <c r="H905"/>
  <c r="I905" s="1"/>
  <c r="H1099"/>
  <c r="I1099" s="1"/>
  <c r="H763"/>
  <c r="I763" s="1"/>
  <c r="H922"/>
  <c r="I922" s="1"/>
  <c r="H751"/>
  <c r="I751" s="1"/>
  <c r="H252"/>
  <c r="I252" s="1"/>
  <c r="H932"/>
  <c r="I932" s="1"/>
  <c r="H1400"/>
  <c r="I1400" s="1"/>
  <c r="H1379"/>
  <c r="I1379" s="1"/>
  <c r="H1229"/>
  <c r="I1229" s="1"/>
  <c r="H1256"/>
  <c r="I1256" s="1"/>
  <c r="H581"/>
  <c r="I581" s="1"/>
  <c r="H723"/>
  <c r="I723" s="1"/>
  <c r="H1078"/>
  <c r="I1078" s="1"/>
  <c r="H257"/>
  <c r="I257" s="1"/>
  <c r="H1114"/>
  <c r="I1114" s="1"/>
  <c r="H964"/>
  <c r="I964" s="1"/>
  <c r="H1011"/>
  <c r="I1011" s="1"/>
  <c r="H1108"/>
  <c r="I1108" s="1"/>
  <c r="H1282"/>
  <c r="I1282" s="1"/>
  <c r="H142"/>
  <c r="I142" s="1"/>
  <c r="H68"/>
  <c r="I68" s="1"/>
  <c r="H873"/>
  <c r="I873" s="1"/>
  <c r="H414"/>
  <c r="I414" s="1"/>
  <c r="H485"/>
  <c r="I485" s="1"/>
  <c r="H55"/>
  <c r="I55" s="1"/>
  <c r="H367"/>
  <c r="I367" s="1"/>
  <c r="H1265"/>
  <c r="I1265" s="1"/>
  <c r="H44"/>
  <c r="I44" s="1"/>
  <c r="H841"/>
  <c r="I841" s="1"/>
  <c r="H1234"/>
  <c r="I1234" s="1"/>
  <c r="H577"/>
  <c r="I577" s="1"/>
  <c r="H1385"/>
  <c r="I1385" s="1"/>
  <c r="H1019"/>
  <c r="I1019" s="1"/>
  <c r="H836"/>
  <c r="I836" s="1"/>
  <c r="H1287"/>
  <c r="I1287" s="1"/>
  <c r="H917"/>
  <c r="I917" s="1"/>
  <c r="H1124"/>
  <c r="I1124" s="1"/>
  <c r="H764"/>
  <c r="I764" s="1"/>
  <c r="H1080"/>
  <c r="I1080" s="1"/>
  <c r="H329"/>
  <c r="I329" s="1"/>
  <c r="H347"/>
  <c r="I347" s="1"/>
  <c r="H1335"/>
  <c r="I1335" s="1"/>
  <c r="H966"/>
  <c r="I966" s="1"/>
  <c r="H559"/>
  <c r="I559" s="1"/>
  <c r="H945"/>
  <c r="I945" s="1"/>
  <c r="H1055"/>
  <c r="I1055" s="1"/>
  <c r="H1401"/>
  <c r="I1401" s="1"/>
  <c r="H680"/>
  <c r="I680" s="1"/>
  <c r="H1199"/>
  <c r="I1199" s="1"/>
  <c r="H244"/>
  <c r="I244" s="1"/>
  <c r="H31"/>
  <c r="I31" s="1"/>
  <c r="H83"/>
  <c r="I83" s="1"/>
  <c r="H497"/>
  <c r="I497" s="1"/>
  <c r="H223"/>
  <c r="I223" s="1"/>
  <c r="H163"/>
  <c r="I163" s="1"/>
  <c r="H632"/>
  <c r="I632" s="1"/>
  <c r="H644"/>
  <c r="I644" s="1"/>
  <c r="H349"/>
  <c r="I349" s="1"/>
  <c r="H522"/>
  <c r="I522" s="1"/>
  <c r="H264"/>
  <c r="I264" s="1"/>
  <c r="H854"/>
  <c r="I854" s="1"/>
  <c r="H568"/>
  <c r="I568" s="1"/>
  <c r="H359"/>
  <c r="I359" s="1"/>
  <c r="H904"/>
  <c r="I904" s="1"/>
  <c r="H32"/>
  <c r="I32" s="1"/>
  <c r="H71"/>
  <c r="I71" s="1"/>
  <c r="H160"/>
  <c r="I160" s="1"/>
  <c r="H1227"/>
  <c r="I1227" s="1"/>
  <c r="H1100"/>
  <c r="I1100" s="1"/>
  <c r="H813"/>
  <c r="I813" s="1"/>
  <c r="H609"/>
  <c r="I609" s="1"/>
  <c r="H991"/>
  <c r="I991" s="1"/>
  <c r="H280"/>
  <c r="I280" s="1"/>
  <c r="H309"/>
  <c r="I309" s="1"/>
  <c r="H4"/>
  <c r="I4" s="1"/>
  <c r="H839"/>
  <c r="I839" s="1"/>
  <c r="H1225"/>
  <c r="I1225" s="1"/>
  <c r="H206"/>
  <c r="I206" s="1"/>
  <c r="H133"/>
  <c r="I133" s="1"/>
  <c r="H741"/>
  <c r="I741" s="1"/>
  <c r="H648"/>
  <c r="I648" s="1"/>
  <c r="H13"/>
  <c r="I13" s="1"/>
  <c r="H535"/>
  <c r="I535" s="1"/>
  <c r="H229"/>
  <c r="I229" s="1"/>
  <c r="H1311"/>
  <c r="I1311" s="1"/>
  <c r="H46"/>
  <c r="I46" s="1"/>
  <c r="H338"/>
  <c r="I338" s="1"/>
  <c r="H466"/>
  <c r="I466" s="1"/>
  <c r="H459"/>
  <c r="I459" s="1"/>
  <c r="H606"/>
  <c r="I606" s="1"/>
  <c r="H1389"/>
  <c r="I1389" s="1"/>
  <c r="H1053"/>
  <c r="I1053" s="1"/>
  <c r="H527"/>
  <c r="I527" s="1"/>
  <c r="H1306"/>
  <c r="I1306" s="1"/>
  <c r="H1134"/>
  <c r="I1134" s="1"/>
  <c r="H669"/>
  <c r="I669" s="1"/>
  <c r="H1153"/>
  <c r="I1153" s="1"/>
  <c r="H1188"/>
  <c r="I1188" s="1"/>
  <c r="H1368"/>
  <c r="I1368" s="1"/>
  <c r="H239"/>
  <c r="I239" s="1"/>
  <c r="H1162"/>
  <c r="I1162" s="1"/>
  <c r="H541"/>
  <c r="I541" s="1"/>
  <c r="H1160"/>
  <c r="I1160" s="1"/>
  <c r="H61"/>
  <c r="I61" s="1"/>
  <c r="H492"/>
  <c r="I492" s="1"/>
  <c r="H537"/>
  <c r="I537" s="1"/>
  <c r="H712"/>
  <c r="I712" s="1"/>
  <c r="H1032"/>
  <c r="I1032" s="1"/>
  <c r="H1120"/>
  <c r="I1120" s="1"/>
  <c r="H914"/>
  <c r="I914" s="1"/>
  <c r="H380"/>
  <c r="I380" s="1"/>
  <c r="H738"/>
  <c r="H782"/>
  <c r="I782" s="1"/>
  <c r="H36"/>
  <c r="I36" s="1"/>
  <c r="H315"/>
  <c r="I315" s="1"/>
  <c r="H1386"/>
  <c r="I1386" s="1"/>
  <c r="H795"/>
  <c r="I795" s="1"/>
  <c r="H1198"/>
  <c r="I1198" s="1"/>
  <c r="H842"/>
  <c r="I842" s="1"/>
  <c r="H178"/>
  <c r="I178" s="1"/>
  <c r="H1211"/>
  <c r="I1211" s="1"/>
  <c r="H1023"/>
  <c r="I1023" s="1"/>
  <c r="H1043"/>
  <c r="I1043" s="1"/>
  <c r="H666"/>
  <c r="I666" s="1"/>
  <c r="H1374"/>
  <c r="I1374" s="1"/>
  <c r="H943"/>
  <c r="I943" s="1"/>
  <c r="H552"/>
  <c r="I552" s="1"/>
  <c r="H752"/>
  <c r="I752" s="1"/>
  <c r="H641"/>
  <c r="I641" s="1"/>
  <c r="H210"/>
  <c r="I210" s="1"/>
  <c r="H1142"/>
  <c r="I1142" s="1"/>
  <c r="H709"/>
  <c r="I709" s="1"/>
  <c r="H39"/>
  <c r="I39" s="1"/>
  <c r="H618"/>
  <c r="I618" s="1"/>
  <c r="H123"/>
  <c r="I123" s="1"/>
  <c r="H182"/>
  <c r="I182" s="1"/>
  <c r="H1215"/>
  <c r="I1215" s="1"/>
  <c r="H436"/>
  <c r="I436" s="1"/>
  <c r="H1208"/>
  <c r="I1208" s="1"/>
  <c r="H1131"/>
  <c r="I1131" s="1"/>
  <c r="H1343"/>
  <c r="I1343" s="1"/>
  <c r="H866"/>
  <c r="I866" s="1"/>
  <c r="H929"/>
  <c r="I929" s="1"/>
  <c r="H1115"/>
  <c r="I1115" s="1"/>
  <c r="H220"/>
  <c r="I220" s="1"/>
  <c r="H1351"/>
  <c r="I1351" s="1"/>
  <c r="H168"/>
  <c r="I168" s="1"/>
  <c r="H90"/>
  <c r="I90" s="1"/>
  <c r="H647"/>
  <c r="I647" s="1"/>
  <c r="H520"/>
  <c r="I520" s="1"/>
  <c r="H52"/>
  <c r="I52" s="1"/>
  <c r="H110"/>
  <c r="I110" s="1"/>
  <c r="H1312"/>
  <c r="I1312" s="1"/>
  <c r="H258"/>
  <c r="I258" s="1"/>
  <c r="H1317"/>
  <c r="I1317" s="1"/>
  <c r="H1367"/>
  <c r="I1367" s="1"/>
  <c r="H355"/>
  <c r="I355" s="1"/>
  <c r="H802"/>
  <c r="I802" s="1"/>
  <c r="H542"/>
  <c r="I542" s="1"/>
  <c r="H301"/>
  <c r="I301" s="1"/>
  <c r="H158"/>
  <c r="I158" s="1"/>
  <c r="H248"/>
  <c r="I248" s="1"/>
  <c r="H106"/>
  <c r="I106" s="1"/>
  <c r="H986"/>
  <c r="I986" s="1"/>
  <c r="H1357"/>
  <c r="I1357" s="1"/>
  <c r="H1009"/>
  <c r="I1009" s="1"/>
  <c r="H1300"/>
  <c r="I1300" s="1"/>
  <c r="H378"/>
  <c r="I378" s="1"/>
  <c r="H1381"/>
  <c r="I1381" s="1"/>
  <c r="H897"/>
  <c r="I897" s="1"/>
  <c r="H279"/>
  <c r="I279" s="1"/>
  <c r="H698"/>
  <c r="I698" s="1"/>
  <c r="H416"/>
  <c r="I416" s="1"/>
  <c r="H803"/>
  <c r="I803" s="1"/>
  <c r="H1186"/>
  <c r="I1186" s="1"/>
  <c r="H477"/>
  <c r="I477" s="1"/>
  <c r="H434"/>
  <c r="I434" s="1"/>
  <c r="H947"/>
  <c r="I947" s="1"/>
  <c r="H1213"/>
  <c r="I1213" s="1"/>
  <c r="H1248"/>
  <c r="I1248" s="1"/>
  <c r="H423"/>
  <c r="I423" s="1"/>
  <c r="H1168"/>
  <c r="I1168" s="1"/>
  <c r="H728"/>
  <c r="I728" s="1"/>
  <c r="H934"/>
  <c r="I934" s="1"/>
  <c r="H313"/>
  <c r="I313" s="1"/>
  <c r="H448"/>
  <c r="I448" s="1"/>
  <c r="H66"/>
  <c r="I66" s="1"/>
  <c r="H1200"/>
  <c r="I1200" s="1"/>
  <c r="H10"/>
  <c r="I10" s="1"/>
  <c r="H817"/>
  <c r="I817" s="1"/>
  <c r="H689"/>
  <c r="I689" s="1"/>
  <c r="H483"/>
  <c r="I483" s="1"/>
  <c r="H640"/>
  <c r="I640" s="1"/>
  <c r="H724"/>
  <c r="I724" s="1"/>
  <c r="H397"/>
  <c r="I397" s="1"/>
  <c r="H365"/>
  <c r="I365" s="1"/>
  <c r="H1018"/>
  <c r="I1018" s="1"/>
  <c r="H690"/>
  <c r="I690" s="1"/>
  <c r="H1051"/>
  <c r="I1051" s="1"/>
  <c r="H702"/>
  <c r="I702" s="1"/>
  <c r="H1399"/>
  <c r="I1399" s="1"/>
  <c r="H1290"/>
  <c r="I1290" s="1"/>
  <c r="H734"/>
  <c r="I734" s="1"/>
  <c r="H503"/>
  <c r="I503" s="1"/>
  <c r="H1004"/>
  <c r="I1004" s="1"/>
  <c r="H1030"/>
  <c r="I1030" s="1"/>
  <c r="H1156"/>
  <c r="I1156" s="1"/>
  <c r="H408"/>
  <c r="I408" s="1"/>
  <c r="H1178"/>
  <c r="I1178" s="1"/>
  <c r="H1105"/>
  <c r="I1105" s="1"/>
  <c r="H1278"/>
  <c r="I1278" s="1"/>
  <c r="H162"/>
  <c r="I162" s="1"/>
  <c r="H294"/>
  <c r="I294" s="1"/>
  <c r="H1360"/>
  <c r="I1360" s="1"/>
  <c r="H1056"/>
  <c r="I1056" s="1"/>
  <c r="H319"/>
  <c r="I319" s="1"/>
  <c r="H719"/>
  <c r="I719" s="1"/>
  <c r="H398"/>
  <c r="I398" s="1"/>
  <c r="H430"/>
  <c r="I430" s="1"/>
  <c r="H889"/>
  <c r="I889" s="1"/>
  <c r="H1077"/>
  <c r="I1077" s="1"/>
  <c r="H746"/>
  <c r="I746" s="1"/>
  <c r="H560"/>
  <c r="I560" s="1"/>
  <c r="H246"/>
  <c r="I246" s="1"/>
  <c r="H1084"/>
  <c r="I1084" s="1"/>
  <c r="H1236"/>
  <c r="I1236" s="1"/>
  <c r="H1307"/>
  <c r="I1307" s="1"/>
  <c r="H933"/>
  <c r="I933" s="1"/>
  <c r="H499"/>
  <c r="I499" s="1"/>
  <c r="H209"/>
  <c r="I209" s="1"/>
  <c r="H201"/>
  <c r="I201" s="1"/>
  <c r="H962"/>
  <c r="I962" s="1"/>
  <c r="H637"/>
  <c r="I637" s="1"/>
  <c r="H608"/>
  <c r="I608" s="1"/>
  <c r="H958"/>
  <c r="I958" s="1"/>
  <c r="H21"/>
  <c r="I21" s="1"/>
  <c r="H486"/>
  <c r="I486" s="1"/>
  <c r="H530"/>
  <c r="I530" s="1"/>
  <c r="H1006"/>
  <c r="I1006" s="1"/>
  <c r="H469"/>
  <c r="H1349"/>
  <c r="I1349" s="1"/>
  <c r="H473"/>
  <c r="I473" s="1"/>
  <c r="H334"/>
  <c r="I334" s="1"/>
  <c r="H849"/>
  <c r="I849" s="1"/>
  <c r="H75"/>
  <c r="I75" s="1"/>
  <c r="H328"/>
  <c r="I328" s="1"/>
  <c r="H493"/>
  <c r="I493" s="1"/>
  <c r="H107"/>
  <c r="I107" s="1"/>
  <c r="H775"/>
  <c r="I775" s="1"/>
  <c r="H1294"/>
  <c r="I1294" s="1"/>
  <c r="H567"/>
  <c r="I567" s="1"/>
  <c r="H410"/>
  <c r="I410" s="1"/>
  <c r="H789"/>
  <c r="I789" s="1"/>
  <c r="H868"/>
  <c r="I868" s="1"/>
  <c r="H678"/>
  <c r="I678" s="1"/>
  <c r="H705"/>
  <c r="I705" s="1"/>
  <c r="H562"/>
  <c r="I562" s="1"/>
  <c r="H820"/>
  <c r="I820" s="1"/>
  <c r="H590"/>
  <c r="I590" s="1"/>
  <c r="H810"/>
  <c r="I810" s="1"/>
  <c r="H851"/>
  <c r="I851" s="1"/>
  <c r="H1068"/>
  <c r="I1068" s="1"/>
  <c r="H377"/>
  <c r="I377" s="1"/>
  <c r="H143"/>
  <c r="I143" s="1"/>
  <c r="H596"/>
  <c r="I596" s="1"/>
  <c r="H320"/>
  <c r="I320" s="1"/>
  <c r="H992"/>
  <c r="I992" s="1"/>
  <c r="H1042"/>
  <c r="I1042" s="1"/>
  <c r="H976"/>
  <c r="I976" s="1"/>
  <c r="H1121"/>
  <c r="I1121" s="1"/>
  <c r="H49"/>
  <c r="I49" s="1"/>
  <c r="H814"/>
  <c r="I814" s="1"/>
  <c r="H580"/>
  <c r="I580" s="1"/>
  <c r="H1071"/>
  <c r="I1071" s="1"/>
  <c r="H573"/>
  <c r="I573" s="1"/>
  <c r="H553"/>
  <c r="I553" s="1"/>
  <c r="H818"/>
  <c r="I818" s="1"/>
  <c r="H921"/>
  <c r="I921" s="1"/>
  <c r="H882"/>
  <c r="I882" s="1"/>
  <c r="H1167"/>
  <c r="I1167" s="1"/>
  <c r="H7"/>
  <c r="I7" s="1"/>
  <c r="H665"/>
  <c r="I665" s="1"/>
  <c r="H1365"/>
  <c r="I1365" s="1"/>
  <c r="H827"/>
  <c r="I827" s="1"/>
  <c r="H1057"/>
  <c r="I1057" s="1"/>
  <c r="H1270"/>
  <c r="I1270" s="1"/>
  <c r="H679"/>
  <c r="I679" s="1"/>
  <c r="H215"/>
  <c r="I215" s="1"/>
  <c r="H620"/>
  <c r="I620" s="1"/>
  <c r="H371"/>
  <c r="I371" s="1"/>
  <c r="H599"/>
  <c r="I599" s="1"/>
  <c r="H957"/>
  <c r="I957" s="1"/>
  <c r="H1267"/>
  <c r="I1267" s="1"/>
  <c r="H322"/>
  <c r="I322" s="1"/>
  <c r="H136"/>
  <c r="I136" s="1"/>
  <c r="H26"/>
  <c r="I26" s="1"/>
  <c r="H1140"/>
  <c r="I1140" s="1"/>
  <c r="H732"/>
  <c r="I732" s="1"/>
  <c r="H14"/>
  <c r="I14" s="1"/>
  <c r="H1058"/>
  <c r="I1058" s="1"/>
  <c r="H1277"/>
  <c r="I1277" s="1"/>
  <c r="H729"/>
  <c r="I729" s="1"/>
  <c r="H891"/>
  <c r="I891" s="1"/>
  <c r="H1331"/>
  <c r="I1331" s="1"/>
  <c r="H249"/>
  <c r="I249" s="1"/>
  <c r="H273"/>
  <c r="I273" s="1"/>
  <c r="H619"/>
  <c r="I619" s="1"/>
  <c r="H191"/>
  <c r="I191" s="1"/>
  <c r="H1411"/>
  <c r="I1411" s="1"/>
  <c r="H638"/>
  <c r="I638" s="1"/>
  <c r="H1179"/>
  <c r="I1179" s="1"/>
  <c r="H1251"/>
  <c r="I1251" s="1"/>
  <c r="H759"/>
  <c r="I759" s="1"/>
  <c r="H114"/>
  <c r="I114" s="1"/>
  <c r="H451"/>
  <c r="I451" s="1"/>
  <c r="H1045"/>
  <c r="I1045" s="1"/>
  <c r="H1302"/>
  <c r="I1302" s="1"/>
  <c r="H576"/>
  <c r="I576" s="1"/>
  <c r="H190"/>
  <c r="I190" s="1"/>
  <c r="H628"/>
  <c r="I628" s="1"/>
  <c r="H93"/>
  <c r="I93" s="1"/>
  <c r="H1344"/>
  <c r="I1344" s="1"/>
  <c r="H82"/>
  <c r="I82" s="1"/>
  <c r="H228"/>
  <c r="I228" s="1"/>
  <c r="H500"/>
  <c r="I500" s="1"/>
  <c r="H778"/>
  <c r="I778" s="1"/>
  <c r="H1176"/>
  <c r="I1176" s="1"/>
  <c r="H445"/>
  <c r="I445" s="1"/>
  <c r="H1066"/>
  <c r="I1066" s="1"/>
  <c r="H471"/>
  <c r="I471" s="1"/>
  <c r="H152"/>
  <c r="I152" s="1"/>
  <c r="H611"/>
  <c r="I611" s="1"/>
  <c r="H392"/>
  <c r="I392" s="1"/>
  <c r="H286"/>
  <c r="I286" s="1"/>
  <c r="H979"/>
  <c r="I979" s="1"/>
  <c r="H672"/>
  <c r="I672" s="1"/>
  <c r="H1259"/>
  <c r="I1259" s="1"/>
  <c r="H1059"/>
  <c r="I1059" s="1"/>
  <c r="H513"/>
  <c r="I513" s="1"/>
  <c r="H918"/>
  <c r="I918" s="1"/>
  <c r="H804"/>
  <c r="I804" s="1"/>
  <c r="H664"/>
  <c r="I664" s="1"/>
  <c r="H346"/>
  <c r="I346" s="1"/>
  <c r="H950"/>
  <c r="I950" s="1"/>
  <c r="H765"/>
  <c r="I765" s="1"/>
  <c r="H952"/>
  <c r="I952" s="1"/>
  <c r="H543"/>
  <c r="I543" s="1"/>
  <c r="H200"/>
  <c r="I200" s="1"/>
  <c r="H1217"/>
  <c r="I1217" s="1"/>
  <c r="H474"/>
  <c r="I474" s="1"/>
  <c r="H24"/>
  <c r="I24" s="1"/>
  <c r="H862"/>
  <c r="I862" s="1"/>
  <c r="H269"/>
  <c r="I269" s="1"/>
  <c r="H512"/>
  <c r="I512" s="1"/>
  <c r="H119"/>
  <c r="I119" s="1"/>
  <c r="H850"/>
  <c r="I850" s="1"/>
  <c r="H875"/>
  <c r="I875" s="1"/>
  <c r="H1201"/>
  <c r="I1201" s="1"/>
  <c r="H959"/>
  <c r="I959" s="1"/>
  <c r="H138"/>
  <c r="I138" s="1"/>
  <c r="H96"/>
  <c r="I96" s="1"/>
  <c r="H744"/>
  <c r="I744" s="1"/>
  <c r="H226"/>
  <c r="I226" s="1"/>
  <c r="H1145"/>
  <c r="I1145" s="1"/>
  <c r="H422"/>
  <c r="I422" s="1"/>
  <c r="H285"/>
  <c r="I285" s="1"/>
  <c r="H60"/>
  <c r="I60" s="1"/>
  <c r="H1394"/>
  <c r="H1192"/>
  <c r="I1192" s="1"/>
  <c r="H125"/>
  <c r="I125" s="1"/>
  <c r="H1101"/>
  <c r="I1101" s="1"/>
  <c r="H20"/>
  <c r="I20" s="1"/>
  <c r="H1116"/>
  <c r="I1116" s="1"/>
  <c r="H828"/>
  <c r="I828" s="1"/>
  <c r="H977"/>
  <c r="I977" s="1"/>
  <c r="H1320"/>
  <c r="I1320" s="1"/>
  <c r="H63"/>
  <c r="I63" s="1"/>
  <c r="H1396"/>
  <c r="I1396" s="1"/>
  <c r="H405"/>
  <c r="I405" s="1"/>
  <c r="H382"/>
  <c r="I382" s="1"/>
  <c r="H785"/>
  <c r="I785" s="1"/>
  <c r="H100"/>
  <c r="I100" s="1"/>
  <c r="H1243"/>
  <c r="I1243" s="1"/>
  <c r="H186"/>
  <c r="I186" s="1"/>
  <c r="H625"/>
  <c r="I625" s="1"/>
  <c r="H614"/>
  <c r="I614" s="1"/>
  <c r="H1252"/>
  <c r="I1252" s="1"/>
  <c r="H1185"/>
  <c r="I1185" s="1"/>
  <c r="H872"/>
  <c r="I872" s="1"/>
  <c r="H84"/>
  <c r="I84" s="1"/>
  <c r="H150"/>
  <c r="I150" s="1"/>
  <c r="H344"/>
  <c r="I344" s="1"/>
  <c r="H895"/>
  <c r="I895" s="1"/>
  <c r="H831"/>
  <c r="I831" s="1"/>
  <c r="H788"/>
  <c r="I788" s="1"/>
  <c r="H323"/>
  <c r="I323" s="1"/>
  <c r="H985"/>
  <c r="I985" s="1"/>
  <c r="H101"/>
  <c r="I101" s="1"/>
  <c r="H694"/>
  <c r="I694" s="1"/>
  <c r="H766"/>
  <c r="I766" s="1"/>
  <c r="H701"/>
  <c r="I701" s="1"/>
  <c r="H1289"/>
  <c r="I1289" s="1"/>
  <c r="H183"/>
  <c r="I183" s="1"/>
  <c r="H955"/>
  <c r="I955" s="1"/>
  <c r="H1354"/>
  <c r="I1354" s="1"/>
  <c r="H1090"/>
  <c r="I1090" s="1"/>
  <c r="H886"/>
  <c r="I886" s="1"/>
  <c r="H1337"/>
  <c r="I1337" s="1"/>
  <c r="H826"/>
  <c r="I826" s="1"/>
  <c r="H655"/>
  <c r="I655" s="1"/>
  <c r="H1074"/>
  <c r="I1074" s="1"/>
  <c r="H1119"/>
  <c r="I1119" s="1"/>
  <c r="H685"/>
  <c r="I685" s="1"/>
  <c r="H1007"/>
  <c r="I1007" s="1"/>
  <c r="H429"/>
  <c r="I429" s="1"/>
  <c r="H1362"/>
  <c r="I1362" s="1"/>
  <c r="H1341"/>
  <c r="I1341" s="1"/>
  <c r="H267"/>
  <c r="I267" s="1"/>
  <c r="H115"/>
  <c r="I115" s="1"/>
  <c r="H524"/>
  <c r="I524" s="1"/>
  <c r="H890"/>
  <c r="I890" s="1"/>
  <c r="H1181"/>
  <c r="I1181" s="1"/>
  <c r="H435"/>
  <c r="I435" s="1"/>
  <c r="H468"/>
  <c r="I468" s="1"/>
  <c r="H171"/>
  <c r="I171" s="1"/>
  <c r="H1244"/>
  <c r="I1244" s="1"/>
  <c r="H401"/>
  <c r="I401" s="1"/>
  <c r="H507"/>
  <c r="I507" s="1"/>
  <c r="H325"/>
  <c r="I325" s="1"/>
  <c r="H526"/>
  <c r="I526" s="1"/>
  <c r="H287"/>
  <c r="I287" s="1"/>
  <c r="H404"/>
  <c r="I404" s="1"/>
  <c r="H823"/>
  <c r="I823" s="1"/>
  <c r="H1003"/>
  <c r="I1003" s="1"/>
  <c r="H1111"/>
  <c r="I1111" s="1"/>
  <c r="H290"/>
  <c r="I290" s="1"/>
  <c r="H1406"/>
  <c r="I1406" s="1"/>
  <c r="H225"/>
  <c r="I225" s="1"/>
  <c r="H1026"/>
  <c r="I1026" s="1"/>
  <c r="H461"/>
  <c r="I461" s="1"/>
  <c r="H660"/>
  <c r="I660" s="1"/>
  <c r="H1319"/>
  <c r="I1319" s="1"/>
  <c r="H907"/>
  <c r="I907" s="1"/>
  <c r="H166"/>
  <c r="I166" s="1"/>
  <c r="H366"/>
  <c r="I366" s="1"/>
  <c r="H1158"/>
  <c r="I1158" s="1"/>
  <c r="H424"/>
  <c r="I424" s="1"/>
  <c r="H282"/>
  <c r="I282" s="1"/>
  <c r="H588"/>
  <c r="I588" s="1"/>
  <c r="H791"/>
  <c r="I791" s="1"/>
  <c r="H1262"/>
  <c r="I1262" s="1"/>
  <c r="H176"/>
  <c r="I176" s="1"/>
  <c r="H360"/>
  <c r="I360" s="1"/>
  <c r="H1271"/>
  <c r="I1271" s="1"/>
  <c r="H1325"/>
  <c r="I1325" s="1"/>
  <c r="H1064"/>
  <c r="I1064" s="1"/>
  <c r="H1095"/>
  <c r="I1095" s="1"/>
  <c r="H887"/>
  <c r="I887" s="1"/>
  <c r="H674"/>
  <c r="I674" s="1"/>
  <c r="H203"/>
  <c r="I203" s="1"/>
  <c r="H306"/>
  <c r="I306" s="1"/>
  <c r="H199"/>
  <c r="I199" s="1"/>
  <c r="H386"/>
  <c r="I386" s="1"/>
  <c r="H262"/>
  <c r="I262" s="1"/>
  <c r="H1147"/>
  <c r="I1147" s="1"/>
  <c r="H525"/>
  <c r="I525" s="1"/>
  <c r="H129"/>
  <c r="I129" s="1"/>
  <c r="H774"/>
  <c r="I774" s="1"/>
  <c r="H85"/>
  <c r="I85" s="1"/>
  <c r="H903"/>
  <c r="I903" s="1"/>
  <c r="H1081"/>
  <c r="I1081" s="1"/>
  <c r="H760"/>
  <c r="I760" s="1"/>
  <c r="H909"/>
  <c r="I909" s="1"/>
  <c r="H767"/>
  <c r="I767" s="1"/>
  <c r="H253"/>
  <c r="I253" s="1"/>
  <c r="H926"/>
  <c r="I926" s="1"/>
  <c r="H1402"/>
  <c r="I1402" s="1"/>
  <c r="H1377"/>
  <c r="I1377" s="1"/>
  <c r="H1226"/>
  <c r="I1226" s="1"/>
  <c r="H1255"/>
  <c r="I1255" s="1"/>
  <c r="H585"/>
  <c r="I585" s="1"/>
  <c r="H725"/>
  <c r="I725" s="1"/>
  <c r="H1022"/>
  <c r="I1022" s="1"/>
  <c r="H259"/>
  <c r="I259" s="1"/>
  <c r="H1136"/>
  <c r="I1136" s="1"/>
  <c r="H967"/>
  <c r="I967" s="1"/>
  <c r="H1012"/>
  <c r="I1012" s="1"/>
  <c r="H1117"/>
  <c r="I1117" s="1"/>
  <c r="H1285"/>
  <c r="I1285" s="1"/>
  <c r="H140"/>
  <c r="I140" s="1"/>
  <c r="H70"/>
  <c r="I70" s="1"/>
  <c r="H878"/>
  <c r="I878" s="1"/>
  <c r="H411"/>
  <c r="I411" s="1"/>
  <c r="H476"/>
  <c r="I476" s="1"/>
  <c r="H54"/>
  <c r="I54" s="1"/>
  <c r="H363"/>
  <c r="H1266"/>
  <c r="I1266" s="1"/>
  <c r="H43"/>
  <c r="I43" s="1"/>
  <c r="H843"/>
  <c r="I843" s="1"/>
  <c r="H1230"/>
  <c r="I1230" s="1"/>
  <c r="H582"/>
  <c r="I582" s="1"/>
  <c r="H1380"/>
  <c r="I1380" s="1"/>
  <c r="H1020"/>
  <c r="I1020" s="1"/>
  <c r="H837"/>
  <c r="I837" s="1"/>
  <c r="H1298"/>
  <c r="I1298" s="1"/>
  <c r="H984"/>
  <c r="I984" s="1"/>
  <c r="H1130"/>
  <c r="I1130" s="1"/>
  <c r="H771"/>
  <c r="I771" s="1"/>
  <c r="H1076"/>
  <c r="I1076" s="1"/>
  <c r="H350"/>
  <c r="I350" s="1"/>
  <c r="H335"/>
  <c r="I335" s="1"/>
  <c r="H1334"/>
  <c r="I1334" s="1"/>
  <c r="H974"/>
  <c r="I974" s="1"/>
  <c r="H544"/>
  <c r="I544" s="1"/>
  <c r="H944"/>
  <c r="I944" s="1"/>
  <c r="H1013"/>
  <c r="I1013" s="1"/>
  <c r="H1403"/>
  <c r="I1403" s="1"/>
  <c r="H681"/>
  <c r="I681" s="1"/>
  <c r="H1195"/>
  <c r="I1195" s="1"/>
  <c r="H243"/>
  <c r="I243" s="1"/>
  <c r="H30"/>
  <c r="I30" s="1"/>
  <c r="H74"/>
  <c r="I74" s="1"/>
  <c r="H496"/>
  <c r="I496" s="1"/>
  <c r="H219"/>
  <c r="I219" s="1"/>
  <c r="H164"/>
  <c r="I164" s="1"/>
  <c r="H633"/>
  <c r="I633" s="1"/>
  <c r="H645"/>
  <c r="I645" s="1"/>
  <c r="H341"/>
  <c r="I341" s="1"/>
  <c r="H521"/>
  <c r="I521" s="1"/>
  <c r="H265"/>
  <c r="I265" s="1"/>
  <c r="H856"/>
  <c r="I856" s="1"/>
  <c r="H570"/>
  <c r="I570" s="1"/>
  <c r="H357"/>
  <c r="I357" s="1"/>
  <c r="H910"/>
  <c r="I910" s="1"/>
  <c r="H33"/>
  <c r="I33" s="1"/>
  <c r="H72"/>
  <c r="I72" s="1"/>
  <c r="H156"/>
  <c r="I156" s="1"/>
  <c r="H1223"/>
  <c r="I1223" s="1"/>
  <c r="H1096"/>
  <c r="I1096" s="1"/>
  <c r="H816"/>
  <c r="I816" s="1"/>
  <c r="H605"/>
  <c r="I605" s="1"/>
  <c r="H998"/>
  <c r="I998" s="1"/>
  <c r="H277"/>
  <c r="I277" s="1"/>
  <c r="H303"/>
  <c r="I303" s="1"/>
  <c r="H3"/>
  <c r="I3" s="1"/>
  <c r="H898"/>
  <c r="I898" s="1"/>
  <c r="H1222"/>
  <c r="I1222" s="1"/>
  <c r="H207"/>
  <c r="I207" s="1"/>
  <c r="H131"/>
  <c r="I131" s="1"/>
  <c r="H727"/>
  <c r="I727" s="1"/>
  <c r="H643"/>
  <c r="I643" s="1"/>
  <c r="H12"/>
  <c r="I12" s="1"/>
  <c r="H533"/>
  <c r="I533" s="1"/>
  <c r="H233"/>
  <c r="I233" s="1"/>
  <c r="H1310"/>
  <c r="I1310" s="1"/>
  <c r="H45"/>
  <c r="I45" s="1"/>
  <c r="H339"/>
  <c r="I339" s="1"/>
  <c r="H456"/>
  <c r="I456" s="1"/>
  <c r="H460"/>
  <c r="I460" s="1"/>
  <c r="H595"/>
  <c r="I595" s="1"/>
  <c r="H1390"/>
  <c r="I1390" s="1"/>
  <c r="H1060"/>
  <c r="I1060" s="1"/>
  <c r="H545"/>
  <c r="I545" s="1"/>
  <c r="H1305"/>
  <c r="I1305" s="1"/>
  <c r="H1132"/>
  <c r="I1132" s="1"/>
  <c r="H658"/>
  <c r="I658" s="1"/>
  <c r="H1139"/>
  <c r="I1139" s="1"/>
  <c r="H1189"/>
  <c r="I1189" s="1"/>
  <c r="H1369"/>
  <c r="I1369" s="1"/>
  <c r="H242"/>
  <c r="I242" s="1"/>
  <c r="H1163"/>
  <c r="I1163" s="1"/>
  <c r="H546"/>
  <c r="I546" s="1"/>
  <c r="H1161"/>
  <c r="I1161" s="1"/>
  <c r="H58"/>
  <c r="I58" s="1"/>
  <c r="H484"/>
  <c r="I484" s="1"/>
  <c r="H547"/>
  <c r="I547" s="1"/>
  <c r="H713"/>
  <c r="I713" s="1"/>
  <c r="H1034"/>
  <c r="I1034" s="1"/>
  <c r="H1127"/>
  <c r="I1127" s="1"/>
  <c r="H863"/>
  <c r="I863" s="1"/>
  <c r="H384"/>
  <c r="I384" s="1"/>
  <c r="H737"/>
  <c r="I737" s="1"/>
  <c r="H781"/>
  <c r="I781" s="1"/>
  <c r="H37"/>
  <c r="I37" s="1"/>
  <c r="H316"/>
  <c r="I316" s="1"/>
  <c r="H1391"/>
  <c r="I1391" s="1"/>
  <c r="H806"/>
  <c r="I806" s="1"/>
  <c r="H1202"/>
  <c r="I1202" s="1"/>
  <c r="H853"/>
  <c r="I853" s="1"/>
  <c r="H177"/>
  <c r="I177" s="1"/>
  <c r="H1216"/>
  <c r="I1216" s="1"/>
  <c r="H1050"/>
  <c r="I1050" s="1"/>
  <c r="H1037"/>
  <c r="I1037" s="1"/>
  <c r="H667"/>
  <c r="I667" s="1"/>
  <c r="H1375"/>
  <c r="I1375" s="1"/>
  <c r="H937"/>
  <c r="I937" s="1"/>
  <c r="H548"/>
  <c r="I548" s="1"/>
  <c r="H748"/>
  <c r="I748" s="1"/>
  <c r="H639"/>
  <c r="I639" s="1"/>
  <c r="H213"/>
  <c r="I213" s="1"/>
  <c r="H1149"/>
  <c r="I1149" s="1"/>
  <c r="H710"/>
  <c r="I710" s="1"/>
  <c r="H40"/>
  <c r="I40" s="1"/>
  <c r="H621"/>
  <c r="I621" s="1"/>
  <c r="H127"/>
  <c r="I127" s="1"/>
  <c r="H184"/>
  <c r="I184" s="1"/>
  <c r="H1221"/>
  <c r="I1221" s="1"/>
  <c r="H438"/>
  <c r="I438" s="1"/>
  <c r="H1209"/>
  <c r="I1209" s="1"/>
  <c r="H1133"/>
  <c r="I1133" s="1"/>
  <c r="H1339"/>
  <c r="I1339" s="1"/>
  <c r="H858"/>
  <c r="I858" s="1"/>
  <c r="H912"/>
  <c r="I912" s="1"/>
  <c r="H1135"/>
  <c r="I1135" s="1"/>
  <c r="H221"/>
  <c r="I221" s="1"/>
  <c r="H1350"/>
  <c r="I1350" s="1"/>
  <c r="H169"/>
  <c r="I169" s="1"/>
  <c r="H91"/>
  <c r="I91" s="1"/>
  <c r="H652"/>
  <c r="I652" s="1"/>
  <c r="H519"/>
  <c r="I519" s="1"/>
  <c r="H51"/>
  <c r="I51" s="1"/>
  <c r="H111"/>
  <c r="I111" s="1"/>
  <c r="H1313"/>
  <c r="I1313" s="1"/>
  <c r="H260"/>
  <c r="H1314"/>
  <c r="I1314" s="1"/>
  <c r="H1364"/>
  <c r="I1364" s="1"/>
  <c r="H353"/>
  <c r="I353" s="1"/>
  <c r="H793"/>
  <c r="I793" s="1"/>
  <c r="H753"/>
  <c r="I753" s="1"/>
  <c r="H298"/>
  <c r="I298" s="1"/>
  <c r="H155"/>
  <c r="I155" s="1"/>
  <c r="H240"/>
  <c r="I240" s="1"/>
  <c r="H103"/>
  <c r="I103" s="1"/>
  <c r="H980"/>
  <c r="I980" s="1"/>
  <c r="H1358"/>
  <c r="I1358" s="1"/>
  <c r="H1029"/>
  <c r="I1029" s="1"/>
  <c r="H1292"/>
  <c r="I1292" s="1"/>
  <c r="H379"/>
  <c r="I379" s="1"/>
  <c r="H1382"/>
  <c r="I1382" s="1"/>
  <c r="H1035"/>
  <c r="I1035" s="1"/>
  <c r="H278"/>
  <c r="I278" s="1"/>
  <c r="H700"/>
  <c r="I700" s="1"/>
  <c r="H413"/>
  <c r="I413" s="1"/>
  <c r="H798"/>
  <c r="I798" s="1"/>
  <c r="H1154"/>
  <c r="I1154" s="1"/>
  <c r="H479"/>
  <c r="I479" s="1"/>
  <c r="H439"/>
  <c r="I439" s="1"/>
  <c r="H946"/>
  <c r="I946" s="1"/>
  <c r="H1212"/>
  <c r="I1212" s="1"/>
  <c r="H1206"/>
  <c r="I1206" s="1"/>
  <c r="H418"/>
  <c r="I418" s="1"/>
  <c r="H1177"/>
  <c r="I1177" s="1"/>
  <c r="H736"/>
  <c r="I736" s="1"/>
  <c r="H936"/>
  <c r="I936" s="1"/>
  <c r="H299"/>
  <c r="I299" s="1"/>
  <c r="H446"/>
  <c r="I446" s="1"/>
  <c r="H67"/>
  <c r="I67" s="1"/>
  <c r="H1207"/>
  <c r="I1207" s="1"/>
  <c r="H9"/>
  <c r="I9" s="1"/>
  <c r="H835"/>
  <c r="I835" s="1"/>
  <c r="H687"/>
  <c r="I687" s="1"/>
  <c r="H482"/>
  <c r="I482" s="1"/>
  <c r="H623"/>
  <c r="I623" s="1"/>
  <c r="H718"/>
  <c r="I718" s="1"/>
  <c r="H393"/>
  <c r="I393" s="1"/>
  <c r="H375"/>
  <c r="I375" s="1"/>
  <c r="H1016"/>
  <c r="I1016" s="1"/>
  <c r="H686"/>
  <c r="I686" s="1"/>
  <c r="H1075"/>
  <c r="I1075" s="1"/>
  <c r="H722"/>
  <c r="I722" s="1"/>
  <c r="H1398"/>
  <c r="I1398" s="1"/>
  <c r="H1297"/>
  <c r="I1297" s="1"/>
  <c r="H726"/>
  <c r="I726" s="1"/>
  <c r="H502"/>
  <c r="I502" s="1"/>
  <c r="H1000"/>
  <c r="I1000" s="1"/>
  <c r="H1031"/>
  <c r="I1031" s="1"/>
  <c r="H1061"/>
  <c r="I1061" s="1"/>
  <c r="H406"/>
  <c r="I406" s="1"/>
  <c r="H1173"/>
  <c r="I1173" s="1"/>
  <c r="H1169"/>
  <c r="I1169" s="1"/>
  <c r="H1279"/>
  <c r="I1279" s="1"/>
  <c r="H148"/>
  <c r="I148" s="1"/>
  <c r="H295"/>
  <c r="I295" s="1"/>
  <c r="H1356"/>
  <c r="I1356" s="1"/>
  <c r="H1097"/>
  <c r="I1097" s="1"/>
  <c r="H318"/>
  <c r="I318" s="1"/>
  <c r="H715"/>
  <c r="I715" s="1"/>
  <c r="H415"/>
  <c r="I415" s="1"/>
  <c r="H427"/>
  <c r="I427" s="1"/>
  <c r="H900"/>
  <c r="I900" s="1"/>
  <c r="H1087"/>
  <c r="I1087" s="1"/>
  <c r="H747"/>
  <c r="I747" s="1"/>
  <c r="H561"/>
  <c r="I561" s="1"/>
  <c r="H245"/>
  <c r="I245" s="1"/>
  <c r="H1093"/>
  <c r="I1093" s="1"/>
  <c r="H1242"/>
  <c r="I1242" s="1"/>
  <c r="H1308"/>
  <c r="I1308" s="1"/>
  <c r="H925"/>
  <c r="I925" s="1"/>
  <c r="H490"/>
  <c r="I490" s="1"/>
  <c r="H214"/>
  <c r="I214" s="1"/>
  <c r="H196"/>
  <c r="I196" s="1"/>
  <c r="H968"/>
  <c r="I968" s="1"/>
  <c r="H636"/>
  <c r="I636" s="1"/>
  <c r="H600"/>
  <c r="I600" s="1"/>
  <c r="H961"/>
  <c r="I961" s="1"/>
  <c r="H22"/>
  <c r="I22" s="1"/>
  <c r="H488"/>
  <c r="I488" s="1"/>
  <c r="H531"/>
  <c r="I531" s="1"/>
  <c r="H1005"/>
  <c r="I1005" s="1"/>
  <c r="H465"/>
  <c r="I465" s="1"/>
  <c r="H1347"/>
  <c r="I1347" s="1"/>
  <c r="H470"/>
  <c r="I470" s="1"/>
  <c r="H336"/>
  <c r="I336" s="1"/>
  <c r="H833"/>
  <c r="I833" s="1"/>
  <c r="H76"/>
  <c r="I76" s="1"/>
  <c r="H332"/>
  <c r="I332" s="1"/>
  <c r="H495"/>
  <c r="I495" s="1"/>
  <c r="H108"/>
  <c r="I108" s="1"/>
  <c r="H762"/>
  <c r="I762" s="1"/>
  <c r="H1286"/>
  <c r="I1286" s="1"/>
  <c r="H558"/>
  <c r="I558" s="1"/>
  <c r="H395"/>
  <c r="I395" s="1"/>
  <c r="H808"/>
  <c r="I808" s="1"/>
  <c r="H870"/>
  <c r="I870" s="1"/>
  <c r="H677"/>
  <c r="I677" s="1"/>
  <c r="H714"/>
  <c r="I714" s="1"/>
  <c r="H565"/>
  <c r="I565" s="1"/>
  <c r="H786"/>
  <c r="I786" s="1"/>
  <c r="H587"/>
  <c r="I587" s="1"/>
  <c r="H787"/>
  <c r="I787" s="1"/>
  <c r="H844"/>
  <c r="I844" s="1"/>
  <c r="H1072"/>
  <c r="I1072" s="1"/>
  <c r="H374"/>
  <c r="I374" s="1"/>
  <c r="H141"/>
  <c r="I141" s="1"/>
  <c r="H594"/>
  <c r="I594" s="1"/>
  <c r="H308"/>
  <c r="I308" s="1"/>
  <c r="H995"/>
  <c r="I995" s="1"/>
  <c r="H1044"/>
  <c r="I1044" s="1"/>
  <c r="H941"/>
  <c r="I941" s="1"/>
  <c r="H1122"/>
  <c r="I1122" s="1"/>
  <c r="H47"/>
  <c r="I47" s="1"/>
  <c r="H807"/>
  <c r="I807" s="1"/>
  <c r="H578"/>
  <c r="I578" s="1"/>
  <c r="H1049"/>
  <c r="I1049" s="1"/>
  <c r="H566"/>
  <c r="I566" s="1"/>
  <c r="H556"/>
  <c r="I556" s="1"/>
  <c r="H819"/>
  <c r="I819" s="1"/>
  <c r="H920"/>
  <c r="I920" s="1"/>
  <c r="H845"/>
  <c r="I845" s="1"/>
  <c r="H1138"/>
  <c r="I1138" s="1"/>
  <c r="H6"/>
  <c r="I6" s="1"/>
  <c r="H663"/>
  <c r="H1371"/>
  <c r="I1371" s="1"/>
  <c r="H800"/>
  <c r="I800" s="1"/>
  <c r="H987"/>
  <c r="I987" s="1"/>
  <c r="H1276"/>
  <c r="I1276" s="1"/>
  <c r="H649"/>
  <c r="I649" s="1"/>
  <c r="H216"/>
  <c r="I216" s="1"/>
  <c r="H597"/>
  <c r="I597" s="1"/>
  <c r="H370"/>
  <c r="I370" s="1"/>
  <c r="H601"/>
  <c r="I601" s="1"/>
  <c r="H965"/>
  <c r="I965" s="1"/>
  <c r="H1263"/>
  <c r="I1263" s="1"/>
  <c r="H310"/>
  <c r="I310" s="1"/>
  <c r="H134"/>
  <c r="I134" s="1"/>
  <c r="H27"/>
  <c r="I27" s="1"/>
  <c r="H1137"/>
  <c r="I1137" s="1"/>
  <c r="H692"/>
  <c r="I692" s="1"/>
  <c r="H15"/>
  <c r="I15" s="1"/>
  <c r="H1062"/>
  <c r="I1062" s="1"/>
  <c r="H1284"/>
  <c r="I1284" s="1"/>
  <c r="H716"/>
  <c r="I716" s="1"/>
  <c r="H884"/>
  <c r="I884" s="1"/>
  <c r="H1332"/>
  <c r="I1332" s="1"/>
  <c r="H236"/>
  <c r="I236" s="1"/>
  <c r="H272"/>
  <c r="I272" s="1"/>
  <c r="H615"/>
  <c r="I615" s="1"/>
  <c r="H189"/>
  <c r="I189" s="1"/>
  <c r="H1409"/>
  <c r="I1409" s="1"/>
  <c r="H616"/>
  <c r="I616" s="1"/>
  <c r="H1174"/>
  <c r="I1174" s="1"/>
  <c r="H1253"/>
  <c r="I1253" s="1"/>
  <c r="H758"/>
  <c r="I758" s="1"/>
  <c r="H113"/>
  <c r="I113" s="1"/>
  <c r="H447"/>
  <c r="I447" s="1"/>
  <c r="H1040"/>
  <c r="I1040" s="1"/>
  <c r="H1303"/>
  <c r="I1303" s="1"/>
  <c r="H574"/>
  <c r="I574" s="1"/>
  <c r="H188"/>
  <c r="I188" s="1"/>
  <c r="H629"/>
  <c r="I629" s="1"/>
  <c r="H89"/>
  <c r="I89" s="1"/>
  <c r="H1345"/>
  <c r="I1345" s="1"/>
  <c r="H81"/>
  <c r="I81" s="1"/>
  <c r="H231"/>
  <c r="I231" s="1"/>
  <c r="H498"/>
  <c r="I498" s="1"/>
  <c r="H780"/>
  <c r="I780" s="1"/>
  <c r="H1159"/>
  <c r="I1159" s="1"/>
  <c r="H444"/>
  <c r="I444" s="1"/>
  <c r="H1070"/>
  <c r="I1070" s="1"/>
  <c r="H467"/>
  <c r="I467" s="1"/>
  <c r="H149"/>
  <c r="I149" s="1"/>
  <c r="H612"/>
  <c r="I612" s="1"/>
  <c r="H419"/>
  <c r="I419" s="1"/>
  <c r="H284"/>
  <c r="I284" s="1"/>
  <c r="H982"/>
  <c r="I982" s="1"/>
  <c r="H675"/>
  <c r="I675" s="1"/>
  <c r="H1254"/>
  <c r="I1254" s="1"/>
  <c r="H1233"/>
  <c r="I1233" s="1"/>
  <c r="H510"/>
  <c r="I510" s="1"/>
  <c r="H916"/>
  <c r="I916" s="1"/>
  <c r="H805"/>
  <c r="I805" s="1"/>
  <c r="H654"/>
  <c r="I654" s="1"/>
  <c r="H351"/>
  <c r="I351" s="1"/>
  <c r="H948"/>
  <c r="I948" s="1"/>
  <c r="H999"/>
  <c r="I999" s="1"/>
  <c r="H953"/>
  <c r="I953" s="1"/>
  <c r="H670"/>
  <c r="I670" s="1"/>
  <c r="H202"/>
  <c r="I202" s="1"/>
  <c r="H1220"/>
  <c r="I1220" s="1"/>
  <c r="H478"/>
  <c r="I478" s="1"/>
  <c r="H23"/>
  <c r="I23" s="1"/>
  <c r="H860"/>
  <c r="I860" s="1"/>
  <c r="H270"/>
  <c r="I270" s="1"/>
  <c r="H511"/>
  <c r="I511" s="1"/>
  <c r="H120"/>
  <c r="I120" s="1"/>
  <c r="H838"/>
  <c r="I838" s="1"/>
  <c r="H885"/>
  <c r="I885" s="1"/>
  <c r="H1204"/>
  <c r="I1204" s="1"/>
  <c r="H970"/>
  <c r="I970" s="1"/>
  <c r="H137"/>
  <c r="I137" s="1"/>
  <c r="H95"/>
  <c r="I95" s="1"/>
  <c r="H742"/>
  <c r="I742" s="1"/>
  <c r="H227"/>
  <c r="I227" s="1"/>
  <c r="H1155"/>
  <c r="I1155" s="1"/>
  <c r="H390"/>
  <c r="I390" s="1"/>
  <c r="H276"/>
  <c r="I276" s="1"/>
  <c r="H57"/>
  <c r="I57" s="1"/>
  <c r="H1395"/>
  <c r="I1395" s="1"/>
  <c r="H1190"/>
  <c r="I1190" s="1"/>
  <c r="H126"/>
  <c r="I126" s="1"/>
  <c r="H1113"/>
  <c r="I1113" s="1"/>
  <c r="H19"/>
  <c r="I19" s="1"/>
  <c r="H1239"/>
  <c r="I1239" s="1"/>
  <c r="H846"/>
  <c r="I846" s="1"/>
  <c r="H978"/>
  <c r="I978" s="1"/>
  <c r="H1323"/>
  <c r="I1323" s="1"/>
  <c r="H62"/>
  <c r="I62" s="1"/>
  <c r="H1392"/>
  <c r="I1392" s="1"/>
  <c r="H402"/>
  <c r="I402" s="1"/>
  <c r="H403"/>
  <c r="I403" s="1"/>
  <c r="H754"/>
  <c r="I754" s="1"/>
  <c r="H104"/>
  <c r="I104" s="1"/>
  <c r="H1228"/>
  <c r="I1228" s="1"/>
  <c r="H181"/>
  <c r="I181" s="1"/>
  <c r="H598"/>
  <c r="H604"/>
  <c r="I604" s="1"/>
  <c r="H1299"/>
  <c r="I1299" s="1"/>
  <c r="H1187"/>
  <c r="I1187" s="1"/>
  <c r="H871"/>
  <c r="I871" s="1"/>
  <c r="H79"/>
  <c r="I79" s="1"/>
  <c r="H146"/>
  <c r="I146" s="1"/>
  <c r="H342"/>
  <c r="I342" s="1"/>
  <c r="H879"/>
  <c r="I879" s="1"/>
  <c r="H829"/>
  <c r="I829" s="1"/>
  <c r="H797"/>
  <c r="I797" s="1"/>
  <c r="H324"/>
  <c r="I324" s="1"/>
  <c r="H972"/>
  <c r="I972" s="1"/>
  <c r="H99"/>
  <c r="I99" s="1"/>
  <c r="H707"/>
  <c r="I707" s="1"/>
  <c r="H757"/>
  <c r="I757" s="1"/>
  <c r="H699"/>
  <c r="I699" s="1"/>
  <c r="H1291"/>
  <c r="I1291" s="1"/>
  <c r="H185"/>
  <c r="I185" s="1"/>
  <c r="H940"/>
  <c r="I940" s="1"/>
  <c r="H1353"/>
  <c r="I1353" s="1"/>
  <c r="H1104"/>
  <c r="I1104" s="1"/>
  <c r="H930"/>
  <c r="I930" s="1"/>
  <c r="H1328"/>
  <c r="I1328" s="1"/>
  <c r="H864"/>
  <c r="I864" s="1"/>
  <c r="H657"/>
  <c r="I657" s="1"/>
  <c r="H1069"/>
  <c r="I1069" s="1"/>
  <c r="H1170"/>
  <c r="I1170" s="1"/>
  <c r="H684"/>
  <c r="I684" s="1"/>
  <c r="H1024"/>
  <c r="I1024" s="1"/>
  <c r="H440"/>
  <c r="I440" s="1"/>
  <c r="H1361"/>
  <c r="I1361" s="1"/>
  <c r="H1333"/>
  <c r="H293"/>
  <c r="I293" s="1"/>
  <c r="H116"/>
  <c r="I116" s="1"/>
  <c r="H529"/>
  <c r="I529" s="1"/>
  <c r="H883"/>
  <c r="I883" s="1"/>
  <c r="H1172"/>
  <c r="I1172" s="1"/>
  <c r="H432"/>
  <c r="I432" s="1"/>
  <c r="H472"/>
  <c r="I472" s="1"/>
  <c r="H167"/>
  <c r="I167" s="1"/>
  <c r="H1241"/>
  <c r="I1241" s="1"/>
  <c r="H388"/>
  <c r="I388" s="1"/>
  <c r="H509"/>
  <c r="I509" s="1"/>
  <c r="H321"/>
  <c r="I321" s="1"/>
  <c r="H504"/>
  <c r="I504" s="1"/>
  <c r="H289"/>
  <c r="I289" s="1"/>
  <c r="H409"/>
  <c r="I409" s="1"/>
  <c r="H822"/>
  <c r="I822" s="1"/>
  <c r="H1001"/>
  <c r="I1001" s="1"/>
  <c r="H1112"/>
  <c r="I1112" s="1"/>
  <c r="H296"/>
  <c r="I296" s="1"/>
  <c r="H1410"/>
  <c r="I1410" s="1"/>
  <c r="H222"/>
  <c r="I222" s="1"/>
  <c r="H1027"/>
  <c r="I1027" s="1"/>
  <c r="H455"/>
  <c r="I455" s="1"/>
  <c r="H661"/>
  <c r="I661" s="1"/>
  <c r="H1321"/>
  <c r="I1321" s="1"/>
  <c r="H902"/>
  <c r="I902" s="1"/>
  <c r="H165"/>
  <c r="I165" s="1"/>
  <c r="H358"/>
  <c r="I358" s="1"/>
  <c r="H1164"/>
  <c r="I1164" s="1"/>
  <c r="H387"/>
  <c r="I387" s="1"/>
  <c r="H283"/>
  <c r="I283" s="1"/>
  <c r="H584"/>
  <c r="H794"/>
  <c r="I794" s="1"/>
  <c r="H1261"/>
  <c r="I1261" s="1"/>
  <c r="H175"/>
  <c r="I175" s="1"/>
  <c r="H364"/>
  <c r="I364" s="1"/>
  <c r="H1272"/>
  <c r="I1272" s="1"/>
  <c r="H1326"/>
  <c r="I1326" s="1"/>
  <c r="H1065"/>
  <c r="I1065" s="1"/>
  <c r="H1094"/>
  <c r="I1094" s="1"/>
  <c r="H893"/>
  <c r="I893" s="1"/>
  <c r="H673"/>
  <c r="I673" s="1"/>
  <c r="H205"/>
  <c r="I205" s="1"/>
  <c r="H300"/>
  <c r="I300" s="1"/>
  <c r="H195"/>
  <c r="I195" s="1"/>
  <c r="H389"/>
  <c r="I389" s="1"/>
  <c r="H255"/>
  <c r="I255" s="1"/>
  <c r="H1148"/>
  <c r="I1148" s="1"/>
  <c r="H508"/>
  <c r="I508" s="1"/>
  <c r="H128"/>
  <c r="I128" s="1"/>
  <c r="H772"/>
  <c r="I772" s="1"/>
  <c r="H80"/>
  <c r="I80" s="1"/>
  <c r="H908"/>
  <c r="I908" s="1"/>
  <c r="H1082"/>
  <c r="I1082" s="1"/>
  <c r="H768"/>
  <c r="I768" s="1"/>
  <c r="H913"/>
  <c r="I913" s="1"/>
  <c r="H755"/>
  <c r="I755" s="1"/>
  <c r="H251"/>
  <c r="I251" s="1"/>
  <c r="H927"/>
  <c r="I927" s="1"/>
  <c r="H1404"/>
  <c r="I1404" s="1"/>
  <c r="H1373"/>
  <c r="I1373" s="1"/>
  <c r="H1231"/>
  <c r="I1231" s="1"/>
  <c r="H1258"/>
  <c r="I1258" s="1"/>
  <c r="H583"/>
  <c r="H733"/>
  <c r="I733" s="1"/>
  <c r="H1017"/>
  <c r="I1017" s="1"/>
  <c r="H263"/>
  <c r="I263" s="1"/>
  <c r="H1118"/>
  <c r="I1118" s="1"/>
  <c r="H963"/>
  <c r="I963" s="1"/>
  <c r="H1008"/>
  <c r="I1008" s="1"/>
  <c r="H1102"/>
  <c r="I1102" s="1"/>
  <c r="H1281"/>
  <c r="I1281" s="1"/>
  <c r="H144"/>
  <c r="I144" s="1"/>
  <c r="H69"/>
  <c r="I69" s="1"/>
  <c r="H877"/>
  <c r="I877" s="1"/>
  <c r="H420"/>
  <c r="I420" s="1"/>
  <c r="H453"/>
  <c r="I453" s="1"/>
  <c r="H53"/>
  <c r="I53" s="1"/>
  <c r="H362"/>
  <c r="I362" s="1"/>
  <c r="H1268"/>
  <c r="I1268" s="1"/>
  <c r="H41"/>
  <c r="I41" s="1"/>
  <c r="H825"/>
  <c r="I825" s="1"/>
  <c r="H1246"/>
  <c r="I1246" s="1"/>
  <c r="H575"/>
  <c r="I575" s="1"/>
  <c r="H1378"/>
  <c r="I1378" s="1"/>
  <c r="H1021"/>
  <c r="I1021" s="1"/>
  <c r="H832"/>
  <c r="I832" s="1"/>
  <c r="H1273"/>
  <c r="I1273" s="1"/>
  <c r="H931"/>
  <c r="I931" s="1"/>
  <c r="H1129"/>
  <c r="I1129" s="1"/>
  <c r="H770"/>
  <c r="I770" s="1"/>
  <c r="H1085"/>
  <c r="I1085" s="1"/>
  <c r="H330"/>
  <c r="I330" s="1"/>
  <c r="H343"/>
  <c r="I343" s="1"/>
  <c r="H1329"/>
  <c r="I1329" s="1"/>
  <c r="H969"/>
  <c r="H551"/>
  <c r="I551" s="1"/>
  <c r="H938"/>
  <c r="I938" s="1"/>
  <c r="H994"/>
  <c r="I994" s="1"/>
  <c r="H1405"/>
  <c r="I1405" s="1"/>
  <c r="H682"/>
  <c r="I682" s="1"/>
  <c r="H1196"/>
  <c r="I1196" s="1"/>
  <c r="H250"/>
  <c r="I250" s="1"/>
  <c r="H29"/>
  <c r="I29" s="1"/>
  <c r="H78"/>
  <c r="I78" s="1"/>
  <c r="H481"/>
  <c r="I481" s="1"/>
  <c r="H237"/>
  <c r="I237" s="1"/>
  <c r="H157"/>
  <c r="I157" s="1"/>
  <c r="H634"/>
  <c r="I634" s="1"/>
  <c r="H651"/>
  <c r="I651" s="1"/>
  <c r="H327"/>
  <c r="I327" s="1"/>
  <c r="H517"/>
  <c r="I517" s="1"/>
  <c r="H266"/>
  <c r="I266" s="1"/>
  <c r="H857"/>
  <c r="I857" s="1"/>
  <c r="H569"/>
  <c r="I569" s="1"/>
  <c r="H356"/>
  <c r="I356" s="1"/>
  <c r="H906"/>
  <c r="I906" s="1"/>
  <c r="H34"/>
  <c r="I34" s="1"/>
  <c r="H73"/>
  <c r="I73" s="1"/>
  <c r="H147"/>
  <c r="I147" s="1"/>
  <c r="H1232"/>
  <c r="I1232" s="1"/>
  <c r="H1089"/>
  <c r="I1089" s="1"/>
  <c r="H811"/>
  <c r="I811" s="1"/>
  <c r="H607"/>
  <c r="I607" s="1"/>
  <c r="H990"/>
  <c r="I990" s="1"/>
  <c r="H275"/>
  <c r="I275" s="1"/>
  <c r="H304"/>
  <c r="I304" s="1"/>
  <c r="H2"/>
  <c r="H815"/>
  <c r="I815" s="1"/>
  <c r="H1224"/>
  <c r="I1224" s="1"/>
  <c r="H212"/>
  <c r="I212" s="1"/>
  <c r="H132"/>
  <c r="I132" s="1"/>
  <c r="H721"/>
  <c r="I721" s="1"/>
  <c r="H646"/>
  <c r="I646" s="1"/>
  <c r="H11"/>
  <c r="I11" s="1"/>
  <c r="H534"/>
  <c r="I534" s="1"/>
  <c r="H234"/>
  <c r="I234" s="1"/>
  <c r="H1318"/>
  <c r="I1318" s="1"/>
  <c r="H42"/>
  <c r="I42" s="1"/>
  <c r="H340"/>
  <c r="I340" s="1"/>
  <c r="H454"/>
  <c r="I454" s="1"/>
  <c r="H463"/>
  <c r="I463" s="1"/>
  <c r="H591"/>
  <c r="I591" s="1"/>
  <c r="H1388"/>
  <c r="I1388" s="1"/>
  <c r="H1052"/>
  <c r="I1052" s="1"/>
  <c r="H532"/>
  <c r="I532" s="1"/>
  <c r="H1304"/>
  <c r="I1304" s="1"/>
  <c r="H1088"/>
  <c r="I1088" s="1"/>
  <c r="H650"/>
  <c r="I650" s="1"/>
  <c r="H1141"/>
  <c r="I1141" s="1"/>
  <c r="H1191"/>
  <c r="I1191" s="1"/>
  <c r="H1366"/>
  <c r="I1366" s="1"/>
  <c r="H238"/>
  <c r="I238" s="1"/>
  <c r="H1166"/>
  <c r="I1166" s="1"/>
  <c r="H564"/>
  <c r="I564" s="1"/>
  <c r="H1182"/>
  <c r="I1182" s="1"/>
  <c r="H56"/>
  <c r="I56" s="1"/>
  <c r="H480"/>
  <c r="I480" s="1"/>
  <c r="H538"/>
  <c r="I538" s="1"/>
  <c r="H706"/>
  <c r="H1015"/>
  <c r="I1015" s="1"/>
  <c r="H1125"/>
  <c r="I1125" s="1"/>
  <c r="H899"/>
  <c r="I899" s="1"/>
  <c r="H381"/>
  <c r="I381" s="1"/>
  <c r="H735"/>
  <c r="I735" s="1"/>
  <c r="H776"/>
  <c r="I776" s="1"/>
  <c r="H35"/>
  <c r="I35" s="1"/>
  <c r="H311"/>
  <c r="I311" s="1"/>
  <c r="H1387"/>
  <c r="I1387" s="1"/>
  <c r="H809"/>
  <c r="I809" s="1"/>
  <c r="H1193"/>
  <c r="I1193" s="1"/>
  <c r="H855"/>
  <c r="I855" s="1"/>
  <c r="H173"/>
  <c r="I173" s="1"/>
  <c r="H1210"/>
  <c r="I1210" s="1"/>
  <c r="H1046"/>
  <c r="I1046" s="1"/>
  <c r="H1063"/>
  <c r="I1063" s="1"/>
  <c r="H668"/>
  <c r="I668" s="1"/>
  <c r="H1376"/>
  <c r="I1376" s="1"/>
  <c r="H935"/>
  <c r="I935" s="1"/>
  <c r="H536"/>
  <c r="I536" s="1"/>
  <c r="H745"/>
  <c r="I745" s="1"/>
  <c r="H622"/>
  <c r="I622" s="1"/>
  <c r="H208"/>
  <c r="I208" s="1"/>
  <c r="H1143"/>
  <c r="I1143" s="1"/>
  <c r="H708"/>
  <c r="I708" s="1"/>
  <c r="H38"/>
  <c r="I38" s="1"/>
  <c r="H613"/>
  <c r="I613" s="1"/>
  <c r="H122"/>
  <c r="I122" s="1"/>
  <c r="H179"/>
  <c r="I179" s="1"/>
  <c r="H1219"/>
  <c r="I1219" s="1"/>
  <c r="H441"/>
  <c r="I441" s="1"/>
  <c r="H1214"/>
  <c r="H1128"/>
  <c r="I1128" s="1"/>
  <c r="H1340"/>
  <c r="I1340" s="1"/>
  <c r="H859"/>
  <c r="I859" s="1"/>
  <c r="H901"/>
  <c r="I901" s="1"/>
  <c r="H1103"/>
  <c r="I1103" s="1"/>
  <c r="H218"/>
  <c r="I218" s="1"/>
  <c r="H1348"/>
  <c r="I1348" s="1"/>
  <c r="H161"/>
  <c r="I161" s="1"/>
  <c r="H92"/>
  <c r="I92" s="1"/>
  <c r="H642"/>
  <c r="I642" s="1"/>
  <c r="H518"/>
  <c r="I518" s="1"/>
  <c r="H50"/>
  <c r="I50" s="1"/>
  <c r="H112"/>
  <c r="I112" s="1"/>
  <c r="H1315"/>
  <c r="I1315" s="1"/>
  <c r="H261"/>
  <c r="I261" s="1"/>
  <c r="H1316"/>
  <c r="I1316" s="1"/>
  <c r="H1370"/>
  <c r="I1370" s="1"/>
  <c r="H354"/>
  <c r="I354" s="1"/>
  <c r="H792"/>
  <c r="I792" s="1"/>
  <c r="H739"/>
  <c r="I739" s="1"/>
  <c r="H297"/>
  <c r="I297" s="1"/>
  <c r="H159"/>
  <c r="I159" s="1"/>
  <c r="H241"/>
  <c r="I241" s="1"/>
  <c r="H105"/>
  <c r="I105" s="1"/>
  <c r="H973"/>
  <c r="I973" s="1"/>
  <c r="H1359"/>
  <c r="I1359" s="1"/>
  <c r="H1033"/>
  <c r="I1033" s="1"/>
  <c r="H1293"/>
  <c r="I1293" s="1"/>
  <c r="H373"/>
  <c r="I373" s="1"/>
  <c r="H1383"/>
  <c r="I1383" s="1"/>
  <c r="H1039"/>
  <c r="I1039" s="1"/>
  <c r="H271"/>
  <c r="H688"/>
  <c r="I688" s="1"/>
  <c r="H400"/>
  <c r="I400" s="1"/>
  <c r="H769"/>
  <c r="I769" s="1"/>
  <c r="H1194"/>
  <c r="I1194" s="1"/>
  <c r="H442"/>
  <c r="I442" s="1"/>
  <c r="H443"/>
  <c r="I443" s="1"/>
  <c r="H949"/>
  <c r="I949" s="1"/>
  <c r="H1203"/>
  <c r="I1203" s="1"/>
  <c r="H1245"/>
  <c r="I1245" s="1"/>
  <c r="H417"/>
  <c r="I417" s="1"/>
  <c r="H1150"/>
  <c r="I1150" s="1"/>
  <c r="H704"/>
  <c r="I704" s="1"/>
  <c r="H939"/>
  <c r="I939" s="1"/>
  <c r="H312"/>
  <c r="I312" s="1"/>
  <c r="H449"/>
  <c r="I449" s="1"/>
  <c r="H65"/>
  <c r="I65" s="1"/>
  <c r="H1205"/>
  <c r="I1205" s="1"/>
  <c r="H8"/>
  <c r="I8" s="1"/>
  <c r="H821"/>
  <c r="I821" s="1"/>
  <c r="H696"/>
  <c r="I696" s="1"/>
  <c r="H489"/>
  <c r="I489" s="1"/>
  <c r="H626"/>
  <c r="I626" s="1"/>
  <c r="H720"/>
  <c r="I720" s="1"/>
  <c r="H425"/>
  <c r="I425" s="1"/>
  <c r="H372"/>
  <c r="I372" s="1"/>
  <c r="H1036"/>
  <c r="I1036" s="1"/>
  <c r="H695"/>
  <c r="I695" s="1"/>
  <c r="H1048"/>
  <c r="I1048" s="1"/>
  <c r="H750"/>
  <c r="I750" s="1"/>
  <c r="H1384"/>
  <c r="I1384" s="1"/>
  <c r="H1296"/>
  <c r="I1296" s="1"/>
  <c r="H730"/>
  <c r="H505"/>
  <c r="I505" s="1"/>
  <c r="H997"/>
  <c r="I997" s="1"/>
  <c r="H1028"/>
  <c r="I1028" s="1"/>
  <c r="H1165"/>
  <c r="I1165" s="1"/>
  <c r="H394"/>
  <c r="I394" s="1"/>
  <c r="H1175"/>
  <c r="I1175" s="1"/>
  <c r="H1107"/>
  <c r="I1107" s="1"/>
  <c r="H1280"/>
  <c r="I1280" s="1"/>
  <c r="H151"/>
  <c r="I151" s="1"/>
  <c r="H281"/>
  <c r="I281" s="1"/>
  <c r="H1355"/>
  <c r="I1355" s="1"/>
  <c r="H1109"/>
  <c r="I1109" s="1"/>
  <c r="H314"/>
  <c r="I314" s="1"/>
  <c r="H717"/>
  <c r="I717" s="1"/>
  <c r="H399"/>
  <c r="I399" s="1"/>
  <c r="H426"/>
  <c r="I426" s="1"/>
  <c r="H915"/>
  <c r="I915" s="1"/>
  <c r="H1083"/>
  <c r="I1083" s="1"/>
  <c r="H743"/>
  <c r="I743" s="1"/>
  <c r="H549"/>
  <c r="I549" s="1"/>
  <c r="H235"/>
  <c r="I235" s="1"/>
  <c r="H1092"/>
  <c r="I1092" s="1"/>
  <c r="H1235"/>
  <c r="I1235" s="1"/>
  <c r="H1309"/>
  <c r="I1309" s="1"/>
  <c r="H874"/>
  <c r="I874" s="1"/>
  <c r="H501"/>
  <c r="I501" s="1"/>
  <c r="H211"/>
  <c r="I211" s="1"/>
  <c r="H194"/>
  <c r="I194" s="1"/>
  <c r="H989"/>
  <c r="I989" s="1"/>
  <c r="H635"/>
  <c r="I635" s="1"/>
  <c r="H602"/>
  <c r="I602" s="1"/>
  <c r="H960"/>
  <c r="H17"/>
  <c r="I17" s="1"/>
  <c r="H491"/>
  <c r="I491" s="1"/>
  <c r="H528"/>
  <c r="I528" s="1"/>
  <c r="H971"/>
  <c r="I971" s="1"/>
  <c r="H475"/>
  <c r="I475" s="1"/>
  <c r="H1346"/>
  <c r="I1346" s="1"/>
  <c r="H462"/>
  <c r="I462" s="1"/>
  <c r="H337"/>
  <c r="I337" s="1"/>
  <c r="H834"/>
  <c r="I834" s="1"/>
  <c r="H77"/>
  <c r="I77" s="1"/>
  <c r="H333"/>
  <c r="I333" s="1"/>
  <c r="H487"/>
  <c r="I487" s="1"/>
  <c r="H109"/>
  <c r="I109" s="1"/>
  <c r="H761"/>
  <c r="I761" s="1"/>
  <c r="H1283"/>
  <c r="I1283" s="1"/>
  <c r="H555"/>
  <c r="I555" s="1"/>
  <c r="H407"/>
  <c r="I407" s="1"/>
  <c r="H867"/>
  <c r="I867" s="1"/>
  <c r="H865"/>
  <c r="I865" s="1"/>
  <c r="H676"/>
  <c r="I676" s="1"/>
  <c r="H711"/>
  <c r="I711" s="1"/>
  <c r="H563"/>
  <c r="I563" s="1"/>
  <c r="H784"/>
  <c r="I784" s="1"/>
  <c r="H586"/>
  <c r="I586" s="1"/>
  <c r="H773"/>
  <c r="I773" s="1"/>
  <c r="H852"/>
  <c r="I852" s="1"/>
  <c r="H1073"/>
  <c r="I1073" s="1"/>
  <c r="H376"/>
  <c r="I376" s="1"/>
  <c r="H145"/>
  <c r="I145" s="1"/>
  <c r="H592"/>
  <c r="I592" s="1"/>
  <c r="H305"/>
  <c r="I305" s="1"/>
  <c r="H993"/>
  <c r="H1041"/>
  <c r="I1041" s="1"/>
  <c r="H975"/>
  <c r="I975" s="1"/>
  <c r="H1151"/>
  <c r="I1151" s="1"/>
  <c r="H48"/>
  <c r="I48" s="1"/>
  <c r="H847"/>
  <c r="I847" s="1"/>
  <c r="H571"/>
  <c r="I571" s="1"/>
  <c r="H1047"/>
  <c r="I1047" s="1"/>
  <c r="H557"/>
  <c r="I557" s="1"/>
  <c r="H572"/>
  <c r="I572" s="1"/>
  <c r="H830"/>
  <c r="I830" s="1"/>
  <c r="H919"/>
  <c r="I919" s="1"/>
  <c r="H880"/>
  <c r="I880" s="1"/>
  <c r="H1123"/>
  <c r="I1123" s="1"/>
  <c r="H5"/>
  <c r="I5" s="1"/>
  <c r="H662"/>
  <c r="I662" s="1"/>
  <c r="H1372"/>
  <c r="I1372" s="1"/>
  <c r="H790"/>
  <c r="I790" s="1"/>
  <c r="H996"/>
  <c r="I996" s="1"/>
  <c r="H1275"/>
  <c r="I1275" s="1"/>
  <c r="H550"/>
  <c r="I550" s="1"/>
  <c r="H217"/>
  <c r="I217" s="1"/>
  <c r="H593"/>
  <c r="I593" s="1"/>
  <c r="H368"/>
  <c r="I368" s="1"/>
  <c r="H603"/>
  <c r="I603" s="1"/>
  <c r="H956"/>
  <c r="I956" s="1"/>
  <c r="H1257"/>
  <c r="I1257" s="1"/>
  <c r="H307"/>
  <c r="I307" s="1"/>
  <c r="H135"/>
  <c r="I135" s="1"/>
  <c r="H28"/>
  <c r="I28" s="1"/>
  <c r="H1152"/>
  <c r="I1152" s="1"/>
  <c r="H693"/>
  <c r="I693" s="1"/>
  <c r="H16"/>
  <c r="H1054"/>
  <c r="I1054" s="1"/>
</calcChain>
</file>

<file path=xl/connections.xml><?xml version="1.0" encoding="utf-8"?>
<connections xmlns="http://schemas.openxmlformats.org/spreadsheetml/2006/main">
  <connection id="1" name="gpw" type="6" refreshedVersion="3" background="1" saveData="1">
    <textPr codePage="852" sourceFile="D:\Bank_2015\2015\zbior\gpw\dane\gpw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gpw1" type="6" refreshedVersion="3" background="1" saveData="1">
    <textPr codePage="852" sourceFile="D:\Bank_2015\2015\zbior\gpw\dane\gpw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pw4" type="6" refreshedVersion="3" background="1" saveData="1">
    <textPr codePage="852" sourceFile="D:\Bank_2015\2015\zbior\gpw\dane\gpw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pw41" type="6" refreshedVersion="3" background="1" saveData="1">
    <textPr codePage="852" sourceFile="D:\Bank_2015\2015\zbior\gpw\dane\gpw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gpw411" type="6" refreshedVersion="3" background="1" saveData="1">
    <textPr codePage="852" sourceFile="D:\Bank_2015\2015\zbior\gpw\dane\gpw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<sst xmlns="http://schemas.openxmlformats.org/spreadsheetml/2006/main" count="15577" uniqueCount="980">
  <si>
    <t>data</t>
  </si>
  <si>
    <t>nazwa</t>
  </si>
  <si>
    <t>ISIN</t>
  </si>
  <si>
    <t>kurs_zamkniecia_zl</t>
  </si>
  <si>
    <t>wolumen</t>
  </si>
  <si>
    <t>obrot_zl</t>
  </si>
  <si>
    <t>pakiet_wig</t>
  </si>
  <si>
    <t>06MAGNA</t>
  </si>
  <si>
    <t>PLNFI0600010</t>
  </si>
  <si>
    <t>08OCTAVA</t>
  </si>
  <si>
    <t>PLNFI0800016</t>
  </si>
  <si>
    <t>4FUNMEDIA</t>
  </si>
  <si>
    <t>PL4FNMD00013</t>
  </si>
  <si>
    <t>ABCDATA</t>
  </si>
  <si>
    <t>PLABCDT00014</t>
  </si>
  <si>
    <t>ABMSOLID</t>
  </si>
  <si>
    <t>PLABMSD00015</t>
  </si>
  <si>
    <t>ABPL</t>
  </si>
  <si>
    <t>PLAB00000019</t>
  </si>
  <si>
    <t>ACAUTOGAZ</t>
  </si>
  <si>
    <t>PLACSA000014</t>
  </si>
  <si>
    <t>ACE</t>
  </si>
  <si>
    <t>LU0299378421</t>
  </si>
  <si>
    <t>ACTION</t>
  </si>
  <si>
    <t>PLACTIN00018</t>
  </si>
  <si>
    <t>ADVADIS</t>
  </si>
  <si>
    <t>PLMBRST00015</t>
  </si>
  <si>
    <t>AGORA</t>
  </si>
  <si>
    <t>PLAGORA00067</t>
  </si>
  <si>
    <t>AGROTON</t>
  </si>
  <si>
    <t>CY0101062111</t>
  </si>
  <si>
    <t>AGROWILL</t>
  </si>
  <si>
    <t>LT0000127466</t>
  </si>
  <si>
    <t>ALCHEMIA</t>
  </si>
  <si>
    <t>PLGRBRN00012</t>
  </si>
  <si>
    <t>ALIOR</t>
  </si>
  <si>
    <t>PLALIOR00045</t>
  </si>
  <si>
    <t>ALMA</t>
  </si>
  <si>
    <t>PLKRCHM00015</t>
  </si>
  <si>
    <t>ALTA</t>
  </si>
  <si>
    <t>PLTRNSU00013</t>
  </si>
  <si>
    <t>ALTERCO</t>
  </si>
  <si>
    <t>PLSRBEX00014</t>
  </si>
  <si>
    <t>ALTUSTFI</t>
  </si>
  <si>
    <t>PLATTFI00018</t>
  </si>
  <si>
    <t>ALUMETAL</t>
  </si>
  <si>
    <t>PLALMTL00023</t>
  </si>
  <si>
    <t>AMBRA</t>
  </si>
  <si>
    <t>PLAMBRA00013</t>
  </si>
  <si>
    <t>AMICA</t>
  </si>
  <si>
    <t>PLAMICA00010</t>
  </si>
  <si>
    <t>AMPLI</t>
  </si>
  <si>
    <t>PLAMPLI00019</t>
  </si>
  <si>
    <t>AMREST</t>
  </si>
  <si>
    <t>NL0000474351</t>
  </si>
  <si>
    <t>APATOR</t>
  </si>
  <si>
    <t>PLAPATR00018</t>
  </si>
  <si>
    <t>APLISENS</t>
  </si>
  <si>
    <t>PLAPLS000016</t>
  </si>
  <si>
    <t>ARCTIC</t>
  </si>
  <si>
    <t>PLARTPR00012</t>
  </si>
  <si>
    <t>ARCUS</t>
  </si>
  <si>
    <t>PLARCUS00040</t>
  </si>
  <si>
    <t>ARTERIA</t>
  </si>
  <si>
    <t>PLARTER00016</t>
  </si>
  <si>
    <t>ASBIS</t>
  </si>
  <si>
    <t>CY1000031710</t>
  </si>
  <si>
    <t>ASSECOBS</t>
  </si>
  <si>
    <t>PLABS0000018</t>
  </si>
  <si>
    <t>ASSECOPOL</t>
  </si>
  <si>
    <t>PLSOFTB00016</t>
  </si>
  <si>
    <t>ASSECOSEE</t>
  </si>
  <si>
    <t>PLASSEE00014</t>
  </si>
  <si>
    <t>ASSECOSLO</t>
  </si>
  <si>
    <t>SK1120009230</t>
  </si>
  <si>
    <t>ASTARTA</t>
  </si>
  <si>
    <t>NL0000686509</t>
  </si>
  <si>
    <t>ATENDE</t>
  </si>
  <si>
    <t>PLATMSI00016</t>
  </si>
  <si>
    <t>ATLANTAPL</t>
  </si>
  <si>
    <t>PLATLPL00018</t>
  </si>
  <si>
    <t>ATLANTIS</t>
  </si>
  <si>
    <t>PLATLNT00016</t>
  </si>
  <si>
    <t>ATLASEST</t>
  </si>
  <si>
    <t>GB00B0WDBP88</t>
  </si>
  <si>
    <t>ATM</t>
  </si>
  <si>
    <t>PLATMSA00013</t>
  </si>
  <si>
    <t>ATMGRUPA</t>
  </si>
  <si>
    <t>PLATM0000021</t>
  </si>
  <si>
    <t>ATREM</t>
  </si>
  <si>
    <t>PLATREM00017</t>
  </si>
  <si>
    <t>AVIAAML</t>
  </si>
  <si>
    <t>LT0000128555</t>
  </si>
  <si>
    <t>AVIASG</t>
  </si>
  <si>
    <t>LT0000128381</t>
  </si>
  <si>
    <t>AWBUD</t>
  </si>
  <si>
    <t>PLINSTL00011</t>
  </si>
  <si>
    <t>B3SYSTEM</t>
  </si>
  <si>
    <t>PLBSSTM00013</t>
  </si>
  <si>
    <t>BAKALLAND</t>
  </si>
  <si>
    <t>PLBKLND00017</t>
  </si>
  <si>
    <t>BALTONA</t>
  </si>
  <si>
    <t>PLBALTN00014</t>
  </si>
  <si>
    <t>BANKBPH</t>
  </si>
  <si>
    <t>PLBPH0000019</t>
  </si>
  <si>
    <t>BBIDEV</t>
  </si>
  <si>
    <t>PLNFI1200018</t>
  </si>
  <si>
    <t>BEDZIN</t>
  </si>
  <si>
    <t>PLECBDZ00013</t>
  </si>
  <si>
    <t>BENEFIT</t>
  </si>
  <si>
    <t>PLBNFTS00018</t>
  </si>
  <si>
    <t>BERLING</t>
  </si>
  <si>
    <t>PLBRLNG00015</t>
  </si>
  <si>
    <t>BEST</t>
  </si>
  <si>
    <t>PLBEST000010</t>
  </si>
  <si>
    <t>BETACOM</t>
  </si>
  <si>
    <t>PLBTCOM00016</t>
  </si>
  <si>
    <t>BGZ</t>
  </si>
  <si>
    <t>PLBGZ0000010</t>
  </si>
  <si>
    <t>BIOTON</t>
  </si>
  <si>
    <t>PLBIOTN00029</t>
  </si>
  <si>
    <t>BIPROMET</t>
  </si>
  <si>
    <t>PLBPRMT00011</t>
  </si>
  <si>
    <t>BLACKLION</t>
  </si>
  <si>
    <t>PLNFI0400015</t>
  </si>
  <si>
    <t>BMPAG</t>
  </si>
  <si>
    <t>DE0003304200</t>
  </si>
  <si>
    <t>BNPPL</t>
  </si>
  <si>
    <t>PLPPAB000011</t>
  </si>
  <si>
    <t>BOGDANKA</t>
  </si>
  <si>
    <t>PLLWBGD00016</t>
  </si>
  <si>
    <t>BORYSZEW</t>
  </si>
  <si>
    <t>PLBRSZW00011</t>
  </si>
  <si>
    <t>BOS</t>
  </si>
  <si>
    <t>PLBOS0000019</t>
  </si>
  <si>
    <t>BOWIM</t>
  </si>
  <si>
    <t>PLBOWM000019</t>
  </si>
  <si>
    <t>BRIJU</t>
  </si>
  <si>
    <t>PLBRIJU00010</t>
  </si>
  <si>
    <t>BSCDRUK</t>
  </si>
  <si>
    <t>PLBSCDO00017</t>
  </si>
  <si>
    <t>BUDIMEX</t>
  </si>
  <si>
    <t>PLBUDMX00013</t>
  </si>
  <si>
    <t>BUDOPOL</t>
  </si>
  <si>
    <t>PLBDPWR00014</t>
  </si>
  <si>
    <t>BUMECH</t>
  </si>
  <si>
    <t>PLBMECH00012</t>
  </si>
  <si>
    <t>BUWOG</t>
  </si>
  <si>
    <t>AT00BUWOG001</t>
  </si>
  <si>
    <t>BYTOM</t>
  </si>
  <si>
    <t>PLBYTOM00010</t>
  </si>
  <si>
    <t>BZWBK</t>
  </si>
  <si>
    <t>PLBZ00000044</t>
  </si>
  <si>
    <t>CALATRAVA</t>
  </si>
  <si>
    <t>PLBRSTM00015</t>
  </si>
  <si>
    <t>CAMMEDIA</t>
  </si>
  <si>
    <t>PLCAMMD00032</t>
  </si>
  <si>
    <t>CAPITAL</t>
  </si>
  <si>
    <t>PLCPTLP00015</t>
  </si>
  <si>
    <t>CASHFLOW</t>
  </si>
  <si>
    <t>PLCASHF00018</t>
  </si>
  <si>
    <t>CCC</t>
  </si>
  <si>
    <t>PLCCC0000016</t>
  </si>
  <si>
    <t>CCENERGY</t>
  </si>
  <si>
    <t>PLKAREN00014</t>
  </si>
  <si>
    <t>CDPROJEKT</t>
  </si>
  <si>
    <t>PLOPTTC00011</t>
  </si>
  <si>
    <t>CDRL</t>
  </si>
  <si>
    <t>PLCDRL000043</t>
  </si>
  <si>
    <t>CELTIC</t>
  </si>
  <si>
    <t>PLCELPD00013</t>
  </si>
  <si>
    <t>CEZ</t>
  </si>
  <si>
    <t>CZ0005112300</t>
  </si>
  <si>
    <t>CHEMOS</t>
  </si>
  <si>
    <t>PLCHMDW00010</t>
  </si>
  <si>
    <t>CIECH</t>
  </si>
  <si>
    <t>PLCIECH00018</t>
  </si>
  <si>
    <t>CIGAMES</t>
  </si>
  <si>
    <t>PLCTINT00018</t>
  </si>
  <si>
    <t>CNT</t>
  </si>
  <si>
    <t>PLERGPL00014</t>
  </si>
  <si>
    <t>COALENERG</t>
  </si>
  <si>
    <t>LU0646112838</t>
  </si>
  <si>
    <t>COGNOR</t>
  </si>
  <si>
    <t>PLCNTSL00014</t>
  </si>
  <si>
    <t>COLIAN</t>
  </si>
  <si>
    <t>PLJTRZN00011</t>
  </si>
  <si>
    <t>COMARCH</t>
  </si>
  <si>
    <t>PLCOMAR00012</t>
  </si>
  <si>
    <t>COMP</t>
  </si>
  <si>
    <t>PLCMP0000017</t>
  </si>
  <si>
    <t>COMPERIA</t>
  </si>
  <si>
    <t>PLCOMPR00010</t>
  </si>
  <si>
    <t>CORMAY</t>
  </si>
  <si>
    <t>PLCMRAY00029</t>
  </si>
  <si>
    <t>CPGROUP</t>
  </si>
  <si>
    <t>PLCPPRK00037</t>
  </si>
  <si>
    <t>CUBEITG</t>
  </si>
  <si>
    <t>PLMCINT00013</t>
  </si>
  <si>
    <t>CYFRPLSAT</t>
  </si>
  <si>
    <t>PLCFRPT00013</t>
  </si>
  <si>
    <t>CZTOREBKA</t>
  </si>
  <si>
    <t>PLCRWTR00022</t>
  </si>
  <si>
    <t>DEBICA</t>
  </si>
  <si>
    <t>PLDEBCA00016</t>
  </si>
  <si>
    <t>DECORA</t>
  </si>
  <si>
    <t>PLDECOR00013</t>
  </si>
  <si>
    <t>DELKO</t>
  </si>
  <si>
    <t>PLDELKO00019</t>
  </si>
  <si>
    <t>DGA</t>
  </si>
  <si>
    <t>PLDGA0000019</t>
  </si>
  <si>
    <t>DMWDM</t>
  </si>
  <si>
    <t>PLWDM0000029</t>
  </si>
  <si>
    <t>DOMDEV</t>
  </si>
  <si>
    <t>PLDMDVL00012</t>
  </si>
  <si>
    <t>DRAGOWSKI</t>
  </si>
  <si>
    <t>PLADDRG00015</t>
  </si>
  <si>
    <t>DREWEX</t>
  </si>
  <si>
    <t>PLDREWX00012</t>
  </si>
  <si>
    <t>DROP</t>
  </si>
  <si>
    <t>PLDROP000011</t>
  </si>
  <si>
    <t>DROZAPOL</t>
  </si>
  <si>
    <t>PLDRZPL00032</t>
  </si>
  <si>
    <t>DSS</t>
  </si>
  <si>
    <t>PLDLSS000010</t>
  </si>
  <si>
    <t>DTP</t>
  </si>
  <si>
    <t>PLDTP0000010</t>
  </si>
  <si>
    <t>DUDA</t>
  </si>
  <si>
    <t>PLDUDA000016</t>
  </si>
  <si>
    <t>DUON</t>
  </si>
  <si>
    <t>PLCPENR00035</t>
  </si>
  <si>
    <t>ECARD</t>
  </si>
  <si>
    <t>PLECARD00012</t>
  </si>
  <si>
    <t>ECHO</t>
  </si>
  <si>
    <t>PLECHPS00019</t>
  </si>
  <si>
    <t>EDINVEST</t>
  </si>
  <si>
    <t>PLEDINV00014</t>
  </si>
  <si>
    <t>EFEKT</t>
  </si>
  <si>
    <t>PLEFEKT00018</t>
  </si>
  <si>
    <t>EFH</t>
  </si>
  <si>
    <t>PLEFH0000022</t>
  </si>
  <si>
    <t>EKANCELAR</t>
  </si>
  <si>
    <t>PLEKGPF00011</t>
  </si>
  <si>
    <t>EKOEXPORT</t>
  </si>
  <si>
    <t>PLEKEP000019</t>
  </si>
  <si>
    <t>ELBUDOWA</t>
  </si>
  <si>
    <t>PLELTBD00017</t>
  </si>
  <si>
    <t>ELEKTROTI</t>
  </si>
  <si>
    <t>PLELEKT00016</t>
  </si>
  <si>
    <t>ELEMENTAL</t>
  </si>
  <si>
    <t>PLELMTL00017</t>
  </si>
  <si>
    <t>ELKOP</t>
  </si>
  <si>
    <t>PLELKOP00013</t>
  </si>
  <si>
    <t>ELZAB</t>
  </si>
  <si>
    <t>PLELZAB00010</t>
  </si>
  <si>
    <t>EMCINSMED</t>
  </si>
  <si>
    <t>PLEMCIM00017</t>
  </si>
  <si>
    <t>EMPERIA</t>
  </si>
  <si>
    <t>PLELDRD00017</t>
  </si>
  <si>
    <t>ENAP</t>
  </si>
  <si>
    <t>PLENAP000010</t>
  </si>
  <si>
    <t>ENEA</t>
  </si>
  <si>
    <t>PLENEA000013</t>
  </si>
  <si>
    <t>ENELMED</t>
  </si>
  <si>
    <t>PLENLMD00017</t>
  </si>
  <si>
    <t>ENERGA</t>
  </si>
  <si>
    <t>PLENERG00022</t>
  </si>
  <si>
    <t>ENERGOINS</t>
  </si>
  <si>
    <t>PLERGIN00015</t>
  </si>
  <si>
    <t>ERBUD</t>
  </si>
  <si>
    <t>PLERBUD00012</t>
  </si>
  <si>
    <t>ERG</t>
  </si>
  <si>
    <t>PLERGZB00014</t>
  </si>
  <si>
    <t>ERGIS</t>
  </si>
  <si>
    <t>PLEUFLM00017</t>
  </si>
  <si>
    <t>ESSYSTEM</t>
  </si>
  <si>
    <t>PLESSYS00030</t>
  </si>
  <si>
    <t>ESTAR</t>
  </si>
  <si>
    <t>HU0000089198</t>
  </si>
  <si>
    <t>EUCO</t>
  </si>
  <si>
    <t>PLERPCO00017</t>
  </si>
  <si>
    <t>EUIMPLANT</t>
  </si>
  <si>
    <t>PLERPLT00017</t>
  </si>
  <si>
    <t>EUROCASH</t>
  </si>
  <si>
    <t>PLEURCH00011</t>
  </si>
  <si>
    <t>EUROHOLD</t>
  </si>
  <si>
    <t>BG1100114062</t>
  </si>
  <si>
    <t>EUROTEL</t>
  </si>
  <si>
    <t>PLERTEL00011</t>
  </si>
  <si>
    <t>EXILLON</t>
  </si>
  <si>
    <t>IM00B58FMW76</t>
  </si>
  <si>
    <t>FAM</t>
  </si>
  <si>
    <t>PLFAM0000012</t>
  </si>
  <si>
    <t>FAMUR</t>
  </si>
  <si>
    <t>PLFAMUR00012</t>
  </si>
  <si>
    <t>FARMACOL</t>
  </si>
  <si>
    <t>PLFRMCL00066</t>
  </si>
  <si>
    <t>FASING</t>
  </si>
  <si>
    <t>PLFSING00010</t>
  </si>
  <si>
    <t>FASTFIN</t>
  </si>
  <si>
    <t>PLFSTFC00012</t>
  </si>
  <si>
    <t>FEERUM</t>
  </si>
  <si>
    <t>PLFEERM00018</t>
  </si>
  <si>
    <t>FENGHUA</t>
  </si>
  <si>
    <t>DE000A13SX89</t>
  </si>
  <si>
    <t>FERRO</t>
  </si>
  <si>
    <t>PLFERRO00016</t>
  </si>
  <si>
    <t>FERRUM</t>
  </si>
  <si>
    <t>PLFERUM00014</t>
  </si>
  <si>
    <t>FON</t>
  </si>
  <si>
    <t>PLCASPL00019</t>
  </si>
  <si>
    <t>FORTE</t>
  </si>
  <si>
    <t>PLFORTE00012</t>
  </si>
  <si>
    <t>FORTUNA</t>
  </si>
  <si>
    <t>NL0009604859</t>
  </si>
  <si>
    <t>FOTA</t>
  </si>
  <si>
    <t>PLFOTA000014</t>
  </si>
  <si>
    <t>GANT</t>
  </si>
  <si>
    <t>PLGANT000014</t>
  </si>
  <si>
    <t>GETIN</t>
  </si>
  <si>
    <t>PLGSPR000014</t>
  </si>
  <si>
    <t>GETINOBLE</t>
  </si>
  <si>
    <t>PLGETBK00012</t>
  </si>
  <si>
    <t>GINOROSSI</t>
  </si>
  <si>
    <t>PLGNRSI00015</t>
  </si>
  <si>
    <t>GLCOSMED</t>
  </si>
  <si>
    <t>PLGLBLC00011</t>
  </si>
  <si>
    <t>GLOBCITYHD</t>
  </si>
  <si>
    <t>NL0000687309</t>
  </si>
  <si>
    <t>GORENJE</t>
  </si>
  <si>
    <t>SI0031104076</t>
  </si>
  <si>
    <t>GPW</t>
  </si>
  <si>
    <t>PLGPW0000017</t>
  </si>
  <si>
    <t>GRAAL</t>
  </si>
  <si>
    <t>PLGRAAL00022</t>
  </si>
  <si>
    <t>GRAJEWO</t>
  </si>
  <si>
    <t>PLZPW0000017</t>
  </si>
  <si>
    <t>GREMMEDIA</t>
  </si>
  <si>
    <t>PLERFKT00010</t>
  </si>
  <si>
    <t>GROCLIN</t>
  </si>
  <si>
    <t>PLINTGR00013</t>
  </si>
  <si>
    <t>GRUPAAZOTY</t>
  </si>
  <si>
    <t>PLZATRM00012</t>
  </si>
  <si>
    <t>GTC</t>
  </si>
  <si>
    <t>PLGTC0000037</t>
  </si>
  <si>
    <t>HANDLOWY</t>
  </si>
  <si>
    <t>PLBH00000012</t>
  </si>
  <si>
    <t>HARPER</t>
  </si>
  <si>
    <t>PLHRPHG00023</t>
  </si>
  <si>
    <t>HAWE</t>
  </si>
  <si>
    <t>PLVENTS00019</t>
  </si>
  <si>
    <t>HELIO</t>
  </si>
  <si>
    <t>PLHELIO00014</t>
  </si>
  <si>
    <t>HERKULES</t>
  </si>
  <si>
    <t>PLZRWZW00012</t>
  </si>
  <si>
    <t>HUTMEN</t>
  </si>
  <si>
    <t>PLHUTMN00017</t>
  </si>
  <si>
    <t>HYDROTOR</t>
  </si>
  <si>
    <t>PLHDRTR00013</t>
  </si>
  <si>
    <t>HYPERION</t>
  </si>
  <si>
    <t>PLHPRON00017</t>
  </si>
  <si>
    <t>IDEON</t>
  </si>
  <si>
    <t>PLCNTZP00010</t>
  </si>
  <si>
    <t>IDMSA</t>
  </si>
  <si>
    <t>PLIDMSA00044</t>
  </si>
  <si>
    <t>IFCAPITAL</t>
  </si>
  <si>
    <t>PLHRMAN00039</t>
  </si>
  <si>
    <t>IFSA</t>
  </si>
  <si>
    <t>PLBDVR000018</t>
  </si>
  <si>
    <t>IIAAV</t>
  </si>
  <si>
    <t>AT0000809058</t>
  </si>
  <si>
    <t>IMCOMPANY</t>
  </si>
  <si>
    <t>LU0607203980</t>
  </si>
  <si>
    <t>IMMOBILE</t>
  </si>
  <si>
    <t>PLMAKRM00019</t>
  </si>
  <si>
    <t>IMPEL</t>
  </si>
  <si>
    <t>PLIMPEL00011</t>
  </si>
  <si>
    <t>IMPERA</t>
  </si>
  <si>
    <t>PLNFI0700018</t>
  </si>
  <si>
    <t>IMPEXMET</t>
  </si>
  <si>
    <t>PLIMPXM00019</t>
  </si>
  <si>
    <t>IMS</t>
  </si>
  <si>
    <t>PLINTMS00019</t>
  </si>
  <si>
    <t>INC</t>
  </si>
  <si>
    <t>PLINCLT00015</t>
  </si>
  <si>
    <t>INDYGO</t>
  </si>
  <si>
    <t>PLLSTIA00018</t>
  </si>
  <si>
    <t>INDYKPOL</t>
  </si>
  <si>
    <t>PLINDKP00013</t>
  </si>
  <si>
    <t>INGBSK</t>
  </si>
  <si>
    <t>PLBSK0000017</t>
  </si>
  <si>
    <t>INPRO</t>
  </si>
  <si>
    <t>PLINPRO00015</t>
  </si>
  <si>
    <t>INSTALKRK</t>
  </si>
  <si>
    <t>PLINSTK00013</t>
  </si>
  <si>
    <t>INTAKUS</t>
  </si>
  <si>
    <t>PLINTKS00013</t>
  </si>
  <si>
    <t>INTEGERPL</t>
  </si>
  <si>
    <t>PLINTEG00011</t>
  </si>
  <si>
    <t>INTERAOLT</t>
  </si>
  <si>
    <t>LT0000128621</t>
  </si>
  <si>
    <t>INTERBUD</t>
  </si>
  <si>
    <t>PLINTBD00014</t>
  </si>
  <si>
    <t>INTERCARS</t>
  </si>
  <si>
    <t>PLINTCS00010</t>
  </si>
  <si>
    <t>INTERFERI</t>
  </si>
  <si>
    <t>PLINTFR00023</t>
  </si>
  <si>
    <t>INTERSPPL</t>
  </si>
  <si>
    <t>PLINTSP00038</t>
  </si>
  <si>
    <t>INTROL</t>
  </si>
  <si>
    <t>PLINTRL00013</t>
  </si>
  <si>
    <t>INVENTUM</t>
  </si>
  <si>
    <t>PLIDATF00012</t>
  </si>
  <si>
    <t>INVISTA</t>
  </si>
  <si>
    <t>PLECMNG00019</t>
  </si>
  <si>
    <t>IPOPEMA</t>
  </si>
  <si>
    <t>PLIPOPM00011</t>
  </si>
  <si>
    <t>IQP</t>
  </si>
  <si>
    <t>PLIQPRT00017</t>
  </si>
  <si>
    <t>IVMX</t>
  </si>
  <si>
    <t>PLMATRX00017</t>
  </si>
  <si>
    <t>IZOLACJA</t>
  </si>
  <si>
    <t>PLIZCJR00017</t>
  </si>
  <si>
    <t>IZOSTAL</t>
  </si>
  <si>
    <t>PLIZSTL00015</t>
  </si>
  <si>
    <t>JHMDEV</t>
  </si>
  <si>
    <t>PLJHMDL00018</t>
  </si>
  <si>
    <t>JJAUTO</t>
  </si>
  <si>
    <t>DE000A1TNS70</t>
  </si>
  <si>
    <t>JSW</t>
  </si>
  <si>
    <t>PLJSW0000015</t>
  </si>
  <si>
    <t>JUPITER</t>
  </si>
  <si>
    <t>PLNFI0300017</t>
  </si>
  <si>
    <t>JWCONSTR</t>
  </si>
  <si>
    <t>PLJWC0000019</t>
  </si>
  <si>
    <t>K2INTERNT</t>
  </si>
  <si>
    <t>PLK2ITR00010</t>
  </si>
  <si>
    <t>KANIA</t>
  </si>
  <si>
    <t>PLIZNS000022</t>
  </si>
  <si>
    <t>KBDOM</t>
  </si>
  <si>
    <t>PLTRAST00020</t>
  </si>
  <si>
    <t>KCI</t>
  </si>
  <si>
    <t>PLPONAR00012</t>
  </si>
  <si>
    <t>KDMSHIPNG</t>
  </si>
  <si>
    <t>CY0102492119</t>
  </si>
  <si>
    <t>KERDOS</t>
  </si>
  <si>
    <t>PLHGNKA00028</t>
  </si>
  <si>
    <t>KERNEL</t>
  </si>
  <si>
    <t>LU0327357389</t>
  </si>
  <si>
    <t>KETY</t>
  </si>
  <si>
    <t>PLKETY000011</t>
  </si>
  <si>
    <t>KGHM</t>
  </si>
  <si>
    <t>PLKGHM000017</t>
  </si>
  <si>
    <t>KINOPOL</t>
  </si>
  <si>
    <t>PLKNOPL00014</t>
  </si>
  <si>
    <t>KOFOLA</t>
  </si>
  <si>
    <t>PLHOOP000010</t>
  </si>
  <si>
    <t>KOGENERA</t>
  </si>
  <si>
    <t>PLKGNRC00015</t>
  </si>
  <si>
    <t>KOMPAP</t>
  </si>
  <si>
    <t>PLKOMPP00017</t>
  </si>
  <si>
    <t>KOMPUTRON</t>
  </si>
  <si>
    <t>PLKMPTR00012</t>
  </si>
  <si>
    <t>KONSSTALI</t>
  </si>
  <si>
    <t>PLKCSTL00010</t>
  </si>
  <si>
    <t>KOPEX</t>
  </si>
  <si>
    <t>PLKOPEX00018</t>
  </si>
  <si>
    <t>KPPD</t>
  </si>
  <si>
    <t>PLKPPD000017</t>
  </si>
  <si>
    <t>KRAKCHEM</t>
  </si>
  <si>
    <t>PLKRKCH00019</t>
  </si>
  <si>
    <t>KREC</t>
  </si>
  <si>
    <t>PLKRNRC00012</t>
  </si>
  <si>
    <t>KREDYTIN</t>
  </si>
  <si>
    <t>PLKRINK00014</t>
  </si>
  <si>
    <t>KREZUS</t>
  </si>
  <si>
    <t>PLNFI0200019</t>
  </si>
  <si>
    <t>KRKA</t>
  </si>
  <si>
    <t>SI0031102120</t>
  </si>
  <si>
    <t>KRUK</t>
  </si>
  <si>
    <t>PLKRK0000010</t>
  </si>
  <si>
    <t>KRUSZWICA</t>
  </si>
  <si>
    <t>PLKRUSZ00016</t>
  </si>
  <si>
    <t>KSGAGRO</t>
  </si>
  <si>
    <t>LU0611262873</t>
  </si>
  <si>
    <t>LCCORP</t>
  </si>
  <si>
    <t>PLLCCRP00017</t>
  </si>
  <si>
    <t>LENA</t>
  </si>
  <si>
    <t>PLLENAL00015</t>
  </si>
  <si>
    <t>LENTEX</t>
  </si>
  <si>
    <t>PLLENTX00010</t>
  </si>
  <si>
    <t>LIBET</t>
  </si>
  <si>
    <t>PLLBT0000013</t>
  </si>
  <si>
    <t>LIVECHAT</t>
  </si>
  <si>
    <t>PLLVTSF00010</t>
  </si>
  <si>
    <t>LOTOS</t>
  </si>
  <si>
    <t>PLLOTOS00025</t>
  </si>
  <si>
    <t>LPP</t>
  </si>
  <si>
    <t>PLLPP0000011</t>
  </si>
  <si>
    <t>LSISOFT</t>
  </si>
  <si>
    <t>PLLSSFT00016</t>
  </si>
  <si>
    <t>LUBAWA</t>
  </si>
  <si>
    <t>PLLUBAW00013</t>
  </si>
  <si>
    <t>MABION</t>
  </si>
  <si>
    <t>PLMBION00016</t>
  </si>
  <si>
    <t>MAGELLAN</t>
  </si>
  <si>
    <t>PLMGLAN00018</t>
  </si>
  <si>
    <t>MAKARONPL</t>
  </si>
  <si>
    <t>PLMKRNP00015</t>
  </si>
  <si>
    <t>MARVIPOL</t>
  </si>
  <si>
    <t>PLMRVPL00016</t>
  </si>
  <si>
    <t>MBANK</t>
  </si>
  <si>
    <t>PLBRE0000012</t>
  </si>
  <si>
    <t>MCI</t>
  </si>
  <si>
    <t>PLMCIMG00012</t>
  </si>
  <si>
    <t>MCLOGIC</t>
  </si>
  <si>
    <t>PLMCSFT00018</t>
  </si>
  <si>
    <t>MEDIATEL</t>
  </si>
  <si>
    <t>PLSMMDA00012</t>
  </si>
  <si>
    <t>MEDICALG</t>
  </si>
  <si>
    <t>PLMDCLG00015</t>
  </si>
  <si>
    <t>MEGARON</t>
  </si>
  <si>
    <t>PLMGRON00016</t>
  </si>
  <si>
    <t>MENNICA</t>
  </si>
  <si>
    <t>PLMNNCP00011</t>
  </si>
  <si>
    <t>MERCATOR</t>
  </si>
  <si>
    <t>PLMRCTR00015</t>
  </si>
  <si>
    <t>MERCOR</t>
  </si>
  <si>
    <t>PLMRCOR00016</t>
  </si>
  <si>
    <t>MEWA</t>
  </si>
  <si>
    <t>PLMEWA000012</t>
  </si>
  <si>
    <t>MEXPOLSKA</t>
  </si>
  <si>
    <t>PLMEXPL00010</t>
  </si>
  <si>
    <t>MFO</t>
  </si>
  <si>
    <t>PLMFO0000013</t>
  </si>
  <si>
    <t>MIDAS</t>
  </si>
  <si>
    <t>PLNFI0900014</t>
  </si>
  <si>
    <t>MILKILAND</t>
  </si>
  <si>
    <t>NL0009508712</t>
  </si>
  <si>
    <t>MILLENNIUM</t>
  </si>
  <si>
    <t>PLBIG0000016</t>
  </si>
  <si>
    <t>MIRACULUM</t>
  </si>
  <si>
    <t>PLKLSTN00017</t>
  </si>
  <si>
    <t>MIRBUD</t>
  </si>
  <si>
    <t>PLMRBUD00015</t>
  </si>
  <si>
    <t>MIT</t>
  </si>
  <si>
    <t>PLPPWK000014</t>
  </si>
  <si>
    <t>MLPGROUP</t>
  </si>
  <si>
    <t>PLMLPGR00017</t>
  </si>
  <si>
    <t>MNI</t>
  </si>
  <si>
    <t>PLSZPTL00010</t>
  </si>
  <si>
    <t>MOBRUK</t>
  </si>
  <si>
    <t>PLMOBRK00013</t>
  </si>
  <si>
    <t>MOJ</t>
  </si>
  <si>
    <t>PLMOJ0000015</t>
  </si>
  <si>
    <t>MOL</t>
  </si>
  <si>
    <t>HU0000068952</t>
  </si>
  <si>
    <t>MONNARI</t>
  </si>
  <si>
    <t>PLMNRTR00012</t>
  </si>
  <si>
    <t>MOSTALPLC</t>
  </si>
  <si>
    <t>PLMSTPL00018</t>
  </si>
  <si>
    <t>MOSTALWAR</t>
  </si>
  <si>
    <t>PLMSTWS00019</t>
  </si>
  <si>
    <t>MOSTALZAB</t>
  </si>
  <si>
    <t>PLMSTZB00018</t>
  </si>
  <si>
    <t>MSXRESOUR</t>
  </si>
  <si>
    <t>PLMSTEX00017</t>
  </si>
  <si>
    <t>MUZA</t>
  </si>
  <si>
    <t>PLMUZA000019</t>
  </si>
  <si>
    <t>MWTRADE</t>
  </si>
  <si>
    <t>PLMWTRD00013</t>
  </si>
  <si>
    <t>NETIA</t>
  </si>
  <si>
    <t>PLNETIA00014</t>
  </si>
  <si>
    <t>NETMEDIA</t>
  </si>
  <si>
    <t>PLNTMDA00018</t>
  </si>
  <si>
    <t>NEUCA</t>
  </si>
  <si>
    <t>PLTRFRM00018</t>
  </si>
  <si>
    <t>NEWAG</t>
  </si>
  <si>
    <t>PLNEWAG00012</t>
  </si>
  <si>
    <t>NEWWORLDR</t>
  </si>
  <si>
    <t>GB00B42CTW68</t>
  </si>
  <si>
    <t>NFIEMF</t>
  </si>
  <si>
    <t>PLNFI1500011</t>
  </si>
  <si>
    <t>NOKAUT</t>
  </si>
  <si>
    <t>PLGRNKT00019</t>
  </si>
  <si>
    <t>NORTCOAST</t>
  </si>
  <si>
    <t>PLNRTHC00014</t>
  </si>
  <si>
    <t>NOVITA</t>
  </si>
  <si>
    <t>PLNVITA00018</t>
  </si>
  <si>
    <t>NOWAGALA</t>
  </si>
  <si>
    <t>PLCRMNG00029</t>
  </si>
  <si>
    <t>NTTSYSTEM</t>
  </si>
  <si>
    <t>PLNTSYS00013</t>
  </si>
  <si>
    <t>ODLEWNIE</t>
  </si>
  <si>
    <t>PLODLPL00013</t>
  </si>
  <si>
    <t>OLYMPIC</t>
  </si>
  <si>
    <t>EE3100084021</t>
  </si>
  <si>
    <t>ONE2ONE</t>
  </si>
  <si>
    <t>PLONE0000014</t>
  </si>
  <si>
    <t>OPENFIN</t>
  </si>
  <si>
    <t>PLOPNFN00010</t>
  </si>
  <si>
    <t>OPONEO.PL</t>
  </si>
  <si>
    <t>PLOPNPL00013</t>
  </si>
  <si>
    <t>OPTEAM</t>
  </si>
  <si>
    <t>PLOPTEM00012</t>
  </si>
  <si>
    <t>ORANGEPL</t>
  </si>
  <si>
    <t>PLTLKPL00017</t>
  </si>
  <si>
    <t>ORBIS</t>
  </si>
  <si>
    <t>PLORBIS00014</t>
  </si>
  <si>
    <t>ORCOGROUP</t>
  </si>
  <si>
    <t>LU0122624777</t>
  </si>
  <si>
    <t>ORZBIALY</t>
  </si>
  <si>
    <t>PLORZBL00013</t>
  </si>
  <si>
    <t>OTLOG</t>
  </si>
  <si>
    <t>PLODRTS00017</t>
  </si>
  <si>
    <t>OTMUCHOW</t>
  </si>
  <si>
    <t>PLZPCOT00018</t>
  </si>
  <si>
    <t>OVOSTAR</t>
  </si>
  <si>
    <t>NL0009805613</t>
  </si>
  <si>
    <t>PAGED</t>
  </si>
  <si>
    <t>PLPAGED00017</t>
  </si>
  <si>
    <t>PAMAPOL</t>
  </si>
  <si>
    <t>PLPMPOL00031</t>
  </si>
  <si>
    <t>PANOVA</t>
  </si>
  <si>
    <t>PLPANVA00013</t>
  </si>
  <si>
    <t>PATENTUS</t>
  </si>
  <si>
    <t>PLPTNTS00019</t>
  </si>
  <si>
    <t>PBG</t>
  </si>
  <si>
    <t>PLPBG0000029</t>
  </si>
  <si>
    <t>PBOANIOLA</t>
  </si>
  <si>
    <t>PLPBONL00013</t>
  </si>
  <si>
    <t>PBSFINANSE</t>
  </si>
  <si>
    <t>PLBEFSN00010</t>
  </si>
  <si>
    <t>PCCEXOL</t>
  </si>
  <si>
    <t>PLPCCEX00010</t>
  </si>
  <si>
    <t>PCCINTER</t>
  </si>
  <si>
    <t>PLPCCIM00014</t>
  </si>
  <si>
    <t>PCCROKITA</t>
  </si>
  <si>
    <t>PLPCCRK00076</t>
  </si>
  <si>
    <t>PCGUARD</t>
  </si>
  <si>
    <t>PLGUARD00019</t>
  </si>
  <si>
    <t>PCM</t>
  </si>
  <si>
    <t>PLPRMCM00048</t>
  </si>
  <si>
    <t>PEGAS</t>
  </si>
  <si>
    <t>LU0275164910</t>
  </si>
  <si>
    <t>PEIXIN</t>
  </si>
  <si>
    <t>NL0010577052</t>
  </si>
  <si>
    <t>PEKAES</t>
  </si>
  <si>
    <t>PLPEKAS00017</t>
  </si>
  <si>
    <t>PEKAO</t>
  </si>
  <si>
    <t>PLPEKAO00016</t>
  </si>
  <si>
    <t>PELION</t>
  </si>
  <si>
    <t>PLMEDCS00015</t>
  </si>
  <si>
    <t>PEMUG</t>
  </si>
  <si>
    <t>PLPEMUG00016</t>
  </si>
  <si>
    <t>PEP</t>
  </si>
  <si>
    <t>PLPLSEP00013</t>
  </si>
  <si>
    <t>PEPEES</t>
  </si>
  <si>
    <t>PLPEPES00018</t>
  </si>
  <si>
    <t>PETROLINV</t>
  </si>
  <si>
    <t>PLPTRLI00018</t>
  </si>
  <si>
    <t>PGE</t>
  </si>
  <si>
    <t>PLPGER000010</t>
  </si>
  <si>
    <t>PGNIG</t>
  </si>
  <si>
    <t>PLPGNIG00014</t>
  </si>
  <si>
    <t>PGODLEW</t>
  </si>
  <si>
    <t>PLPGO0000014</t>
  </si>
  <si>
    <t>PHN</t>
  </si>
  <si>
    <t>PLPHN0000014</t>
  </si>
  <si>
    <t>PKNORLEN</t>
  </si>
  <si>
    <t>PLPKN0000018</t>
  </si>
  <si>
    <t>PKOBP</t>
  </si>
  <si>
    <t>PLPKO0000016</t>
  </si>
  <si>
    <t>PKPCARGO</t>
  </si>
  <si>
    <t>PLPKPCR00011</t>
  </si>
  <si>
    <t>PLASTBOX</t>
  </si>
  <si>
    <t>PLPSTBX00016</t>
  </si>
  <si>
    <t>PLAZACNTR</t>
  </si>
  <si>
    <t>NL0000686772</t>
  </si>
  <si>
    <t>POINTGROUP</t>
  </si>
  <si>
    <t>PLPEKPL00010</t>
  </si>
  <si>
    <t>POLCOLORIT</t>
  </si>
  <si>
    <t>PLPCLRT00029</t>
  </si>
  <si>
    <t>POLICE</t>
  </si>
  <si>
    <t>PLZCPLC00036</t>
  </si>
  <si>
    <t>POLIMEXMS</t>
  </si>
  <si>
    <t>PLMSTSD00019</t>
  </si>
  <si>
    <t>POLMED</t>
  </si>
  <si>
    <t>PLPOLMD00011</t>
  </si>
  <si>
    <t>POLNA</t>
  </si>
  <si>
    <t>PLPOLNA00015</t>
  </si>
  <si>
    <t>POLNORD</t>
  </si>
  <si>
    <t>PLPOLND00019</t>
  </si>
  <si>
    <t>POLWAX</t>
  </si>
  <si>
    <t>PLPOLWX00026</t>
  </si>
  <si>
    <t>POZBUD</t>
  </si>
  <si>
    <t>PLPZBDT00013</t>
  </si>
  <si>
    <t>PPG</t>
  </si>
  <si>
    <t>PLPLPGR00010</t>
  </si>
  <si>
    <t>PRAGMAFA</t>
  </si>
  <si>
    <t>PLGFPRE00040</t>
  </si>
  <si>
    <t>PRAGMAINK</t>
  </si>
  <si>
    <t>PLPRGNK00017</t>
  </si>
  <si>
    <t>PRESCO</t>
  </si>
  <si>
    <t>PLPRESC00018</t>
  </si>
  <si>
    <t>PRIMAMODA</t>
  </si>
  <si>
    <t>PLPRMMD00012</t>
  </si>
  <si>
    <t>PROCAD</t>
  </si>
  <si>
    <t>PLPRCAD00018</t>
  </si>
  <si>
    <t>PROCHEM</t>
  </si>
  <si>
    <t>PLPRCHM00014</t>
  </si>
  <si>
    <t>PROCHNIK</t>
  </si>
  <si>
    <t>PLPRCHK00018</t>
  </si>
  <si>
    <t>PROJPRZEM</t>
  </si>
  <si>
    <t>PLPROJP00018</t>
  </si>
  <si>
    <t>PROTEKTOR</t>
  </si>
  <si>
    <t>PLLZPSK00019</t>
  </si>
  <si>
    <t>PROVIDENT</t>
  </si>
  <si>
    <t>GB00B1YKG049</t>
  </si>
  <si>
    <t>PTI</t>
  </si>
  <si>
    <t>PLPTIW000014</t>
  </si>
  <si>
    <t>PULAWY</t>
  </si>
  <si>
    <t>PLZAPUL00057</t>
  </si>
  <si>
    <t>PWRMEDIA</t>
  </si>
  <si>
    <t>PLPWRMD00011</t>
  </si>
  <si>
    <t>PZU</t>
  </si>
  <si>
    <t>PLPZU0000011</t>
  </si>
  <si>
    <t>QUANTUM</t>
  </si>
  <si>
    <t>PLQNTUM00018</t>
  </si>
  <si>
    <t>QUERCUS</t>
  </si>
  <si>
    <t>PLQRCUS00012</t>
  </si>
  <si>
    <t>QUMAK</t>
  </si>
  <si>
    <t>PLQMKSK00017</t>
  </si>
  <si>
    <t>RADPOL</t>
  </si>
  <si>
    <t>PLRDPOL00010</t>
  </si>
  <si>
    <t>RAFAKO</t>
  </si>
  <si>
    <t>PLRAFAK00018</t>
  </si>
  <si>
    <t>RAFAMET</t>
  </si>
  <si>
    <t>PLRFMET00016</t>
  </si>
  <si>
    <t>RAINBOW</t>
  </si>
  <si>
    <t>PLRNBWT00031</t>
  </si>
  <si>
    <t>RANKPROGR</t>
  </si>
  <si>
    <t>PLRNKPR00014</t>
  </si>
  <si>
    <t>RAWLPLUG</t>
  </si>
  <si>
    <t>PLKLNR000017</t>
  </si>
  <si>
    <t>REDAN</t>
  </si>
  <si>
    <t>PLREDAN00019</t>
  </si>
  <si>
    <t>REDWOOD</t>
  </si>
  <si>
    <t>PLCMPLX00014</t>
  </si>
  <si>
    <t>REGNON</t>
  </si>
  <si>
    <t>PLPRNTC00017</t>
  </si>
  <si>
    <t>REINHOLD</t>
  </si>
  <si>
    <t>SE0001856519</t>
  </si>
  <si>
    <t>RELPOL</t>
  </si>
  <si>
    <t>PLRELPL00014</t>
  </si>
  <si>
    <t>REMAK</t>
  </si>
  <si>
    <t>PLREMAK00016</t>
  </si>
  <si>
    <t>RESBUD</t>
  </si>
  <si>
    <t>PLRESBD00016</t>
  </si>
  <si>
    <t>ROBYG</t>
  </si>
  <si>
    <t>PLROBYG00016</t>
  </si>
  <si>
    <t>RONSON</t>
  </si>
  <si>
    <t>NL0006106007</t>
  </si>
  <si>
    <t>ROPCZYCE</t>
  </si>
  <si>
    <t>PLROPCE00017</t>
  </si>
  <si>
    <t>ROVESE</t>
  </si>
  <si>
    <t>PLCRSNT00011</t>
  </si>
  <si>
    <t>RUBICON</t>
  </si>
  <si>
    <t>PLNFI0500012</t>
  </si>
  <si>
    <t>SADOVAYA</t>
  </si>
  <si>
    <t>LU0564351582</t>
  </si>
  <si>
    <t>SANOK</t>
  </si>
  <si>
    <t>PLSTLSK00016</t>
  </si>
  <si>
    <t>SANTANDER</t>
  </si>
  <si>
    <t>ES0113900J37</t>
  </si>
  <si>
    <t>SANWIL</t>
  </si>
  <si>
    <t>PLSANWL00012</t>
  </si>
  <si>
    <t>SCOPAK</t>
  </si>
  <si>
    <t>PLSCOPK00012</t>
  </si>
  <si>
    <t>SECOGROUP</t>
  </si>
  <si>
    <t>PLWRWCK00013</t>
  </si>
  <si>
    <t>SEKO</t>
  </si>
  <si>
    <t>PLSEKO000014</t>
  </si>
  <si>
    <t>SELENAFM</t>
  </si>
  <si>
    <t>PLSELNA00010</t>
  </si>
  <si>
    <t>SELVITA</t>
  </si>
  <si>
    <t>PLSELVT00013</t>
  </si>
  <si>
    <t>SERINUS</t>
  </si>
  <si>
    <t>CA81752K1057</t>
  </si>
  <si>
    <t>SFINKS</t>
  </si>
  <si>
    <t>PLSFNKS00011</t>
  </si>
  <si>
    <t>SILVANO</t>
  </si>
  <si>
    <t>EE3100001751</t>
  </si>
  <si>
    <t>SIMPLE</t>
  </si>
  <si>
    <t>PLSIMPL00011</t>
  </si>
  <si>
    <t>SKARBIEC</t>
  </si>
  <si>
    <t>PLSKRBH00014</t>
  </si>
  <si>
    <t>SKOK</t>
  </si>
  <si>
    <t>PLTFSKK00015</t>
  </si>
  <si>
    <t>SKOTAN</t>
  </si>
  <si>
    <t>PLSKTAN00010</t>
  </si>
  <si>
    <t>SKYLINE</t>
  </si>
  <si>
    <t>PLSKLNW00011</t>
  </si>
  <si>
    <t>SKYSTONE</t>
  </si>
  <si>
    <t>PLNFI1000012</t>
  </si>
  <si>
    <t>SMT</t>
  </si>
  <si>
    <t>PLADVPL00029</t>
  </si>
  <si>
    <t>SNIEZKA</t>
  </si>
  <si>
    <t>PLSNZKA00033</t>
  </si>
  <si>
    <t>SOBIESKI</t>
  </si>
  <si>
    <t>FR0000060873</t>
  </si>
  <si>
    <t>SOLAR</t>
  </si>
  <si>
    <t>PLSLRCP00021</t>
  </si>
  <si>
    <t>SONEL</t>
  </si>
  <si>
    <t>PLSONEL00011</t>
  </si>
  <si>
    <t>SOPHARMA</t>
  </si>
  <si>
    <t>BG11SOSOBT18</t>
  </si>
  <si>
    <t>STALEXP</t>
  </si>
  <si>
    <t>PLSTLEX00019</t>
  </si>
  <si>
    <t>STALPROD</t>
  </si>
  <si>
    <t>PLSTLPD00017</t>
  </si>
  <si>
    <t>STALPROFI</t>
  </si>
  <si>
    <t>PLSTLPF00012</t>
  </si>
  <si>
    <t>STAPORKOW</t>
  </si>
  <si>
    <t>PLSTPRK00019</t>
  </si>
  <si>
    <t>STARHEDGE</t>
  </si>
  <si>
    <t>PLHRDEX00021</t>
  </si>
  <si>
    <t>SUWARY</t>
  </si>
  <si>
    <t>PLSUWAR00014</t>
  </si>
  <si>
    <t>SWISSMED</t>
  </si>
  <si>
    <t>PLSWMED00013</t>
  </si>
  <si>
    <t>SYGNITY</t>
  </si>
  <si>
    <t>PLCMPLD00016</t>
  </si>
  <si>
    <t>SYNEKTIK</t>
  </si>
  <si>
    <t>PLSNKTK00019</t>
  </si>
  <si>
    <t>SYNTHOS</t>
  </si>
  <si>
    <t>PLDWORY00019</t>
  </si>
  <si>
    <t>TALANX</t>
  </si>
  <si>
    <t>DE000TLX1005</t>
  </si>
  <si>
    <t>TALEX</t>
  </si>
  <si>
    <t>PLTALEX00017</t>
  </si>
  <si>
    <t>TARCZYNSKI</t>
  </si>
  <si>
    <t>PLTRCZN00016</t>
  </si>
  <si>
    <t>TATRY</t>
  </si>
  <si>
    <t>SK1120010287</t>
  </si>
  <si>
    <t>TAURONPE</t>
  </si>
  <si>
    <t>PLTAURN00011</t>
  </si>
  <si>
    <t>TELEPOLSKA</t>
  </si>
  <si>
    <t>PLTHP0000011</t>
  </si>
  <si>
    <t>TELL</t>
  </si>
  <si>
    <t>PLTELL000023</t>
  </si>
  <si>
    <t>TERESA</t>
  </si>
  <si>
    <t>PLPTMED00015</t>
  </si>
  <si>
    <t>TERMOREX</t>
  </si>
  <si>
    <t>PLTRMRX00011</t>
  </si>
  <si>
    <t>TESGAS</t>
  </si>
  <si>
    <t>PLTSGS000019</t>
  </si>
  <si>
    <t>TFONE</t>
  </si>
  <si>
    <t>PLTFONE00011</t>
  </si>
  <si>
    <t>TIM</t>
  </si>
  <si>
    <t>PLTIM0000016</t>
  </si>
  <si>
    <t>TORPOL</t>
  </si>
  <si>
    <t>PLTORPL00016</t>
  </si>
  <si>
    <t>TOYA</t>
  </si>
  <si>
    <t>PLTOYA000011</t>
  </si>
  <si>
    <t>TRAKCJA</t>
  </si>
  <si>
    <t>PLTRKPL00014</t>
  </si>
  <si>
    <t>TRANSPOL</t>
  </si>
  <si>
    <t>PLTRNSP00013</t>
  </si>
  <si>
    <t>TRAVELPL</t>
  </si>
  <si>
    <t>PLTRVPL00011</t>
  </si>
  <si>
    <t>TRITON</t>
  </si>
  <si>
    <t>PLASMOT00030</t>
  </si>
  <si>
    <t>TVN</t>
  </si>
  <si>
    <t>PLTVN0000017</t>
  </si>
  <si>
    <t>ULMA</t>
  </si>
  <si>
    <t>PLBAUMA00017</t>
  </si>
  <si>
    <t>UNIBEP</t>
  </si>
  <si>
    <t>PLUNBEP00015</t>
  </si>
  <si>
    <t>UNICREDIT</t>
  </si>
  <si>
    <t>IT0004781412</t>
  </si>
  <si>
    <t>UNIMA</t>
  </si>
  <si>
    <t>PLUNMST00014</t>
  </si>
  <si>
    <t>URSUS</t>
  </si>
  <si>
    <t>PLPMWRM00012</t>
  </si>
  <si>
    <t>VANTAGE</t>
  </si>
  <si>
    <t>PLVTGDL00010</t>
  </si>
  <si>
    <t>VARIANT</t>
  </si>
  <si>
    <t>PLVARNT00019</t>
  </si>
  <si>
    <t>VIGOSYS</t>
  </si>
  <si>
    <t>PLVIGOS00015</t>
  </si>
  <si>
    <t>VINDEXUS</t>
  </si>
  <si>
    <t>PLVNDEX00013</t>
  </si>
  <si>
    <t>VISTAL</t>
  </si>
  <si>
    <t>PLVTLGD00010</t>
  </si>
  <si>
    <t>VISTULA</t>
  </si>
  <si>
    <t>PLVSTLA00011</t>
  </si>
  <si>
    <t>VOTUM</t>
  </si>
  <si>
    <t>PLVOTUM00016</t>
  </si>
  <si>
    <t>VOXEL</t>
  </si>
  <si>
    <t>PLVOXEL00014</t>
  </si>
  <si>
    <t>WADEX</t>
  </si>
  <si>
    <t>PLWADEX00018</t>
  </si>
  <si>
    <t>WANDALEX</t>
  </si>
  <si>
    <t>PLWNDLX00024</t>
  </si>
  <si>
    <t>WARIMPEX</t>
  </si>
  <si>
    <t>AT0000827209</t>
  </si>
  <si>
    <t>WASKO</t>
  </si>
  <si>
    <t>PLHOGA000041</t>
  </si>
  <si>
    <t>WAWEL</t>
  </si>
  <si>
    <t>PLWAWEL00013</t>
  </si>
  <si>
    <t>WDMCP</t>
  </si>
  <si>
    <t>PLWDMCP00013</t>
  </si>
  <si>
    <t>WESTAISIC</t>
  </si>
  <si>
    <t>LU0627170920</t>
  </si>
  <si>
    <t>WIELTON</t>
  </si>
  <si>
    <t>PLWELTN00012</t>
  </si>
  <si>
    <t>WIKANA</t>
  </si>
  <si>
    <t>PLELPO000016</t>
  </si>
  <si>
    <t>WILBO</t>
  </si>
  <si>
    <t>PLWILBO00019</t>
  </si>
  <si>
    <t>WINVEST</t>
  </si>
  <si>
    <t>PLARIEL00046</t>
  </si>
  <si>
    <t>WISTIL</t>
  </si>
  <si>
    <t>PLWSTIL00012</t>
  </si>
  <si>
    <t>WOJAS</t>
  </si>
  <si>
    <t>PLWOJAS00014</t>
  </si>
  <si>
    <t>WORKSERV</t>
  </si>
  <si>
    <t>PLWRKSR00019</t>
  </si>
  <si>
    <t>YAWAL</t>
  </si>
  <si>
    <t>PLYAWAL00058</t>
  </si>
  <si>
    <t>ZAMET</t>
  </si>
  <si>
    <t>PLZAMET00010</t>
  </si>
  <si>
    <t>ZASTAL</t>
  </si>
  <si>
    <t>PLZSTAL00012</t>
  </si>
  <si>
    <t>ZEPAK</t>
  </si>
  <si>
    <t>PLZEPAK00012</t>
  </si>
  <si>
    <t>ZETKAMA</t>
  </si>
  <si>
    <t>PLZTKMA00017</t>
  </si>
  <si>
    <t>ZPUE</t>
  </si>
  <si>
    <t>PLZPUE000012</t>
  </si>
  <si>
    <t>ZREMB</t>
  </si>
  <si>
    <t>PLZBMZC00019</t>
  </si>
  <si>
    <t>ZUE</t>
  </si>
  <si>
    <t>PLZUE0000015</t>
  </si>
  <si>
    <t>ZYWIEC</t>
  </si>
  <si>
    <t>PLZYWIC00016</t>
  </si>
  <si>
    <t>sredni_kurs</t>
  </si>
  <si>
    <t>jeżeli nie było transakcji…</t>
  </si>
  <si>
    <t>tendencja</t>
  </si>
  <si>
    <t>Etykiety wierszy</t>
  </si>
  <si>
    <t>Suma końcowa</t>
  </si>
  <si>
    <t>Suma z kurs_zamkniecia_zl</t>
  </si>
  <si>
    <t>d</t>
  </si>
  <si>
    <t>rodzaj</t>
  </si>
  <si>
    <t>krajowa Suma</t>
  </si>
  <si>
    <t>zagraniczna Suma</t>
  </si>
  <si>
    <t xml:space="preserve">Mb = </t>
  </si>
  <si>
    <t>Wb =</t>
  </si>
  <si>
    <t xml:space="preserve">K = </t>
  </si>
  <si>
    <t>M</t>
  </si>
  <si>
    <t>WIG</t>
  </si>
  <si>
    <t>wartość rynkowa</t>
  </si>
  <si>
    <t>decyzja</t>
  </si>
  <si>
    <t>zmiana1</t>
  </si>
  <si>
    <t>zmiana2</t>
  </si>
  <si>
    <t>kup</t>
  </si>
  <si>
    <t>sprzedaj</t>
  </si>
  <si>
    <t>obserwuj</t>
  </si>
  <si>
    <t>pakiet</t>
  </si>
  <si>
    <t>rodzaj spółki</t>
  </si>
  <si>
    <t>krajowa</t>
  </si>
  <si>
    <t>zagraniczna</t>
  </si>
  <si>
    <t>liczba spółek</t>
  </si>
  <si>
    <t>obroty spółek</t>
  </si>
  <si>
    <t>razem</t>
  </si>
  <si>
    <t>% udział obrotów</t>
  </si>
  <si>
    <t>ile</t>
  </si>
  <si>
    <t>obrot</t>
  </si>
  <si>
    <t>kurs_zamkniecia</t>
  </si>
</sst>
</file>

<file path=xl/styles.xml><?xml version="1.0" encoding="utf-8"?>
<styleSheet xmlns="http://schemas.openxmlformats.org/spreadsheetml/2006/main">
  <numFmts count="3">
    <numFmt numFmtId="43" formatCode="_-* #,##0.00\ _z_ł_-;\-* #,##0.00\ _z_ł_-;_-* &quot;-&quot;??\ _z_ł_-;_-@_-"/>
    <numFmt numFmtId="164" formatCode="#,##0.00000000"/>
    <numFmt numFmtId="165" formatCode="_-* #,##0.00\ _z_ł_-;\-* #,##0.00\ _z_ł_-;_-* &quot;-&quot;????????\ _z_ł_-;_-@_-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2" applyNumberFormat="1" applyFont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0" fillId="2" borderId="0" xfId="0" applyFill="1" applyAlignment="1">
      <alignment horizontal="left"/>
    </xf>
    <xf numFmtId="0" fontId="0" fillId="2" borderId="0" xfId="0" applyNumberFormat="1" applyFill="1"/>
    <xf numFmtId="10" fontId="0" fillId="2" borderId="0" xfId="2" applyNumberFormat="1" applyFont="1" applyFill="1"/>
    <xf numFmtId="0" fontId="2" fillId="0" borderId="0" xfId="0" applyNumberFormat="1" applyFont="1"/>
    <xf numFmtId="0" fontId="2" fillId="0" borderId="0" xfId="0" applyFont="1"/>
    <xf numFmtId="4" fontId="3" fillId="0" borderId="0" xfId="0" applyNumberFormat="1" applyFont="1"/>
    <xf numFmtId="0" fontId="0" fillId="0" borderId="0" xfId="0" applyAlignment="1">
      <alignment horizontal="right"/>
    </xf>
    <xf numFmtId="164" fontId="3" fillId="0" borderId="0" xfId="0" applyNumberFormat="1" applyFont="1"/>
    <xf numFmtId="43" fontId="0" fillId="0" borderId="0" xfId="1" applyFont="1"/>
    <xf numFmtId="165" fontId="0" fillId="2" borderId="0" xfId="0" applyNumberFormat="1" applyFill="1"/>
    <xf numFmtId="0" fontId="0" fillId="0" borderId="0" xfId="0" applyFill="1"/>
  </cellXfs>
  <cellStyles count="3">
    <cellStyle name="Dziesiętny" xfId="1" builtinId="3"/>
    <cellStyle name="Normalny" xfId="0" builtinId="0"/>
    <cellStyle name="Procentowy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033.349464236111" createdVersion="3" refreshedVersion="3" minRefreshableVersion="3" recordCount="1410">
  <cacheSource type="worksheet">
    <worksheetSource ref="A1:G1411" sheet="Arkusz2"/>
  </cacheSource>
  <cacheFields count="7">
    <cacheField name="data" numFmtId="14">
      <sharedItems containsSemiMixedTypes="0" containsNonDate="0" containsDate="1" containsString="0" minDate="2015-01-21T00:00:00" maxDate="2015-01-24T00:00:00" count="3">
        <d v="2015-01-21T00:00:00"/>
        <d v="2015-01-22T00:00:00"/>
        <d v="2015-01-23T00:00:00"/>
      </sharedItems>
    </cacheField>
    <cacheField name="nazwa" numFmtId="0">
      <sharedItems count="470">
        <s v="06MAGNA"/>
        <s v="08OCTAVA"/>
        <s v="4FUNMEDIA"/>
        <s v="ABCDATA"/>
        <s v="ABMSOLID"/>
        <s v="ABPL"/>
        <s v="ACAUTOGAZ"/>
        <s v="ACE"/>
        <s v="ACTION"/>
        <s v="ADVADIS"/>
        <s v="AGORA"/>
        <s v="AGROTON"/>
        <s v="AGROWILL"/>
        <s v="ALCHEMIA"/>
        <s v="ALIOR"/>
        <s v="ALMA"/>
        <s v="ALTA"/>
        <s v="ALTERCO"/>
        <s v="ALTUSTFI"/>
        <s v="ALUMETAL"/>
        <s v="AMBRA"/>
        <s v="AMICA"/>
        <s v="AMPLI"/>
        <s v="AMREST"/>
        <s v="APATOR"/>
        <s v="APLISENS"/>
        <s v="ARCTIC"/>
        <s v="ARCUS"/>
        <s v="ARTERIA"/>
        <s v="ASBIS"/>
        <s v="ASSECOBS"/>
        <s v="ASSECOPOL"/>
        <s v="ASSECOSEE"/>
        <s v="ASSECOSLO"/>
        <s v="ASTARTA"/>
        <s v="ATENDE"/>
        <s v="ATLANTAPL"/>
        <s v="ATLANTIS"/>
        <s v="ATLASEST"/>
        <s v="ATM"/>
        <s v="ATMGRUPA"/>
        <s v="ATREM"/>
        <s v="AVIAAML"/>
        <s v="AVIASG"/>
        <s v="AWBUD"/>
        <s v="B3SYSTEM"/>
        <s v="BAKALLAND"/>
        <s v="BALTONA"/>
        <s v="BANKBPH"/>
        <s v="BBIDEV"/>
        <s v="BEDZIN"/>
        <s v="BENEFIT"/>
        <s v="BERLING"/>
        <s v="BEST"/>
        <s v="BETACOM"/>
        <s v="BGZ"/>
        <s v="BIOTON"/>
        <s v="BIPROMET"/>
        <s v="BLACKLION"/>
        <s v="BMPAG"/>
        <s v="BNPPL"/>
        <s v="BOGDANKA"/>
        <s v="BORYSZEW"/>
        <s v="BOS"/>
        <s v="BOWIM"/>
        <s v="BRIJU"/>
        <s v="BSCDRUK"/>
        <s v="BUDIMEX"/>
        <s v="BUDOPOL"/>
        <s v="BUMECH"/>
        <s v="BUWOG"/>
        <s v="BYTOM"/>
        <s v="BZWBK"/>
        <s v="CALATRAVA"/>
        <s v="CAMMEDIA"/>
        <s v="CAPITAL"/>
        <s v="CASHFLOW"/>
        <s v="CCC"/>
        <s v="CCENERGY"/>
        <s v="CDPROJEKT"/>
        <s v="CDRL"/>
        <s v="CELTIC"/>
        <s v="CEZ"/>
        <s v="CHEMOS"/>
        <s v="CIECH"/>
        <s v="CIGAMES"/>
        <s v="CNT"/>
        <s v="COALENERG"/>
        <s v="COGNOR"/>
        <s v="COLIAN"/>
        <s v="COMARCH"/>
        <s v="COMP"/>
        <s v="COMPERIA"/>
        <s v="CORMAY"/>
        <s v="CPGROUP"/>
        <s v="CUBEITG"/>
        <s v="CYFRPLSAT"/>
        <s v="CZTOREBKA"/>
        <s v="DEBICA"/>
        <s v="DECORA"/>
        <s v="DELKO"/>
        <s v="DGA"/>
        <s v="DMWDM"/>
        <s v="DOMDEV"/>
        <s v="DRAGOWSKI"/>
        <s v="DREWEX"/>
        <s v="DROP"/>
        <s v="DROZAPOL"/>
        <s v="DSS"/>
        <s v="DTP"/>
        <s v="DUDA"/>
        <s v="DUON"/>
        <s v="ECARD"/>
        <s v="ECHO"/>
        <s v="EDINVEST"/>
        <s v="EFEKT"/>
        <s v="EFH"/>
        <s v="EKANCELAR"/>
        <s v="EKOEXPORT"/>
        <s v="ELBUDOWA"/>
        <s v="ELEKTROTI"/>
        <s v="ELEMENTAL"/>
        <s v="ELKOP"/>
        <s v="ELZAB"/>
        <s v="EMCINSMED"/>
        <s v="EMPERIA"/>
        <s v="ENAP"/>
        <s v="ENEA"/>
        <s v="ENELMED"/>
        <s v="ENERGA"/>
        <s v="ENERGOINS"/>
        <s v="ERBUD"/>
        <s v="ERG"/>
        <s v="ERGIS"/>
        <s v="ESSYSTEM"/>
        <s v="ESTAR"/>
        <s v="EUCO"/>
        <s v="EUIMPLANT"/>
        <s v="EUROCASH"/>
        <s v="EUROHOLD"/>
        <s v="EUROTEL"/>
        <s v="EXILLON"/>
        <s v="FAM"/>
        <s v="FAMUR"/>
        <s v="FARMACOL"/>
        <s v="FASING"/>
        <s v="FASTFIN"/>
        <s v="FEERUM"/>
        <s v="FENGHUA"/>
        <s v="FERRO"/>
        <s v="FERRUM"/>
        <s v="FON"/>
        <s v="FORTE"/>
        <s v="FORTUNA"/>
        <s v="FOTA"/>
        <s v="GANT"/>
        <s v="GETIN"/>
        <s v="GETINOBLE"/>
        <s v="GINOROSSI"/>
        <s v="GLCOSMED"/>
        <s v="GLOBCITYHD"/>
        <s v="GORENJE"/>
        <s v="GPW"/>
        <s v="GRAAL"/>
        <s v="GRAJEWO"/>
        <s v="GREMMEDIA"/>
        <s v="GROCLIN"/>
        <s v="GRUPAAZOTY"/>
        <s v="GTC"/>
        <s v="HANDLOWY"/>
        <s v="HARPER"/>
        <s v="HAWE"/>
        <s v="HELIO"/>
        <s v="HERKULES"/>
        <s v="HUTMEN"/>
        <s v="HYDROTOR"/>
        <s v="HYPERION"/>
        <s v="IDEON"/>
        <s v="IDMSA"/>
        <s v="IFCAPITAL"/>
        <s v="IFSA"/>
        <s v="IIAAV"/>
        <s v="IMCOMPANY"/>
        <s v="IMMOBILE"/>
        <s v="IMPEL"/>
        <s v="IMPERA"/>
        <s v="IMPEXMET"/>
        <s v="IMS"/>
        <s v="INC"/>
        <s v="INDYGO"/>
        <s v="INDYKPOL"/>
        <s v="INGBSK"/>
        <s v="INPRO"/>
        <s v="INSTALKRK"/>
        <s v="INTAKUS"/>
        <s v="INTEGERPL"/>
        <s v="INTERAOLT"/>
        <s v="INTERBUD"/>
        <s v="INTERCARS"/>
        <s v="INTERFERI"/>
        <s v="INTERSPPL"/>
        <s v="INTROL"/>
        <s v="INVENTUM"/>
        <s v="INVISTA"/>
        <s v="IPOPEMA"/>
        <s v="IQP"/>
        <s v="IVMX"/>
        <s v="IZOLACJA"/>
        <s v="IZOSTAL"/>
        <s v="JHMDEV"/>
        <s v="JJAUTO"/>
        <s v="JSW"/>
        <s v="JUPITER"/>
        <s v="JWCONSTR"/>
        <s v="K2INTERNT"/>
        <s v="KANIA"/>
        <s v="KBDOM"/>
        <s v="KCI"/>
        <s v="KDMSHIPNG"/>
        <s v="KERDOS"/>
        <s v="KERNEL"/>
        <s v="KETY"/>
        <s v="KGHM"/>
        <s v="KINOPOL"/>
        <s v="KOFOLA"/>
        <s v="KOGENERA"/>
        <s v="KOMPAP"/>
        <s v="KOMPUTRON"/>
        <s v="KONSSTALI"/>
        <s v="KOPEX"/>
        <s v="KPPD"/>
        <s v="KRAKCHEM"/>
        <s v="KREC"/>
        <s v="KREDYTIN"/>
        <s v="KREZUS"/>
        <s v="KRKA"/>
        <s v="KRUK"/>
        <s v="KRUSZWICA"/>
        <s v="KSGAGRO"/>
        <s v="LCCORP"/>
        <s v="LENA"/>
        <s v="LENTEX"/>
        <s v="LIBET"/>
        <s v="LIVECHAT"/>
        <s v="LOTOS"/>
        <s v="LPP"/>
        <s v="LSISOFT"/>
        <s v="LUBAWA"/>
        <s v="MABION"/>
        <s v="MAGELLAN"/>
        <s v="MAKARONPL"/>
        <s v="MARVIPOL"/>
        <s v="MBANK"/>
        <s v="MCI"/>
        <s v="MCLOGIC"/>
        <s v="MEDIATEL"/>
        <s v="MEDICALG"/>
        <s v="MEGARON"/>
        <s v="MENNICA"/>
        <s v="MERCATOR"/>
        <s v="MERCOR"/>
        <s v="MEWA"/>
        <s v="MEXPOLSKA"/>
        <s v="MFO"/>
        <s v="MIDAS"/>
        <s v="MILKILAND"/>
        <s v="MILLENNIUM"/>
        <s v="MIRACULUM"/>
        <s v="MIRBUD"/>
        <s v="MIT"/>
        <s v="MLPGROUP"/>
        <s v="MNI"/>
        <s v="MOBRUK"/>
        <s v="MOJ"/>
        <s v="MOL"/>
        <s v="MONNARI"/>
        <s v="MOSTALPLC"/>
        <s v="MOSTALWAR"/>
        <s v="MOSTALZAB"/>
        <s v="MSXRESOUR"/>
        <s v="MUZA"/>
        <s v="MWTRADE"/>
        <s v="NETIA"/>
        <s v="NETMEDIA"/>
        <s v="NEUCA"/>
        <s v="NEWAG"/>
        <s v="NEWWORLDR"/>
        <s v="NFIEMF"/>
        <s v="NOKAUT"/>
        <s v="NORTCOAST"/>
        <s v="NOVITA"/>
        <s v="NOWAGALA"/>
        <s v="NTTSYSTEM"/>
        <s v="ODLEWNIE"/>
        <s v="OLYMPIC"/>
        <s v="ONE2ONE"/>
        <s v="OPENFIN"/>
        <s v="OPONEO.PL"/>
        <s v="OPTEAM"/>
        <s v="ORANGEPL"/>
        <s v="ORBIS"/>
        <s v="ORCOGROUP"/>
        <s v="ORZBIALY"/>
        <s v="OTLOG"/>
        <s v="OTMUCHOW"/>
        <s v="OVOSTAR"/>
        <s v="PAGED"/>
        <s v="PAMAPOL"/>
        <s v="PANOVA"/>
        <s v="PATENTUS"/>
        <s v="PBG"/>
        <s v="PBOANIOLA"/>
        <s v="PBSFINANSE"/>
        <s v="PCCEXOL"/>
        <s v="PCCINTER"/>
        <s v="PCCROKITA"/>
        <s v="PCGUARD"/>
        <s v="PCM"/>
        <s v="PEGAS"/>
        <s v="PEIXIN"/>
        <s v="PEKAES"/>
        <s v="PEKAO"/>
        <s v="PELION"/>
        <s v="PEMUG"/>
        <s v="PEP"/>
        <s v="PEPEES"/>
        <s v="PETROLINV"/>
        <s v="PGE"/>
        <s v="PGNIG"/>
        <s v="PGODLEW"/>
        <s v="PHN"/>
        <s v="PKNORLEN"/>
        <s v="PKOBP"/>
        <s v="PKPCARGO"/>
        <s v="PLASTBOX"/>
        <s v="PLAZACNTR"/>
        <s v="POINTGROUP"/>
        <s v="POLCOLORIT"/>
        <s v="POLICE"/>
        <s v="POLIMEXMS"/>
        <s v="POLMED"/>
        <s v="POLNA"/>
        <s v="POLNORD"/>
        <s v="POLWAX"/>
        <s v="POZBUD"/>
        <s v="PPG"/>
        <s v="PRAGMAFA"/>
        <s v="PRAGMAINK"/>
        <s v="PRESCO"/>
        <s v="PRIMAMODA"/>
        <s v="PROCAD"/>
        <s v="PROCHEM"/>
        <s v="PROCHNIK"/>
        <s v="PROJPRZEM"/>
        <s v="PROTEKTOR"/>
        <s v="PROVIDENT"/>
        <s v="PTI"/>
        <s v="PULAWY"/>
        <s v="PWRMEDIA"/>
        <s v="PZU"/>
        <s v="QUANTUM"/>
        <s v="QUERCUS"/>
        <s v="QUMAK"/>
        <s v="RADPOL"/>
        <s v="RAFAKO"/>
        <s v="RAFAMET"/>
        <s v="RAINBOW"/>
        <s v="RANKPROGR"/>
        <s v="RAWLPLUG"/>
        <s v="REDAN"/>
        <s v="REDWOOD"/>
        <s v="REGNON"/>
        <s v="REINHOLD"/>
        <s v="RELPOL"/>
        <s v="REMAK"/>
        <s v="RESBUD"/>
        <s v="ROBYG"/>
        <s v="RONSON"/>
        <s v="ROPCZYCE"/>
        <s v="ROVESE"/>
        <s v="RUBICON"/>
        <s v="SADOVAYA"/>
        <s v="SANOK"/>
        <s v="SANTANDER"/>
        <s v="SANWIL"/>
        <s v="SCOPAK"/>
        <s v="SECOGROUP"/>
        <s v="SEKO"/>
        <s v="SELENAFM"/>
        <s v="SELVITA"/>
        <s v="SERINUS"/>
        <s v="SFINKS"/>
        <s v="SILVANO"/>
        <s v="SIMPLE"/>
        <s v="SKARBIEC"/>
        <s v="SKOK"/>
        <s v="SKOTAN"/>
        <s v="SKYLINE"/>
        <s v="SKYSTONE"/>
        <s v="SMT"/>
        <s v="SNIEZKA"/>
        <s v="SOBIESKI"/>
        <s v="SOLAR"/>
        <s v="SONEL"/>
        <s v="SOPHARMA"/>
        <s v="STALEXP"/>
        <s v="STALPROD"/>
        <s v="STALPROFI"/>
        <s v="STAPORKOW"/>
        <s v="STARHEDGE"/>
        <s v="SUWARY"/>
        <s v="SWISSMED"/>
        <s v="SYGNITY"/>
        <s v="SYNEKTIK"/>
        <s v="SYNTHOS"/>
        <s v="TALANX"/>
        <s v="TALEX"/>
        <s v="TARCZYNSKI"/>
        <s v="TATRY"/>
        <s v="TAURONPE"/>
        <s v="TELEPOLSKA"/>
        <s v="TELL"/>
        <s v="TERESA"/>
        <s v="TERMOREX"/>
        <s v="TESGAS"/>
        <s v="TFONE"/>
        <s v="TIM"/>
        <s v="TORPOL"/>
        <s v="TOYA"/>
        <s v="TRAKCJA"/>
        <s v="TRANSPOL"/>
        <s v="TRAVELPL"/>
        <s v="TRITON"/>
        <s v="TVN"/>
        <s v="ULMA"/>
        <s v="UNIBEP"/>
        <s v="UNICREDIT"/>
        <s v="UNIMA"/>
        <s v="URSUS"/>
        <s v="VANTAGE"/>
        <s v="VARIANT"/>
        <s v="VIGOSYS"/>
        <s v="VINDEXUS"/>
        <s v="VISTAL"/>
        <s v="VISTULA"/>
        <s v="VOTUM"/>
        <s v="VOXEL"/>
        <s v="WADEX"/>
        <s v="WANDALEX"/>
        <s v="WARIMPEX"/>
        <s v="WASKO"/>
        <s v="WAWEL"/>
        <s v="WDMCP"/>
        <s v="WESTAISIC"/>
        <s v="WIELTON"/>
        <s v="WIKANA"/>
        <s v="WILBO"/>
        <s v="WINVEST"/>
        <s v="WISTIL"/>
        <s v="WOJAS"/>
        <s v="WORKSERV"/>
        <s v="YAWAL"/>
        <s v="ZAMET"/>
        <s v="ZASTAL"/>
        <s v="ZEPAK"/>
        <s v="ZETKAMA"/>
        <s v="ZPUE"/>
        <s v="ZREMB"/>
        <s v="ZUE"/>
        <s v="ZYWIEC"/>
      </sharedItems>
    </cacheField>
    <cacheField name="ISIN" numFmtId="0">
      <sharedItems/>
    </cacheField>
    <cacheField name="kurs_zamkniecia_zl" numFmtId="0">
      <sharedItems containsSemiMixedTypes="0" containsString="0" containsNumber="1" minValue="0.01" maxValue="7749"/>
    </cacheField>
    <cacheField name="wolumen" numFmtId="0">
      <sharedItems containsSemiMixedTypes="0" containsString="0" containsNumber="1" containsInteger="1" minValue="0" maxValue="6242458"/>
    </cacheField>
    <cacheField name="obrot_zl" numFmtId="0">
      <sharedItems containsSemiMixedTypes="0" containsString="0" containsNumber="1" containsInteger="1" minValue="0" maxValue="160083160"/>
    </cacheField>
    <cacheField name="pakiet_wig" numFmtId="0">
      <sharedItems containsSemiMixedTypes="0" containsString="0" containsNumber="1" containsInteger="1" minValue="0" maxValue="162826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10">
  <r>
    <x v="0"/>
    <x v="0"/>
    <s v="PLNFI0600010"/>
    <n v="2.09"/>
    <n v="9"/>
    <n v="18"/>
    <n v="6496000"/>
  </r>
  <r>
    <x v="0"/>
    <x v="1"/>
    <s v="PLNFI0800016"/>
    <n v="0.79"/>
    <n v="25"/>
    <n v="21"/>
    <n v="22309000"/>
  </r>
  <r>
    <x v="0"/>
    <x v="2"/>
    <s v="PL4FNMD00013"/>
    <n v="5.8"/>
    <n v="1090"/>
    <n v="6270"/>
    <n v="1852000"/>
  </r>
  <r>
    <x v="0"/>
    <x v="3"/>
    <s v="PLABCDT00014"/>
    <n v="3.37"/>
    <n v="10129"/>
    <n v="34090"/>
    <n v="48206000"/>
  </r>
  <r>
    <x v="0"/>
    <x v="4"/>
    <s v="PLABMSD00015"/>
    <n v="0.3"/>
    <n v="0"/>
    <n v="0"/>
    <n v="0"/>
  </r>
  <r>
    <x v="0"/>
    <x v="5"/>
    <s v="PLAB00000019"/>
    <n v="32.5"/>
    <n v="894"/>
    <n v="29050"/>
    <n v="13122000"/>
  </r>
  <r>
    <x v="0"/>
    <x v="6"/>
    <s v="PLACSA000014"/>
    <n v="27.5"/>
    <n v="718"/>
    <n v="19710"/>
    <n v="8143000"/>
  </r>
  <r>
    <x v="0"/>
    <x v="7"/>
    <s v="LU0299378421"/>
    <n v="8.24"/>
    <n v="648"/>
    <n v="5340"/>
    <n v="17461000"/>
  </r>
  <r>
    <x v="0"/>
    <x v="8"/>
    <s v="PLACTIN00018"/>
    <n v="44.89"/>
    <n v="4548"/>
    <n v="204890"/>
    <n v="8852000"/>
  </r>
  <r>
    <x v="0"/>
    <x v="9"/>
    <s v="PLMBRST00015"/>
    <n v="0.01"/>
    <n v="0"/>
    <n v="0"/>
    <n v="0"/>
  </r>
  <r>
    <x v="0"/>
    <x v="10"/>
    <s v="PLAGORA00067"/>
    <n v="7.95"/>
    <n v="25"/>
    <n v="200"/>
    <n v="43035000"/>
  </r>
  <r>
    <x v="0"/>
    <x v="11"/>
    <s v="CY0101062111"/>
    <n v="1.37"/>
    <n v="10228"/>
    <n v="13810"/>
    <n v="0"/>
  </r>
  <r>
    <x v="0"/>
    <x v="12"/>
    <s v="LT0000127466"/>
    <n v="1"/>
    <n v="0"/>
    <n v="0"/>
    <n v="0"/>
  </r>
  <r>
    <x v="0"/>
    <x v="13"/>
    <s v="PLGRBRN00012"/>
    <n v="5.08"/>
    <n v="1200234"/>
    <n v="6091020"/>
    <n v="29399000"/>
  </r>
  <r>
    <x v="0"/>
    <x v="14"/>
    <s v="PLALIOR00045"/>
    <n v="79.790000000000006"/>
    <n v="62843"/>
    <n v="4999620"/>
    <n v="43097000"/>
  </r>
  <r>
    <x v="0"/>
    <x v="15"/>
    <s v="PLKRCHM00015"/>
    <n v="14.14"/>
    <n v="408"/>
    <n v="5810"/>
    <n v="3975000"/>
  </r>
  <r>
    <x v="0"/>
    <x v="16"/>
    <s v="PLTRNSU00013"/>
    <n v="2.1"/>
    <n v="4664"/>
    <n v="9710"/>
    <n v="7353000"/>
  </r>
  <r>
    <x v="0"/>
    <x v="17"/>
    <s v="PLSRBEX00014"/>
    <n v="0.64"/>
    <n v="0"/>
    <n v="0"/>
    <n v="0"/>
  </r>
  <r>
    <x v="0"/>
    <x v="18"/>
    <s v="PLATTFI00018"/>
    <n v="9"/>
    <n v="232624"/>
    <n v="2099590"/>
    <n v="24397000"/>
  </r>
  <r>
    <x v="0"/>
    <x v="19"/>
    <s v="PLALMTL00023"/>
    <n v="44.4"/>
    <n v="2992"/>
    <n v="132870"/>
    <n v="9046000"/>
  </r>
  <r>
    <x v="0"/>
    <x v="20"/>
    <s v="PLAMBRA00013"/>
    <n v="8.06"/>
    <n v="860"/>
    <n v="6980"/>
    <n v="9800000"/>
  </r>
  <r>
    <x v="0"/>
    <x v="21"/>
    <s v="PLAMICA00010"/>
    <n v="99"/>
    <n v="13191"/>
    <n v="1299690"/>
    <n v="4659000"/>
  </r>
  <r>
    <x v="0"/>
    <x v="22"/>
    <s v="PLAMPLI00019"/>
    <n v="0.26"/>
    <n v="0"/>
    <n v="0"/>
    <n v="0"/>
  </r>
  <r>
    <x v="0"/>
    <x v="23"/>
    <s v="NL0000474351"/>
    <n v="104.5"/>
    <n v="332"/>
    <n v="34380"/>
    <n v="14487000"/>
  </r>
  <r>
    <x v="0"/>
    <x v="24"/>
    <s v="PLAPATR00018"/>
    <n v="35.479999999999997"/>
    <n v="765"/>
    <n v="26910"/>
    <n v="25382000"/>
  </r>
  <r>
    <x v="0"/>
    <x v="25"/>
    <s v="PLAPLS000016"/>
    <n v="12.3"/>
    <n v="1"/>
    <n v="10"/>
    <n v="5540000"/>
  </r>
  <r>
    <x v="0"/>
    <x v="26"/>
    <s v="PLARTPR00012"/>
    <n v="4.88"/>
    <n v="194121"/>
    <n v="934490"/>
    <n v="22063000"/>
  </r>
  <r>
    <x v="0"/>
    <x v="27"/>
    <s v="PLARCUS00040"/>
    <n v="1.47"/>
    <n v="352"/>
    <n v="490"/>
    <n v="2520000"/>
  </r>
  <r>
    <x v="0"/>
    <x v="28"/>
    <s v="PLARTER00016"/>
    <n v="14.55"/>
    <n v="5"/>
    <n v="70"/>
    <n v="3286000"/>
  </r>
  <r>
    <x v="0"/>
    <x v="29"/>
    <s v="CY1000031710"/>
    <n v="1.94"/>
    <n v="743472"/>
    <n v="1375550"/>
    <n v="32823000"/>
  </r>
  <r>
    <x v="0"/>
    <x v="30"/>
    <s v="PLABS0000018"/>
    <n v="12.95"/>
    <n v="1040"/>
    <n v="13860"/>
    <n v="17889000"/>
  </r>
  <r>
    <x v="0"/>
    <x v="31"/>
    <s v="PLSOFTB00016"/>
    <n v="52.98"/>
    <n v="98115"/>
    <n v="5207410"/>
    <n v="74917000"/>
  </r>
  <r>
    <x v="0"/>
    <x v="32"/>
    <s v="PLASSEE00014"/>
    <n v="8.3000000000000007"/>
    <n v="1200"/>
    <n v="9960"/>
    <n v="16750000"/>
  </r>
  <r>
    <x v="0"/>
    <x v="33"/>
    <s v="SK1120009230"/>
    <n v="15.56"/>
    <n v="133"/>
    <n v="2070"/>
    <n v="0"/>
  </r>
  <r>
    <x v="0"/>
    <x v="34"/>
    <s v="NL0000686509"/>
    <n v="26"/>
    <n v="21878"/>
    <n v="569020"/>
    <n v="9253000"/>
  </r>
  <r>
    <x v="0"/>
    <x v="35"/>
    <s v="PLATMSI00016"/>
    <n v="2.42"/>
    <n v="1697"/>
    <n v="4100"/>
    <n v="24386000"/>
  </r>
  <r>
    <x v="0"/>
    <x v="36"/>
    <s v="PLATLPL00018"/>
    <n v="6.79"/>
    <n v="1587"/>
    <n v="10560"/>
    <n v="2464000"/>
  </r>
  <r>
    <x v="0"/>
    <x v="37"/>
    <s v="PLATLNT00016"/>
    <n v="0.98"/>
    <n v="19808"/>
    <n v="18970"/>
    <n v="11698000"/>
  </r>
  <r>
    <x v="0"/>
    <x v="38"/>
    <s v="GB00B0WDBP88"/>
    <n v="1.04"/>
    <n v="10"/>
    <n v="10"/>
    <n v="0"/>
  </r>
  <r>
    <x v="0"/>
    <x v="39"/>
    <s v="PLATMSA00013"/>
    <n v="10.85"/>
    <n v="916"/>
    <n v="9950"/>
    <n v="24981000"/>
  </r>
  <r>
    <x v="0"/>
    <x v="40"/>
    <s v="PLATM0000021"/>
    <n v="3.13"/>
    <n v="2856"/>
    <n v="8880"/>
    <n v="39722000"/>
  </r>
  <r>
    <x v="0"/>
    <x v="41"/>
    <s v="PLATREM00017"/>
    <n v="4.33"/>
    <n v="16"/>
    <n v="70"/>
    <n v="3999000"/>
  </r>
  <r>
    <x v="0"/>
    <x v="42"/>
    <s v="LT0000128555"/>
    <n v="7.23"/>
    <n v="81"/>
    <n v="590"/>
    <n v="15327000"/>
  </r>
  <r>
    <x v="0"/>
    <x v="43"/>
    <s v="LT0000128381"/>
    <n v="20.7"/>
    <n v="0"/>
    <n v="0"/>
    <n v="2322000"/>
  </r>
  <r>
    <x v="0"/>
    <x v="44"/>
    <s v="PLINSTL00011"/>
    <n v="3"/>
    <n v="0"/>
    <n v="0"/>
    <n v="0"/>
  </r>
  <r>
    <x v="0"/>
    <x v="45"/>
    <s v="PLBSSTM00013"/>
    <n v="2.48"/>
    <n v="3557"/>
    <n v="8780"/>
    <n v="0"/>
  </r>
  <r>
    <x v="0"/>
    <x v="46"/>
    <s v="PLBKLND00017"/>
    <n v="2.77"/>
    <n v="0"/>
    <n v="0"/>
    <n v="0"/>
  </r>
  <r>
    <x v="0"/>
    <x v="47"/>
    <s v="PLBALTN00014"/>
    <n v="7.19"/>
    <n v="1"/>
    <n v="10"/>
    <n v="2174000"/>
  </r>
  <r>
    <x v="0"/>
    <x v="48"/>
    <s v="PLBPH0000019"/>
    <n v="43.5"/>
    <n v="24346"/>
    <n v="1057320"/>
    <n v="7788000"/>
  </r>
  <r>
    <x v="0"/>
    <x v="49"/>
    <s v="PLNFI1200018"/>
    <n v="1.1399999999999999"/>
    <n v="15297"/>
    <n v="17180"/>
    <n v="96494000"/>
  </r>
  <r>
    <x v="0"/>
    <x v="50"/>
    <s v="PLECBDZ00013"/>
    <n v="12.3"/>
    <n v="60"/>
    <n v="740"/>
    <n v="0"/>
  </r>
  <r>
    <x v="0"/>
    <x v="51"/>
    <s v="PLBNFTS00018"/>
    <n v="304.5"/>
    <n v="9298"/>
    <n v="2845390"/>
    <n v="1075000"/>
  </r>
  <r>
    <x v="0"/>
    <x v="52"/>
    <s v="PLBRLNG00015"/>
    <n v="3.79"/>
    <n v="5130"/>
    <n v="19440"/>
    <n v="0"/>
  </r>
  <r>
    <x v="0"/>
    <x v="53"/>
    <s v="PLBEST000010"/>
    <n v="27.9"/>
    <n v="0"/>
    <n v="0"/>
    <n v="0"/>
  </r>
  <r>
    <x v="0"/>
    <x v="54"/>
    <s v="PLBTCOM00016"/>
    <n v="11"/>
    <n v="194"/>
    <n v="2110"/>
    <n v="911000"/>
  </r>
  <r>
    <x v="0"/>
    <x v="55"/>
    <s v="PLBGZ0000010"/>
    <n v="79.95"/>
    <n v="0"/>
    <n v="0"/>
    <n v="0"/>
  </r>
  <r>
    <x v="0"/>
    <x v="56"/>
    <s v="PLBIOTN00029"/>
    <n v="4"/>
    <n v="54134"/>
    <n v="215930"/>
    <n v="67191000"/>
  </r>
  <r>
    <x v="0"/>
    <x v="57"/>
    <s v="PLBPRMT00011"/>
    <n v="3.49"/>
    <n v="2513"/>
    <n v="8770"/>
    <n v="1797000"/>
  </r>
  <r>
    <x v="0"/>
    <x v="58"/>
    <s v="PLNFI0400015"/>
    <n v="1.2"/>
    <n v="15438"/>
    <n v="18910"/>
    <n v="57095000"/>
  </r>
  <r>
    <x v="0"/>
    <x v="59"/>
    <s v="DE0003304200"/>
    <n v="2.81"/>
    <n v="58"/>
    <n v="160"/>
    <n v="2181000"/>
  </r>
  <r>
    <x v="0"/>
    <x v="60"/>
    <s v="PLPPAB000011"/>
    <n v="61"/>
    <n v="971"/>
    <n v="59230"/>
    <n v="4735000"/>
  </r>
  <r>
    <x v="0"/>
    <x v="61"/>
    <s v="PLLWBGD00016"/>
    <n v="99.4"/>
    <n v="33494"/>
    <n v="3312920"/>
    <n v="34013000"/>
  </r>
  <r>
    <x v="0"/>
    <x v="62"/>
    <s v="PLBRSZW00011"/>
    <n v="5.46"/>
    <n v="266996"/>
    <n v="1465440"/>
    <n v="95414000"/>
  </r>
  <r>
    <x v="0"/>
    <x v="63"/>
    <s v="PLBOS0000019"/>
    <n v="36.64"/>
    <n v="5286"/>
    <n v="190220"/>
    <n v="9289000"/>
  </r>
  <r>
    <x v="0"/>
    <x v="64"/>
    <s v="PLBOWM000019"/>
    <n v="1.52"/>
    <n v="0"/>
    <n v="0"/>
    <n v="5226000"/>
  </r>
  <r>
    <x v="0"/>
    <x v="65"/>
    <s v="PLBRIJU00010"/>
    <n v="15.25"/>
    <n v="78"/>
    <n v="1200"/>
    <n v="978000"/>
  </r>
  <r>
    <x v="0"/>
    <x v="66"/>
    <s v="PLBSCDO00017"/>
    <n v="25.7"/>
    <n v="105"/>
    <n v="2700"/>
    <n v="2468000"/>
  </r>
  <r>
    <x v="0"/>
    <x v="67"/>
    <s v="PLBUDMX00013"/>
    <n v="151.69999999999999"/>
    <n v="2907"/>
    <n v="438180"/>
    <n v="10451000"/>
  </r>
  <r>
    <x v="0"/>
    <x v="68"/>
    <s v="PLBDPWR00014"/>
    <n v="0.05"/>
    <n v="40768"/>
    <n v="2120"/>
    <n v="0"/>
  </r>
  <r>
    <x v="0"/>
    <x v="69"/>
    <s v="PLBMECH00012"/>
    <n v="1.24"/>
    <n v="1916752"/>
    <n v="1983870"/>
    <n v="6078000"/>
  </r>
  <r>
    <x v="0"/>
    <x v="70"/>
    <s v="AT00BUWOG001"/>
    <n v="73.36"/>
    <n v="0"/>
    <n v="0"/>
    <n v="6034000"/>
  </r>
  <r>
    <x v="0"/>
    <x v="71"/>
    <s v="PLBYTOM00010"/>
    <n v="1.69"/>
    <n v="470179"/>
    <n v="808200"/>
    <n v="50108000"/>
  </r>
  <r>
    <x v="0"/>
    <x v="72"/>
    <s v="PLBZ00000044"/>
    <n v="339"/>
    <n v="64174"/>
    <n v="21810080"/>
    <n v="28420000"/>
  </r>
  <r>
    <x v="0"/>
    <x v="73"/>
    <s v="PLBRSTM00015"/>
    <n v="1.06"/>
    <n v="23085"/>
    <n v="23910"/>
    <n v="0"/>
  </r>
  <r>
    <x v="0"/>
    <x v="74"/>
    <s v="PLCAMMD00032"/>
    <n v="4.2"/>
    <n v="1114"/>
    <n v="4700"/>
    <n v="4262000"/>
  </r>
  <r>
    <x v="0"/>
    <x v="75"/>
    <s v="PLCPTLP00015"/>
    <n v="2.4900000000000002"/>
    <n v="30401"/>
    <n v="74680"/>
    <n v="14368000"/>
  </r>
  <r>
    <x v="0"/>
    <x v="76"/>
    <s v="PLCASHF00018"/>
    <n v="0.42"/>
    <n v="1049"/>
    <n v="440"/>
    <n v="0"/>
  </r>
  <r>
    <x v="0"/>
    <x v="77"/>
    <s v="PLCCC0000016"/>
    <n v="146"/>
    <n v="85610"/>
    <n v="12357490"/>
    <n v="22030000"/>
  </r>
  <r>
    <x v="0"/>
    <x v="78"/>
    <s v="PLKAREN00014"/>
    <n v="0.06"/>
    <n v="13097"/>
    <n v="790"/>
    <n v="0"/>
  </r>
  <r>
    <x v="0"/>
    <x v="79"/>
    <s v="PLOPTTC00011"/>
    <n v="16.04"/>
    <n v="77930"/>
    <n v="1246560"/>
    <n v="60952000"/>
  </r>
  <r>
    <x v="0"/>
    <x v="80"/>
    <s v="PLCDRL000043"/>
    <n v="17.649999999999999"/>
    <n v="7037"/>
    <n v="121350"/>
    <n v="1050000"/>
  </r>
  <r>
    <x v="0"/>
    <x v="81"/>
    <s v="PLCELPD00013"/>
    <n v="5.19"/>
    <n v="0"/>
    <n v="0"/>
    <n v="4916000"/>
  </r>
  <r>
    <x v="0"/>
    <x v="82"/>
    <s v="CZ0005112300"/>
    <n v="89.56"/>
    <n v="41034"/>
    <n v="3759570"/>
    <n v="22240000"/>
  </r>
  <r>
    <x v="0"/>
    <x v="83"/>
    <s v="PLCHMDW00010"/>
    <n v="1.05"/>
    <n v="5951"/>
    <n v="6150"/>
    <n v="10109000"/>
  </r>
  <r>
    <x v="0"/>
    <x v="84"/>
    <s v="PLCIECH00018"/>
    <n v="46.8"/>
    <n v="44783"/>
    <n v="2077850"/>
    <n v="25747000"/>
  </r>
  <r>
    <x v="0"/>
    <x v="85"/>
    <s v="PLCTINT00018"/>
    <n v="8.02"/>
    <n v="14842"/>
    <n v="119410"/>
    <n v="7558000"/>
  </r>
  <r>
    <x v="0"/>
    <x v="86"/>
    <s v="PLERGPL00014"/>
    <n v="8.25"/>
    <n v="2706"/>
    <n v="22130"/>
    <n v="3648000"/>
  </r>
  <r>
    <x v="0"/>
    <x v="87"/>
    <s v="LU0646112838"/>
    <n v="0.7"/>
    <n v="2550"/>
    <n v="1770"/>
    <n v="11252000"/>
  </r>
  <r>
    <x v="0"/>
    <x v="88"/>
    <s v="PLCNTSL00014"/>
    <n v="1.37"/>
    <n v="2286"/>
    <n v="3090"/>
    <n v="22530000"/>
  </r>
  <r>
    <x v="0"/>
    <x v="89"/>
    <s v="PLJTRZN00011"/>
    <n v="3.56"/>
    <n v="16224"/>
    <n v="58220"/>
    <n v="48753000"/>
  </r>
  <r>
    <x v="0"/>
    <x v="90"/>
    <s v="PLCOMAR00012"/>
    <n v="103.2"/>
    <n v="344"/>
    <n v="35510"/>
    <n v="4610000"/>
  </r>
  <r>
    <x v="0"/>
    <x v="91"/>
    <s v="PLCMP0000017"/>
    <n v="53.49"/>
    <n v="730"/>
    <n v="39030"/>
    <n v="4122000"/>
  </r>
  <r>
    <x v="0"/>
    <x v="92"/>
    <s v="PLCOMPR00010"/>
    <n v="20.52"/>
    <n v="0"/>
    <n v="0"/>
    <n v="1091000"/>
  </r>
  <r>
    <x v="0"/>
    <x v="93"/>
    <s v="PLCMRAY00029"/>
    <n v="3.11"/>
    <n v="109064"/>
    <n v="336460"/>
    <n v="20455000"/>
  </r>
  <r>
    <x v="0"/>
    <x v="94"/>
    <s v="PLCPPRK00037"/>
    <n v="4.1500000000000004"/>
    <n v="62251"/>
    <n v="249040"/>
    <n v="26984000"/>
  </r>
  <r>
    <x v="0"/>
    <x v="95"/>
    <s v="PLMCINT00013"/>
    <n v="4.4000000000000004"/>
    <n v="0"/>
    <n v="0"/>
    <n v="0"/>
  </r>
  <r>
    <x v="0"/>
    <x v="96"/>
    <s v="PLCFRPT00013"/>
    <n v="22.98"/>
    <n v="304471"/>
    <n v="6877610"/>
    <n v="214367000"/>
  </r>
  <r>
    <x v="0"/>
    <x v="97"/>
    <s v="PLCRWTR00022"/>
    <n v="2.2000000000000002"/>
    <n v="105215"/>
    <n v="235860"/>
    <n v="0"/>
  </r>
  <r>
    <x v="0"/>
    <x v="98"/>
    <s v="PLDEBCA00016"/>
    <n v="89.75"/>
    <n v="18"/>
    <n v="1600"/>
    <n v="2567000"/>
  </r>
  <r>
    <x v="0"/>
    <x v="99"/>
    <s v="PLDECOR00013"/>
    <n v="6.25"/>
    <n v="3480"/>
    <n v="21940"/>
    <n v="8556000"/>
  </r>
  <r>
    <x v="0"/>
    <x v="100"/>
    <s v="PLDELKO00019"/>
    <n v="4.8899999999999997"/>
    <n v="0"/>
    <n v="0"/>
    <n v="2659000"/>
  </r>
  <r>
    <x v="0"/>
    <x v="101"/>
    <s v="PLDGA0000019"/>
    <n v="6.28"/>
    <n v="4981"/>
    <n v="31050"/>
    <n v="0"/>
  </r>
  <r>
    <x v="0"/>
    <x v="102"/>
    <s v="PLWDM0000029"/>
    <n v="0.72"/>
    <n v="20924"/>
    <n v="14920"/>
    <n v="8257000"/>
  </r>
  <r>
    <x v="0"/>
    <x v="103"/>
    <s v="PLDMDVL00012"/>
    <n v="48.1"/>
    <n v="479"/>
    <n v="22930"/>
    <n v="7229000"/>
  </r>
  <r>
    <x v="0"/>
    <x v="104"/>
    <s v="PLADDRG00015"/>
    <n v="2.8"/>
    <n v="957"/>
    <n v="2730"/>
    <n v="0"/>
  </r>
  <r>
    <x v="0"/>
    <x v="105"/>
    <s v="PLDREWX00012"/>
    <n v="0.21"/>
    <n v="18222"/>
    <n v="3830"/>
    <n v="0"/>
  </r>
  <r>
    <x v="0"/>
    <x v="106"/>
    <s v="PLDROP000011"/>
    <n v="1.82"/>
    <n v="700"/>
    <n v="1270"/>
    <n v="0"/>
  </r>
  <r>
    <x v="0"/>
    <x v="107"/>
    <s v="PLDRZPL00032"/>
    <n v="3.35"/>
    <n v="2769"/>
    <n v="9270"/>
    <n v="3196000"/>
  </r>
  <r>
    <x v="0"/>
    <x v="108"/>
    <s v="PLDLSS000010"/>
    <n v="0.28000000000000003"/>
    <n v="37863"/>
    <n v="10600"/>
    <n v="13003000"/>
  </r>
  <r>
    <x v="0"/>
    <x v="109"/>
    <s v="PLDTP0000010"/>
    <n v="3.97"/>
    <n v="6"/>
    <n v="20"/>
    <n v="0"/>
  </r>
  <r>
    <x v="0"/>
    <x v="110"/>
    <s v="PLDUDA000016"/>
    <n v="7.25"/>
    <n v="26816"/>
    <n v="193120"/>
    <n v="17743000"/>
  </r>
  <r>
    <x v="0"/>
    <x v="111"/>
    <s v="PLCPENR00035"/>
    <n v="1.92"/>
    <n v="843176"/>
    <n v="1616080"/>
    <n v="45748000"/>
  </r>
  <r>
    <x v="0"/>
    <x v="112"/>
    <s v="PLECARD00012"/>
    <n v="1.66"/>
    <n v="1028"/>
    <n v="1660"/>
    <n v="0"/>
  </r>
  <r>
    <x v="0"/>
    <x v="113"/>
    <s v="PLECHPS00019"/>
    <n v="6.5"/>
    <n v="1007967"/>
    <n v="6458040"/>
    <n v="223328000"/>
  </r>
  <r>
    <x v="0"/>
    <x v="114"/>
    <s v="PLEDINV00014"/>
    <n v="2.2400000000000002"/>
    <n v="154"/>
    <n v="340"/>
    <n v="2588000"/>
  </r>
  <r>
    <x v="0"/>
    <x v="115"/>
    <s v="PLEFEKT00018"/>
    <n v="15"/>
    <n v="634"/>
    <n v="9510"/>
    <n v="1039000"/>
  </r>
  <r>
    <x v="0"/>
    <x v="116"/>
    <s v="PLEFH0000022"/>
    <n v="0.17"/>
    <n v="27427"/>
    <n v="4500"/>
    <n v="0"/>
  </r>
  <r>
    <x v="0"/>
    <x v="117"/>
    <s v="PLEKGPF00011"/>
    <n v="0.28000000000000003"/>
    <n v="19097"/>
    <n v="5390"/>
    <n v="0"/>
  </r>
  <r>
    <x v="0"/>
    <x v="118"/>
    <s v="PLEKEP000019"/>
    <n v="26.86"/>
    <n v="98677"/>
    <n v="2336380"/>
    <n v="7837000"/>
  </r>
  <r>
    <x v="0"/>
    <x v="119"/>
    <s v="PLELTBD00017"/>
    <n v="81"/>
    <n v="2556"/>
    <n v="207120"/>
    <n v="4747000"/>
  </r>
  <r>
    <x v="0"/>
    <x v="120"/>
    <s v="PLELEKT00016"/>
    <n v="10.71"/>
    <n v="235"/>
    <n v="2520"/>
    <n v="7051000"/>
  </r>
  <r>
    <x v="0"/>
    <x v="121"/>
    <s v="PLELMTL00017"/>
    <n v="3.36"/>
    <n v="18650"/>
    <n v="62940"/>
    <n v="110913000"/>
  </r>
  <r>
    <x v="0"/>
    <x v="122"/>
    <s v="PLELKOP00013"/>
    <n v="1.45"/>
    <n v="9699"/>
    <n v="13810"/>
    <n v="3333000"/>
  </r>
  <r>
    <x v="0"/>
    <x v="123"/>
    <s v="PLELZAB00010"/>
    <n v="15.2"/>
    <n v="11828"/>
    <n v="179160"/>
    <n v="2716000"/>
  </r>
  <r>
    <x v="0"/>
    <x v="124"/>
    <s v="PLEMCIM00017"/>
    <n v="13.18"/>
    <n v="947"/>
    <n v="12840"/>
    <n v="3579000"/>
  </r>
  <r>
    <x v="0"/>
    <x v="125"/>
    <s v="PLELDRD00017"/>
    <n v="49.63"/>
    <n v="2708"/>
    <n v="135400"/>
    <n v="13044000"/>
  </r>
  <r>
    <x v="0"/>
    <x v="126"/>
    <s v="PLENAP000010"/>
    <n v="1.03"/>
    <n v="1945"/>
    <n v="1960"/>
    <n v="11545000"/>
  </r>
  <r>
    <x v="0"/>
    <x v="127"/>
    <s v="PLENEA000013"/>
    <n v="16.43"/>
    <n v="296942"/>
    <n v="4802730"/>
    <n v="214078000"/>
  </r>
  <r>
    <x v="0"/>
    <x v="128"/>
    <s v="PLENLMD00017"/>
    <n v="11.55"/>
    <n v="1477"/>
    <n v="17000"/>
    <n v="7353000"/>
  </r>
  <r>
    <x v="0"/>
    <x v="129"/>
    <s v="PLENERG00022"/>
    <n v="22.19"/>
    <n v="505916"/>
    <n v="11116730"/>
    <n v="200740000"/>
  </r>
  <r>
    <x v="0"/>
    <x v="130"/>
    <s v="PLERGIN00015"/>
    <n v="10.8"/>
    <n v="76"/>
    <n v="830"/>
    <n v="5047000"/>
  </r>
  <r>
    <x v="0"/>
    <x v="131"/>
    <s v="PLERBUD00012"/>
    <n v="25.2"/>
    <n v="1454"/>
    <n v="36220"/>
    <n v="4986000"/>
  </r>
  <r>
    <x v="0"/>
    <x v="132"/>
    <s v="PLERGZB00014"/>
    <n v="16.57"/>
    <n v="1999"/>
    <n v="33370"/>
    <n v="530000"/>
  </r>
  <r>
    <x v="0"/>
    <x v="133"/>
    <s v="PLEUFLM00017"/>
    <n v="4.12"/>
    <n v="16757"/>
    <n v="68920"/>
    <n v="24228000"/>
  </r>
  <r>
    <x v="0"/>
    <x v="134"/>
    <s v="PLESSYS00030"/>
    <n v="2.36"/>
    <n v="786"/>
    <n v="1830"/>
    <n v="13646000"/>
  </r>
  <r>
    <x v="0"/>
    <x v="135"/>
    <s v="HU0000089198"/>
    <n v="1.69"/>
    <n v="0"/>
    <n v="0"/>
    <n v="0"/>
  </r>
  <r>
    <x v="0"/>
    <x v="136"/>
    <s v="PLERPCO00017"/>
    <n v="25.71"/>
    <n v="1807"/>
    <n v="46440"/>
    <n v="2121000"/>
  </r>
  <r>
    <x v="0"/>
    <x v="137"/>
    <s v="PLERPLT00017"/>
    <n v="0.01"/>
    <n v="0"/>
    <n v="0"/>
    <n v="0"/>
  </r>
  <r>
    <x v="0"/>
    <x v="138"/>
    <s v="PLEURCH00011"/>
    <n v="35.35"/>
    <n v="232991"/>
    <n v="8200880"/>
    <n v="77963000"/>
  </r>
  <r>
    <x v="0"/>
    <x v="139"/>
    <s v="BG1100114062"/>
    <n v="2.17"/>
    <n v="0"/>
    <n v="0"/>
    <n v="453000"/>
  </r>
  <r>
    <x v="0"/>
    <x v="140"/>
    <s v="PLERTEL00011"/>
    <n v="13.54"/>
    <n v="5208"/>
    <n v="70960"/>
    <n v="1423000"/>
  </r>
  <r>
    <x v="0"/>
    <x v="141"/>
    <s v="IM00B58FMW76"/>
    <n v="7.14"/>
    <n v="0"/>
    <n v="0"/>
    <n v="14000"/>
  </r>
  <r>
    <x v="0"/>
    <x v="142"/>
    <s v="PLFAM0000012"/>
    <n v="0.43"/>
    <n v="0"/>
    <n v="0"/>
    <n v="0"/>
  </r>
  <r>
    <x v="0"/>
    <x v="143"/>
    <s v="PLFAMUR00012"/>
    <n v="3.26"/>
    <n v="2714"/>
    <n v="8840"/>
    <n v="138273000"/>
  </r>
  <r>
    <x v="0"/>
    <x v="144"/>
    <s v="PLFRMCL00066"/>
    <n v="51"/>
    <n v="1714"/>
    <n v="86040"/>
    <n v="11601000"/>
  </r>
  <r>
    <x v="0"/>
    <x v="145"/>
    <s v="PLFSING00010"/>
    <n v="18.489999999999998"/>
    <n v="1579"/>
    <n v="28690"/>
    <n v="1239000"/>
  </r>
  <r>
    <x v="0"/>
    <x v="146"/>
    <s v="PLFSTFC00012"/>
    <n v="1.47"/>
    <n v="0"/>
    <n v="0"/>
    <n v="0"/>
  </r>
  <r>
    <x v="0"/>
    <x v="147"/>
    <s v="PLFEERM00018"/>
    <n v="16.25"/>
    <n v="110"/>
    <n v="1820"/>
    <n v="3144000"/>
  </r>
  <r>
    <x v="0"/>
    <x v="148"/>
    <s v="DE000A13SX89"/>
    <n v="26"/>
    <n v="1"/>
    <n v="30"/>
    <n v="3305000"/>
  </r>
  <r>
    <x v="0"/>
    <x v="149"/>
    <s v="PLFERRO00016"/>
    <n v="8.81"/>
    <n v="26757"/>
    <n v="235580"/>
    <n v="17846000"/>
  </r>
  <r>
    <x v="0"/>
    <x v="150"/>
    <s v="PLFERUM00014"/>
    <n v="4.6399999999999997"/>
    <n v="41"/>
    <n v="180"/>
    <n v="4501000"/>
  </r>
  <r>
    <x v="0"/>
    <x v="151"/>
    <s v="PLCASPL00019"/>
    <n v="0.92"/>
    <n v="7024"/>
    <n v="6480"/>
    <n v="11150000"/>
  </r>
  <r>
    <x v="0"/>
    <x v="152"/>
    <s v="PLFORTE00012"/>
    <n v="50"/>
    <n v="3230"/>
    <n v="160430"/>
    <n v="16737000"/>
  </r>
  <r>
    <x v="0"/>
    <x v="153"/>
    <s v="NL0009604859"/>
    <n v="18.73"/>
    <n v="178"/>
    <n v="3330"/>
    <n v="17024000"/>
  </r>
  <r>
    <x v="0"/>
    <x v="154"/>
    <s v="PLFOTA000014"/>
    <n v="0.86"/>
    <n v="80752"/>
    <n v="69900"/>
    <n v="0"/>
  </r>
  <r>
    <x v="0"/>
    <x v="155"/>
    <s v="PLGANT000014"/>
    <n v="0.33"/>
    <n v="10110"/>
    <n v="3340"/>
    <n v="0"/>
  </r>
  <r>
    <x v="0"/>
    <x v="156"/>
    <s v="PLGSPR000014"/>
    <n v="1.98"/>
    <n v="79169"/>
    <n v="156980"/>
    <n v="293645000"/>
  </r>
  <r>
    <x v="0"/>
    <x v="157"/>
    <s v="PLGETBK00012"/>
    <n v="1.77"/>
    <n v="3861519"/>
    <n v="6824130"/>
    <n v="1095354000"/>
  </r>
  <r>
    <x v="0"/>
    <x v="158"/>
    <s v="PLGNRSI00015"/>
    <n v="3.4"/>
    <n v="318015"/>
    <n v="1091190"/>
    <n v="43628000"/>
  </r>
  <r>
    <x v="0"/>
    <x v="159"/>
    <s v="PLGLBLC00011"/>
    <n v="6.89"/>
    <n v="2478"/>
    <n v="16950"/>
    <n v="6721000"/>
  </r>
  <r>
    <x v="0"/>
    <x v="160"/>
    <s v="NL0000687309"/>
    <n v="41.95"/>
    <n v="374"/>
    <n v="15690"/>
    <n v="20769000"/>
  </r>
  <r>
    <x v="0"/>
    <x v="161"/>
    <s v="SI0031104076"/>
    <n v="24.3"/>
    <n v="1"/>
    <n v="20"/>
    <n v="1991000"/>
  </r>
  <r>
    <x v="0"/>
    <x v="162"/>
    <s v="PLGPW0000017"/>
    <n v="43.4"/>
    <n v="8995"/>
    <n v="390700"/>
    <n v="27164000"/>
  </r>
  <r>
    <x v="0"/>
    <x v="163"/>
    <s v="PLGRAAL00022"/>
    <n v="17.05"/>
    <n v="80257"/>
    <n v="1368700"/>
    <n v="3502000"/>
  </r>
  <r>
    <x v="0"/>
    <x v="164"/>
    <s v="PLZPW0000017"/>
    <n v="30.5"/>
    <n v="65"/>
    <n v="1990"/>
    <n v="17315000"/>
  </r>
  <r>
    <x v="0"/>
    <x v="165"/>
    <s v="PLERFKT00010"/>
    <n v="1.51"/>
    <n v="0"/>
    <n v="0"/>
    <n v="0"/>
  </r>
  <r>
    <x v="0"/>
    <x v="166"/>
    <s v="PLINTGR00013"/>
    <n v="9.8000000000000007"/>
    <n v="31212"/>
    <n v="306500"/>
    <n v="3233000"/>
  </r>
  <r>
    <x v="0"/>
    <x v="167"/>
    <s v="PLZATRM00012"/>
    <n v="71.989999999999995"/>
    <n v="22673"/>
    <n v="1607120"/>
    <n v="40919000"/>
  </r>
  <r>
    <x v="0"/>
    <x v="168"/>
    <s v="PLGTC0000037"/>
    <n v="4.8"/>
    <n v="271444"/>
    <n v="1314780"/>
    <n v="245350000"/>
  </r>
  <r>
    <x v="0"/>
    <x v="169"/>
    <s v="PLBH00000012"/>
    <n v="103.5"/>
    <n v="83808"/>
    <n v="8680820"/>
    <n v="30584000"/>
  </r>
  <r>
    <x v="0"/>
    <x v="170"/>
    <s v="PLHRPHG00023"/>
    <n v="3.3"/>
    <n v="678"/>
    <n v="2240"/>
    <n v="25500000"/>
  </r>
  <r>
    <x v="0"/>
    <x v="171"/>
    <s v="PLVENTS00019"/>
    <n v="1.83"/>
    <n v="704651"/>
    <n v="1242180"/>
    <n v="70928000"/>
  </r>
  <r>
    <x v="0"/>
    <x v="172"/>
    <s v="PLHELIO00014"/>
    <n v="4.87"/>
    <n v="22"/>
    <n v="110"/>
    <n v="1143000"/>
  </r>
  <r>
    <x v="0"/>
    <x v="173"/>
    <s v="PLZRWZW00012"/>
    <n v="3.15"/>
    <n v="398899"/>
    <n v="1248650"/>
    <n v="36119000"/>
  </r>
  <r>
    <x v="0"/>
    <x v="174"/>
    <s v="PLHUTMN00017"/>
    <n v="5.01"/>
    <n v="6119"/>
    <n v="31310"/>
    <n v="4199000"/>
  </r>
  <r>
    <x v="0"/>
    <x v="175"/>
    <s v="PLHDRTR00013"/>
    <n v="31.24"/>
    <n v="3004"/>
    <n v="93130"/>
    <n v="1839000"/>
  </r>
  <r>
    <x v="0"/>
    <x v="176"/>
    <s v="PLHPRON00017"/>
    <n v="3"/>
    <n v="19017"/>
    <n v="55740"/>
    <n v="7831000"/>
  </r>
  <r>
    <x v="0"/>
    <x v="177"/>
    <s v="PLCNTZP00010"/>
    <n v="0.02"/>
    <n v="0"/>
    <n v="0"/>
    <n v="0"/>
  </r>
  <r>
    <x v="0"/>
    <x v="178"/>
    <s v="PLIDMSA00044"/>
    <n v="0.1"/>
    <n v="311505"/>
    <n v="31280"/>
    <n v="0"/>
  </r>
  <r>
    <x v="0"/>
    <x v="179"/>
    <s v="PLHRMAN00039"/>
    <n v="1.0900000000000001"/>
    <n v="2252"/>
    <n v="2400"/>
    <n v="4084000"/>
  </r>
  <r>
    <x v="0"/>
    <x v="180"/>
    <s v="PLBDVR000018"/>
    <n v="0.99"/>
    <n v="93994"/>
    <n v="92500"/>
    <n v="5438000"/>
  </r>
  <r>
    <x v="0"/>
    <x v="181"/>
    <s v="AT0000809058"/>
    <n v="9.01"/>
    <n v="0"/>
    <n v="0"/>
    <n v="15129000"/>
  </r>
  <r>
    <x v="0"/>
    <x v="182"/>
    <s v="LU0607203980"/>
    <n v="5.9"/>
    <n v="1040"/>
    <n v="6130"/>
    <n v="9809000"/>
  </r>
  <r>
    <x v="0"/>
    <x v="183"/>
    <s v="PLMAKRM00019"/>
    <n v="2.1"/>
    <n v="26"/>
    <n v="50"/>
    <n v="11568000"/>
  </r>
  <r>
    <x v="0"/>
    <x v="184"/>
    <s v="PLIMPEL00011"/>
    <n v="29.9"/>
    <n v="7"/>
    <n v="210"/>
    <n v="4187000"/>
  </r>
  <r>
    <x v="0"/>
    <x v="185"/>
    <s v="PLNFI0700018"/>
    <n v="1.56"/>
    <n v="6"/>
    <n v="10"/>
    <n v="3715000"/>
  </r>
  <r>
    <x v="0"/>
    <x v="186"/>
    <s v="PLIMPXM00019"/>
    <n v="2.63"/>
    <n v="20351"/>
    <n v="53450"/>
    <n v="93737000"/>
  </r>
  <r>
    <x v="0"/>
    <x v="187"/>
    <s v="PLINTMS00019"/>
    <n v="2.2400000000000002"/>
    <n v="6475"/>
    <n v="14500"/>
    <n v="7444000"/>
  </r>
  <r>
    <x v="0"/>
    <x v="188"/>
    <s v="PLINCLT00015"/>
    <n v="1.73"/>
    <n v="5847"/>
    <n v="10000"/>
    <n v="5435000"/>
  </r>
  <r>
    <x v="0"/>
    <x v="189"/>
    <s v="PLLSTIA00018"/>
    <n v="0.76"/>
    <n v="68752"/>
    <n v="52950"/>
    <n v="23452000"/>
  </r>
  <r>
    <x v="0"/>
    <x v="190"/>
    <s v="PLINDKP00013"/>
    <n v="56.85"/>
    <n v="750"/>
    <n v="42630"/>
    <n v="1165000"/>
  </r>
  <r>
    <x v="0"/>
    <x v="191"/>
    <s v="PLBSK0000017"/>
    <n v="137.9"/>
    <n v="101554"/>
    <n v="14003930"/>
    <n v="30454000"/>
  </r>
  <r>
    <x v="0"/>
    <x v="192"/>
    <s v="PLINPRO00015"/>
    <n v="3.5"/>
    <n v="76"/>
    <n v="270"/>
    <n v="12110000"/>
  </r>
  <r>
    <x v="0"/>
    <x v="193"/>
    <s v="PLINSTK00013"/>
    <n v="16.14"/>
    <n v="510"/>
    <n v="8230"/>
    <n v="6189000"/>
  </r>
  <r>
    <x v="0"/>
    <x v="194"/>
    <s v="PLINTKS00013"/>
    <n v="12.97"/>
    <n v="55"/>
    <n v="700"/>
    <n v="0"/>
  </r>
  <r>
    <x v="0"/>
    <x v="195"/>
    <s v="PLINTEG00011"/>
    <n v="159.94999999999999"/>
    <n v="10724"/>
    <n v="1699750"/>
    <n v="5028000"/>
  </r>
  <r>
    <x v="0"/>
    <x v="196"/>
    <s v="LT0000128621"/>
    <n v="18.440000000000001"/>
    <n v="728"/>
    <n v="13450"/>
    <n v="4000000"/>
  </r>
  <r>
    <x v="0"/>
    <x v="197"/>
    <s v="PLINTBD00014"/>
    <n v="0.92"/>
    <n v="0"/>
    <n v="0"/>
    <n v="0"/>
  </r>
  <r>
    <x v="0"/>
    <x v="198"/>
    <s v="PLINTCS00010"/>
    <n v="204"/>
    <n v="6595"/>
    <n v="1344550"/>
    <n v="8393000"/>
  </r>
  <r>
    <x v="0"/>
    <x v="199"/>
    <s v="PLINTFR00023"/>
    <n v="4"/>
    <n v="0"/>
    <n v="0"/>
    <n v="2639000"/>
  </r>
  <r>
    <x v="0"/>
    <x v="200"/>
    <s v="PLINTSP00038"/>
    <n v="1.06"/>
    <n v="15193"/>
    <n v="15860"/>
    <n v="0"/>
  </r>
  <r>
    <x v="0"/>
    <x v="201"/>
    <s v="PLINTRL00013"/>
    <n v="9.0500000000000007"/>
    <n v="455"/>
    <n v="4120"/>
    <n v="5944000"/>
  </r>
  <r>
    <x v="0"/>
    <x v="202"/>
    <s v="PLIDATF00012"/>
    <n v="0.08"/>
    <n v="3550"/>
    <n v="280"/>
    <n v="0"/>
  </r>
  <r>
    <x v="0"/>
    <x v="203"/>
    <s v="PLECMNG00019"/>
    <n v="2.2000000000000002"/>
    <n v="100"/>
    <n v="220"/>
    <n v="0"/>
  </r>
  <r>
    <x v="0"/>
    <x v="204"/>
    <s v="PLIPOPM00011"/>
    <n v="4.07"/>
    <n v="11117"/>
    <n v="44830"/>
    <n v="18968000"/>
  </r>
  <r>
    <x v="0"/>
    <x v="205"/>
    <s v="PLIQPRT00017"/>
    <n v="0.83"/>
    <n v="14"/>
    <n v="10"/>
    <n v="8070000"/>
  </r>
  <r>
    <x v="0"/>
    <x v="206"/>
    <s v="PLMATRX00017"/>
    <n v="3.34"/>
    <n v="404"/>
    <n v="1290"/>
    <n v="3600000"/>
  </r>
  <r>
    <x v="0"/>
    <x v="207"/>
    <s v="PLIZCJR00017"/>
    <n v="1.62"/>
    <n v="504"/>
    <n v="820"/>
    <n v="0"/>
  </r>
  <r>
    <x v="0"/>
    <x v="208"/>
    <s v="PLIZSTL00015"/>
    <n v="5"/>
    <n v="1"/>
    <n v="5"/>
    <n v="11334000"/>
  </r>
  <r>
    <x v="0"/>
    <x v="209"/>
    <s v="PLJHMDL00018"/>
    <n v="1.93"/>
    <n v="10718"/>
    <n v="20230"/>
    <n v="0"/>
  </r>
  <r>
    <x v="0"/>
    <x v="210"/>
    <s v="DE000A1TNS70"/>
    <n v="22"/>
    <n v="40"/>
    <n v="880"/>
    <n v="0"/>
  </r>
  <r>
    <x v="0"/>
    <x v="211"/>
    <s v="PLJSW0000015"/>
    <n v="20.89"/>
    <n v="347328"/>
    <n v="7153770"/>
    <n v="52636000"/>
  </r>
  <r>
    <x v="0"/>
    <x v="212"/>
    <s v="PLNFI0300017"/>
    <n v="0.28999999999999998"/>
    <n v="2216"/>
    <n v="640"/>
    <n v="0"/>
  </r>
  <r>
    <x v="0"/>
    <x v="213"/>
    <s v="PLJWC0000019"/>
    <n v="2.6"/>
    <n v="23437"/>
    <n v="61320"/>
    <n v="32447000"/>
  </r>
  <r>
    <x v="0"/>
    <x v="214"/>
    <s v="PLK2ITR00010"/>
    <n v="9.65"/>
    <n v="1036"/>
    <n v="9900"/>
    <n v="1509000"/>
  </r>
  <r>
    <x v="0"/>
    <x v="215"/>
    <s v="PLIZNS000022"/>
    <n v="2.87"/>
    <n v="47950"/>
    <n v="135790"/>
    <n v="26333000"/>
  </r>
  <r>
    <x v="0"/>
    <x v="216"/>
    <s v="PLTRAST00020"/>
    <n v="2.2400000000000002"/>
    <n v="5"/>
    <n v="10"/>
    <n v="4047000"/>
  </r>
  <r>
    <x v="0"/>
    <x v="217"/>
    <s v="PLPONAR00012"/>
    <n v="0.02"/>
    <n v="0"/>
    <n v="0"/>
    <n v="0"/>
  </r>
  <r>
    <x v="0"/>
    <x v="218"/>
    <s v="CY0102492119"/>
    <n v="6.66"/>
    <n v="0"/>
    <n v="0"/>
    <n v="3329000"/>
  </r>
  <r>
    <x v="0"/>
    <x v="219"/>
    <s v="PLHGNKA00028"/>
    <n v="1.22"/>
    <n v="368872"/>
    <n v="444170"/>
    <n v="45144000"/>
  </r>
  <r>
    <x v="0"/>
    <x v="220"/>
    <s v="LU0327357389"/>
    <n v="33.4"/>
    <n v="97681"/>
    <n v="3223540"/>
    <n v="48500000"/>
  </r>
  <r>
    <x v="0"/>
    <x v="221"/>
    <s v="PLKETY000011"/>
    <n v="271"/>
    <n v="5543"/>
    <n v="1501260"/>
    <n v="9380000"/>
  </r>
  <r>
    <x v="0"/>
    <x v="222"/>
    <s v="PLKGHM000017"/>
    <n v="107.5"/>
    <n v="956444"/>
    <n v="101259470"/>
    <n v="136410000"/>
  </r>
  <r>
    <x v="0"/>
    <x v="223"/>
    <s v="PLKNOPL00014"/>
    <n v="12.64"/>
    <n v="46733"/>
    <n v="574930"/>
    <n v="6739000"/>
  </r>
  <r>
    <x v="0"/>
    <x v="224"/>
    <s v="PLHOOP000010"/>
    <n v="39.24"/>
    <n v="37"/>
    <n v="1350"/>
    <n v="13085000"/>
  </r>
  <r>
    <x v="0"/>
    <x v="225"/>
    <s v="PLKGNRC00015"/>
    <n v="51.75"/>
    <n v="63"/>
    <n v="3260"/>
    <n v="7449000"/>
  </r>
  <r>
    <x v="0"/>
    <x v="226"/>
    <s v="PLKOMPP00017"/>
    <n v="7.38"/>
    <n v="5"/>
    <n v="40"/>
    <n v="0"/>
  </r>
  <r>
    <x v="0"/>
    <x v="227"/>
    <s v="PLKMPTR00012"/>
    <n v="7.6"/>
    <n v="8098"/>
    <n v="61590"/>
    <n v="4222000"/>
  </r>
  <r>
    <x v="0"/>
    <x v="228"/>
    <s v="PLKCSTL00010"/>
    <n v="20.98"/>
    <n v="131265"/>
    <n v="2690930"/>
    <n v="3459000"/>
  </r>
  <r>
    <x v="0"/>
    <x v="229"/>
    <s v="PLKOPEX00018"/>
    <n v="10.73"/>
    <n v="16767"/>
    <n v="179990"/>
    <n v="23006000"/>
  </r>
  <r>
    <x v="0"/>
    <x v="230"/>
    <s v="PLKPPD000017"/>
    <n v="29.25"/>
    <n v="240"/>
    <n v="7020"/>
    <n v="184000"/>
  </r>
  <r>
    <x v="0"/>
    <x v="231"/>
    <s v="PLKRKCH00019"/>
    <n v="3.84"/>
    <n v="390"/>
    <n v="1500"/>
    <n v="4815000"/>
  </r>
  <r>
    <x v="0"/>
    <x v="232"/>
    <s v="PLKRNRC00012"/>
    <n v="9.3800000000000008"/>
    <n v="1766"/>
    <n v="16480"/>
    <n v="6713000"/>
  </r>
  <r>
    <x v="0"/>
    <x v="233"/>
    <s v="PLKRINK00014"/>
    <n v="19.14"/>
    <n v="443"/>
    <n v="8330"/>
    <n v="10769000"/>
  </r>
  <r>
    <x v="0"/>
    <x v="234"/>
    <s v="PLNFI0200019"/>
    <n v="3.33"/>
    <n v="15993"/>
    <n v="52860"/>
    <n v="11880000"/>
  </r>
  <r>
    <x v="0"/>
    <x v="235"/>
    <s v="SI0031102120"/>
    <n v="260"/>
    <n v="0"/>
    <n v="0"/>
    <n v="1231000"/>
  </r>
  <r>
    <x v="0"/>
    <x v="236"/>
    <s v="PLKRK0000010"/>
    <n v="115"/>
    <n v="8413"/>
    <n v="969190"/>
    <n v="14953000"/>
  </r>
  <r>
    <x v="0"/>
    <x v="237"/>
    <s v="PLKRUSZ00016"/>
    <n v="52"/>
    <n v="1186"/>
    <n v="61860"/>
    <n v="2418000"/>
  </r>
  <r>
    <x v="0"/>
    <x v="238"/>
    <s v="LU0611262873"/>
    <n v="1.1000000000000001"/>
    <n v="39264"/>
    <n v="42250"/>
    <n v="5093000"/>
  </r>
  <r>
    <x v="0"/>
    <x v="239"/>
    <s v="PLLCCRP00017"/>
    <n v="1.77"/>
    <n v="59884"/>
    <n v="105420"/>
    <n v="218198000"/>
  </r>
  <r>
    <x v="0"/>
    <x v="240"/>
    <s v="PLLENAL00015"/>
    <n v="4.22"/>
    <n v="21572"/>
    <n v="91010"/>
    <n v="10150000"/>
  </r>
  <r>
    <x v="0"/>
    <x v="241"/>
    <s v="PLLENTX00010"/>
    <n v="8.31"/>
    <n v="2966"/>
    <n v="24650"/>
    <n v="30148000"/>
  </r>
  <r>
    <x v="0"/>
    <x v="242"/>
    <s v="PLLBT0000013"/>
    <n v="2.4500000000000002"/>
    <n v="40672"/>
    <n v="98030"/>
    <n v="34971000"/>
  </r>
  <r>
    <x v="0"/>
    <x v="243"/>
    <s v="PLLVTSF00010"/>
    <n v="27.4"/>
    <n v="6092"/>
    <n v="164600"/>
    <n v="5128000"/>
  </r>
  <r>
    <x v="0"/>
    <x v="244"/>
    <s v="PLLOTOS00025"/>
    <n v="24.38"/>
    <n v="246690"/>
    <n v="5975090"/>
    <n v="60796000"/>
  </r>
  <r>
    <x v="0"/>
    <x v="245"/>
    <s v="PLLPP0000011"/>
    <n v="7539"/>
    <n v="2159"/>
    <n v="16161920"/>
    <n v="1279000"/>
  </r>
  <r>
    <x v="0"/>
    <x v="246"/>
    <s v="PLLSSFT00016"/>
    <n v="4.0999999999999996"/>
    <n v="6185"/>
    <n v="24870"/>
    <n v="1827000"/>
  </r>
  <r>
    <x v="0"/>
    <x v="247"/>
    <s v="PLLUBAW00013"/>
    <n v="1.07"/>
    <n v="179615"/>
    <n v="194270"/>
    <n v="72970000"/>
  </r>
  <r>
    <x v="0"/>
    <x v="248"/>
    <s v="PLMBION00016"/>
    <n v="41.22"/>
    <n v="1558"/>
    <n v="64880"/>
    <n v="5975000"/>
  </r>
  <r>
    <x v="0"/>
    <x v="249"/>
    <s v="PLMGLAN00018"/>
    <n v="66.05"/>
    <n v="5155"/>
    <n v="340320"/>
    <n v="6611000"/>
  </r>
  <r>
    <x v="0"/>
    <x v="250"/>
    <s v="PLMKRNP00015"/>
    <n v="5.84"/>
    <n v="11"/>
    <n v="60"/>
    <n v="3832000"/>
  </r>
  <r>
    <x v="0"/>
    <x v="251"/>
    <s v="PLMRVPL00016"/>
    <n v="7.5"/>
    <n v="4397"/>
    <n v="33160"/>
    <n v="11888000"/>
  </r>
  <r>
    <x v="0"/>
    <x v="252"/>
    <s v="PLBRE0000012"/>
    <n v="452.1"/>
    <n v="39445"/>
    <n v="17512530"/>
    <n v="12038000"/>
  </r>
  <r>
    <x v="0"/>
    <x v="253"/>
    <s v="PLMCIMG00012"/>
    <n v="10.26"/>
    <n v="69138"/>
    <n v="701790"/>
    <n v="30174000"/>
  </r>
  <r>
    <x v="0"/>
    <x v="254"/>
    <s v="PLMCSFT00018"/>
    <n v="35.200000000000003"/>
    <n v="103"/>
    <n v="3630"/>
    <n v="689000"/>
  </r>
  <r>
    <x v="0"/>
    <x v="255"/>
    <s v="PLSMMDA00012"/>
    <n v="0.5"/>
    <n v="3174"/>
    <n v="1590"/>
    <n v="0"/>
  </r>
  <r>
    <x v="0"/>
    <x v="256"/>
    <s v="PLMDCLG00015"/>
    <n v="201.7"/>
    <n v="827"/>
    <n v="165650"/>
    <n v="2559000"/>
  </r>
  <r>
    <x v="0"/>
    <x v="257"/>
    <s v="PLMGRON00016"/>
    <n v="21"/>
    <n v="0"/>
    <n v="0"/>
    <n v="0"/>
  </r>
  <r>
    <x v="0"/>
    <x v="258"/>
    <s v="PLMNNCP00011"/>
    <n v="13.25"/>
    <n v="609"/>
    <n v="8100"/>
    <n v="23198000"/>
  </r>
  <r>
    <x v="0"/>
    <x v="259"/>
    <s v="PLMRCTR00015"/>
    <n v="13.69"/>
    <n v="304"/>
    <n v="4120"/>
    <n v="2276000"/>
  </r>
  <r>
    <x v="0"/>
    <x v="260"/>
    <s v="PLMRCOR00016"/>
    <n v="8.5"/>
    <n v="7558"/>
    <n v="63090"/>
    <n v="9921000"/>
  </r>
  <r>
    <x v="0"/>
    <x v="261"/>
    <s v="PLMEWA000012"/>
    <n v="7.0000000000000007E-2"/>
    <n v="1000"/>
    <n v="70"/>
    <n v="0"/>
  </r>
  <r>
    <x v="0"/>
    <x v="262"/>
    <s v="PLMEXPL00010"/>
    <n v="2.09"/>
    <n v="22656"/>
    <n v="45360"/>
    <n v="2516000"/>
  </r>
  <r>
    <x v="0"/>
    <x v="263"/>
    <s v="PLMFO0000013"/>
    <n v="10.52"/>
    <n v="0"/>
    <n v="0"/>
    <n v="2000000"/>
  </r>
  <r>
    <x v="0"/>
    <x v="264"/>
    <s v="PLNFI0900014"/>
    <n v="0.56000000000000005"/>
    <n v="514069"/>
    <n v="286230"/>
    <n v="503124000"/>
  </r>
  <r>
    <x v="0"/>
    <x v="265"/>
    <s v="NL0009508712"/>
    <n v="1.54"/>
    <n v="4015"/>
    <n v="6320"/>
    <n v="8276000"/>
  </r>
  <r>
    <x v="0"/>
    <x v="266"/>
    <s v="PLBIG0000016"/>
    <n v="7.09"/>
    <n v="721057"/>
    <n v="5046670"/>
    <n v="391726000"/>
  </r>
  <r>
    <x v="0"/>
    <x v="267"/>
    <s v="PLKLSTN00017"/>
    <n v="1.5"/>
    <n v="9343"/>
    <n v="13970"/>
    <n v="3254000"/>
  </r>
  <r>
    <x v="0"/>
    <x v="268"/>
    <s v="PLMRBUD00015"/>
    <n v="1.34"/>
    <n v="68803"/>
    <n v="91760"/>
    <n v="50027000"/>
  </r>
  <r>
    <x v="0"/>
    <x v="269"/>
    <s v="PLPPWK000014"/>
    <n v="0.16"/>
    <n v="332230"/>
    <n v="53160"/>
    <n v="0"/>
  </r>
  <r>
    <x v="0"/>
    <x v="270"/>
    <s v="PLMLPGR00017"/>
    <n v="33.799999999999997"/>
    <n v="146"/>
    <n v="4930"/>
    <n v="3773000"/>
  </r>
  <r>
    <x v="0"/>
    <x v="271"/>
    <s v="PLSZPTL00010"/>
    <n v="1.46"/>
    <n v="4440"/>
    <n v="6480"/>
    <n v="42888000"/>
  </r>
  <r>
    <x v="0"/>
    <x v="272"/>
    <s v="PLMOBRK00013"/>
    <n v="10"/>
    <n v="0"/>
    <n v="0"/>
    <n v="356000"/>
  </r>
  <r>
    <x v="0"/>
    <x v="273"/>
    <s v="PLMOJ0000015"/>
    <n v="1.46"/>
    <n v="0"/>
    <n v="0"/>
    <n v="4265000"/>
  </r>
  <r>
    <x v="0"/>
    <x v="274"/>
    <s v="HU0000068952"/>
    <n v="149.9"/>
    <n v="113"/>
    <n v="16940"/>
    <n v="3703000"/>
  </r>
  <r>
    <x v="0"/>
    <x v="275"/>
    <s v="PLMNRTR00012"/>
    <n v="12.5"/>
    <n v="233865"/>
    <n v="2899770"/>
    <n v="16905000"/>
  </r>
  <r>
    <x v="0"/>
    <x v="276"/>
    <s v="PLMSTPL00018"/>
    <n v="10.5"/>
    <n v="137"/>
    <n v="1380"/>
    <n v="1026000"/>
  </r>
  <r>
    <x v="0"/>
    <x v="277"/>
    <s v="PLMSTWS00019"/>
    <n v="6.13"/>
    <n v="8681"/>
    <n v="53100"/>
    <n v="9981000"/>
  </r>
  <r>
    <x v="0"/>
    <x v="278"/>
    <s v="PLMSTZB00018"/>
    <n v="2.16"/>
    <n v="339582"/>
    <n v="730420"/>
    <n v="95095000"/>
  </r>
  <r>
    <x v="0"/>
    <x v="279"/>
    <s v="PLMSTEX00017"/>
    <n v="1.64"/>
    <n v="13933"/>
    <n v="22920"/>
    <n v="9957000"/>
  </r>
  <r>
    <x v="0"/>
    <x v="280"/>
    <s v="PLMUZA000019"/>
    <n v="3.05"/>
    <n v="723"/>
    <n v="2330"/>
    <n v="1453000"/>
  </r>
  <r>
    <x v="0"/>
    <x v="281"/>
    <s v="PLMWTRD00013"/>
    <n v="17.5"/>
    <n v="3671"/>
    <n v="63550"/>
    <n v="2386000"/>
  </r>
  <r>
    <x v="0"/>
    <x v="282"/>
    <s v="PLNETIA00014"/>
    <n v="5.59"/>
    <n v="7080"/>
    <n v="39600"/>
    <n v="257931000"/>
  </r>
  <r>
    <x v="0"/>
    <x v="283"/>
    <s v="PLNTMDA00018"/>
    <n v="4.92"/>
    <n v="882"/>
    <n v="4250"/>
    <n v="3499000"/>
  </r>
  <r>
    <x v="0"/>
    <x v="284"/>
    <s v="PLTRFRM00018"/>
    <n v="244.45"/>
    <n v="8582"/>
    <n v="2093130"/>
    <n v="1930000"/>
  </r>
  <r>
    <x v="0"/>
    <x v="285"/>
    <s v="PLNEWAG00012"/>
    <n v="23.7"/>
    <n v="11400"/>
    <n v="270440"/>
    <n v="25618000"/>
  </r>
  <r>
    <x v="0"/>
    <x v="286"/>
    <s v="GB00B42CTW68"/>
    <n v="7.0000000000000007E-2"/>
    <n v="25961"/>
    <n v="1820"/>
    <n v="0"/>
  </r>
  <r>
    <x v="0"/>
    <x v="287"/>
    <s v="PLNFI1500011"/>
    <n v="4.28"/>
    <n v="5696"/>
    <n v="25180"/>
    <n v="24936000"/>
  </r>
  <r>
    <x v="0"/>
    <x v="288"/>
    <s v="PLGRNKT00019"/>
    <n v="1.2"/>
    <n v="165"/>
    <n v="200"/>
    <n v="4052000"/>
  </r>
  <r>
    <x v="0"/>
    <x v="289"/>
    <s v="PLNRTHC00014"/>
    <n v="3.87"/>
    <n v="20"/>
    <n v="80"/>
    <n v="1500000"/>
  </r>
  <r>
    <x v="0"/>
    <x v="290"/>
    <s v="PLNVITA00018"/>
    <n v="49.2"/>
    <n v="120"/>
    <n v="5890"/>
    <n v="297000"/>
  </r>
  <r>
    <x v="0"/>
    <x v="291"/>
    <s v="PLCRMNG00029"/>
    <n v="1.1499999999999999"/>
    <n v="8538"/>
    <n v="9790"/>
    <n v="36087000"/>
  </r>
  <r>
    <x v="0"/>
    <x v="292"/>
    <s v="PLNTSYS00013"/>
    <n v="2.1"/>
    <n v="46"/>
    <n v="100"/>
    <n v="4803000"/>
  </r>
  <r>
    <x v="0"/>
    <x v="293"/>
    <s v="PLODLPL00013"/>
    <n v="2.0699999999999998"/>
    <n v="0"/>
    <n v="0"/>
    <n v="8487000"/>
  </r>
  <r>
    <x v="0"/>
    <x v="294"/>
    <s v="EE3100084021"/>
    <n v="7.05"/>
    <n v="0"/>
    <n v="0"/>
    <n v="247000"/>
  </r>
  <r>
    <x v="0"/>
    <x v="295"/>
    <s v="PLONE0000014"/>
    <n v="0.11"/>
    <n v="0"/>
    <n v="0"/>
    <n v="0"/>
  </r>
  <r>
    <x v="0"/>
    <x v="296"/>
    <s v="PLOPNFN00010"/>
    <n v="2.8"/>
    <n v="42898"/>
    <n v="122320"/>
    <n v="24856000"/>
  </r>
  <r>
    <x v="0"/>
    <x v="297"/>
    <s v="PLOPNPL00013"/>
    <n v="10"/>
    <n v="883"/>
    <n v="8770"/>
    <n v="6624000"/>
  </r>
  <r>
    <x v="0"/>
    <x v="298"/>
    <s v="PLOPTEM00012"/>
    <n v="5.1100000000000003"/>
    <n v="1535"/>
    <n v="7840"/>
    <n v="1399000"/>
  </r>
  <r>
    <x v="0"/>
    <x v="299"/>
    <s v="PLTLKPL00017"/>
    <n v="7.78"/>
    <n v="2730298"/>
    <n v="21095360"/>
    <n v="647357000"/>
  </r>
  <r>
    <x v="0"/>
    <x v="300"/>
    <s v="PLORBIS00014"/>
    <n v="41"/>
    <n v="50325"/>
    <n v="2076330"/>
    <n v="21800000"/>
  </r>
  <r>
    <x v="0"/>
    <x v="301"/>
    <s v="LU0122624777"/>
    <n v="1.52"/>
    <n v="8500"/>
    <n v="12960"/>
    <n v="2352000"/>
  </r>
  <r>
    <x v="0"/>
    <x v="302"/>
    <s v="PLORZBL00013"/>
    <n v="6.15"/>
    <n v="668"/>
    <n v="4110"/>
    <n v="6568000"/>
  </r>
  <r>
    <x v="0"/>
    <x v="303"/>
    <s v="PLODRTS00017"/>
    <n v="226.5"/>
    <n v="60"/>
    <n v="13690"/>
    <n v="349000"/>
  </r>
  <r>
    <x v="0"/>
    <x v="304"/>
    <s v="PLZPCOT00018"/>
    <n v="8.2100000000000009"/>
    <n v="755"/>
    <n v="6220"/>
    <n v="6256000"/>
  </r>
  <r>
    <x v="0"/>
    <x v="305"/>
    <s v="NL0009805613"/>
    <n v="73.5"/>
    <n v="300"/>
    <n v="22050"/>
    <n v="1725000"/>
  </r>
  <r>
    <x v="0"/>
    <x v="306"/>
    <s v="PLPAGED00017"/>
    <n v="47.5"/>
    <n v="686"/>
    <n v="32630"/>
    <n v="1688000"/>
  </r>
  <r>
    <x v="0"/>
    <x v="307"/>
    <s v="PLPMPOL00031"/>
    <n v="1.1499999999999999"/>
    <n v="5970"/>
    <n v="6750"/>
    <n v="6642000"/>
  </r>
  <r>
    <x v="0"/>
    <x v="308"/>
    <s v="PLPANVA00013"/>
    <n v="15"/>
    <n v="695"/>
    <n v="10430"/>
    <n v="5551000"/>
  </r>
  <r>
    <x v="0"/>
    <x v="309"/>
    <s v="PLPTNTS00019"/>
    <n v="1.1499999999999999"/>
    <n v="5537"/>
    <n v="6400"/>
    <n v="5959000"/>
  </r>
  <r>
    <x v="0"/>
    <x v="310"/>
    <s v="PLPBG0000029"/>
    <n v="1.62"/>
    <n v="38265"/>
    <n v="61110"/>
    <n v="0"/>
  </r>
  <r>
    <x v="0"/>
    <x v="311"/>
    <s v="PLPBONL00013"/>
    <n v="0.26"/>
    <n v="0"/>
    <n v="0"/>
    <n v="0"/>
  </r>
  <r>
    <x v="0"/>
    <x v="312"/>
    <s v="PLBEFSN00010"/>
    <n v="3.8"/>
    <n v="324"/>
    <n v="1180"/>
    <n v="3736000"/>
  </r>
  <r>
    <x v="0"/>
    <x v="313"/>
    <s v="PLPCCEX00010"/>
    <n v="3.23"/>
    <n v="10"/>
    <n v="30"/>
    <n v="0"/>
  </r>
  <r>
    <x v="0"/>
    <x v="314"/>
    <s v="PLPCCIM00014"/>
    <n v="1.54"/>
    <n v="30"/>
    <n v="50"/>
    <n v="18756000"/>
  </r>
  <r>
    <x v="0"/>
    <x v="315"/>
    <s v="PLPCCRK00076"/>
    <n v="37.44"/>
    <n v="49291"/>
    <n v="1823550"/>
    <n v="3144000"/>
  </r>
  <r>
    <x v="0"/>
    <x v="316"/>
    <s v="PLGUARD00019"/>
    <n v="0.22"/>
    <n v="18496"/>
    <n v="4070"/>
    <n v="0"/>
  </r>
  <r>
    <x v="0"/>
    <x v="317"/>
    <s v="PLPRMCM00048"/>
    <n v="50.95"/>
    <n v="92"/>
    <n v="4680"/>
    <n v="4763000"/>
  </r>
  <r>
    <x v="0"/>
    <x v="318"/>
    <s v="LU0275164910"/>
    <n v="100"/>
    <n v="203"/>
    <n v="20300"/>
    <n v="826000"/>
  </r>
  <r>
    <x v="0"/>
    <x v="319"/>
    <s v="NL0010577052"/>
    <n v="7.3"/>
    <n v="14343"/>
    <n v="108660"/>
    <n v="2500000"/>
  </r>
  <r>
    <x v="0"/>
    <x v="320"/>
    <s v="PLPEKAS00017"/>
    <n v="10.8"/>
    <n v="20821"/>
    <n v="224450"/>
    <n v="11288000"/>
  </r>
  <r>
    <x v="0"/>
    <x v="321"/>
    <s v="PLPEKAO00016"/>
    <n v="178"/>
    <n v="396390"/>
    <n v="70283160"/>
    <n v="122632000"/>
  </r>
  <r>
    <x v="0"/>
    <x v="322"/>
    <s v="PLMEDCS00015"/>
    <n v="87.39"/>
    <n v="68"/>
    <n v="5900"/>
    <n v="7304000"/>
  </r>
  <r>
    <x v="0"/>
    <x v="323"/>
    <s v="PLPEMUG00016"/>
    <n v="0.49"/>
    <n v="0"/>
    <n v="0"/>
    <n v="0"/>
  </r>
  <r>
    <x v="0"/>
    <x v="324"/>
    <s v="PLPLSEP00013"/>
    <n v="29.99"/>
    <n v="1"/>
    <n v="30"/>
    <n v="8365000"/>
  </r>
  <r>
    <x v="0"/>
    <x v="325"/>
    <s v="PLPEPES00018"/>
    <n v="0.49"/>
    <n v="25057"/>
    <n v="12010"/>
    <n v="49286000"/>
  </r>
  <r>
    <x v="0"/>
    <x v="326"/>
    <s v="PLPTRLI00018"/>
    <n v="0.16"/>
    <n v="416157"/>
    <n v="66590"/>
    <n v="0"/>
  </r>
  <r>
    <x v="0"/>
    <x v="327"/>
    <s v="PLPGER000010"/>
    <n v="19.190000000000001"/>
    <n v="2011781"/>
    <n v="38539850"/>
    <n v="778079000"/>
  </r>
  <r>
    <x v="0"/>
    <x v="328"/>
    <s v="PLPGNIG00014"/>
    <n v="4.3899999999999997"/>
    <n v="3242000"/>
    <n v="14177480"/>
    <n v="1628262000"/>
  </r>
  <r>
    <x v="0"/>
    <x v="329"/>
    <s v="PLPGO0000014"/>
    <n v="5.2"/>
    <n v="1"/>
    <n v="10"/>
    <n v="31779000"/>
  </r>
  <r>
    <x v="0"/>
    <x v="330"/>
    <s v="PLPHN0000014"/>
    <n v="25.1"/>
    <n v="399"/>
    <n v="9940"/>
    <n v="13699000"/>
  </r>
  <r>
    <x v="0"/>
    <x v="331"/>
    <s v="PLPKN0000018"/>
    <n v="53"/>
    <n v="1100900"/>
    <n v="57857050"/>
    <n v="309998000"/>
  </r>
  <r>
    <x v="0"/>
    <x v="332"/>
    <s v="PLPKO0000016"/>
    <n v="33.17"/>
    <n v="4930790"/>
    <n v="160083160"/>
    <n v="783205000"/>
  </r>
  <r>
    <x v="0"/>
    <x v="333"/>
    <s v="PLPKPCR00011"/>
    <n v="88.4"/>
    <n v="51644"/>
    <n v="4539480"/>
    <n v="25336000"/>
  </r>
  <r>
    <x v="0"/>
    <x v="334"/>
    <s v="PLPSTBX00016"/>
    <n v="2.4700000000000002"/>
    <n v="5085"/>
    <n v="12450"/>
    <n v="17382000"/>
  </r>
  <r>
    <x v="0"/>
    <x v="335"/>
    <s v="NL0000686772"/>
    <n v="0.2"/>
    <n v="67220"/>
    <n v="13440"/>
    <n v="0"/>
  </r>
  <r>
    <x v="0"/>
    <x v="336"/>
    <s v="PLPEKPL00010"/>
    <n v="2.25"/>
    <n v="2200"/>
    <n v="4960"/>
    <n v="0"/>
  </r>
  <r>
    <x v="0"/>
    <x v="337"/>
    <s v="PLPCLRT00029"/>
    <n v="0.7"/>
    <n v="62"/>
    <n v="40"/>
    <n v="0"/>
  </r>
  <r>
    <x v="0"/>
    <x v="338"/>
    <s v="PLZCPLC00036"/>
    <n v="17.399999999999999"/>
    <n v="4454"/>
    <n v="78070"/>
    <n v="15164000"/>
  </r>
  <r>
    <x v="0"/>
    <x v="339"/>
    <s v="PLMSTSD00019"/>
    <n v="0.09"/>
    <n v="3509132"/>
    <n v="315820"/>
    <n v="0"/>
  </r>
  <r>
    <x v="0"/>
    <x v="340"/>
    <s v="PLPOLMD00011"/>
    <n v="2.11"/>
    <n v="3"/>
    <n v="10"/>
    <n v="0"/>
  </r>
  <r>
    <x v="0"/>
    <x v="341"/>
    <s v="PLPOLNA00015"/>
    <n v="26.65"/>
    <n v="748"/>
    <n v="20220"/>
    <n v="794000"/>
  </r>
  <r>
    <x v="0"/>
    <x v="342"/>
    <s v="PLPOLND00019"/>
    <n v="6.25"/>
    <n v="24081"/>
    <n v="151740"/>
    <n v="25585000"/>
  </r>
  <r>
    <x v="0"/>
    <x v="343"/>
    <s v="PLPOLWX00026"/>
    <n v="16.079999999999998"/>
    <n v="483"/>
    <n v="7750"/>
    <n v="5930000"/>
  </r>
  <r>
    <x v="0"/>
    <x v="344"/>
    <s v="PLPZBDT00013"/>
    <n v="4.4400000000000004"/>
    <n v="510"/>
    <n v="2230"/>
    <n v="21432000"/>
  </r>
  <r>
    <x v="0"/>
    <x v="345"/>
    <s v="PLPLPGR00010"/>
    <n v="1.34"/>
    <n v="590"/>
    <n v="790"/>
    <n v="0"/>
  </r>
  <r>
    <x v="0"/>
    <x v="346"/>
    <s v="PLGFPRE00040"/>
    <n v="13"/>
    <n v="0"/>
    <n v="0"/>
    <n v="423000"/>
  </r>
  <r>
    <x v="0"/>
    <x v="347"/>
    <s v="PLPRGNK00017"/>
    <n v="15.05"/>
    <n v="85"/>
    <n v="1280"/>
    <n v="1032000"/>
  </r>
  <r>
    <x v="0"/>
    <x v="348"/>
    <s v="PLPRESC00018"/>
    <n v="2.83"/>
    <n v="2845"/>
    <n v="8050"/>
    <n v="2631000"/>
  </r>
  <r>
    <x v="0"/>
    <x v="349"/>
    <s v="PLPRMMD00012"/>
    <n v="1.1299999999999999"/>
    <n v="8963"/>
    <n v="10180"/>
    <n v="0"/>
  </r>
  <r>
    <x v="0"/>
    <x v="350"/>
    <s v="PLPRCAD00018"/>
    <n v="1.04"/>
    <n v="4008"/>
    <n v="4010"/>
    <n v="0"/>
  </r>
  <r>
    <x v="0"/>
    <x v="351"/>
    <s v="PLPRCHM00014"/>
    <n v="16.2"/>
    <n v="1132"/>
    <n v="18060"/>
    <n v="2716000"/>
  </r>
  <r>
    <x v="0"/>
    <x v="352"/>
    <s v="PLPRCHK00018"/>
    <n v="1.37"/>
    <n v="316487"/>
    <n v="453350"/>
    <n v="21115000"/>
  </r>
  <r>
    <x v="0"/>
    <x v="353"/>
    <s v="PLPROJP00018"/>
    <n v="5.88"/>
    <n v="4915"/>
    <n v="28490"/>
    <n v="5439000"/>
  </r>
  <r>
    <x v="0"/>
    <x v="354"/>
    <s v="PLLZPSK00019"/>
    <n v="2.94"/>
    <n v="7770"/>
    <n v="22700"/>
    <n v="14959000"/>
  </r>
  <r>
    <x v="0"/>
    <x v="355"/>
    <s v="GB00B1YKG049"/>
    <n v="23.75"/>
    <n v="85"/>
    <n v="2030"/>
    <n v="93000"/>
  </r>
  <r>
    <x v="0"/>
    <x v="356"/>
    <s v="PLPTIW000014"/>
    <n v="14.58"/>
    <n v="10189"/>
    <n v="147490"/>
    <n v="8907000"/>
  </r>
  <r>
    <x v="0"/>
    <x v="357"/>
    <s v="PLZAPUL00057"/>
    <n v="139"/>
    <n v="65"/>
    <n v="9070"/>
    <n v="3122000"/>
  </r>
  <r>
    <x v="0"/>
    <x v="358"/>
    <s v="PLPWRMD00011"/>
    <n v="1.19"/>
    <n v="25"/>
    <n v="30"/>
    <n v="0"/>
  </r>
  <r>
    <x v="0"/>
    <x v="359"/>
    <s v="PLPZU0000011"/>
    <n v="485.5"/>
    <n v="125505"/>
    <n v="60438680"/>
    <n v="55967000"/>
  </r>
  <r>
    <x v="0"/>
    <x v="360"/>
    <s v="PLQNTUM00018"/>
    <n v="4.2"/>
    <n v="0"/>
    <n v="0"/>
    <n v="0"/>
  </r>
  <r>
    <x v="0"/>
    <x v="361"/>
    <s v="PLQRCUS00012"/>
    <n v="6.47"/>
    <n v="14994"/>
    <n v="96410"/>
    <n v="35376000"/>
  </r>
  <r>
    <x v="0"/>
    <x v="362"/>
    <s v="PLQMKSK00017"/>
    <n v="12.8"/>
    <n v="673"/>
    <n v="8620"/>
    <n v="10375000"/>
  </r>
  <r>
    <x v="0"/>
    <x v="363"/>
    <s v="PLRDPOL00010"/>
    <n v="8.0299999999999994"/>
    <n v="28039"/>
    <n v="218920"/>
    <n v="19626000"/>
  </r>
  <r>
    <x v="0"/>
    <x v="364"/>
    <s v="PLRAFAK00018"/>
    <n v="5.97"/>
    <n v="14489"/>
    <n v="85090"/>
    <n v="27134000"/>
  </r>
  <r>
    <x v="0"/>
    <x v="365"/>
    <s v="PLRFMET00016"/>
    <n v="16.309999999999999"/>
    <n v="23"/>
    <n v="380"/>
    <n v="1469000"/>
  </r>
  <r>
    <x v="0"/>
    <x v="366"/>
    <s v="PLRNBWT00031"/>
    <n v="18.350000000000001"/>
    <n v="9551"/>
    <n v="177690"/>
    <n v="6355000"/>
  </r>
  <r>
    <x v="0"/>
    <x v="367"/>
    <s v="PLRNKPR00014"/>
    <n v="2.1800000000000002"/>
    <n v="24179"/>
    <n v="53260"/>
    <n v="19987000"/>
  </r>
  <r>
    <x v="0"/>
    <x v="368"/>
    <s v="PLKLNR000017"/>
    <n v="6.41"/>
    <n v="4717"/>
    <n v="30250"/>
    <n v="12912000"/>
  </r>
  <r>
    <x v="0"/>
    <x v="369"/>
    <s v="PLREDAN00019"/>
    <n v="1.98"/>
    <n v="18975"/>
    <n v="38040"/>
    <n v="13353000"/>
  </r>
  <r>
    <x v="0"/>
    <x v="370"/>
    <s v="PLCMPLX00014"/>
    <n v="5.75"/>
    <n v="8"/>
    <n v="50"/>
    <n v="0"/>
  </r>
  <r>
    <x v="0"/>
    <x v="371"/>
    <s v="PLPRNTC00017"/>
    <n v="0.04"/>
    <n v="13925"/>
    <n v="440"/>
    <n v="6100000"/>
  </r>
  <r>
    <x v="0"/>
    <x v="372"/>
    <s v="SE0001856519"/>
    <n v="0.69"/>
    <n v="127"/>
    <n v="90"/>
    <n v="0"/>
  </r>
  <r>
    <x v="0"/>
    <x v="373"/>
    <s v="PLRELPL00014"/>
    <n v="5.85"/>
    <n v="2831"/>
    <n v="16150"/>
    <n v="5343000"/>
  </r>
  <r>
    <x v="0"/>
    <x v="374"/>
    <s v="PLREMAK00016"/>
    <n v="12.1"/>
    <n v="266"/>
    <n v="3160"/>
    <n v="1451000"/>
  </r>
  <r>
    <x v="0"/>
    <x v="375"/>
    <s v="PLRESBD00016"/>
    <n v="2.38"/>
    <n v="23039"/>
    <n v="53120"/>
    <n v="3055000"/>
  </r>
  <r>
    <x v="0"/>
    <x v="376"/>
    <s v="PLROBYG00016"/>
    <n v="2.1800000000000002"/>
    <n v="27934"/>
    <n v="60390"/>
    <n v="121599000"/>
  </r>
  <r>
    <x v="0"/>
    <x v="377"/>
    <s v="NL0006106007"/>
    <n v="1.45"/>
    <n v="4388"/>
    <n v="6460"/>
    <n v="55661000"/>
  </r>
  <r>
    <x v="0"/>
    <x v="378"/>
    <s v="PLROPCE00017"/>
    <n v="16.3"/>
    <n v="110"/>
    <n v="1790"/>
    <n v="2220000"/>
  </r>
  <r>
    <x v="0"/>
    <x v="379"/>
    <s v="PLCRSNT00011"/>
    <n v="1.41"/>
    <n v="7680"/>
    <n v="10770"/>
    <n v="0"/>
  </r>
  <r>
    <x v="0"/>
    <x v="380"/>
    <s v="PLNFI0500012"/>
    <n v="1.72"/>
    <n v="2005"/>
    <n v="3450"/>
    <n v="2747000"/>
  </r>
  <r>
    <x v="0"/>
    <x v="381"/>
    <s v="LU0564351582"/>
    <n v="0.79"/>
    <n v="0"/>
    <n v="0"/>
    <n v="0"/>
  </r>
  <r>
    <x v="0"/>
    <x v="382"/>
    <s v="PLSTLSK00016"/>
    <n v="53.55"/>
    <n v="43658"/>
    <n v="2260100"/>
    <n v="23914000"/>
  </r>
  <r>
    <x v="0"/>
    <x v="383"/>
    <s v="ES0113900J37"/>
    <n v="25.35"/>
    <n v="352"/>
    <n v="9020"/>
    <n v="0"/>
  </r>
  <r>
    <x v="0"/>
    <x v="384"/>
    <s v="PLSANWL00012"/>
    <n v="0.19"/>
    <n v="3633"/>
    <n v="690"/>
    <n v="0"/>
  </r>
  <r>
    <x v="0"/>
    <x v="385"/>
    <s v="PLSCOPK00012"/>
    <n v="1.9"/>
    <n v="50"/>
    <n v="100"/>
    <n v="3496000"/>
  </r>
  <r>
    <x v="0"/>
    <x v="386"/>
    <s v="PLWRWCK00013"/>
    <n v="23.41"/>
    <n v="203"/>
    <n v="4750"/>
    <n v="5187000"/>
  </r>
  <r>
    <x v="0"/>
    <x v="387"/>
    <s v="PLSEKO000014"/>
    <n v="6.2"/>
    <n v="20"/>
    <n v="120"/>
    <n v="2500000"/>
  </r>
  <r>
    <x v="0"/>
    <x v="388"/>
    <s v="PLSELNA00010"/>
    <n v="16.54"/>
    <n v="1005"/>
    <n v="16560"/>
    <n v="5246000"/>
  </r>
  <r>
    <x v="0"/>
    <x v="389"/>
    <s v="PLSELVT00013"/>
    <n v="15.75"/>
    <n v="1452"/>
    <n v="22400"/>
    <n v="3182000"/>
  </r>
  <r>
    <x v="0"/>
    <x v="390"/>
    <s v="CA81752K1057"/>
    <n v="3.35"/>
    <n v="121741"/>
    <n v="410370"/>
    <n v="32839000"/>
  </r>
  <r>
    <x v="0"/>
    <x v="391"/>
    <s v="PLSFNKS00011"/>
    <n v="1.88"/>
    <n v="33353"/>
    <n v="64320"/>
    <n v="18377000"/>
  </r>
  <r>
    <x v="0"/>
    <x v="392"/>
    <s v="EE3100001751"/>
    <n v="5.26"/>
    <n v="0"/>
    <n v="0"/>
    <n v="5448000"/>
  </r>
  <r>
    <x v="0"/>
    <x v="393"/>
    <s v="PLSIMPL00011"/>
    <n v="9.5500000000000007"/>
    <n v="400"/>
    <n v="3820"/>
    <n v="1962000"/>
  </r>
  <r>
    <x v="0"/>
    <x v="394"/>
    <s v="PLSKRBH00014"/>
    <n v="32.1"/>
    <n v="75"/>
    <n v="2440"/>
    <n v="1729000"/>
  </r>
  <r>
    <x v="0"/>
    <x v="395"/>
    <s v="PLTFSKK00015"/>
    <n v="1.83"/>
    <n v="13615"/>
    <n v="25270"/>
    <n v="0"/>
  </r>
  <r>
    <x v="0"/>
    <x v="396"/>
    <s v="PLSKTAN00010"/>
    <n v="1.06"/>
    <n v="131014"/>
    <n v="136550"/>
    <n v="31508000"/>
  </r>
  <r>
    <x v="0"/>
    <x v="397"/>
    <s v="PLSKLNW00011"/>
    <n v="0.53"/>
    <n v="46752"/>
    <n v="25570"/>
    <n v="0"/>
  </r>
  <r>
    <x v="0"/>
    <x v="398"/>
    <s v="PLNFI1000012"/>
    <n v="3"/>
    <n v="2162"/>
    <n v="6320"/>
    <n v="0"/>
  </r>
  <r>
    <x v="0"/>
    <x v="399"/>
    <s v="PLADVPL00029"/>
    <n v="12.25"/>
    <n v="41889"/>
    <n v="513200"/>
    <n v="9601000"/>
  </r>
  <r>
    <x v="0"/>
    <x v="400"/>
    <s v="PLSNZKA00033"/>
    <n v="40.35"/>
    <n v="422"/>
    <n v="17440"/>
    <n v="5026000"/>
  </r>
  <r>
    <x v="0"/>
    <x v="401"/>
    <s v="FR0000060873"/>
    <n v="43"/>
    <n v="76"/>
    <n v="3270"/>
    <n v="176000"/>
  </r>
  <r>
    <x v="0"/>
    <x v="402"/>
    <s v="PLSLRCP00021"/>
    <n v="2.6"/>
    <n v="11025"/>
    <n v="29010"/>
    <n v="12010000"/>
  </r>
  <r>
    <x v="0"/>
    <x v="403"/>
    <s v="PLSONEL00011"/>
    <n v="7.9"/>
    <n v="1057"/>
    <n v="8360"/>
    <n v="4755000"/>
  </r>
  <r>
    <x v="0"/>
    <x v="404"/>
    <s v="BG11SOSOBT18"/>
    <n v="8.4"/>
    <n v="54"/>
    <n v="450"/>
    <n v="12000"/>
  </r>
  <r>
    <x v="0"/>
    <x v="405"/>
    <s v="PLSTLEX00019"/>
    <n v="2.66"/>
    <n v="16449"/>
    <n v="43980"/>
    <n v="97338000"/>
  </r>
  <r>
    <x v="0"/>
    <x v="406"/>
    <s v="PLSTLPD00017"/>
    <n v="338.75"/>
    <n v="164"/>
    <n v="54790"/>
    <n v="1810000"/>
  </r>
  <r>
    <x v="0"/>
    <x v="407"/>
    <s v="PLSTLPF00012"/>
    <n v="12.68"/>
    <n v="830"/>
    <n v="10540"/>
    <n v="7716000"/>
  </r>
  <r>
    <x v="0"/>
    <x v="408"/>
    <s v="PLSTPRK00019"/>
    <n v="10.1"/>
    <n v="557"/>
    <n v="5790"/>
    <n v="1791000"/>
  </r>
  <r>
    <x v="0"/>
    <x v="409"/>
    <s v="PLHRDEX00021"/>
    <n v="2.25"/>
    <n v="27899"/>
    <n v="63960"/>
    <n v="0"/>
  </r>
  <r>
    <x v="0"/>
    <x v="410"/>
    <s v="PLSUWAR00014"/>
    <n v="13.3"/>
    <n v="1937"/>
    <n v="25630"/>
    <n v="925000"/>
  </r>
  <r>
    <x v="0"/>
    <x v="411"/>
    <s v="PLSWMED00013"/>
    <n v="0.22"/>
    <n v="20450"/>
    <n v="4650"/>
    <n v="0"/>
  </r>
  <r>
    <x v="0"/>
    <x v="412"/>
    <s v="PLCMPLD00016"/>
    <n v="13.19"/>
    <n v="3923"/>
    <n v="51280"/>
    <n v="11886000"/>
  </r>
  <r>
    <x v="0"/>
    <x v="413"/>
    <s v="PLSNKTK00019"/>
    <n v="21.6"/>
    <n v="2871"/>
    <n v="61830"/>
    <n v="5947000"/>
  </r>
  <r>
    <x v="0"/>
    <x v="414"/>
    <s v="PLDWORY00019"/>
    <n v="3.97"/>
    <n v="682646"/>
    <n v="2722930"/>
    <n v="496690000"/>
  </r>
  <r>
    <x v="0"/>
    <x v="415"/>
    <s v="DE000TLX1005"/>
    <n v="109"/>
    <n v="0"/>
    <n v="0"/>
    <n v="142000"/>
  </r>
  <r>
    <x v="0"/>
    <x v="416"/>
    <s v="PLTALEX00017"/>
    <n v="22.2"/>
    <n v="382"/>
    <n v="8440"/>
    <n v="730000"/>
  </r>
  <r>
    <x v="0"/>
    <x v="417"/>
    <s v="PLTRCZN00016"/>
    <n v="12.35"/>
    <n v="642"/>
    <n v="7930"/>
    <n v="7000000"/>
  </r>
  <r>
    <x v="0"/>
    <x v="418"/>
    <s v="SK1120010287"/>
    <n v="87"/>
    <n v="0"/>
    <n v="0"/>
    <n v="84000"/>
  </r>
  <r>
    <x v="0"/>
    <x v="419"/>
    <s v="PLTAURN00011"/>
    <n v="4.95"/>
    <n v="2248960"/>
    <n v="11012910"/>
    <n v="1043590000"/>
  </r>
  <r>
    <x v="0"/>
    <x v="420"/>
    <s v="PLTHP0000011"/>
    <n v="0.7"/>
    <n v="1746"/>
    <n v="1220"/>
    <n v="0"/>
  </r>
  <r>
    <x v="0"/>
    <x v="421"/>
    <s v="PLTELL000023"/>
    <n v="9.59"/>
    <n v="1523"/>
    <n v="14300"/>
    <n v="2847000"/>
  </r>
  <r>
    <x v="0"/>
    <x v="422"/>
    <s v="PLPTMED00015"/>
    <n v="16.48"/>
    <n v="135"/>
    <n v="2190"/>
    <n v="448000"/>
  </r>
  <r>
    <x v="0"/>
    <x v="423"/>
    <s v="PLTRMRX00011"/>
    <n v="4.5"/>
    <n v="2819"/>
    <n v="12730"/>
    <n v="19158000"/>
  </r>
  <r>
    <x v="0"/>
    <x v="424"/>
    <s v="PLTSGS000019"/>
    <n v="3.65"/>
    <n v="2106"/>
    <n v="7630"/>
    <n v="6157000"/>
  </r>
  <r>
    <x v="0"/>
    <x v="425"/>
    <s v="PLTFONE00011"/>
    <n v="6.8"/>
    <n v="7469"/>
    <n v="49800"/>
    <n v="3969000"/>
  </r>
  <r>
    <x v="0"/>
    <x v="426"/>
    <s v="PLTIM0000016"/>
    <n v="6.2"/>
    <n v="2492"/>
    <n v="15490"/>
    <n v="15008000"/>
  </r>
  <r>
    <x v="0"/>
    <x v="427"/>
    <s v="PLTORPL00016"/>
    <n v="9.57"/>
    <n v="288"/>
    <n v="2740"/>
    <n v="14241000"/>
  </r>
  <r>
    <x v="0"/>
    <x v="428"/>
    <s v="PLTOYA000011"/>
    <n v="4.53"/>
    <n v="12"/>
    <n v="50"/>
    <n v="11716000"/>
  </r>
  <r>
    <x v="0"/>
    <x v="429"/>
    <s v="PLTRKPL00014"/>
    <n v="8.85"/>
    <n v="315031"/>
    <n v="2768260"/>
    <n v="36592000"/>
  </r>
  <r>
    <x v="0"/>
    <x v="430"/>
    <s v="PLTRNSP00013"/>
    <n v="4.2699999999999996"/>
    <n v="0"/>
    <n v="0"/>
    <n v="2580000"/>
  </r>
  <r>
    <x v="0"/>
    <x v="431"/>
    <s v="PLTRVPL00011"/>
    <n v="3.96"/>
    <n v="0"/>
    <n v="0"/>
    <n v="0"/>
  </r>
  <r>
    <x v="0"/>
    <x v="432"/>
    <s v="PLASMOT00030"/>
    <n v="1.95"/>
    <n v="112"/>
    <n v="220"/>
    <n v="3297000"/>
  </r>
  <r>
    <x v="0"/>
    <x v="433"/>
    <s v="PLTVN0000017"/>
    <n v="17.48"/>
    <n v="72400"/>
    <n v="1275520"/>
    <n v="163100000"/>
  </r>
  <r>
    <x v="0"/>
    <x v="434"/>
    <s v="PLBAUMA00017"/>
    <n v="56.69"/>
    <n v="0"/>
    <n v="0"/>
    <n v="1288000"/>
  </r>
  <r>
    <x v="0"/>
    <x v="435"/>
    <s v="PLUNBEP00015"/>
    <n v="8.59"/>
    <n v="13535"/>
    <n v="115040"/>
    <n v="14002000"/>
  </r>
  <r>
    <x v="0"/>
    <x v="436"/>
    <s v="IT0004781412"/>
    <n v="23.4"/>
    <n v="519"/>
    <n v="12140"/>
    <n v="28378000"/>
  </r>
  <r>
    <x v="0"/>
    <x v="437"/>
    <s v="PLUNMST00014"/>
    <n v="2.38"/>
    <n v="200"/>
    <n v="480"/>
    <n v="0"/>
  </r>
  <r>
    <x v="0"/>
    <x v="438"/>
    <s v="PLPMWRM00012"/>
    <n v="2.0699999999999998"/>
    <n v="32307"/>
    <n v="66900"/>
    <n v="20551000"/>
  </r>
  <r>
    <x v="0"/>
    <x v="439"/>
    <s v="PLVTGDL00010"/>
    <n v="2.67"/>
    <n v="24"/>
    <n v="60"/>
    <n v="16914000"/>
  </r>
  <r>
    <x v="0"/>
    <x v="440"/>
    <s v="PLVARNT00019"/>
    <n v="1.63"/>
    <n v="0"/>
    <n v="0"/>
    <n v="0"/>
  </r>
  <r>
    <x v="0"/>
    <x v="441"/>
    <s v="PLVIGOS00015"/>
    <n v="193.5"/>
    <n v="154"/>
    <n v="29370"/>
    <n v="370000"/>
  </r>
  <r>
    <x v="0"/>
    <x v="442"/>
    <s v="PLVNDEX00013"/>
    <n v="4.29"/>
    <n v="4855"/>
    <n v="20480"/>
    <n v="4890000"/>
  </r>
  <r>
    <x v="0"/>
    <x v="443"/>
    <s v="PLVTLGD00010"/>
    <n v="9.15"/>
    <n v="5327"/>
    <n v="48050"/>
    <n v="4210000"/>
  </r>
  <r>
    <x v="0"/>
    <x v="444"/>
    <s v="PLVSTLA00011"/>
    <n v="1.97"/>
    <n v="447897"/>
    <n v="875600"/>
    <n v="158887000"/>
  </r>
  <r>
    <x v="0"/>
    <x v="445"/>
    <s v="PLVOTUM00016"/>
    <n v="9.1999999999999993"/>
    <n v="1236"/>
    <n v="11310"/>
    <n v="3957000"/>
  </r>
  <r>
    <x v="0"/>
    <x v="446"/>
    <s v="PLVOXEL00014"/>
    <n v="9.76"/>
    <n v="3315"/>
    <n v="32560"/>
    <n v="5328000"/>
  </r>
  <r>
    <x v="0"/>
    <x v="447"/>
    <s v="PLWADEX00018"/>
    <n v="4.18"/>
    <n v="1125"/>
    <n v="4700"/>
    <n v="0"/>
  </r>
  <r>
    <x v="0"/>
    <x v="448"/>
    <s v="PLWNDLX00024"/>
    <n v="3.14"/>
    <n v="2461"/>
    <n v="7730"/>
    <n v="2113000"/>
  </r>
  <r>
    <x v="0"/>
    <x v="449"/>
    <s v="AT0000827209"/>
    <n v="3.46"/>
    <n v="105"/>
    <n v="360"/>
    <n v="13763000"/>
  </r>
  <r>
    <x v="0"/>
    <x v="450"/>
    <s v="PLHOGA000041"/>
    <n v="1.46"/>
    <n v="10309"/>
    <n v="14790"/>
    <n v="17392000"/>
  </r>
  <r>
    <x v="0"/>
    <x v="451"/>
    <s v="PLWAWEL00013"/>
    <n v="955"/>
    <n v="10799"/>
    <n v="10367730"/>
    <n v="717000"/>
  </r>
  <r>
    <x v="0"/>
    <x v="452"/>
    <s v="PLWDMCP00013"/>
    <n v="7.13"/>
    <n v="2142"/>
    <n v="15120"/>
    <n v="0"/>
  </r>
  <r>
    <x v="0"/>
    <x v="453"/>
    <s v="LU0627170920"/>
    <n v="0.16"/>
    <n v="7923"/>
    <n v="1280"/>
    <n v="0"/>
  </r>
  <r>
    <x v="0"/>
    <x v="454"/>
    <s v="PLWELTN00012"/>
    <n v="4.0999999999999996"/>
    <n v="113649"/>
    <n v="464150"/>
    <n v="17549000"/>
  </r>
  <r>
    <x v="0"/>
    <x v="455"/>
    <s v="PLELPO000016"/>
    <n v="2"/>
    <n v="1"/>
    <n v="2"/>
    <n v="0"/>
  </r>
  <r>
    <x v="0"/>
    <x v="456"/>
    <s v="PLWILBO00019"/>
    <n v="0.86"/>
    <n v="6000"/>
    <n v="5160"/>
    <n v="0"/>
  </r>
  <r>
    <x v="0"/>
    <x v="457"/>
    <s v="PLARIEL00046"/>
    <n v="7.49"/>
    <n v="3"/>
    <n v="20"/>
    <n v="7452000"/>
  </r>
  <r>
    <x v="0"/>
    <x v="458"/>
    <s v="PLWSTIL00012"/>
    <n v="38.9"/>
    <n v="150"/>
    <n v="5840"/>
    <n v="0"/>
  </r>
  <r>
    <x v="0"/>
    <x v="459"/>
    <s v="PLWOJAS00014"/>
    <n v="8.3000000000000007"/>
    <n v="30952"/>
    <n v="254700"/>
    <n v="2046000"/>
  </r>
  <r>
    <x v="0"/>
    <x v="460"/>
    <s v="PLWRKSR00019"/>
    <n v="18"/>
    <n v="39597"/>
    <n v="712660"/>
    <n v="24711000"/>
  </r>
  <r>
    <x v="0"/>
    <x v="461"/>
    <s v="PLYAWAL00058"/>
    <n v="8.4"/>
    <n v="200"/>
    <n v="1680"/>
    <n v="1535000"/>
  </r>
  <r>
    <x v="0"/>
    <x v="462"/>
    <s v="PLZAMET00010"/>
    <n v="2.69"/>
    <n v="1828"/>
    <n v="4940"/>
    <n v="48149000"/>
  </r>
  <r>
    <x v="0"/>
    <x v="463"/>
    <s v="PLZSTAL00012"/>
    <n v="0.92"/>
    <n v="219424"/>
    <n v="198130"/>
    <n v="23434000"/>
  </r>
  <r>
    <x v="0"/>
    <x v="464"/>
    <s v="PLZEPAK00012"/>
    <n v="23.28"/>
    <n v="61806"/>
    <n v="1418850"/>
    <n v="24622000"/>
  </r>
  <r>
    <x v="0"/>
    <x v="465"/>
    <s v="PLZTKMA00017"/>
    <n v="64.989999999999995"/>
    <n v="39"/>
    <n v="2480"/>
    <n v="3288000"/>
  </r>
  <r>
    <x v="0"/>
    <x v="466"/>
    <s v="PLZPUE000012"/>
    <n v="285"/>
    <n v="14"/>
    <n v="3990"/>
    <n v="699000"/>
  </r>
  <r>
    <x v="0"/>
    <x v="467"/>
    <s v="PLZBMZC00019"/>
    <n v="1.55"/>
    <n v="3559"/>
    <n v="5440"/>
    <n v="6145000"/>
  </r>
  <r>
    <x v="0"/>
    <x v="468"/>
    <s v="PLZUE0000015"/>
    <n v="6.27"/>
    <n v="7"/>
    <n v="40"/>
    <n v="8629000"/>
  </r>
  <r>
    <x v="0"/>
    <x v="469"/>
    <s v="PLZYWIC00016"/>
    <n v="391"/>
    <n v="20"/>
    <n v="7820"/>
    <n v="0"/>
  </r>
  <r>
    <x v="1"/>
    <x v="0"/>
    <s v="PLNFI0600010"/>
    <n v="2.2599999999999998"/>
    <n v="20"/>
    <n v="40"/>
    <n v="6496000"/>
  </r>
  <r>
    <x v="1"/>
    <x v="1"/>
    <s v="PLNFI0800016"/>
    <n v="0.79"/>
    <n v="87"/>
    <n v="70"/>
    <n v="22309000"/>
  </r>
  <r>
    <x v="1"/>
    <x v="2"/>
    <s v="PL4FNMD00013"/>
    <n v="5.85"/>
    <n v="638"/>
    <n v="3680"/>
    <n v="1852000"/>
  </r>
  <r>
    <x v="1"/>
    <x v="3"/>
    <s v="PLABCDT00014"/>
    <n v="3.43"/>
    <n v="17268"/>
    <n v="58130"/>
    <n v="48206000"/>
  </r>
  <r>
    <x v="1"/>
    <x v="4"/>
    <s v="PLABMSD00015"/>
    <n v="0.3"/>
    <n v="0"/>
    <n v="0"/>
    <n v="0"/>
  </r>
  <r>
    <x v="1"/>
    <x v="5"/>
    <s v="PLAB00000019"/>
    <n v="34.99"/>
    <n v="20654"/>
    <n v="669900"/>
    <n v="13122000"/>
  </r>
  <r>
    <x v="1"/>
    <x v="6"/>
    <s v="PLACSA000014"/>
    <n v="27.51"/>
    <n v="4"/>
    <n v="110"/>
    <n v="8143000"/>
  </r>
  <r>
    <x v="1"/>
    <x v="7"/>
    <s v="LU0299378421"/>
    <n v="8"/>
    <n v="10793"/>
    <n v="88910"/>
    <n v="17461000"/>
  </r>
  <r>
    <x v="1"/>
    <x v="8"/>
    <s v="PLACTIN00018"/>
    <n v="45.85"/>
    <n v="706"/>
    <n v="31870"/>
    <n v="8852000"/>
  </r>
  <r>
    <x v="1"/>
    <x v="9"/>
    <s v="PLMBRST00015"/>
    <n v="0.01"/>
    <n v="4200"/>
    <n v="40"/>
    <n v="0"/>
  </r>
  <r>
    <x v="1"/>
    <x v="10"/>
    <s v="PLAGORA00067"/>
    <n v="8.1"/>
    <n v="213603"/>
    <n v="1682130"/>
    <n v="43035000"/>
  </r>
  <r>
    <x v="1"/>
    <x v="11"/>
    <s v="CY0101062111"/>
    <n v="1.41"/>
    <n v="70408"/>
    <n v="98630"/>
    <n v="0"/>
  </r>
  <r>
    <x v="1"/>
    <x v="12"/>
    <s v="LT0000127466"/>
    <n v="1"/>
    <n v="0"/>
    <n v="0"/>
    <n v="0"/>
  </r>
  <r>
    <x v="1"/>
    <x v="13"/>
    <s v="PLGRBRN00012"/>
    <n v="5.08"/>
    <n v="1120106"/>
    <n v="5657820"/>
    <n v="29399000"/>
  </r>
  <r>
    <x v="1"/>
    <x v="14"/>
    <s v="PLALIOR00045"/>
    <n v="84"/>
    <n v="194224"/>
    <n v="15997670"/>
    <n v="43097000"/>
  </r>
  <r>
    <x v="1"/>
    <x v="15"/>
    <s v="PLKRCHM00015"/>
    <n v="14.15"/>
    <n v="1039"/>
    <n v="14690"/>
    <n v="3975000"/>
  </r>
  <r>
    <x v="1"/>
    <x v="16"/>
    <s v="PLTRNSU00013"/>
    <n v="2.08"/>
    <n v="1980"/>
    <n v="4060"/>
    <n v="7353000"/>
  </r>
  <r>
    <x v="1"/>
    <x v="17"/>
    <s v="PLSRBEX00014"/>
    <n v="0.64"/>
    <n v="0"/>
    <n v="0"/>
    <n v="0"/>
  </r>
  <r>
    <x v="1"/>
    <x v="18"/>
    <s v="PLATTFI00018"/>
    <n v="9.1"/>
    <n v="117048"/>
    <n v="1062830"/>
    <n v="24397000"/>
  </r>
  <r>
    <x v="1"/>
    <x v="19"/>
    <s v="PLALMTL00023"/>
    <n v="45.7"/>
    <n v="5386"/>
    <n v="243420"/>
    <n v="9046000"/>
  </r>
  <r>
    <x v="1"/>
    <x v="20"/>
    <s v="PLAMBRA00013"/>
    <n v="8.02"/>
    <n v="2114"/>
    <n v="17060"/>
    <n v="9800000"/>
  </r>
  <r>
    <x v="1"/>
    <x v="21"/>
    <s v="PLAMICA00010"/>
    <n v="99.5"/>
    <n v="31650"/>
    <n v="3138890"/>
    <n v="4659000"/>
  </r>
  <r>
    <x v="1"/>
    <x v="22"/>
    <s v="PLAMPLI00019"/>
    <n v="0.26"/>
    <n v="0"/>
    <n v="0"/>
    <n v="0"/>
  </r>
  <r>
    <x v="1"/>
    <x v="23"/>
    <s v="NL0000474351"/>
    <n v="108"/>
    <n v="17841"/>
    <n v="1906540"/>
    <n v="14487000"/>
  </r>
  <r>
    <x v="1"/>
    <x v="24"/>
    <s v="PLAPATR00018"/>
    <n v="35.17"/>
    <n v="1405"/>
    <n v="49850"/>
    <n v="25382000"/>
  </r>
  <r>
    <x v="1"/>
    <x v="25"/>
    <s v="PLAPLS000016"/>
    <n v="12.3"/>
    <n v="45"/>
    <n v="550"/>
    <n v="5540000"/>
  </r>
  <r>
    <x v="1"/>
    <x v="26"/>
    <s v="PLARTPR00012"/>
    <n v="4.8"/>
    <n v="49208"/>
    <n v="238770"/>
    <n v="22063000"/>
  </r>
  <r>
    <x v="1"/>
    <x v="27"/>
    <s v="PLARCUS00040"/>
    <n v="1.47"/>
    <n v="2996"/>
    <n v="4220"/>
    <n v="2520000"/>
  </r>
  <r>
    <x v="1"/>
    <x v="28"/>
    <s v="PLARTER00016"/>
    <n v="14.89"/>
    <n v="588"/>
    <n v="8750"/>
    <n v="3286000"/>
  </r>
  <r>
    <x v="1"/>
    <x v="29"/>
    <s v="CY1000031710"/>
    <n v="1.95"/>
    <n v="750865"/>
    <n v="1490750"/>
    <n v="32823000"/>
  </r>
  <r>
    <x v="1"/>
    <x v="30"/>
    <s v="PLABS0000018"/>
    <n v="13.2"/>
    <n v="282"/>
    <n v="3710"/>
    <n v="17889000"/>
  </r>
  <r>
    <x v="1"/>
    <x v="31"/>
    <s v="PLSOFTB00016"/>
    <n v="54"/>
    <n v="85264"/>
    <n v="4567480"/>
    <n v="74917000"/>
  </r>
  <r>
    <x v="1"/>
    <x v="32"/>
    <s v="PLASSEE00014"/>
    <n v="8.3000000000000007"/>
    <n v="100"/>
    <n v="830"/>
    <n v="16750000"/>
  </r>
  <r>
    <x v="1"/>
    <x v="33"/>
    <s v="SK1120009230"/>
    <n v="16.02"/>
    <n v="3"/>
    <n v="50"/>
    <n v="0"/>
  </r>
  <r>
    <x v="1"/>
    <x v="34"/>
    <s v="NL0000686509"/>
    <n v="26.5"/>
    <n v="11520"/>
    <n v="305320"/>
    <n v="9253000"/>
  </r>
  <r>
    <x v="1"/>
    <x v="35"/>
    <s v="PLATMSI00016"/>
    <n v="2.5"/>
    <n v="3370"/>
    <n v="8410"/>
    <n v="24386000"/>
  </r>
  <r>
    <x v="1"/>
    <x v="36"/>
    <s v="PLATLPL00018"/>
    <n v="6.87"/>
    <n v="4231"/>
    <n v="28930"/>
    <n v="2464000"/>
  </r>
  <r>
    <x v="1"/>
    <x v="37"/>
    <s v="PLATLNT00016"/>
    <n v="0.99"/>
    <n v="5919"/>
    <n v="5790"/>
    <n v="11698000"/>
  </r>
  <r>
    <x v="1"/>
    <x v="38"/>
    <s v="GB00B0WDBP88"/>
    <n v="1.05"/>
    <n v="5"/>
    <n v="10"/>
    <n v="0"/>
  </r>
  <r>
    <x v="1"/>
    <x v="39"/>
    <s v="PLATMSA00013"/>
    <n v="11.19"/>
    <n v="2021"/>
    <n v="22080"/>
    <n v="24981000"/>
  </r>
  <r>
    <x v="1"/>
    <x v="40"/>
    <s v="PLATM0000021"/>
    <n v="3.23"/>
    <n v="35000"/>
    <n v="110330"/>
    <n v="39722000"/>
  </r>
  <r>
    <x v="1"/>
    <x v="41"/>
    <s v="PLATREM00017"/>
    <n v="4.33"/>
    <n v="974"/>
    <n v="4220"/>
    <n v="3999000"/>
  </r>
  <r>
    <x v="1"/>
    <x v="42"/>
    <s v="LT0000128555"/>
    <n v="7.24"/>
    <n v="250008"/>
    <n v="1775060"/>
    <n v="15327000"/>
  </r>
  <r>
    <x v="1"/>
    <x v="43"/>
    <s v="LT0000128381"/>
    <n v="20.7"/>
    <n v="0"/>
    <n v="0"/>
    <n v="2322000"/>
  </r>
  <r>
    <x v="1"/>
    <x v="44"/>
    <s v="PLINSTL00011"/>
    <n v="3"/>
    <n v="701"/>
    <n v="1970"/>
    <n v="0"/>
  </r>
  <r>
    <x v="1"/>
    <x v="45"/>
    <s v="PLBSSTM00013"/>
    <n v="2.5499999999999998"/>
    <n v="2"/>
    <n v="10"/>
    <n v="0"/>
  </r>
  <r>
    <x v="1"/>
    <x v="46"/>
    <s v="PLBKLND00017"/>
    <n v="2.77"/>
    <n v="0"/>
    <n v="0"/>
    <n v="0"/>
  </r>
  <r>
    <x v="1"/>
    <x v="47"/>
    <s v="PLBALTN00014"/>
    <n v="7.19"/>
    <n v="1"/>
    <n v="10"/>
    <n v="2174000"/>
  </r>
  <r>
    <x v="1"/>
    <x v="48"/>
    <s v="PLBPH0000019"/>
    <n v="43"/>
    <n v="17210"/>
    <n v="744390"/>
    <n v="7788000"/>
  </r>
  <r>
    <x v="1"/>
    <x v="49"/>
    <s v="PLNFI1200018"/>
    <n v="1.1399999999999999"/>
    <n v="14109"/>
    <n v="15850"/>
    <n v="96494000"/>
  </r>
  <r>
    <x v="1"/>
    <x v="50"/>
    <s v="PLECBDZ00013"/>
    <n v="13"/>
    <n v="49"/>
    <n v="640"/>
    <n v="0"/>
  </r>
  <r>
    <x v="1"/>
    <x v="51"/>
    <s v="PLBNFTS00018"/>
    <n v="306.05"/>
    <n v="82"/>
    <n v="25440"/>
    <n v="1075000"/>
  </r>
  <r>
    <x v="1"/>
    <x v="52"/>
    <s v="PLBRLNG00015"/>
    <n v="3.77"/>
    <n v="1302"/>
    <n v="4930"/>
    <n v="0"/>
  </r>
  <r>
    <x v="1"/>
    <x v="53"/>
    <s v="PLBEST000010"/>
    <n v="27.9"/>
    <n v="0"/>
    <n v="0"/>
    <n v="0"/>
  </r>
  <r>
    <x v="1"/>
    <x v="54"/>
    <s v="PLBTCOM00016"/>
    <n v="11.02"/>
    <n v="1002"/>
    <n v="11030"/>
    <n v="911000"/>
  </r>
  <r>
    <x v="1"/>
    <x v="55"/>
    <s v="PLBGZ0000010"/>
    <n v="79.95"/>
    <n v="0"/>
    <n v="0"/>
    <n v="0"/>
  </r>
  <r>
    <x v="1"/>
    <x v="56"/>
    <s v="PLBIOTN00029"/>
    <n v="4"/>
    <n v="97499"/>
    <n v="388340"/>
    <n v="67191000"/>
  </r>
  <r>
    <x v="1"/>
    <x v="57"/>
    <s v="PLBPRMT00011"/>
    <n v="3.49"/>
    <n v="46908"/>
    <n v="163710"/>
    <n v="1797000"/>
  </r>
  <r>
    <x v="1"/>
    <x v="58"/>
    <s v="PLNFI0400015"/>
    <n v="1.24"/>
    <n v="13102"/>
    <n v="15720"/>
    <n v="57095000"/>
  </r>
  <r>
    <x v="1"/>
    <x v="59"/>
    <s v="DE0003304200"/>
    <n v="2.65"/>
    <n v="345"/>
    <n v="920"/>
    <n v="2181000"/>
  </r>
  <r>
    <x v="1"/>
    <x v="60"/>
    <s v="PLPPAB000011"/>
    <n v="61.5"/>
    <n v="3375"/>
    <n v="207140"/>
    <n v="4735000"/>
  </r>
  <r>
    <x v="1"/>
    <x v="61"/>
    <s v="PLLWBGD00016"/>
    <n v="98.7"/>
    <n v="48309"/>
    <n v="4768460"/>
    <n v="34013000"/>
  </r>
  <r>
    <x v="1"/>
    <x v="62"/>
    <s v="PLBRSZW00011"/>
    <n v="5.36"/>
    <n v="679096"/>
    <n v="3637800"/>
    <n v="95414000"/>
  </r>
  <r>
    <x v="1"/>
    <x v="63"/>
    <s v="PLBOS0000019"/>
    <n v="35.6"/>
    <n v="3197"/>
    <n v="114510"/>
    <n v="9289000"/>
  </r>
  <r>
    <x v="1"/>
    <x v="64"/>
    <s v="PLBOWM000019"/>
    <n v="1.52"/>
    <n v="0"/>
    <n v="0"/>
    <n v="5226000"/>
  </r>
  <r>
    <x v="1"/>
    <x v="65"/>
    <s v="PLBRIJU00010"/>
    <n v="15.9"/>
    <n v="99846"/>
    <n v="1596910"/>
    <n v="978000"/>
  </r>
  <r>
    <x v="1"/>
    <x v="66"/>
    <s v="PLBSCDO00017"/>
    <n v="27.7"/>
    <n v="1056"/>
    <n v="28100"/>
    <n v="2468000"/>
  </r>
  <r>
    <x v="1"/>
    <x v="67"/>
    <s v="PLBUDMX00013"/>
    <n v="150"/>
    <n v="3992"/>
    <n v="601540"/>
    <n v="10451000"/>
  </r>
  <r>
    <x v="1"/>
    <x v="68"/>
    <s v="PLBDPWR00014"/>
    <n v="0.06"/>
    <n v="16100"/>
    <n v="970"/>
    <n v="0"/>
  </r>
  <r>
    <x v="1"/>
    <x v="69"/>
    <s v="PLBMECH00012"/>
    <n v="1.33"/>
    <n v="1747685"/>
    <n v="2300860"/>
    <n v="6078000"/>
  </r>
  <r>
    <x v="1"/>
    <x v="70"/>
    <s v="AT00BUWOG001"/>
    <n v="73.36"/>
    <n v="0"/>
    <n v="0"/>
    <n v="6034000"/>
  </r>
  <r>
    <x v="1"/>
    <x v="71"/>
    <s v="PLBYTOM00010"/>
    <n v="1.72"/>
    <n v="485978"/>
    <n v="845850"/>
    <n v="50108000"/>
  </r>
  <r>
    <x v="1"/>
    <x v="72"/>
    <s v="PLBZ00000044"/>
    <n v="332.4"/>
    <n v="91224"/>
    <n v="30594760"/>
    <n v="28420000"/>
  </r>
  <r>
    <x v="1"/>
    <x v="73"/>
    <s v="PLBRSTM00015"/>
    <n v="1.06"/>
    <n v="6"/>
    <n v="10"/>
    <n v="0"/>
  </r>
  <r>
    <x v="1"/>
    <x v="74"/>
    <s v="PLCAMMD00032"/>
    <n v="4"/>
    <n v="400"/>
    <n v="1630"/>
    <n v="4262000"/>
  </r>
  <r>
    <x v="1"/>
    <x v="75"/>
    <s v="PLCPTLP00015"/>
    <n v="2.5"/>
    <n v="17875"/>
    <n v="44650"/>
    <n v="14368000"/>
  </r>
  <r>
    <x v="1"/>
    <x v="76"/>
    <s v="PLCASHF00018"/>
    <n v="0.43"/>
    <n v="528"/>
    <n v="230"/>
    <n v="0"/>
  </r>
  <r>
    <x v="1"/>
    <x v="77"/>
    <s v="PLCCC0000016"/>
    <n v="146.1"/>
    <n v="20588"/>
    <n v="3007910"/>
    <n v="22030000"/>
  </r>
  <r>
    <x v="1"/>
    <x v="78"/>
    <s v="PLKAREN00014"/>
    <n v="0.06"/>
    <n v="9040"/>
    <n v="540"/>
    <n v="0"/>
  </r>
  <r>
    <x v="1"/>
    <x v="79"/>
    <s v="PLOPTTC00011"/>
    <n v="16.3"/>
    <n v="164551"/>
    <n v="2683320"/>
    <n v="60952000"/>
  </r>
  <r>
    <x v="1"/>
    <x v="80"/>
    <s v="PLCDRL000043"/>
    <n v="17"/>
    <n v="240"/>
    <n v="4140"/>
    <n v="1050000"/>
  </r>
  <r>
    <x v="1"/>
    <x v="81"/>
    <s v="PLCELPD00013"/>
    <n v="4.75"/>
    <n v="850"/>
    <n v="4050"/>
    <n v="4916000"/>
  </r>
  <r>
    <x v="1"/>
    <x v="82"/>
    <s v="CZ0005112300"/>
    <n v="88.5"/>
    <n v="7548"/>
    <n v="678370"/>
    <n v="22240000"/>
  </r>
  <r>
    <x v="1"/>
    <x v="83"/>
    <s v="PLCHMDW00010"/>
    <n v="1.03"/>
    <n v="10424"/>
    <n v="10710"/>
    <n v="10109000"/>
  </r>
  <r>
    <x v="1"/>
    <x v="84"/>
    <s v="PLCIECH00018"/>
    <n v="47.5"/>
    <n v="55060"/>
    <n v="2587710"/>
    <n v="25747000"/>
  </r>
  <r>
    <x v="1"/>
    <x v="85"/>
    <s v="PLCTINT00018"/>
    <n v="8.19"/>
    <n v="14877"/>
    <n v="121510"/>
    <n v="7558000"/>
  </r>
  <r>
    <x v="1"/>
    <x v="86"/>
    <s v="PLERGPL00014"/>
    <n v="8.4700000000000006"/>
    <n v="5030"/>
    <n v="41580"/>
    <n v="3648000"/>
  </r>
  <r>
    <x v="1"/>
    <x v="87"/>
    <s v="LU0646112838"/>
    <n v="0.71"/>
    <n v="10"/>
    <n v="10"/>
    <n v="11252000"/>
  </r>
  <r>
    <x v="1"/>
    <x v="88"/>
    <s v="PLCNTSL00014"/>
    <n v="1.36"/>
    <n v="7379"/>
    <n v="9910"/>
    <n v="22530000"/>
  </r>
  <r>
    <x v="1"/>
    <x v="89"/>
    <s v="PLJTRZN00011"/>
    <n v="3.6"/>
    <n v="4826"/>
    <n v="17190"/>
    <n v="48753000"/>
  </r>
  <r>
    <x v="1"/>
    <x v="90"/>
    <s v="PLCOMAR00012"/>
    <n v="105.85"/>
    <n v="4619"/>
    <n v="485220"/>
    <n v="4610000"/>
  </r>
  <r>
    <x v="1"/>
    <x v="91"/>
    <s v="PLCMP0000017"/>
    <n v="54.45"/>
    <n v="514"/>
    <n v="27770"/>
    <n v="4122000"/>
  </r>
  <r>
    <x v="1"/>
    <x v="92"/>
    <s v="PLCOMPR00010"/>
    <n v="20.9"/>
    <n v="35"/>
    <n v="730"/>
    <n v="1091000"/>
  </r>
  <r>
    <x v="1"/>
    <x v="93"/>
    <s v="PLCMRAY00029"/>
    <n v="3.38"/>
    <n v="73465"/>
    <n v="245170"/>
    <n v="20455000"/>
  </r>
  <r>
    <x v="1"/>
    <x v="94"/>
    <s v="PLCPPRK00037"/>
    <n v="4.0999999999999996"/>
    <n v="2183"/>
    <n v="8850"/>
    <n v="26984000"/>
  </r>
  <r>
    <x v="1"/>
    <x v="95"/>
    <s v="PLMCINT00013"/>
    <n v="4.5999999999999996"/>
    <n v="50"/>
    <n v="230"/>
    <n v="0"/>
  </r>
  <r>
    <x v="1"/>
    <x v="96"/>
    <s v="PLCFRPT00013"/>
    <n v="22.47"/>
    <n v="343172"/>
    <n v="7814590"/>
    <n v="214367000"/>
  </r>
  <r>
    <x v="1"/>
    <x v="97"/>
    <s v="PLCRWTR00022"/>
    <n v="2.59"/>
    <n v="274719"/>
    <n v="672790"/>
    <n v="0"/>
  </r>
  <r>
    <x v="1"/>
    <x v="98"/>
    <s v="PLDEBCA00016"/>
    <n v="89.7"/>
    <n v="2126"/>
    <n v="190710"/>
    <n v="2567000"/>
  </r>
  <r>
    <x v="1"/>
    <x v="99"/>
    <s v="PLDECOR00013"/>
    <n v="6.26"/>
    <n v="1698"/>
    <n v="10750"/>
    <n v="8556000"/>
  </r>
  <r>
    <x v="1"/>
    <x v="100"/>
    <s v="PLDELKO00019"/>
    <n v="5.0599999999999996"/>
    <n v="20"/>
    <n v="100"/>
    <n v="2659000"/>
  </r>
  <r>
    <x v="1"/>
    <x v="101"/>
    <s v="PLDGA0000019"/>
    <n v="6.28"/>
    <n v="91"/>
    <n v="570"/>
    <n v="0"/>
  </r>
  <r>
    <x v="1"/>
    <x v="102"/>
    <s v="PLWDM0000029"/>
    <n v="0.72"/>
    <n v="1564"/>
    <n v="1110"/>
    <n v="8257000"/>
  </r>
  <r>
    <x v="1"/>
    <x v="103"/>
    <s v="PLDMDVL00012"/>
    <n v="46.65"/>
    <n v="285"/>
    <n v="13470"/>
    <n v="7229000"/>
  </r>
  <r>
    <x v="1"/>
    <x v="104"/>
    <s v="PLADDRG00015"/>
    <n v="2.85"/>
    <n v="697"/>
    <n v="1920"/>
    <n v="0"/>
  </r>
  <r>
    <x v="1"/>
    <x v="105"/>
    <s v="PLDREWX00012"/>
    <n v="0.21"/>
    <n v="26499"/>
    <n v="5560"/>
    <n v="0"/>
  </r>
  <r>
    <x v="1"/>
    <x v="106"/>
    <s v="PLDROP000011"/>
    <n v="1.82"/>
    <n v="0"/>
    <n v="0"/>
    <n v="0"/>
  </r>
  <r>
    <x v="1"/>
    <x v="107"/>
    <s v="PLDRZPL00032"/>
    <n v="3.3"/>
    <n v="47"/>
    <n v="160"/>
    <n v="3196000"/>
  </r>
  <r>
    <x v="1"/>
    <x v="108"/>
    <s v="PLDLSS000010"/>
    <n v="0.28000000000000003"/>
    <n v="11990"/>
    <n v="3360"/>
    <n v="13003000"/>
  </r>
  <r>
    <x v="1"/>
    <x v="109"/>
    <s v="PLDTP0000010"/>
    <n v="3.97"/>
    <n v="22"/>
    <n v="90"/>
    <n v="0"/>
  </r>
  <r>
    <x v="1"/>
    <x v="110"/>
    <s v="PLDUDA000016"/>
    <n v="7.17"/>
    <n v="2735"/>
    <n v="19700"/>
    <n v="17743000"/>
  </r>
  <r>
    <x v="1"/>
    <x v="111"/>
    <s v="PLCPENR00035"/>
    <n v="1.95"/>
    <n v="130855"/>
    <n v="254540"/>
    <n v="45748000"/>
  </r>
  <r>
    <x v="1"/>
    <x v="112"/>
    <s v="PLECARD00012"/>
    <n v="1.66"/>
    <n v="0"/>
    <n v="0"/>
    <n v="0"/>
  </r>
  <r>
    <x v="1"/>
    <x v="113"/>
    <s v="PLECHPS00019"/>
    <n v="6.54"/>
    <n v="190678"/>
    <n v="1247150"/>
    <n v="223328000"/>
  </r>
  <r>
    <x v="1"/>
    <x v="114"/>
    <s v="PLEDINV00014"/>
    <n v="2.2200000000000002"/>
    <n v="22"/>
    <n v="50"/>
    <n v="2588000"/>
  </r>
  <r>
    <x v="1"/>
    <x v="115"/>
    <s v="PLEFEKT00018"/>
    <n v="14.7"/>
    <n v="365"/>
    <n v="5680"/>
    <n v="1039000"/>
  </r>
  <r>
    <x v="1"/>
    <x v="116"/>
    <s v="PLEFH0000022"/>
    <n v="0.17"/>
    <n v="4370"/>
    <n v="740"/>
    <n v="0"/>
  </r>
  <r>
    <x v="1"/>
    <x v="117"/>
    <s v="PLEKGPF00011"/>
    <n v="0.26"/>
    <n v="544299"/>
    <n v="141520"/>
    <n v="0"/>
  </r>
  <r>
    <x v="1"/>
    <x v="118"/>
    <s v="PLEKEP000019"/>
    <n v="26.27"/>
    <n v="142406"/>
    <n v="3993110"/>
    <n v="7837000"/>
  </r>
  <r>
    <x v="1"/>
    <x v="119"/>
    <s v="PLELTBD00017"/>
    <n v="82"/>
    <n v="187"/>
    <n v="15270"/>
    <n v="4747000"/>
  </r>
  <r>
    <x v="1"/>
    <x v="120"/>
    <s v="PLELEKT00016"/>
    <n v="10.7"/>
    <n v="575"/>
    <n v="6150"/>
    <n v="7051000"/>
  </r>
  <r>
    <x v="1"/>
    <x v="121"/>
    <s v="PLELMTL00017"/>
    <n v="3.4"/>
    <n v="90972"/>
    <n v="306610"/>
    <n v="110913000"/>
  </r>
  <r>
    <x v="1"/>
    <x v="122"/>
    <s v="PLELKOP00013"/>
    <n v="1.38"/>
    <n v="10996"/>
    <n v="15300"/>
    <n v="3333000"/>
  </r>
  <r>
    <x v="1"/>
    <x v="123"/>
    <s v="PLELZAB00010"/>
    <n v="15.3"/>
    <n v="16599"/>
    <n v="249530"/>
    <n v="2716000"/>
  </r>
  <r>
    <x v="1"/>
    <x v="124"/>
    <s v="PLEMCIM00017"/>
    <n v="13.34"/>
    <n v="1594"/>
    <n v="21120"/>
    <n v="3579000"/>
  </r>
  <r>
    <x v="1"/>
    <x v="125"/>
    <s v="PLELDRD00017"/>
    <n v="50.98"/>
    <n v="27855"/>
    <n v="1392850"/>
    <n v="13044000"/>
  </r>
  <r>
    <x v="1"/>
    <x v="126"/>
    <s v="PLENAP000010"/>
    <n v="1.03"/>
    <n v="27631"/>
    <n v="28260"/>
    <n v="11545000"/>
  </r>
  <r>
    <x v="1"/>
    <x v="127"/>
    <s v="PLENEA000013"/>
    <n v="16.5"/>
    <n v="370058"/>
    <n v="6094640"/>
    <n v="214078000"/>
  </r>
  <r>
    <x v="1"/>
    <x v="128"/>
    <s v="PLENLMD00017"/>
    <n v="11.5"/>
    <n v="860"/>
    <n v="9890"/>
    <n v="7353000"/>
  </r>
  <r>
    <x v="1"/>
    <x v="129"/>
    <s v="PLENERG00022"/>
    <n v="22.84"/>
    <n v="803257"/>
    <n v="18269210"/>
    <n v="200740000"/>
  </r>
  <r>
    <x v="1"/>
    <x v="130"/>
    <s v="PLERGIN00015"/>
    <n v="11.44"/>
    <n v="146"/>
    <n v="1540"/>
    <n v="5047000"/>
  </r>
  <r>
    <x v="1"/>
    <x v="131"/>
    <s v="PLERBUD00012"/>
    <n v="26.02"/>
    <n v="13621"/>
    <n v="356660"/>
    <n v="4986000"/>
  </r>
  <r>
    <x v="1"/>
    <x v="132"/>
    <s v="PLERGZB00014"/>
    <n v="16.27"/>
    <n v="438"/>
    <n v="7200"/>
    <n v="530000"/>
  </r>
  <r>
    <x v="1"/>
    <x v="133"/>
    <s v="PLEUFLM00017"/>
    <n v="4.13"/>
    <n v="10859"/>
    <n v="44830"/>
    <n v="24228000"/>
  </r>
  <r>
    <x v="1"/>
    <x v="134"/>
    <s v="PLESSYS00030"/>
    <n v="2.41"/>
    <n v="786"/>
    <n v="1830"/>
    <n v="13646000"/>
  </r>
  <r>
    <x v="1"/>
    <x v="135"/>
    <s v="HU0000089198"/>
    <n v="1.69"/>
    <n v="0"/>
    <n v="0"/>
    <n v="0"/>
  </r>
  <r>
    <x v="1"/>
    <x v="136"/>
    <s v="PLERPCO00017"/>
    <n v="25.45"/>
    <n v="848"/>
    <n v="21810"/>
    <n v="2121000"/>
  </r>
  <r>
    <x v="1"/>
    <x v="137"/>
    <s v="PLERPLT00017"/>
    <n v="0.01"/>
    <n v="41500"/>
    <n v="420"/>
    <n v="0"/>
  </r>
  <r>
    <x v="1"/>
    <x v="138"/>
    <s v="PLEURCH00011"/>
    <n v="36.22"/>
    <n v="521114"/>
    <n v="18675240"/>
    <n v="77963000"/>
  </r>
  <r>
    <x v="1"/>
    <x v="139"/>
    <s v="BG1100114062"/>
    <n v="2.17"/>
    <n v="0"/>
    <n v="0"/>
    <n v="453000"/>
  </r>
  <r>
    <x v="1"/>
    <x v="140"/>
    <s v="PLERTEL00011"/>
    <n v="13.59"/>
    <n v="4522"/>
    <n v="61040"/>
    <n v="1423000"/>
  </r>
  <r>
    <x v="1"/>
    <x v="141"/>
    <s v="IM00B58FMW76"/>
    <n v="7.14"/>
    <n v="0"/>
    <n v="0"/>
    <n v="14000"/>
  </r>
  <r>
    <x v="1"/>
    <x v="142"/>
    <s v="PLFAM0000012"/>
    <n v="0.44"/>
    <n v="3359"/>
    <n v="1480"/>
    <n v="0"/>
  </r>
  <r>
    <x v="1"/>
    <x v="143"/>
    <s v="PLFAMUR00012"/>
    <n v="3.3"/>
    <n v="3776"/>
    <n v="12400"/>
    <n v="138273000"/>
  </r>
  <r>
    <x v="1"/>
    <x v="144"/>
    <s v="PLFRMCL00066"/>
    <n v="50.71"/>
    <n v="569"/>
    <n v="29120"/>
    <n v="11601000"/>
  </r>
  <r>
    <x v="1"/>
    <x v="145"/>
    <s v="PLFSING00010"/>
    <n v="18.489999999999998"/>
    <n v="303"/>
    <n v="5600"/>
    <n v="1239000"/>
  </r>
  <r>
    <x v="1"/>
    <x v="146"/>
    <s v="PLFSTFC00012"/>
    <n v="1.48"/>
    <n v="1000"/>
    <n v="1470"/>
    <n v="0"/>
  </r>
  <r>
    <x v="1"/>
    <x v="147"/>
    <s v="PLFEERM00018"/>
    <n v="15.7"/>
    <n v="71"/>
    <n v="1130"/>
    <n v="3144000"/>
  </r>
  <r>
    <x v="1"/>
    <x v="148"/>
    <s v="DE000A13SX89"/>
    <n v="25.9"/>
    <n v="3"/>
    <n v="80"/>
    <n v="3305000"/>
  </r>
  <r>
    <x v="1"/>
    <x v="149"/>
    <s v="PLFERRO00016"/>
    <n v="8.8000000000000007"/>
    <n v="36885"/>
    <n v="324770"/>
    <n v="17846000"/>
  </r>
  <r>
    <x v="1"/>
    <x v="150"/>
    <s v="PLFERUM00014"/>
    <n v="4.55"/>
    <n v="1184"/>
    <n v="5290"/>
    <n v="4501000"/>
  </r>
  <r>
    <x v="1"/>
    <x v="151"/>
    <s v="PLCASPL00019"/>
    <n v="0.93"/>
    <n v="8501"/>
    <n v="7930"/>
    <n v="11150000"/>
  </r>
  <r>
    <x v="1"/>
    <x v="152"/>
    <s v="PLFORTE00012"/>
    <n v="49.5"/>
    <n v="43812"/>
    <n v="2161740"/>
    <n v="16737000"/>
  </r>
  <r>
    <x v="1"/>
    <x v="153"/>
    <s v="NL0009604859"/>
    <n v="18.73"/>
    <n v="0"/>
    <n v="0"/>
    <n v="17024000"/>
  </r>
  <r>
    <x v="1"/>
    <x v="154"/>
    <s v="PLFOTA000014"/>
    <n v="0.85"/>
    <n v="127157"/>
    <n v="108740"/>
    <n v="0"/>
  </r>
  <r>
    <x v="1"/>
    <x v="155"/>
    <s v="PLGANT000014"/>
    <n v="0.35"/>
    <n v="1072"/>
    <n v="380"/>
    <n v="0"/>
  </r>
  <r>
    <x v="1"/>
    <x v="156"/>
    <s v="PLGSPR000014"/>
    <n v="2"/>
    <n v="106503"/>
    <n v="212440"/>
    <n v="293645000"/>
  </r>
  <r>
    <x v="1"/>
    <x v="157"/>
    <s v="PLGETBK00012"/>
    <n v="1.81"/>
    <n v="3554369"/>
    <n v="6423540"/>
    <n v="1095354000"/>
  </r>
  <r>
    <x v="1"/>
    <x v="158"/>
    <s v="PLGNRSI00015"/>
    <n v="3.4"/>
    <n v="48766"/>
    <n v="165490"/>
    <n v="43628000"/>
  </r>
  <r>
    <x v="1"/>
    <x v="159"/>
    <s v="PLGLBLC00011"/>
    <n v="6.83"/>
    <n v="2154"/>
    <n v="14670"/>
    <n v="6721000"/>
  </r>
  <r>
    <x v="1"/>
    <x v="160"/>
    <s v="NL0000687309"/>
    <n v="42.2"/>
    <n v="638"/>
    <n v="26850"/>
    <n v="20769000"/>
  </r>
  <r>
    <x v="1"/>
    <x v="161"/>
    <s v="SI0031104076"/>
    <n v="24.99"/>
    <n v="601"/>
    <n v="14800"/>
    <n v="1991000"/>
  </r>
  <r>
    <x v="1"/>
    <x v="162"/>
    <s v="PLGPW0000017"/>
    <n v="43.4"/>
    <n v="78340"/>
    <n v="3400770"/>
    <n v="27164000"/>
  </r>
  <r>
    <x v="1"/>
    <x v="163"/>
    <s v="PLGRAAL00022"/>
    <n v="16.95"/>
    <n v="65960"/>
    <n v="1122120"/>
    <n v="3502000"/>
  </r>
  <r>
    <x v="1"/>
    <x v="164"/>
    <s v="PLZPW0000017"/>
    <n v="29.7"/>
    <n v="2124"/>
    <n v="63460"/>
    <n v="17315000"/>
  </r>
  <r>
    <x v="1"/>
    <x v="165"/>
    <s v="PLERFKT00010"/>
    <n v="1.51"/>
    <n v="0"/>
    <n v="0"/>
    <n v="0"/>
  </r>
  <r>
    <x v="1"/>
    <x v="166"/>
    <s v="PLINTGR00013"/>
    <n v="11.49"/>
    <n v="263769"/>
    <n v="2811530"/>
    <n v="3233000"/>
  </r>
  <r>
    <x v="1"/>
    <x v="167"/>
    <s v="PLZATRM00012"/>
    <n v="71"/>
    <n v="16310"/>
    <n v="1156910"/>
    <n v="40919000"/>
  </r>
  <r>
    <x v="1"/>
    <x v="168"/>
    <s v="PLGTC0000037"/>
    <n v="4.95"/>
    <n v="609449"/>
    <n v="2992240"/>
    <n v="245350000"/>
  </r>
  <r>
    <x v="1"/>
    <x v="169"/>
    <s v="PLBH00000012"/>
    <n v="106.65"/>
    <n v="76303"/>
    <n v="8014240"/>
    <n v="30584000"/>
  </r>
  <r>
    <x v="1"/>
    <x v="170"/>
    <s v="PLHRPHG00023"/>
    <n v="3.3"/>
    <n v="847"/>
    <n v="2800"/>
    <n v="25500000"/>
  </r>
  <r>
    <x v="1"/>
    <x v="171"/>
    <s v="PLVENTS00019"/>
    <n v="1.89"/>
    <n v="800156"/>
    <n v="1509490"/>
    <n v="70928000"/>
  </r>
  <r>
    <x v="1"/>
    <x v="172"/>
    <s v="PLHELIO00014"/>
    <n v="5.03"/>
    <n v="105"/>
    <n v="530"/>
    <n v="1143000"/>
  </r>
  <r>
    <x v="1"/>
    <x v="173"/>
    <s v="PLZRWZW00012"/>
    <n v="3.29"/>
    <n v="153454"/>
    <n v="502560"/>
    <n v="36119000"/>
  </r>
  <r>
    <x v="1"/>
    <x v="174"/>
    <s v="PLHUTMN00017"/>
    <n v="5.14"/>
    <n v="10"/>
    <n v="50"/>
    <n v="4199000"/>
  </r>
  <r>
    <x v="1"/>
    <x v="175"/>
    <s v="PLHDRTR00013"/>
    <n v="31.28"/>
    <n v="3679"/>
    <n v="113760"/>
    <n v="1839000"/>
  </r>
  <r>
    <x v="1"/>
    <x v="176"/>
    <s v="PLHPRON00017"/>
    <n v="3.07"/>
    <n v="8103"/>
    <n v="24550"/>
    <n v="7831000"/>
  </r>
  <r>
    <x v="1"/>
    <x v="177"/>
    <s v="PLCNTZP00010"/>
    <n v="0.02"/>
    <n v="100000"/>
    <n v="2000"/>
    <n v="0"/>
  </r>
  <r>
    <x v="1"/>
    <x v="178"/>
    <s v="PLIDMSA00044"/>
    <n v="0.11"/>
    <n v="146389"/>
    <n v="16100"/>
    <n v="0"/>
  </r>
  <r>
    <x v="1"/>
    <x v="179"/>
    <s v="PLHRMAN00039"/>
    <n v="1.1000000000000001"/>
    <n v="3744"/>
    <n v="4030"/>
    <n v="4084000"/>
  </r>
  <r>
    <x v="1"/>
    <x v="180"/>
    <s v="PLBDVR000018"/>
    <n v="0.98"/>
    <n v="23255"/>
    <n v="22980"/>
    <n v="5438000"/>
  </r>
  <r>
    <x v="1"/>
    <x v="181"/>
    <s v="AT0000809058"/>
    <n v="9"/>
    <n v="590"/>
    <n v="5280"/>
    <n v="15129000"/>
  </r>
  <r>
    <x v="1"/>
    <x v="182"/>
    <s v="LU0607203980"/>
    <n v="5.8"/>
    <n v="2625"/>
    <n v="15380"/>
    <n v="9809000"/>
  </r>
  <r>
    <x v="1"/>
    <x v="183"/>
    <s v="PLMAKRM00019"/>
    <n v="2.2000000000000002"/>
    <n v="5702"/>
    <n v="12480"/>
    <n v="11568000"/>
  </r>
  <r>
    <x v="1"/>
    <x v="184"/>
    <s v="PLIMPEL00011"/>
    <n v="29.9"/>
    <n v="2"/>
    <n v="60"/>
    <n v="4187000"/>
  </r>
  <r>
    <x v="1"/>
    <x v="185"/>
    <s v="PLNFI0700018"/>
    <n v="1.54"/>
    <n v="6126"/>
    <n v="9560"/>
    <n v="3715000"/>
  </r>
  <r>
    <x v="1"/>
    <x v="186"/>
    <s v="PLIMPXM00019"/>
    <n v="2.61"/>
    <n v="12326"/>
    <n v="32210"/>
    <n v="93737000"/>
  </r>
  <r>
    <x v="1"/>
    <x v="187"/>
    <s v="PLINTMS00019"/>
    <n v="2.25"/>
    <n v="12468"/>
    <n v="27920"/>
    <n v="7444000"/>
  </r>
  <r>
    <x v="1"/>
    <x v="188"/>
    <s v="PLINCLT00015"/>
    <n v="1.73"/>
    <n v="1716"/>
    <n v="2860"/>
    <n v="5435000"/>
  </r>
  <r>
    <x v="1"/>
    <x v="189"/>
    <s v="PLLSTIA00018"/>
    <n v="0.77"/>
    <n v="53583"/>
    <n v="40440"/>
    <n v="23452000"/>
  </r>
  <r>
    <x v="1"/>
    <x v="190"/>
    <s v="PLINDKP00013"/>
    <n v="56.85"/>
    <n v="1"/>
    <n v="60"/>
    <n v="1165000"/>
  </r>
  <r>
    <x v="1"/>
    <x v="191"/>
    <s v="PLBSK0000017"/>
    <n v="136.05000000000001"/>
    <n v="22125"/>
    <n v="3038750"/>
    <n v="30454000"/>
  </r>
  <r>
    <x v="1"/>
    <x v="192"/>
    <s v="PLINPRO00015"/>
    <n v="3.46"/>
    <n v="299"/>
    <n v="1030"/>
    <n v="12110000"/>
  </r>
  <r>
    <x v="1"/>
    <x v="193"/>
    <s v="PLINSTK00013"/>
    <n v="16.399999999999999"/>
    <n v="1101"/>
    <n v="17860"/>
    <n v="6189000"/>
  </r>
  <r>
    <x v="1"/>
    <x v="194"/>
    <s v="PLINTKS00013"/>
    <n v="13"/>
    <n v="469"/>
    <n v="6100"/>
    <n v="0"/>
  </r>
  <r>
    <x v="1"/>
    <x v="195"/>
    <s v="PLINTEG00011"/>
    <n v="167"/>
    <n v="117940"/>
    <n v="19095170"/>
    <n v="5028000"/>
  </r>
  <r>
    <x v="1"/>
    <x v="196"/>
    <s v="LT0000128621"/>
    <n v="18.649999999999999"/>
    <n v="1011"/>
    <n v="18850"/>
    <n v="4000000"/>
  </r>
  <r>
    <x v="1"/>
    <x v="197"/>
    <s v="PLINTBD00014"/>
    <n v="0.93"/>
    <n v="7000"/>
    <n v="6350"/>
    <n v="0"/>
  </r>
  <r>
    <x v="1"/>
    <x v="198"/>
    <s v="PLINTCS00010"/>
    <n v="206"/>
    <n v="15062"/>
    <n v="3075810"/>
    <n v="8393000"/>
  </r>
  <r>
    <x v="1"/>
    <x v="199"/>
    <s v="PLINTFR00023"/>
    <n v="4"/>
    <n v="0"/>
    <n v="0"/>
    <n v="2639000"/>
  </r>
  <r>
    <x v="1"/>
    <x v="200"/>
    <s v="PLINTSP00038"/>
    <n v="1.06"/>
    <n v="3569"/>
    <n v="3800"/>
    <n v="0"/>
  </r>
  <r>
    <x v="1"/>
    <x v="201"/>
    <s v="PLINTRL00013"/>
    <n v="9.0500000000000007"/>
    <n v="50"/>
    <n v="450"/>
    <n v="5944000"/>
  </r>
  <r>
    <x v="1"/>
    <x v="202"/>
    <s v="PLIDATF00012"/>
    <n v="0.1"/>
    <n v="12700"/>
    <n v="1270"/>
    <n v="0"/>
  </r>
  <r>
    <x v="1"/>
    <x v="203"/>
    <s v="PLECMNG00019"/>
    <n v="2.2000000000000002"/>
    <n v="100"/>
    <n v="220"/>
    <n v="0"/>
  </r>
  <r>
    <x v="1"/>
    <x v="204"/>
    <s v="PLIPOPM00011"/>
    <n v="4.0199999999999996"/>
    <n v="25020"/>
    <n v="100820"/>
    <n v="18968000"/>
  </r>
  <r>
    <x v="1"/>
    <x v="205"/>
    <s v="PLIQPRT00017"/>
    <n v="0.85"/>
    <n v="100"/>
    <n v="65"/>
    <n v="8070000"/>
  </r>
  <r>
    <x v="1"/>
    <x v="206"/>
    <s v="PLMATRX00017"/>
    <n v="3.34"/>
    <n v="200"/>
    <n v="490"/>
    <n v="3600000"/>
  </r>
  <r>
    <x v="1"/>
    <x v="207"/>
    <s v="PLIZCJR00017"/>
    <n v="1.61"/>
    <n v="100"/>
    <n v="160"/>
    <n v="0"/>
  </r>
  <r>
    <x v="1"/>
    <x v="208"/>
    <s v="PLIZSTL00015"/>
    <n v="4.95"/>
    <n v="105"/>
    <n v="520"/>
    <n v="11334000"/>
  </r>
  <r>
    <x v="1"/>
    <x v="209"/>
    <s v="PLJHMDL00018"/>
    <n v="1.93"/>
    <n v="62"/>
    <n v="120"/>
    <n v="0"/>
  </r>
  <r>
    <x v="1"/>
    <x v="210"/>
    <s v="DE000A1TNS70"/>
    <n v="20"/>
    <n v="311"/>
    <n v="6270"/>
    <n v="0"/>
  </r>
  <r>
    <x v="1"/>
    <x v="211"/>
    <s v="PLJSW0000015"/>
    <n v="21.35"/>
    <n v="380120"/>
    <n v="8042360"/>
    <n v="52636000"/>
  </r>
  <r>
    <x v="1"/>
    <x v="212"/>
    <s v="PLNFI0300017"/>
    <n v="0.28999999999999998"/>
    <n v="5126"/>
    <n v="1490"/>
    <n v="0"/>
  </r>
  <r>
    <x v="1"/>
    <x v="213"/>
    <s v="PLJWC0000019"/>
    <n v="2.58"/>
    <n v="38523"/>
    <n v="98540"/>
    <n v="32447000"/>
  </r>
  <r>
    <x v="1"/>
    <x v="214"/>
    <s v="PLK2ITR00010"/>
    <n v="10"/>
    <n v="18846"/>
    <n v="188460"/>
    <n v="1509000"/>
  </r>
  <r>
    <x v="1"/>
    <x v="215"/>
    <s v="PLIZNS000022"/>
    <n v="2.87"/>
    <n v="30200"/>
    <n v="86030"/>
    <n v="26333000"/>
  </r>
  <r>
    <x v="1"/>
    <x v="216"/>
    <s v="PLTRAST00020"/>
    <n v="2.2400000000000002"/>
    <n v="856"/>
    <n v="1910"/>
    <n v="4047000"/>
  </r>
  <r>
    <x v="1"/>
    <x v="217"/>
    <s v="PLPONAR00012"/>
    <n v="0.02"/>
    <n v="0"/>
    <n v="0"/>
    <n v="0"/>
  </r>
  <r>
    <x v="1"/>
    <x v="218"/>
    <s v="CY0102492119"/>
    <n v="6.66"/>
    <n v="0"/>
    <n v="0"/>
    <n v="3329000"/>
  </r>
  <r>
    <x v="1"/>
    <x v="219"/>
    <s v="PLHGNKA00028"/>
    <n v="1.22"/>
    <n v="188228"/>
    <n v="232420"/>
    <n v="45144000"/>
  </r>
  <r>
    <x v="1"/>
    <x v="220"/>
    <s v="LU0327357389"/>
    <n v="33"/>
    <n v="154106"/>
    <n v="5090670"/>
    <n v="48500000"/>
  </r>
  <r>
    <x v="1"/>
    <x v="221"/>
    <s v="PLKETY000011"/>
    <n v="277"/>
    <n v="1761"/>
    <n v="485690"/>
    <n v="9380000"/>
  </r>
  <r>
    <x v="1"/>
    <x v="222"/>
    <s v="PLKGHM000017"/>
    <n v="110"/>
    <n v="1429835"/>
    <n v="156631820"/>
    <n v="136410000"/>
  </r>
  <r>
    <x v="1"/>
    <x v="223"/>
    <s v="PLKNOPL00014"/>
    <n v="12.73"/>
    <n v="43"/>
    <n v="530"/>
    <n v="6739000"/>
  </r>
  <r>
    <x v="1"/>
    <x v="224"/>
    <s v="PLHOOP000010"/>
    <n v="38"/>
    <n v="4"/>
    <n v="150"/>
    <n v="13085000"/>
  </r>
  <r>
    <x v="1"/>
    <x v="225"/>
    <s v="PLKGNRC00015"/>
    <n v="51.99"/>
    <n v="1148"/>
    <n v="59350"/>
    <n v="7449000"/>
  </r>
  <r>
    <x v="1"/>
    <x v="226"/>
    <s v="PLKOMPP00017"/>
    <n v="7.38"/>
    <n v="5"/>
    <n v="40"/>
    <n v="0"/>
  </r>
  <r>
    <x v="1"/>
    <x v="227"/>
    <s v="PLKMPTR00012"/>
    <n v="7.55"/>
    <n v="8969"/>
    <n v="68010"/>
    <n v="4222000"/>
  </r>
  <r>
    <x v="1"/>
    <x v="228"/>
    <s v="PLKCSTL00010"/>
    <n v="20.98"/>
    <n v="201"/>
    <n v="4220"/>
    <n v="3459000"/>
  </r>
  <r>
    <x v="1"/>
    <x v="229"/>
    <s v="PLKOPEX00018"/>
    <n v="10.79"/>
    <n v="10750"/>
    <n v="115550"/>
    <n v="23006000"/>
  </r>
  <r>
    <x v="1"/>
    <x v="230"/>
    <s v="PLKPPD000017"/>
    <n v="29.25"/>
    <n v="0"/>
    <n v="0"/>
    <n v="184000"/>
  </r>
  <r>
    <x v="1"/>
    <x v="231"/>
    <s v="PLKRKCH00019"/>
    <n v="3.85"/>
    <n v="1198"/>
    <n v="4600"/>
    <n v="4815000"/>
  </r>
  <r>
    <x v="1"/>
    <x v="232"/>
    <s v="PLKRNRC00012"/>
    <n v="9.2799999999999994"/>
    <n v="4013"/>
    <n v="37320"/>
    <n v="6713000"/>
  </r>
  <r>
    <x v="1"/>
    <x v="233"/>
    <s v="PLKRINK00014"/>
    <n v="19.14"/>
    <n v="1018"/>
    <n v="19370"/>
    <n v="10769000"/>
  </r>
  <r>
    <x v="1"/>
    <x v="234"/>
    <s v="PLNFI0200019"/>
    <n v="3.31"/>
    <n v="4556"/>
    <n v="14880"/>
    <n v="11880000"/>
  </r>
  <r>
    <x v="1"/>
    <x v="235"/>
    <s v="SI0031102120"/>
    <n v="260"/>
    <n v="0"/>
    <n v="0"/>
    <n v="1231000"/>
  </r>
  <r>
    <x v="1"/>
    <x v="236"/>
    <s v="PLKRK0000010"/>
    <n v="112.9"/>
    <n v="6743"/>
    <n v="770680"/>
    <n v="14953000"/>
  </r>
  <r>
    <x v="1"/>
    <x v="237"/>
    <s v="PLKRUSZ00016"/>
    <n v="53.88"/>
    <n v="2781"/>
    <n v="147310"/>
    <n v="2418000"/>
  </r>
  <r>
    <x v="1"/>
    <x v="238"/>
    <s v="LU0611262873"/>
    <n v="1.1200000000000001"/>
    <n v="47992"/>
    <n v="52670"/>
    <n v="5093000"/>
  </r>
  <r>
    <x v="1"/>
    <x v="239"/>
    <s v="PLLCCRP00017"/>
    <n v="1.83"/>
    <n v="66772"/>
    <n v="120050"/>
    <n v="218198000"/>
  </r>
  <r>
    <x v="1"/>
    <x v="240"/>
    <s v="PLLENAL00015"/>
    <n v="4.22"/>
    <n v="39434"/>
    <n v="165690"/>
    <n v="10150000"/>
  </r>
  <r>
    <x v="1"/>
    <x v="241"/>
    <s v="PLLENTX00010"/>
    <n v="8.34"/>
    <n v="144919"/>
    <n v="1211050"/>
    <n v="30148000"/>
  </r>
  <r>
    <x v="1"/>
    <x v="242"/>
    <s v="PLLBT0000013"/>
    <n v="2.4700000000000002"/>
    <n v="9449"/>
    <n v="22360"/>
    <n v="34971000"/>
  </r>
  <r>
    <x v="1"/>
    <x v="243"/>
    <s v="PLLVTSF00010"/>
    <n v="27.11"/>
    <n v="777"/>
    <n v="21060"/>
    <n v="5128000"/>
  </r>
  <r>
    <x v="1"/>
    <x v="244"/>
    <s v="PLLOTOS00025"/>
    <n v="25.2"/>
    <n v="428100"/>
    <n v="10645320"/>
    <n v="60796000"/>
  </r>
  <r>
    <x v="1"/>
    <x v="245"/>
    <s v="PLLPP0000011"/>
    <n v="7749"/>
    <n v="1988"/>
    <n v="15295840"/>
    <n v="1279000"/>
  </r>
  <r>
    <x v="1"/>
    <x v="246"/>
    <s v="PLLSSFT00016"/>
    <n v="4.12"/>
    <n v="6"/>
    <n v="20"/>
    <n v="1827000"/>
  </r>
  <r>
    <x v="1"/>
    <x v="247"/>
    <s v="PLLUBAW00013"/>
    <n v="1.1000000000000001"/>
    <n v="452187"/>
    <n v="498110"/>
    <n v="72970000"/>
  </r>
  <r>
    <x v="1"/>
    <x v="248"/>
    <s v="PLMBION00016"/>
    <n v="40.9"/>
    <n v="1038"/>
    <n v="43090"/>
    <n v="5975000"/>
  </r>
  <r>
    <x v="1"/>
    <x v="249"/>
    <s v="PLMGLAN00018"/>
    <n v="66.180000000000007"/>
    <n v="647"/>
    <n v="42950"/>
    <n v="6611000"/>
  </r>
  <r>
    <x v="1"/>
    <x v="250"/>
    <s v="PLMKRNP00015"/>
    <n v="5.97"/>
    <n v="1700"/>
    <n v="9940"/>
    <n v="3832000"/>
  </r>
  <r>
    <x v="1"/>
    <x v="251"/>
    <s v="PLMRVPL00016"/>
    <n v="7.55"/>
    <n v="12727"/>
    <n v="97100"/>
    <n v="11888000"/>
  </r>
  <r>
    <x v="1"/>
    <x v="252"/>
    <s v="PLBRE0000012"/>
    <n v="451"/>
    <n v="27753"/>
    <n v="12517300"/>
    <n v="12038000"/>
  </r>
  <r>
    <x v="1"/>
    <x v="253"/>
    <s v="PLMCIMG00012"/>
    <n v="10.199999999999999"/>
    <n v="17574"/>
    <n v="179310"/>
    <n v="30174000"/>
  </r>
  <r>
    <x v="1"/>
    <x v="254"/>
    <s v="PLMCSFT00018"/>
    <n v="35"/>
    <n v="423"/>
    <n v="14830"/>
    <n v="689000"/>
  </r>
  <r>
    <x v="1"/>
    <x v="255"/>
    <s v="PLSMMDA00012"/>
    <n v="0.47"/>
    <n v="5020"/>
    <n v="2560"/>
    <n v="0"/>
  </r>
  <r>
    <x v="1"/>
    <x v="256"/>
    <s v="PLMDCLG00015"/>
    <n v="200.9"/>
    <n v="158"/>
    <n v="31700"/>
    <n v="2559000"/>
  </r>
  <r>
    <x v="1"/>
    <x v="257"/>
    <s v="PLMGRON00016"/>
    <n v="21"/>
    <n v="0"/>
    <n v="0"/>
    <n v="0"/>
  </r>
  <r>
    <x v="1"/>
    <x v="258"/>
    <s v="PLMNNCP00011"/>
    <n v="13.86"/>
    <n v="1583"/>
    <n v="21700"/>
    <n v="23198000"/>
  </r>
  <r>
    <x v="1"/>
    <x v="259"/>
    <s v="PLMRCTR00015"/>
    <n v="13.55"/>
    <n v="370"/>
    <n v="5010"/>
    <n v="2276000"/>
  </r>
  <r>
    <x v="1"/>
    <x v="260"/>
    <s v="PLMRCOR00016"/>
    <n v="8.8000000000000007"/>
    <n v="16409"/>
    <n v="140520"/>
    <n v="9921000"/>
  </r>
  <r>
    <x v="1"/>
    <x v="261"/>
    <s v="PLMEWA000012"/>
    <n v="7.0000000000000007E-2"/>
    <n v="0"/>
    <n v="0"/>
    <n v="0"/>
  </r>
  <r>
    <x v="1"/>
    <x v="262"/>
    <s v="PLMEXPL00010"/>
    <n v="2"/>
    <n v="1"/>
    <n v="2"/>
    <n v="2516000"/>
  </r>
  <r>
    <x v="1"/>
    <x v="263"/>
    <s v="PLMFO0000013"/>
    <n v="10"/>
    <n v="30"/>
    <n v="300"/>
    <n v="2000000"/>
  </r>
  <r>
    <x v="1"/>
    <x v="264"/>
    <s v="PLNFI0900014"/>
    <n v="0.56999999999999995"/>
    <n v="492192"/>
    <n v="276850"/>
    <n v="503124000"/>
  </r>
  <r>
    <x v="1"/>
    <x v="265"/>
    <s v="NL0009508712"/>
    <n v="1.58"/>
    <n v="14132"/>
    <n v="22510"/>
    <n v="8276000"/>
  </r>
  <r>
    <x v="1"/>
    <x v="266"/>
    <s v="PLBIG0000016"/>
    <n v="7.23"/>
    <n v="298143"/>
    <n v="2128870"/>
    <n v="391726000"/>
  </r>
  <r>
    <x v="1"/>
    <x v="267"/>
    <s v="PLKLSTN00017"/>
    <n v="1.54"/>
    <n v="12352"/>
    <n v="18900"/>
    <n v="3254000"/>
  </r>
  <r>
    <x v="1"/>
    <x v="268"/>
    <s v="PLMRBUD00015"/>
    <n v="1.34"/>
    <n v="38092"/>
    <n v="50570"/>
    <n v="50027000"/>
  </r>
  <r>
    <x v="1"/>
    <x v="269"/>
    <s v="PLPPWK000014"/>
    <n v="0.16"/>
    <n v="543015"/>
    <n v="86880"/>
    <n v="0"/>
  </r>
  <r>
    <x v="1"/>
    <x v="270"/>
    <s v="PLMLPGR00017"/>
    <n v="33.01"/>
    <n v="151"/>
    <n v="5000"/>
    <n v="3773000"/>
  </r>
  <r>
    <x v="1"/>
    <x v="271"/>
    <s v="PLSZPTL00010"/>
    <n v="1.45"/>
    <n v="9150"/>
    <n v="13240"/>
    <n v="42888000"/>
  </r>
  <r>
    <x v="1"/>
    <x v="272"/>
    <s v="PLMOBRK00013"/>
    <n v="10"/>
    <n v="0"/>
    <n v="0"/>
    <n v="356000"/>
  </r>
  <r>
    <x v="1"/>
    <x v="273"/>
    <s v="PLMOJ0000015"/>
    <n v="1.46"/>
    <n v="0"/>
    <n v="0"/>
    <n v="4265000"/>
  </r>
  <r>
    <x v="1"/>
    <x v="274"/>
    <s v="HU0000068952"/>
    <n v="152.4"/>
    <n v="41"/>
    <n v="6210"/>
    <n v="3703000"/>
  </r>
  <r>
    <x v="1"/>
    <x v="275"/>
    <s v="PLMNRTR00012"/>
    <n v="12.75"/>
    <n v="153622"/>
    <n v="1960780"/>
    <n v="16905000"/>
  </r>
  <r>
    <x v="1"/>
    <x v="276"/>
    <s v="PLMSTPL00018"/>
    <n v="10.5"/>
    <n v="1"/>
    <n v="10"/>
    <n v="1026000"/>
  </r>
  <r>
    <x v="1"/>
    <x v="277"/>
    <s v="PLMSTWS00019"/>
    <n v="6.15"/>
    <n v="3624"/>
    <n v="22120"/>
    <n v="9981000"/>
  </r>
  <r>
    <x v="1"/>
    <x v="278"/>
    <s v="PLMSTZB00018"/>
    <n v="2.15"/>
    <n v="42737"/>
    <n v="91860"/>
    <n v="95095000"/>
  </r>
  <r>
    <x v="1"/>
    <x v="279"/>
    <s v="PLMSTEX00017"/>
    <n v="1.62"/>
    <n v="23757"/>
    <n v="38350"/>
    <n v="9957000"/>
  </r>
  <r>
    <x v="1"/>
    <x v="280"/>
    <s v="PLMUZA000019"/>
    <n v="3.34"/>
    <n v="8"/>
    <n v="30"/>
    <n v="1453000"/>
  </r>
  <r>
    <x v="1"/>
    <x v="281"/>
    <s v="PLMWTRD00013"/>
    <n v="17.11"/>
    <n v="680"/>
    <n v="11680"/>
    <n v="2386000"/>
  </r>
  <r>
    <x v="1"/>
    <x v="282"/>
    <s v="PLNETIA00014"/>
    <n v="5.7"/>
    <n v="41708"/>
    <n v="235860"/>
    <n v="257931000"/>
  </r>
  <r>
    <x v="1"/>
    <x v="283"/>
    <s v="PLNTMDA00018"/>
    <n v="4.8899999999999997"/>
    <n v="356"/>
    <n v="1720"/>
    <n v="3499000"/>
  </r>
  <r>
    <x v="1"/>
    <x v="284"/>
    <s v="PLTRFRM00018"/>
    <n v="243.55"/>
    <n v="2724"/>
    <n v="664230"/>
    <n v="1930000"/>
  </r>
  <r>
    <x v="1"/>
    <x v="285"/>
    <s v="PLNEWAG00012"/>
    <n v="23.7"/>
    <n v="23131"/>
    <n v="547890"/>
    <n v="25618000"/>
  </r>
  <r>
    <x v="1"/>
    <x v="286"/>
    <s v="GB00B42CTW68"/>
    <n v="7.0000000000000007E-2"/>
    <n v="0"/>
    <n v="0"/>
    <n v="0"/>
  </r>
  <r>
    <x v="1"/>
    <x v="287"/>
    <s v="PLNFI1500011"/>
    <n v="4.4000000000000004"/>
    <n v="4053"/>
    <n v="17470"/>
    <n v="24936000"/>
  </r>
  <r>
    <x v="1"/>
    <x v="288"/>
    <s v="PLGRNKT00019"/>
    <n v="1.25"/>
    <n v="1542"/>
    <n v="1850"/>
    <n v="4052000"/>
  </r>
  <r>
    <x v="1"/>
    <x v="289"/>
    <s v="PLNRTHC00014"/>
    <n v="3.83"/>
    <n v="468"/>
    <n v="1810"/>
    <n v="1500000"/>
  </r>
  <r>
    <x v="1"/>
    <x v="290"/>
    <s v="PLNVITA00018"/>
    <n v="49.5"/>
    <n v="220"/>
    <n v="10820"/>
    <n v="297000"/>
  </r>
  <r>
    <x v="1"/>
    <x v="291"/>
    <s v="PLCRMNG00029"/>
    <n v="1.1399999999999999"/>
    <n v="5708"/>
    <n v="6450"/>
    <n v="36087000"/>
  </r>
  <r>
    <x v="1"/>
    <x v="292"/>
    <s v="PLNTSYS00013"/>
    <n v="2.0499999999999998"/>
    <n v="478"/>
    <n v="960"/>
    <n v="4803000"/>
  </r>
  <r>
    <x v="1"/>
    <x v="293"/>
    <s v="PLODLPL00013"/>
    <n v="2.0699999999999998"/>
    <n v="100"/>
    <n v="210"/>
    <n v="8487000"/>
  </r>
  <r>
    <x v="1"/>
    <x v="294"/>
    <s v="EE3100084021"/>
    <n v="7.05"/>
    <n v="0"/>
    <n v="0"/>
    <n v="247000"/>
  </r>
  <r>
    <x v="1"/>
    <x v="295"/>
    <s v="PLONE0000014"/>
    <n v="0.11"/>
    <n v="0"/>
    <n v="0"/>
    <n v="0"/>
  </r>
  <r>
    <x v="1"/>
    <x v="296"/>
    <s v="PLOPNFN00010"/>
    <n v="2.9"/>
    <n v="10364"/>
    <n v="29980"/>
    <n v="24856000"/>
  </r>
  <r>
    <x v="1"/>
    <x v="297"/>
    <s v="PLOPNPL00013"/>
    <n v="9.98"/>
    <n v="1711"/>
    <n v="17110"/>
    <n v="6624000"/>
  </r>
  <r>
    <x v="1"/>
    <x v="298"/>
    <s v="PLOPTEM00012"/>
    <n v="5.3"/>
    <n v="23"/>
    <n v="120"/>
    <n v="1399000"/>
  </r>
  <r>
    <x v="1"/>
    <x v="299"/>
    <s v="PLTLKPL00017"/>
    <n v="7.81"/>
    <n v="1945784"/>
    <n v="15312670"/>
    <n v="647357000"/>
  </r>
  <r>
    <x v="1"/>
    <x v="300"/>
    <s v="PLORBIS00014"/>
    <n v="40.81"/>
    <n v="15435"/>
    <n v="629930"/>
    <n v="21800000"/>
  </r>
  <r>
    <x v="1"/>
    <x v="301"/>
    <s v="LU0122624777"/>
    <n v="1.5"/>
    <n v="3800"/>
    <n v="5720"/>
    <n v="2352000"/>
  </r>
  <r>
    <x v="1"/>
    <x v="302"/>
    <s v="PLORZBL00013"/>
    <n v="6.15"/>
    <n v="5123"/>
    <n v="31490"/>
    <n v="6568000"/>
  </r>
  <r>
    <x v="1"/>
    <x v="303"/>
    <s v="PLODRTS00017"/>
    <n v="226.5"/>
    <n v="0"/>
    <n v="0"/>
    <n v="349000"/>
  </r>
  <r>
    <x v="1"/>
    <x v="304"/>
    <s v="PLZPCOT00018"/>
    <n v="8.36"/>
    <n v="394"/>
    <n v="3240"/>
    <n v="6256000"/>
  </r>
  <r>
    <x v="1"/>
    <x v="305"/>
    <s v="NL0009805613"/>
    <n v="73"/>
    <n v="15"/>
    <n v="1100"/>
    <n v="1725000"/>
  </r>
  <r>
    <x v="1"/>
    <x v="306"/>
    <s v="PLPAGED00017"/>
    <n v="48"/>
    <n v="2126"/>
    <n v="100430"/>
    <n v="1688000"/>
  </r>
  <r>
    <x v="1"/>
    <x v="307"/>
    <s v="PLPMPOL00031"/>
    <n v="1.1000000000000001"/>
    <n v="7628"/>
    <n v="8510"/>
    <n v="6642000"/>
  </r>
  <r>
    <x v="1"/>
    <x v="308"/>
    <s v="PLPANVA00013"/>
    <n v="15"/>
    <n v="800"/>
    <n v="12000"/>
    <n v="5551000"/>
  </r>
  <r>
    <x v="1"/>
    <x v="309"/>
    <s v="PLPTNTS00019"/>
    <n v="1.1499999999999999"/>
    <n v="3783"/>
    <n v="4350"/>
    <n v="5959000"/>
  </r>
  <r>
    <x v="1"/>
    <x v="310"/>
    <s v="PLPBG0000029"/>
    <n v="1.6"/>
    <n v="8227"/>
    <n v="13080"/>
    <n v="0"/>
  </r>
  <r>
    <x v="1"/>
    <x v="311"/>
    <s v="PLPBONL00013"/>
    <n v="0.27"/>
    <n v="1000"/>
    <n v="270"/>
    <n v="0"/>
  </r>
  <r>
    <x v="1"/>
    <x v="312"/>
    <s v="PLBEFSN00010"/>
    <n v="3.8"/>
    <n v="200"/>
    <n v="760"/>
    <n v="3736000"/>
  </r>
  <r>
    <x v="1"/>
    <x v="313"/>
    <s v="PLPCCEX00010"/>
    <n v="3.31"/>
    <n v="40"/>
    <n v="130"/>
    <n v="0"/>
  </r>
  <r>
    <x v="1"/>
    <x v="314"/>
    <s v="PLPCCIM00014"/>
    <n v="1.62"/>
    <n v="10500"/>
    <n v="16430"/>
    <n v="18756000"/>
  </r>
  <r>
    <x v="1"/>
    <x v="315"/>
    <s v="PLPCCRK00076"/>
    <n v="37.69"/>
    <n v="3"/>
    <n v="110"/>
    <n v="3144000"/>
  </r>
  <r>
    <x v="1"/>
    <x v="316"/>
    <s v="PLGUARD00019"/>
    <n v="0.23"/>
    <n v="80145"/>
    <n v="18080"/>
    <n v="0"/>
  </r>
  <r>
    <x v="1"/>
    <x v="317"/>
    <s v="PLPRMCM00048"/>
    <n v="51"/>
    <n v="26"/>
    <n v="1320"/>
    <n v="4763000"/>
  </r>
  <r>
    <x v="1"/>
    <x v="318"/>
    <s v="LU0275164910"/>
    <n v="100"/>
    <n v="0"/>
    <n v="0"/>
    <n v="826000"/>
  </r>
  <r>
    <x v="1"/>
    <x v="319"/>
    <s v="NL0010577052"/>
    <n v="7.58"/>
    <n v="11437"/>
    <n v="83700"/>
    <n v="2500000"/>
  </r>
  <r>
    <x v="1"/>
    <x v="320"/>
    <s v="PLPEKAS00017"/>
    <n v="10.8"/>
    <n v="3488"/>
    <n v="37650"/>
    <n v="11288000"/>
  </r>
  <r>
    <x v="1"/>
    <x v="321"/>
    <s v="PLPEKAO00016"/>
    <n v="181.8"/>
    <n v="360885"/>
    <n v="64894800"/>
    <n v="122632000"/>
  </r>
  <r>
    <x v="1"/>
    <x v="322"/>
    <s v="PLMEDCS00015"/>
    <n v="85.32"/>
    <n v="995"/>
    <n v="86160"/>
    <n v="7304000"/>
  </r>
  <r>
    <x v="1"/>
    <x v="323"/>
    <s v="PLPEMUG00016"/>
    <n v="0.49"/>
    <n v="0"/>
    <n v="0"/>
    <n v="0"/>
  </r>
  <r>
    <x v="1"/>
    <x v="324"/>
    <s v="PLPLSEP00013"/>
    <n v="29.89"/>
    <n v="1"/>
    <n v="30"/>
    <n v="8365000"/>
  </r>
  <r>
    <x v="1"/>
    <x v="325"/>
    <s v="PLPEPES00018"/>
    <n v="0.49"/>
    <n v="0"/>
    <n v="0"/>
    <n v="49286000"/>
  </r>
  <r>
    <x v="1"/>
    <x v="326"/>
    <s v="PLPTRLI00018"/>
    <n v="0.16"/>
    <n v="87513"/>
    <n v="14230"/>
    <n v="0"/>
  </r>
  <r>
    <x v="1"/>
    <x v="327"/>
    <s v="PLPGER000010"/>
    <n v="19.45"/>
    <n v="2284615"/>
    <n v="44383610"/>
    <n v="778079000"/>
  </r>
  <r>
    <x v="1"/>
    <x v="328"/>
    <s v="PLPGNIG00014"/>
    <n v="4.46"/>
    <n v="6242458"/>
    <n v="27762260"/>
    <n v="1628262000"/>
  </r>
  <r>
    <x v="1"/>
    <x v="329"/>
    <s v="PLPGO0000014"/>
    <n v="5.4"/>
    <n v="72291"/>
    <n v="368780"/>
    <n v="31779000"/>
  </r>
  <r>
    <x v="1"/>
    <x v="330"/>
    <s v="PLPHN0000014"/>
    <n v="25.2"/>
    <n v="5572"/>
    <n v="139880"/>
    <n v="13699000"/>
  </r>
  <r>
    <x v="1"/>
    <x v="331"/>
    <s v="PLPKN0000018"/>
    <n v="52.71"/>
    <n v="744617"/>
    <n v="39507140"/>
    <n v="309998000"/>
  </r>
  <r>
    <x v="1"/>
    <x v="332"/>
    <s v="PLPKO0000016"/>
    <n v="33.35"/>
    <n v="2932394"/>
    <n v="98146190"/>
    <n v="783205000"/>
  </r>
  <r>
    <x v="1"/>
    <x v="333"/>
    <s v="PLPKPCR00011"/>
    <n v="88"/>
    <n v="72965"/>
    <n v="6475750"/>
    <n v="25336000"/>
  </r>
  <r>
    <x v="1"/>
    <x v="334"/>
    <s v="PLPSTBX00016"/>
    <n v="2.58"/>
    <n v="23889"/>
    <n v="59220"/>
    <n v="17382000"/>
  </r>
  <r>
    <x v="1"/>
    <x v="335"/>
    <s v="NL0000686772"/>
    <n v="0.2"/>
    <n v="88732"/>
    <n v="17050"/>
    <n v="0"/>
  </r>
  <r>
    <x v="1"/>
    <x v="336"/>
    <s v="PLPEKPL00010"/>
    <n v="2.15"/>
    <n v="180"/>
    <n v="390"/>
    <n v="0"/>
  </r>
  <r>
    <x v="1"/>
    <x v="337"/>
    <s v="PLPCLRT00029"/>
    <n v="0.7"/>
    <n v="0"/>
    <n v="0"/>
    <n v="0"/>
  </r>
  <r>
    <x v="1"/>
    <x v="338"/>
    <s v="PLZCPLC00036"/>
    <n v="17.600000000000001"/>
    <n v="30697"/>
    <n v="535660"/>
    <n v="15164000"/>
  </r>
  <r>
    <x v="1"/>
    <x v="339"/>
    <s v="PLMSTSD00019"/>
    <n v="0.09"/>
    <n v="583497"/>
    <n v="52510"/>
    <n v="0"/>
  </r>
  <r>
    <x v="1"/>
    <x v="340"/>
    <s v="PLPOLMD00011"/>
    <n v="2.21"/>
    <n v="1934"/>
    <n v="4080"/>
    <n v="0"/>
  </r>
  <r>
    <x v="1"/>
    <x v="341"/>
    <s v="PLPOLNA00015"/>
    <n v="27.2"/>
    <n v="2133"/>
    <n v="57750"/>
    <n v="794000"/>
  </r>
  <r>
    <x v="1"/>
    <x v="342"/>
    <s v="PLPOLND00019"/>
    <n v="6.25"/>
    <n v="56910"/>
    <n v="356720"/>
    <n v="25585000"/>
  </r>
  <r>
    <x v="1"/>
    <x v="343"/>
    <s v="PLPOLWX00026"/>
    <n v="16.350000000000001"/>
    <n v="3317"/>
    <n v="53530"/>
    <n v="5930000"/>
  </r>
  <r>
    <x v="1"/>
    <x v="344"/>
    <s v="PLPZBDT00013"/>
    <n v="4.4000000000000004"/>
    <n v="6588"/>
    <n v="28930"/>
    <n v="21432000"/>
  </r>
  <r>
    <x v="1"/>
    <x v="345"/>
    <s v="PLPLPGR00010"/>
    <n v="1.45"/>
    <n v="101"/>
    <n v="150"/>
    <n v="0"/>
  </r>
  <r>
    <x v="1"/>
    <x v="346"/>
    <s v="PLGFPRE00040"/>
    <n v="13.2"/>
    <n v="390"/>
    <n v="5050"/>
    <n v="423000"/>
  </r>
  <r>
    <x v="1"/>
    <x v="347"/>
    <s v="PLPRGNK00017"/>
    <n v="15"/>
    <n v="88"/>
    <n v="1320"/>
    <n v="1032000"/>
  </r>
  <r>
    <x v="1"/>
    <x v="348"/>
    <s v="PLPRESC00018"/>
    <n v="2.83"/>
    <n v="0"/>
    <n v="0"/>
    <n v="2631000"/>
  </r>
  <r>
    <x v="1"/>
    <x v="349"/>
    <s v="PLPRMMD00012"/>
    <n v="1.19"/>
    <n v="5090"/>
    <n v="5800"/>
    <n v="0"/>
  </r>
  <r>
    <x v="1"/>
    <x v="350"/>
    <s v="PLPRCAD00018"/>
    <n v="1.04"/>
    <n v="17"/>
    <n v="20"/>
    <n v="0"/>
  </r>
  <r>
    <x v="1"/>
    <x v="351"/>
    <s v="PLPRCHM00014"/>
    <n v="16.2"/>
    <n v="10"/>
    <n v="160"/>
    <n v="2716000"/>
  </r>
  <r>
    <x v="1"/>
    <x v="352"/>
    <s v="PLPRCHK00018"/>
    <n v="1.47"/>
    <n v="367114"/>
    <n v="516530"/>
    <n v="21115000"/>
  </r>
  <r>
    <x v="1"/>
    <x v="353"/>
    <s v="PLPROJP00018"/>
    <n v="5.93"/>
    <n v="48986"/>
    <n v="278560"/>
    <n v="5439000"/>
  </r>
  <r>
    <x v="1"/>
    <x v="354"/>
    <s v="PLLZPSK00019"/>
    <n v="2.94"/>
    <n v="4520"/>
    <n v="13130"/>
    <n v="14959000"/>
  </r>
  <r>
    <x v="1"/>
    <x v="355"/>
    <s v="GB00B1YKG049"/>
    <n v="23.99"/>
    <n v="2"/>
    <n v="50"/>
    <n v="93000"/>
  </r>
  <r>
    <x v="1"/>
    <x v="356"/>
    <s v="PLPTIW000014"/>
    <n v="14.48"/>
    <n v="2649"/>
    <n v="38450"/>
    <n v="8907000"/>
  </r>
  <r>
    <x v="1"/>
    <x v="357"/>
    <s v="PLZAPUL00057"/>
    <n v="140.85"/>
    <n v="142"/>
    <n v="19770"/>
    <n v="3122000"/>
  </r>
  <r>
    <x v="1"/>
    <x v="358"/>
    <s v="PLPWRMD00011"/>
    <n v="1.19"/>
    <n v="4405"/>
    <n v="5140"/>
    <n v="0"/>
  </r>
  <r>
    <x v="1"/>
    <x v="359"/>
    <s v="PLPZU0000011"/>
    <n v="500"/>
    <n v="106184"/>
    <n v="52274210"/>
    <n v="55967000"/>
  </r>
  <r>
    <x v="1"/>
    <x v="360"/>
    <s v="PLQNTUM00018"/>
    <n v="4.1500000000000004"/>
    <n v="530"/>
    <n v="2140"/>
    <n v="0"/>
  </r>
  <r>
    <x v="1"/>
    <x v="361"/>
    <s v="PLQRCUS00012"/>
    <n v="6.44"/>
    <n v="9707"/>
    <n v="62550"/>
    <n v="35376000"/>
  </r>
  <r>
    <x v="1"/>
    <x v="362"/>
    <s v="PLQMKSK00017"/>
    <n v="12.79"/>
    <n v="4814"/>
    <n v="61760"/>
    <n v="10375000"/>
  </r>
  <r>
    <x v="1"/>
    <x v="363"/>
    <s v="PLRDPOL00010"/>
    <n v="8.25"/>
    <n v="15074"/>
    <n v="123610"/>
    <n v="19626000"/>
  </r>
  <r>
    <x v="1"/>
    <x v="364"/>
    <s v="PLRAFAK00018"/>
    <n v="6.03"/>
    <n v="14914"/>
    <n v="89660"/>
    <n v="27134000"/>
  </r>
  <r>
    <x v="1"/>
    <x v="365"/>
    <s v="PLRFMET00016"/>
    <n v="16.309999999999999"/>
    <n v="12"/>
    <n v="200"/>
    <n v="1469000"/>
  </r>
  <r>
    <x v="1"/>
    <x v="366"/>
    <s v="PLRNBWT00031"/>
    <n v="17.5"/>
    <n v="72786"/>
    <n v="1291220"/>
    <n v="6355000"/>
  </r>
  <r>
    <x v="1"/>
    <x v="367"/>
    <s v="PLRNKPR00014"/>
    <n v="2.17"/>
    <n v="6478"/>
    <n v="14280"/>
    <n v="19987000"/>
  </r>
  <r>
    <x v="1"/>
    <x v="368"/>
    <s v="PLKLNR000017"/>
    <n v="6.45"/>
    <n v="1201"/>
    <n v="7740"/>
    <n v="12912000"/>
  </r>
  <r>
    <x v="1"/>
    <x v="369"/>
    <s v="PLREDAN00019"/>
    <n v="1.98"/>
    <n v="24373"/>
    <n v="47190"/>
    <n v="13353000"/>
  </r>
  <r>
    <x v="1"/>
    <x v="370"/>
    <s v="PLCMPLX00014"/>
    <n v="5.85"/>
    <n v="22"/>
    <n v="130"/>
    <n v="0"/>
  </r>
  <r>
    <x v="1"/>
    <x v="371"/>
    <s v="PLPRNTC00017"/>
    <n v="0.04"/>
    <n v="15000"/>
    <n v="600"/>
    <n v="6100000"/>
  </r>
  <r>
    <x v="1"/>
    <x v="372"/>
    <s v="SE0001856519"/>
    <n v="0.67"/>
    <n v="2098"/>
    <n v="1410"/>
    <n v="0"/>
  </r>
  <r>
    <x v="1"/>
    <x v="373"/>
    <s v="PLRELPL00014"/>
    <n v="5.8"/>
    <n v="2553"/>
    <n v="14940"/>
    <n v="5343000"/>
  </r>
  <r>
    <x v="1"/>
    <x v="374"/>
    <s v="PLREMAK00016"/>
    <n v="12.1"/>
    <n v="15"/>
    <n v="180"/>
    <n v="1451000"/>
  </r>
  <r>
    <x v="1"/>
    <x v="375"/>
    <s v="PLRESBD00016"/>
    <n v="2.38"/>
    <n v="28019"/>
    <n v="66020"/>
    <n v="3055000"/>
  </r>
  <r>
    <x v="1"/>
    <x v="376"/>
    <s v="PLROBYG00016"/>
    <n v="2.17"/>
    <n v="27750"/>
    <n v="59880"/>
    <n v="121599000"/>
  </r>
  <r>
    <x v="1"/>
    <x v="377"/>
    <s v="NL0006106007"/>
    <n v="1.5"/>
    <n v="10"/>
    <n v="20"/>
    <n v="55661000"/>
  </r>
  <r>
    <x v="1"/>
    <x v="378"/>
    <s v="PLROPCE00017"/>
    <n v="16.45"/>
    <n v="925"/>
    <n v="15080"/>
    <n v="2220000"/>
  </r>
  <r>
    <x v="1"/>
    <x v="379"/>
    <s v="PLCRSNT00011"/>
    <n v="1.41"/>
    <n v="5716"/>
    <n v="8060"/>
    <n v="0"/>
  </r>
  <r>
    <x v="1"/>
    <x v="380"/>
    <s v="PLNFI0500012"/>
    <n v="1.72"/>
    <n v="14"/>
    <n v="20"/>
    <n v="2747000"/>
  </r>
  <r>
    <x v="1"/>
    <x v="381"/>
    <s v="LU0564351582"/>
    <n v="0.79"/>
    <n v="0"/>
    <n v="0"/>
    <n v="0"/>
  </r>
  <r>
    <x v="1"/>
    <x v="382"/>
    <s v="PLSTLSK00016"/>
    <n v="54.19"/>
    <n v="5816"/>
    <n v="317680"/>
    <n v="23914000"/>
  </r>
  <r>
    <x v="1"/>
    <x v="383"/>
    <s v="ES0113900J37"/>
    <n v="26.95"/>
    <n v="101"/>
    <n v="2580"/>
    <n v="0"/>
  </r>
  <r>
    <x v="1"/>
    <x v="384"/>
    <s v="PLSANWL00012"/>
    <n v="0.21"/>
    <n v="29500"/>
    <n v="6050"/>
    <n v="0"/>
  </r>
  <r>
    <x v="1"/>
    <x v="385"/>
    <s v="PLSCOPK00012"/>
    <n v="1.74"/>
    <n v="1405"/>
    <n v="2500"/>
    <n v="3496000"/>
  </r>
  <r>
    <x v="1"/>
    <x v="386"/>
    <s v="PLWRWCK00013"/>
    <n v="23.5"/>
    <n v="2256"/>
    <n v="53370"/>
    <n v="5187000"/>
  </r>
  <r>
    <x v="1"/>
    <x v="387"/>
    <s v="PLSEKO000014"/>
    <n v="6.15"/>
    <n v="700"/>
    <n v="4230"/>
    <n v="2500000"/>
  </r>
  <r>
    <x v="1"/>
    <x v="388"/>
    <s v="PLSELNA00010"/>
    <n v="16.28"/>
    <n v="3279"/>
    <n v="52650"/>
    <n v="5246000"/>
  </r>
  <r>
    <x v="1"/>
    <x v="389"/>
    <s v="PLSELVT00013"/>
    <n v="15.6"/>
    <n v="1292"/>
    <n v="20190"/>
    <n v="3182000"/>
  </r>
  <r>
    <x v="1"/>
    <x v="390"/>
    <s v="CA81752K1057"/>
    <n v="3.3"/>
    <n v="75052"/>
    <n v="250120"/>
    <n v="32839000"/>
  </r>
  <r>
    <x v="1"/>
    <x v="391"/>
    <s v="PLSFNKS00011"/>
    <n v="1.81"/>
    <n v="49988"/>
    <n v="92210"/>
    <n v="18377000"/>
  </r>
  <r>
    <x v="1"/>
    <x v="392"/>
    <s v="EE3100001751"/>
    <n v="5.26"/>
    <n v="0"/>
    <n v="0"/>
    <n v="5448000"/>
  </r>
  <r>
    <x v="1"/>
    <x v="393"/>
    <s v="PLSIMPL00011"/>
    <n v="9.5500000000000007"/>
    <n v="0"/>
    <n v="0"/>
    <n v="1962000"/>
  </r>
  <r>
    <x v="1"/>
    <x v="394"/>
    <s v="PLSKRBH00014"/>
    <n v="33"/>
    <n v="1636"/>
    <n v="53780"/>
    <n v="1729000"/>
  </r>
  <r>
    <x v="1"/>
    <x v="395"/>
    <s v="PLTFSKK00015"/>
    <n v="1.81"/>
    <n v="105"/>
    <n v="190"/>
    <n v="0"/>
  </r>
  <r>
    <x v="1"/>
    <x v="396"/>
    <s v="PLSKTAN00010"/>
    <n v="1.02"/>
    <n v="99531"/>
    <n v="102480"/>
    <n v="31508000"/>
  </r>
  <r>
    <x v="1"/>
    <x v="397"/>
    <s v="PLSKLNW00011"/>
    <n v="0.56000000000000005"/>
    <n v="17400"/>
    <n v="9320"/>
    <n v="0"/>
  </r>
  <r>
    <x v="1"/>
    <x v="398"/>
    <s v="PLNFI1000012"/>
    <n v="3.44"/>
    <n v="53362"/>
    <n v="163450"/>
    <n v="0"/>
  </r>
  <r>
    <x v="1"/>
    <x v="399"/>
    <s v="PLADVPL00029"/>
    <n v="12.4"/>
    <n v="2624"/>
    <n v="32730"/>
    <n v="9601000"/>
  </r>
  <r>
    <x v="1"/>
    <x v="400"/>
    <s v="PLSNZKA00033"/>
    <n v="41.31"/>
    <n v="213"/>
    <n v="8650"/>
    <n v="5026000"/>
  </r>
  <r>
    <x v="1"/>
    <x v="401"/>
    <s v="FR0000060873"/>
    <n v="43.59"/>
    <n v="984"/>
    <n v="42770"/>
    <n v="176000"/>
  </r>
  <r>
    <x v="1"/>
    <x v="402"/>
    <s v="PLSLRCP00021"/>
    <n v="2.5499999999999998"/>
    <n v="72481"/>
    <n v="188940"/>
    <n v="12010000"/>
  </r>
  <r>
    <x v="1"/>
    <x v="403"/>
    <s v="PLSONEL00011"/>
    <n v="8.06"/>
    <n v="134"/>
    <n v="1070"/>
    <n v="4755000"/>
  </r>
  <r>
    <x v="1"/>
    <x v="404"/>
    <s v="BG11SOSOBT18"/>
    <n v="8.4"/>
    <n v="0"/>
    <n v="0"/>
    <n v="12000"/>
  </r>
  <r>
    <x v="1"/>
    <x v="405"/>
    <s v="PLSTLEX00019"/>
    <n v="2.65"/>
    <n v="31459"/>
    <n v="83440"/>
    <n v="97338000"/>
  </r>
  <r>
    <x v="1"/>
    <x v="406"/>
    <s v="PLSTLPD00017"/>
    <n v="343.9"/>
    <n v="1349"/>
    <n v="449300"/>
    <n v="1810000"/>
  </r>
  <r>
    <x v="1"/>
    <x v="407"/>
    <s v="PLSTLPF00012"/>
    <n v="12.7"/>
    <n v="3421"/>
    <n v="43300"/>
    <n v="7716000"/>
  </r>
  <r>
    <x v="1"/>
    <x v="408"/>
    <s v="PLSTPRK00019"/>
    <n v="10.31"/>
    <n v="1401"/>
    <n v="14500"/>
    <n v="1791000"/>
  </r>
  <r>
    <x v="1"/>
    <x v="409"/>
    <s v="PLHRDEX00021"/>
    <n v="2.39"/>
    <n v="64285"/>
    <n v="147730"/>
    <n v="0"/>
  </r>
  <r>
    <x v="1"/>
    <x v="410"/>
    <s v="PLSUWAR00014"/>
    <n v="13.3"/>
    <n v="115"/>
    <n v="1530"/>
    <n v="925000"/>
  </r>
  <r>
    <x v="1"/>
    <x v="411"/>
    <s v="PLSWMED00013"/>
    <n v="0.24"/>
    <n v="25010"/>
    <n v="6000"/>
    <n v="0"/>
  </r>
  <r>
    <x v="1"/>
    <x v="412"/>
    <s v="PLCMPLD00016"/>
    <n v="13.2"/>
    <n v="2395"/>
    <n v="31530"/>
    <n v="11886000"/>
  </r>
  <r>
    <x v="1"/>
    <x v="413"/>
    <s v="PLSNKTK00019"/>
    <n v="21"/>
    <n v="5107"/>
    <n v="107820"/>
    <n v="5947000"/>
  </r>
  <r>
    <x v="1"/>
    <x v="414"/>
    <s v="PLDWORY00019"/>
    <n v="4.0599999999999996"/>
    <n v="2463968"/>
    <n v="9970640"/>
    <n v="496690000"/>
  </r>
  <r>
    <x v="1"/>
    <x v="415"/>
    <s v="DE000TLX1005"/>
    <n v="109"/>
    <n v="0"/>
    <n v="0"/>
    <n v="142000"/>
  </r>
  <r>
    <x v="1"/>
    <x v="416"/>
    <s v="PLTALEX00017"/>
    <n v="21.8"/>
    <n v="3590"/>
    <n v="78590"/>
    <n v="730000"/>
  </r>
  <r>
    <x v="1"/>
    <x v="417"/>
    <s v="PLTRCZN00016"/>
    <n v="12.7"/>
    <n v="579"/>
    <n v="7140"/>
    <n v="7000000"/>
  </r>
  <r>
    <x v="1"/>
    <x v="418"/>
    <s v="SK1120010287"/>
    <n v="87"/>
    <n v="0"/>
    <n v="0"/>
    <n v="84000"/>
  </r>
  <r>
    <x v="1"/>
    <x v="419"/>
    <s v="PLTAURN00011"/>
    <n v="5.01"/>
    <n v="2472582"/>
    <n v="12404440"/>
    <n v="1043590000"/>
  </r>
  <r>
    <x v="1"/>
    <x v="420"/>
    <s v="PLTHP0000011"/>
    <n v="0.75"/>
    <n v="8875"/>
    <n v="6420"/>
    <n v="0"/>
  </r>
  <r>
    <x v="1"/>
    <x v="421"/>
    <s v="PLTELL000023"/>
    <n v="9.8000000000000007"/>
    <n v="1374"/>
    <n v="13260"/>
    <n v="2847000"/>
  </r>
  <r>
    <x v="1"/>
    <x v="422"/>
    <s v="PLPTMED00015"/>
    <n v="16.73"/>
    <n v="695"/>
    <n v="11510"/>
    <n v="448000"/>
  </r>
  <r>
    <x v="1"/>
    <x v="423"/>
    <s v="PLTRMRX00011"/>
    <n v="4.05"/>
    <n v="13583"/>
    <n v="58210"/>
    <n v="19158000"/>
  </r>
  <r>
    <x v="1"/>
    <x v="424"/>
    <s v="PLTSGS000019"/>
    <n v="3.61"/>
    <n v="1536"/>
    <n v="5510"/>
    <n v="6157000"/>
  </r>
  <r>
    <x v="1"/>
    <x v="425"/>
    <s v="PLTFONE00011"/>
    <n v="6.74"/>
    <n v="7295"/>
    <n v="48870"/>
    <n v="3969000"/>
  </r>
  <r>
    <x v="1"/>
    <x v="426"/>
    <s v="PLTIM0000016"/>
    <n v="6.3"/>
    <n v="27571"/>
    <n v="168070"/>
    <n v="15008000"/>
  </r>
  <r>
    <x v="1"/>
    <x v="427"/>
    <s v="PLTORPL00016"/>
    <n v="9.5"/>
    <n v="8025"/>
    <n v="75730"/>
    <n v="14241000"/>
  </r>
  <r>
    <x v="1"/>
    <x v="428"/>
    <s v="PLTOYA000011"/>
    <n v="4.84"/>
    <n v="3625"/>
    <n v="17000"/>
    <n v="11716000"/>
  </r>
  <r>
    <x v="1"/>
    <x v="429"/>
    <s v="PLTRKPL00014"/>
    <n v="8.8699999999999992"/>
    <n v="66225"/>
    <n v="584250"/>
    <n v="36592000"/>
  </r>
  <r>
    <x v="1"/>
    <x v="430"/>
    <s v="PLTRNSP00013"/>
    <n v="4.68"/>
    <n v="377"/>
    <n v="1760"/>
    <n v="2580000"/>
  </r>
  <r>
    <x v="1"/>
    <x v="431"/>
    <s v="PLTRVPL00011"/>
    <n v="3.96"/>
    <n v="50"/>
    <n v="200"/>
    <n v="0"/>
  </r>
  <r>
    <x v="1"/>
    <x v="432"/>
    <s v="PLASMOT00030"/>
    <n v="1.95"/>
    <n v="0"/>
    <n v="0"/>
    <n v="3297000"/>
  </r>
  <r>
    <x v="1"/>
    <x v="433"/>
    <s v="PLTVN0000017"/>
    <n v="17.600000000000001"/>
    <n v="227247"/>
    <n v="4038300"/>
    <n v="163100000"/>
  </r>
  <r>
    <x v="1"/>
    <x v="434"/>
    <s v="PLBAUMA00017"/>
    <n v="56"/>
    <n v="1"/>
    <n v="60"/>
    <n v="1288000"/>
  </r>
  <r>
    <x v="1"/>
    <x v="435"/>
    <s v="PLUNBEP00015"/>
    <n v="8.59"/>
    <n v="970"/>
    <n v="8310"/>
    <n v="14002000"/>
  </r>
  <r>
    <x v="1"/>
    <x v="436"/>
    <s v="IT0004781412"/>
    <n v="24.4"/>
    <n v="2729"/>
    <n v="66170"/>
    <n v="28378000"/>
  </r>
  <r>
    <x v="1"/>
    <x v="437"/>
    <s v="PLUNMST00014"/>
    <n v="2.39"/>
    <n v="1262"/>
    <n v="3010"/>
    <n v="0"/>
  </r>
  <r>
    <x v="1"/>
    <x v="438"/>
    <s v="PLPMWRM00012"/>
    <n v="2.09"/>
    <n v="35436"/>
    <n v="73290"/>
    <n v="20551000"/>
  </r>
  <r>
    <x v="1"/>
    <x v="439"/>
    <s v="PLVTGDL00010"/>
    <n v="2.67"/>
    <n v="21"/>
    <n v="60"/>
    <n v="16914000"/>
  </r>
  <r>
    <x v="1"/>
    <x v="440"/>
    <s v="PLVARNT00019"/>
    <n v="1.63"/>
    <n v="0"/>
    <n v="0"/>
    <n v="0"/>
  </r>
  <r>
    <x v="1"/>
    <x v="441"/>
    <s v="PLVIGOS00015"/>
    <n v="193.45"/>
    <n v="280"/>
    <n v="53670"/>
    <n v="370000"/>
  </r>
  <r>
    <x v="1"/>
    <x v="442"/>
    <s v="PLVNDEX00013"/>
    <n v="4.3"/>
    <n v="6744"/>
    <n v="28990"/>
    <n v="4890000"/>
  </r>
  <r>
    <x v="1"/>
    <x v="443"/>
    <s v="PLVTLGD00010"/>
    <n v="9.24"/>
    <n v="5146"/>
    <n v="46510"/>
    <n v="4210000"/>
  </r>
  <r>
    <x v="1"/>
    <x v="444"/>
    <s v="PLVSTLA00011"/>
    <n v="2.0299999999999998"/>
    <n v="286713"/>
    <n v="576620"/>
    <n v="158887000"/>
  </r>
  <r>
    <x v="1"/>
    <x v="445"/>
    <s v="PLVOTUM00016"/>
    <n v="9.49"/>
    <n v="1193"/>
    <n v="11230"/>
    <n v="3957000"/>
  </r>
  <r>
    <x v="1"/>
    <x v="446"/>
    <s v="PLVOXEL00014"/>
    <n v="9.65"/>
    <n v="165"/>
    <n v="1610"/>
    <n v="5328000"/>
  </r>
  <r>
    <x v="1"/>
    <x v="447"/>
    <s v="PLWADEX00018"/>
    <n v="4.17"/>
    <n v="1000"/>
    <n v="4170"/>
    <n v="0"/>
  </r>
  <r>
    <x v="1"/>
    <x v="448"/>
    <s v="PLWNDLX00024"/>
    <n v="3.15"/>
    <n v="4371"/>
    <n v="13740"/>
    <n v="2113000"/>
  </r>
  <r>
    <x v="1"/>
    <x v="449"/>
    <s v="AT0000827209"/>
    <n v="3.5"/>
    <n v="5"/>
    <n v="20"/>
    <n v="13763000"/>
  </r>
  <r>
    <x v="1"/>
    <x v="450"/>
    <s v="PLHOGA000041"/>
    <n v="1.6"/>
    <n v="84892"/>
    <n v="130990"/>
    <n v="17392000"/>
  </r>
  <r>
    <x v="1"/>
    <x v="451"/>
    <s v="PLWAWEL00013"/>
    <n v="965"/>
    <n v="41"/>
    <n v="39540"/>
    <n v="717000"/>
  </r>
  <r>
    <x v="1"/>
    <x v="452"/>
    <s v="PLWDMCP00013"/>
    <n v="7.5"/>
    <n v="2255"/>
    <n v="16070"/>
    <n v="0"/>
  </r>
  <r>
    <x v="1"/>
    <x v="453"/>
    <s v="LU0627170920"/>
    <n v="0.16"/>
    <n v="1049"/>
    <n v="160"/>
    <n v="0"/>
  </r>
  <r>
    <x v="1"/>
    <x v="454"/>
    <s v="PLWELTN00012"/>
    <n v="4.47"/>
    <n v="117976"/>
    <n v="517810"/>
    <n v="17549000"/>
  </r>
  <r>
    <x v="1"/>
    <x v="455"/>
    <s v="PLELPO000016"/>
    <n v="2.4"/>
    <n v="86"/>
    <n v="210"/>
    <n v="0"/>
  </r>
  <r>
    <x v="1"/>
    <x v="456"/>
    <s v="PLWILBO00019"/>
    <n v="0.86"/>
    <n v="2317"/>
    <n v="1890"/>
    <n v="0"/>
  </r>
  <r>
    <x v="1"/>
    <x v="457"/>
    <s v="PLARIEL00046"/>
    <n v="7.49"/>
    <n v="12"/>
    <n v="90"/>
    <n v="7452000"/>
  </r>
  <r>
    <x v="1"/>
    <x v="458"/>
    <s v="PLWSTIL00012"/>
    <n v="38.9"/>
    <n v="0"/>
    <n v="0"/>
    <n v="0"/>
  </r>
  <r>
    <x v="1"/>
    <x v="459"/>
    <s v="PLWOJAS00014"/>
    <n v="8.5"/>
    <n v="22435"/>
    <n v="190230"/>
    <n v="2046000"/>
  </r>
  <r>
    <x v="1"/>
    <x v="460"/>
    <s v="PLWRKSR00019"/>
    <n v="18"/>
    <n v="3032"/>
    <n v="54610"/>
    <n v="24711000"/>
  </r>
  <r>
    <x v="1"/>
    <x v="461"/>
    <s v="PLYAWAL00058"/>
    <n v="8.4"/>
    <n v="0"/>
    <n v="0"/>
    <n v="1535000"/>
  </r>
  <r>
    <x v="1"/>
    <x v="462"/>
    <s v="PLZAMET00010"/>
    <n v="2.63"/>
    <n v="9100"/>
    <n v="23900"/>
    <n v="48149000"/>
  </r>
  <r>
    <x v="1"/>
    <x v="463"/>
    <s v="PLZSTAL00012"/>
    <n v="0.95"/>
    <n v="179029"/>
    <n v="165710"/>
    <n v="23434000"/>
  </r>
  <r>
    <x v="1"/>
    <x v="464"/>
    <s v="PLZEPAK00012"/>
    <n v="24.1"/>
    <n v="19331"/>
    <n v="465220"/>
    <n v="24622000"/>
  </r>
  <r>
    <x v="1"/>
    <x v="465"/>
    <s v="PLZTKMA00017"/>
    <n v="64.08"/>
    <n v="165"/>
    <n v="10630"/>
    <n v="3288000"/>
  </r>
  <r>
    <x v="1"/>
    <x v="466"/>
    <s v="PLZPUE000012"/>
    <n v="285"/>
    <n v="86"/>
    <n v="24500"/>
    <n v="699000"/>
  </r>
  <r>
    <x v="1"/>
    <x v="467"/>
    <s v="PLZBMZC00019"/>
    <n v="1.54"/>
    <n v="8262"/>
    <n v="12780"/>
    <n v="6145000"/>
  </r>
  <r>
    <x v="1"/>
    <x v="468"/>
    <s v="PLZUE0000015"/>
    <n v="6.45"/>
    <n v="576"/>
    <n v="3680"/>
    <n v="8629000"/>
  </r>
  <r>
    <x v="1"/>
    <x v="469"/>
    <s v="PLZYWIC00016"/>
    <n v="386"/>
    <n v="6"/>
    <n v="2340"/>
    <n v="0"/>
  </r>
  <r>
    <x v="2"/>
    <x v="0"/>
    <s v="PLNFI0600010"/>
    <n v="2.14"/>
    <n v="15"/>
    <n v="30"/>
    <n v="6496000"/>
  </r>
  <r>
    <x v="2"/>
    <x v="1"/>
    <s v="PLNFI0800016"/>
    <n v="0.79"/>
    <n v="79"/>
    <n v="60"/>
    <n v="22309000"/>
  </r>
  <r>
    <x v="2"/>
    <x v="2"/>
    <s v="PL4FNMD00013"/>
    <n v="6.1"/>
    <n v="469"/>
    <n v="2830"/>
    <n v="1852000"/>
  </r>
  <r>
    <x v="2"/>
    <x v="3"/>
    <s v="PLABCDT00014"/>
    <n v="3.4"/>
    <n v="7616"/>
    <n v="26050"/>
    <n v="48206000"/>
  </r>
  <r>
    <x v="2"/>
    <x v="4"/>
    <s v="PLABMSD00015"/>
    <n v="0.3"/>
    <n v="1500"/>
    <n v="450"/>
    <n v="0"/>
  </r>
  <r>
    <x v="2"/>
    <x v="5"/>
    <s v="PLAB00000019"/>
    <n v="35.479999999999997"/>
    <n v="5781"/>
    <n v="199340"/>
    <n v="13122000"/>
  </r>
  <r>
    <x v="2"/>
    <x v="6"/>
    <s v="PLACSA000014"/>
    <n v="27.6"/>
    <n v="70"/>
    <n v="1930"/>
    <n v="8143000"/>
  </r>
  <r>
    <x v="2"/>
    <x v="7"/>
    <s v="LU0299378421"/>
    <n v="8.7899999999999991"/>
    <n v="302553"/>
    <n v="2500660"/>
    <n v="17461000"/>
  </r>
  <r>
    <x v="2"/>
    <x v="8"/>
    <s v="PLACTIN00018"/>
    <n v="45.2"/>
    <n v="23374"/>
    <n v="1060560"/>
    <n v="8852000"/>
  </r>
  <r>
    <x v="2"/>
    <x v="9"/>
    <s v="PLMBRST00015"/>
    <n v="0.01"/>
    <n v="0"/>
    <n v="0"/>
    <n v="0"/>
  </r>
  <r>
    <x v="2"/>
    <x v="10"/>
    <s v="PLAGORA00067"/>
    <n v="8.35"/>
    <n v="40541"/>
    <n v="334400"/>
    <n v="43035000"/>
  </r>
  <r>
    <x v="2"/>
    <x v="11"/>
    <s v="CY0101062111"/>
    <n v="1.43"/>
    <n v="36350"/>
    <n v="51250"/>
    <n v="0"/>
  </r>
  <r>
    <x v="2"/>
    <x v="12"/>
    <s v="LT0000127466"/>
    <n v="1"/>
    <n v="0"/>
    <n v="0"/>
    <n v="0"/>
  </r>
  <r>
    <x v="2"/>
    <x v="13"/>
    <s v="PLGRBRN00012"/>
    <n v="5.05"/>
    <n v="1205700"/>
    <n v="6090840"/>
    <n v="29399000"/>
  </r>
  <r>
    <x v="2"/>
    <x v="14"/>
    <s v="PLALIOR00045"/>
    <n v="84.77"/>
    <n v="559043"/>
    <n v="47275020"/>
    <n v="43097000"/>
  </r>
  <r>
    <x v="2"/>
    <x v="15"/>
    <s v="PLKRCHM00015"/>
    <n v="14.65"/>
    <n v="1108"/>
    <n v="16070"/>
    <n v="3975000"/>
  </r>
  <r>
    <x v="2"/>
    <x v="16"/>
    <s v="PLTRNSU00013"/>
    <n v="2.09"/>
    <n v="770"/>
    <n v="1600"/>
    <n v="7353000"/>
  </r>
  <r>
    <x v="2"/>
    <x v="17"/>
    <s v="PLSRBEX00014"/>
    <n v="0.64"/>
    <n v="0"/>
    <n v="0"/>
    <n v="0"/>
  </r>
  <r>
    <x v="2"/>
    <x v="18"/>
    <s v="PLATTFI00018"/>
    <n v="9.1"/>
    <n v="8284"/>
    <n v="75340"/>
    <n v="24397000"/>
  </r>
  <r>
    <x v="2"/>
    <x v="19"/>
    <s v="PLALMTL00023"/>
    <n v="46.19"/>
    <n v="2635"/>
    <n v="121140"/>
    <n v="9046000"/>
  </r>
  <r>
    <x v="2"/>
    <x v="20"/>
    <s v="PLAMBRA00013"/>
    <n v="8.02"/>
    <n v="1591"/>
    <n v="12810"/>
    <n v="9800000"/>
  </r>
  <r>
    <x v="2"/>
    <x v="21"/>
    <s v="PLAMICA00010"/>
    <n v="105"/>
    <n v="35257"/>
    <n v="3532300"/>
    <n v="4659000"/>
  </r>
  <r>
    <x v="2"/>
    <x v="22"/>
    <s v="PLAMPLI00019"/>
    <n v="0.26"/>
    <n v="0"/>
    <n v="0"/>
    <n v="0"/>
  </r>
  <r>
    <x v="2"/>
    <x v="23"/>
    <s v="NL0000474351"/>
    <n v="108"/>
    <n v="1478"/>
    <n v="159510"/>
    <n v="14487000"/>
  </r>
  <r>
    <x v="2"/>
    <x v="24"/>
    <s v="PLAPATR00018"/>
    <n v="35.21"/>
    <n v="1838"/>
    <n v="64690"/>
    <n v="25382000"/>
  </r>
  <r>
    <x v="2"/>
    <x v="25"/>
    <s v="PLAPLS000016"/>
    <n v="12.29"/>
    <n v="66"/>
    <n v="810"/>
    <n v="5540000"/>
  </r>
  <r>
    <x v="2"/>
    <x v="26"/>
    <s v="PLARTPR00012"/>
    <n v="4.87"/>
    <n v="85584"/>
    <n v="413590"/>
    <n v="22063000"/>
  </r>
  <r>
    <x v="2"/>
    <x v="27"/>
    <s v="PLARCUS00040"/>
    <n v="1.47"/>
    <n v="0"/>
    <n v="0"/>
    <n v="2520000"/>
  </r>
  <r>
    <x v="2"/>
    <x v="28"/>
    <s v="PLARTER00016"/>
    <n v="14.9"/>
    <n v="97730"/>
    <n v="1456170"/>
    <n v="3286000"/>
  </r>
  <r>
    <x v="2"/>
    <x v="29"/>
    <s v="CY1000031710"/>
    <n v="1.98"/>
    <n v="480355"/>
    <n v="939510"/>
    <n v="32823000"/>
  </r>
  <r>
    <x v="2"/>
    <x v="30"/>
    <s v="PLABS0000018"/>
    <n v="13.4"/>
    <n v="15132"/>
    <n v="201250"/>
    <n v="17889000"/>
  </r>
  <r>
    <x v="2"/>
    <x v="31"/>
    <s v="PLSOFTB00016"/>
    <n v="53.8"/>
    <n v="92256"/>
    <n v="4996710"/>
    <n v="74917000"/>
  </r>
  <r>
    <x v="2"/>
    <x v="32"/>
    <s v="PLASSEE00014"/>
    <n v="8.3000000000000007"/>
    <n v="2302"/>
    <n v="19100"/>
    <n v="16750000"/>
  </r>
  <r>
    <x v="2"/>
    <x v="33"/>
    <s v="SK1120009230"/>
    <n v="16.02"/>
    <n v="10"/>
    <n v="160"/>
    <n v="0"/>
  </r>
  <r>
    <x v="2"/>
    <x v="34"/>
    <s v="NL0000686509"/>
    <n v="26.67"/>
    <n v="3989"/>
    <n v="106360"/>
    <n v="9253000"/>
  </r>
  <r>
    <x v="2"/>
    <x v="35"/>
    <s v="PLATMSI00016"/>
    <n v="2.44"/>
    <n v="1954"/>
    <n v="4820"/>
    <n v="24386000"/>
  </r>
  <r>
    <x v="2"/>
    <x v="36"/>
    <s v="PLATLPL00018"/>
    <n v="6.78"/>
    <n v="25236"/>
    <n v="171660"/>
    <n v="2464000"/>
  </r>
  <r>
    <x v="2"/>
    <x v="37"/>
    <s v="PLATLNT00016"/>
    <n v="1"/>
    <n v="68895"/>
    <n v="68810"/>
    <n v="11698000"/>
  </r>
  <r>
    <x v="2"/>
    <x v="38"/>
    <s v="GB00B0WDBP88"/>
    <n v="1.05"/>
    <n v="4600"/>
    <n v="4830"/>
    <n v="0"/>
  </r>
  <r>
    <x v="2"/>
    <x v="39"/>
    <s v="PLATMSA00013"/>
    <n v="11.4"/>
    <n v="4285"/>
    <n v="48030"/>
    <n v="24981000"/>
  </r>
  <r>
    <x v="2"/>
    <x v="40"/>
    <s v="PLATM0000021"/>
    <n v="3.23"/>
    <n v="1600"/>
    <n v="5140"/>
    <n v="39722000"/>
  </r>
  <r>
    <x v="2"/>
    <x v="41"/>
    <s v="PLATREM00017"/>
    <n v="4.3"/>
    <n v="2300"/>
    <n v="9960"/>
    <n v="3999000"/>
  </r>
  <r>
    <x v="2"/>
    <x v="42"/>
    <s v="LT0000128555"/>
    <n v="7.18"/>
    <n v="22"/>
    <n v="160"/>
    <n v="15327000"/>
  </r>
  <r>
    <x v="2"/>
    <x v="43"/>
    <s v="LT0000128381"/>
    <n v="20.51"/>
    <n v="233"/>
    <n v="4680"/>
    <n v="2322000"/>
  </r>
  <r>
    <x v="2"/>
    <x v="44"/>
    <s v="PLINSTL00011"/>
    <n v="2.99"/>
    <n v="941"/>
    <n v="2660"/>
    <n v="0"/>
  </r>
  <r>
    <x v="2"/>
    <x v="45"/>
    <s v="PLBSSTM00013"/>
    <n v="2.5299999999999998"/>
    <n v="339"/>
    <n v="800"/>
    <n v="0"/>
  </r>
  <r>
    <x v="2"/>
    <x v="46"/>
    <s v="PLBKLND00017"/>
    <n v="2.77"/>
    <n v="0"/>
    <n v="0"/>
    <n v="0"/>
  </r>
  <r>
    <x v="2"/>
    <x v="47"/>
    <s v="PLBALTN00014"/>
    <n v="7"/>
    <n v="262"/>
    <n v="1830"/>
    <n v="2174000"/>
  </r>
  <r>
    <x v="2"/>
    <x v="48"/>
    <s v="PLBPH0000019"/>
    <n v="43.95"/>
    <n v="15934"/>
    <n v="684960"/>
    <n v="7788000"/>
  </r>
  <r>
    <x v="2"/>
    <x v="49"/>
    <s v="PLNFI1200018"/>
    <n v="1.1200000000000001"/>
    <n v="81484"/>
    <n v="90930"/>
    <n v="96494000"/>
  </r>
  <r>
    <x v="2"/>
    <x v="50"/>
    <s v="PLECBDZ00013"/>
    <n v="13"/>
    <n v="0"/>
    <n v="0"/>
    <n v="0"/>
  </r>
  <r>
    <x v="2"/>
    <x v="51"/>
    <s v="PLBNFTS00018"/>
    <n v="308.45"/>
    <n v="12"/>
    <n v="3730"/>
    <n v="1075000"/>
  </r>
  <r>
    <x v="2"/>
    <x v="52"/>
    <s v="PLBRLNG00015"/>
    <n v="3.79"/>
    <n v="27132"/>
    <n v="102830"/>
    <n v="0"/>
  </r>
  <r>
    <x v="2"/>
    <x v="53"/>
    <s v="PLBEST000010"/>
    <n v="27.9"/>
    <n v="0"/>
    <n v="0"/>
    <n v="0"/>
  </r>
  <r>
    <x v="2"/>
    <x v="54"/>
    <s v="PLBTCOM00016"/>
    <n v="11"/>
    <n v="225"/>
    <n v="2480"/>
    <n v="911000"/>
  </r>
  <r>
    <x v="2"/>
    <x v="55"/>
    <s v="PLBGZ0000010"/>
    <n v="79.95"/>
    <n v="0"/>
    <n v="0"/>
    <n v="0"/>
  </r>
  <r>
    <x v="2"/>
    <x v="56"/>
    <s v="PLBIOTN00029"/>
    <n v="4.07"/>
    <n v="51373"/>
    <n v="206650"/>
    <n v="67191000"/>
  </r>
  <r>
    <x v="2"/>
    <x v="57"/>
    <s v="PLBPRMT00011"/>
    <n v="3.5"/>
    <n v="742"/>
    <n v="2530"/>
    <n v="1797000"/>
  </r>
  <r>
    <x v="2"/>
    <x v="58"/>
    <s v="PLNFI0400015"/>
    <n v="1.24"/>
    <n v="2217"/>
    <n v="2640"/>
    <n v="57095000"/>
  </r>
  <r>
    <x v="2"/>
    <x v="59"/>
    <s v="DE0003304200"/>
    <n v="2.66"/>
    <n v="50"/>
    <n v="130"/>
    <n v="2181000"/>
  </r>
  <r>
    <x v="2"/>
    <x v="60"/>
    <s v="PLPPAB000011"/>
    <n v="61.6"/>
    <n v="5663"/>
    <n v="348890"/>
    <n v="4735000"/>
  </r>
  <r>
    <x v="2"/>
    <x v="61"/>
    <s v="PLLWBGD00016"/>
    <n v="99"/>
    <n v="39403"/>
    <n v="3893500"/>
    <n v="34013000"/>
  </r>
  <r>
    <x v="2"/>
    <x v="62"/>
    <s v="PLBRSZW00011"/>
    <n v="5.45"/>
    <n v="498769"/>
    <n v="2712060"/>
    <n v="95414000"/>
  </r>
  <r>
    <x v="2"/>
    <x v="63"/>
    <s v="PLBOS0000019"/>
    <n v="35.6"/>
    <n v="980"/>
    <n v="34970"/>
    <n v="9289000"/>
  </r>
  <r>
    <x v="2"/>
    <x v="64"/>
    <s v="PLBOWM000019"/>
    <n v="1.5"/>
    <n v="250"/>
    <n v="370"/>
    <n v="5226000"/>
  </r>
  <r>
    <x v="2"/>
    <x v="65"/>
    <s v="PLBRIJU00010"/>
    <n v="16.899999999999999"/>
    <n v="15722"/>
    <n v="263420"/>
    <n v="978000"/>
  </r>
  <r>
    <x v="2"/>
    <x v="66"/>
    <s v="PLBSCDO00017"/>
    <n v="27.7"/>
    <n v="6496"/>
    <n v="176800"/>
    <n v="2468000"/>
  </r>
  <r>
    <x v="2"/>
    <x v="67"/>
    <s v="PLBUDMX00013"/>
    <n v="153.25"/>
    <n v="6822"/>
    <n v="1037790"/>
    <n v="10451000"/>
  </r>
  <r>
    <x v="2"/>
    <x v="68"/>
    <s v="PLBDPWR00014"/>
    <n v="0.06"/>
    <n v="14660"/>
    <n v="880"/>
    <n v="0"/>
  </r>
  <r>
    <x v="2"/>
    <x v="69"/>
    <s v="PLBMECH00012"/>
    <n v="1.37"/>
    <n v="420197"/>
    <n v="557670"/>
    <n v="6078000"/>
  </r>
  <r>
    <x v="2"/>
    <x v="70"/>
    <s v="AT00BUWOG001"/>
    <n v="73.36"/>
    <n v="0"/>
    <n v="0"/>
    <n v="6034000"/>
  </r>
  <r>
    <x v="2"/>
    <x v="71"/>
    <s v="PLBYTOM00010"/>
    <n v="1.65"/>
    <n v="329392"/>
    <n v="552800"/>
    <n v="50108000"/>
  </r>
  <r>
    <x v="2"/>
    <x v="72"/>
    <s v="PLBZ00000044"/>
    <n v="343.15"/>
    <n v="64293"/>
    <n v="21821440"/>
    <n v="28420000"/>
  </r>
  <r>
    <x v="2"/>
    <x v="73"/>
    <s v="PLBRSTM00015"/>
    <n v="1.03"/>
    <n v="17340"/>
    <n v="17920"/>
    <n v="0"/>
  </r>
  <r>
    <x v="2"/>
    <x v="74"/>
    <s v="PLCAMMD00032"/>
    <n v="4"/>
    <n v="2050"/>
    <n v="8200"/>
    <n v="4262000"/>
  </r>
  <r>
    <x v="2"/>
    <x v="75"/>
    <s v="PLCPTLP00015"/>
    <n v="2.48"/>
    <n v="10895"/>
    <n v="27190"/>
    <n v="14368000"/>
  </r>
  <r>
    <x v="2"/>
    <x v="76"/>
    <s v="PLCASHF00018"/>
    <n v="0.43"/>
    <n v="2000"/>
    <n v="860"/>
    <n v="0"/>
  </r>
  <r>
    <x v="2"/>
    <x v="77"/>
    <s v="PLCCC0000016"/>
    <n v="149.35"/>
    <n v="37862"/>
    <n v="5597250"/>
    <n v="22030000"/>
  </r>
  <r>
    <x v="2"/>
    <x v="78"/>
    <s v="PLKAREN00014"/>
    <n v="0.06"/>
    <n v="461"/>
    <n v="30"/>
    <n v="0"/>
  </r>
  <r>
    <x v="2"/>
    <x v="79"/>
    <s v="PLOPTTC00011"/>
    <n v="16.3"/>
    <n v="72778"/>
    <n v="1198540"/>
    <n v="60952000"/>
  </r>
  <r>
    <x v="2"/>
    <x v="80"/>
    <s v="PLCDRL000043"/>
    <n v="16.3"/>
    <n v="8712"/>
    <n v="143230"/>
    <n v="1050000"/>
  </r>
  <r>
    <x v="2"/>
    <x v="81"/>
    <s v="PLCELPD00013"/>
    <n v="5"/>
    <n v="51"/>
    <n v="260"/>
    <n v="4916000"/>
  </r>
  <r>
    <x v="2"/>
    <x v="82"/>
    <s v="CZ0005112300"/>
    <n v="88.3"/>
    <n v="16223"/>
    <n v="1433530"/>
    <n v="22240000"/>
  </r>
  <r>
    <x v="2"/>
    <x v="83"/>
    <s v="PLCHMDW00010"/>
    <n v="1.08"/>
    <n v="16389"/>
    <n v="17470"/>
    <n v="10109000"/>
  </r>
  <r>
    <x v="2"/>
    <x v="84"/>
    <s v="PLCIECH00018"/>
    <n v="48.4"/>
    <n v="27353"/>
    <n v="1301110"/>
    <n v="25747000"/>
  </r>
  <r>
    <x v="2"/>
    <x v="85"/>
    <s v="PLCTINT00018"/>
    <n v="8.4499999999999993"/>
    <n v="34433"/>
    <n v="289570"/>
    <n v="7558000"/>
  </r>
  <r>
    <x v="2"/>
    <x v="86"/>
    <s v="PLERGPL00014"/>
    <n v="8.2899999999999991"/>
    <n v="4531"/>
    <n v="38010"/>
    <n v="3648000"/>
  </r>
  <r>
    <x v="2"/>
    <x v="87"/>
    <s v="LU0646112838"/>
    <n v="0.64"/>
    <n v="90233"/>
    <n v="58280"/>
    <n v="11252000"/>
  </r>
  <r>
    <x v="2"/>
    <x v="88"/>
    <s v="PLCNTSL00014"/>
    <n v="1.33"/>
    <n v="2756"/>
    <n v="3690"/>
    <n v="22530000"/>
  </r>
  <r>
    <x v="2"/>
    <x v="89"/>
    <s v="PLJTRZN00011"/>
    <n v="3.55"/>
    <n v="5867"/>
    <n v="20900"/>
    <n v="48753000"/>
  </r>
  <r>
    <x v="2"/>
    <x v="90"/>
    <s v="PLCOMAR00012"/>
    <n v="110"/>
    <n v="525"/>
    <n v="57030"/>
    <n v="4610000"/>
  </r>
  <r>
    <x v="2"/>
    <x v="91"/>
    <s v="PLCMP0000017"/>
    <n v="55.75"/>
    <n v="3716"/>
    <n v="204710"/>
    <n v="4122000"/>
  </r>
  <r>
    <x v="2"/>
    <x v="92"/>
    <s v="PLCOMPR00010"/>
    <n v="21.35"/>
    <n v="598"/>
    <n v="12530"/>
    <n v="1091000"/>
  </r>
  <r>
    <x v="2"/>
    <x v="93"/>
    <s v="PLCMRAY00029"/>
    <n v="3.33"/>
    <n v="225988"/>
    <n v="777710"/>
    <n v="20455000"/>
  </r>
  <r>
    <x v="2"/>
    <x v="94"/>
    <s v="PLCPPRK00037"/>
    <n v="4.1500000000000004"/>
    <n v="840"/>
    <n v="3420"/>
    <n v="26984000"/>
  </r>
  <r>
    <x v="2"/>
    <x v="95"/>
    <s v="PLMCINT00013"/>
    <n v="4.4000000000000004"/>
    <n v="587"/>
    <n v="2580"/>
    <n v="0"/>
  </r>
  <r>
    <x v="2"/>
    <x v="96"/>
    <s v="PLCFRPT00013"/>
    <n v="22.9"/>
    <n v="414489"/>
    <n v="9427410"/>
    <n v="214367000"/>
  </r>
  <r>
    <x v="2"/>
    <x v="97"/>
    <s v="PLCRWTR00022"/>
    <n v="2.59"/>
    <n v="163690"/>
    <n v="421870"/>
    <n v="0"/>
  </r>
  <r>
    <x v="2"/>
    <x v="98"/>
    <s v="PLDEBCA00016"/>
    <n v="90.9"/>
    <n v="188"/>
    <n v="16960"/>
    <n v="2567000"/>
  </r>
  <r>
    <x v="2"/>
    <x v="99"/>
    <s v="PLDECOR00013"/>
    <n v="6.11"/>
    <n v="6147"/>
    <n v="38110"/>
    <n v="8556000"/>
  </r>
  <r>
    <x v="2"/>
    <x v="100"/>
    <s v="PLDELKO00019"/>
    <n v="5.0599999999999996"/>
    <n v="0"/>
    <n v="0"/>
    <n v="2659000"/>
  </r>
  <r>
    <x v="2"/>
    <x v="101"/>
    <s v="PLDGA0000019"/>
    <n v="6.28"/>
    <n v="210"/>
    <n v="1320"/>
    <n v="0"/>
  </r>
  <r>
    <x v="2"/>
    <x v="102"/>
    <s v="PLWDM0000029"/>
    <n v="0.7"/>
    <n v="12862"/>
    <n v="9010"/>
    <n v="8257000"/>
  </r>
  <r>
    <x v="2"/>
    <x v="103"/>
    <s v="PLDMDVL00012"/>
    <n v="46.7"/>
    <n v="235"/>
    <n v="11060"/>
    <n v="7229000"/>
  </r>
  <r>
    <x v="2"/>
    <x v="104"/>
    <s v="PLADDRG00015"/>
    <n v="2.82"/>
    <n v="346"/>
    <n v="990"/>
    <n v="0"/>
  </r>
  <r>
    <x v="2"/>
    <x v="105"/>
    <s v="PLDREWX00012"/>
    <n v="0.21"/>
    <n v="0"/>
    <n v="0"/>
    <n v="0"/>
  </r>
  <r>
    <x v="2"/>
    <x v="106"/>
    <s v="PLDROP000011"/>
    <n v="1.72"/>
    <n v="790"/>
    <n v="1360"/>
    <n v="0"/>
  </r>
  <r>
    <x v="2"/>
    <x v="107"/>
    <s v="PLDRZPL00032"/>
    <n v="3.3"/>
    <n v="10"/>
    <n v="30"/>
    <n v="3196000"/>
  </r>
  <r>
    <x v="2"/>
    <x v="108"/>
    <s v="PLDLSS000010"/>
    <n v="0.3"/>
    <n v="3760"/>
    <n v="1130"/>
    <n v="13003000"/>
  </r>
  <r>
    <x v="2"/>
    <x v="109"/>
    <s v="PLDTP0000010"/>
    <n v="3.85"/>
    <n v="24"/>
    <n v="90"/>
    <n v="0"/>
  </r>
  <r>
    <x v="2"/>
    <x v="110"/>
    <s v="PLDUDA000016"/>
    <n v="7.18"/>
    <n v="3065"/>
    <n v="22050"/>
    <n v="17743000"/>
  </r>
  <r>
    <x v="2"/>
    <x v="111"/>
    <s v="PLCPENR00035"/>
    <n v="1.95"/>
    <n v="74364"/>
    <n v="145640"/>
    <n v="45748000"/>
  </r>
  <r>
    <x v="2"/>
    <x v="112"/>
    <s v="PLECARD00012"/>
    <n v="1.66"/>
    <n v="7"/>
    <n v="10"/>
    <n v="0"/>
  </r>
  <r>
    <x v="2"/>
    <x v="113"/>
    <s v="PLECHPS00019"/>
    <n v="6.64"/>
    <n v="174444"/>
    <n v="1141530"/>
    <n v="223328000"/>
  </r>
  <r>
    <x v="2"/>
    <x v="114"/>
    <s v="PLEDINV00014"/>
    <n v="2.2200000000000002"/>
    <n v="23"/>
    <n v="50"/>
    <n v="2588000"/>
  </r>
  <r>
    <x v="2"/>
    <x v="115"/>
    <s v="PLEFEKT00018"/>
    <n v="15.05"/>
    <n v="322"/>
    <n v="4830"/>
    <n v="1039000"/>
  </r>
  <r>
    <x v="2"/>
    <x v="116"/>
    <s v="PLEFH0000022"/>
    <n v="0.17"/>
    <n v="14400"/>
    <n v="2450"/>
    <n v="0"/>
  </r>
  <r>
    <x v="2"/>
    <x v="117"/>
    <s v="PLEKGPF00011"/>
    <n v="0.28000000000000003"/>
    <n v="143833"/>
    <n v="42580"/>
    <n v="0"/>
  </r>
  <r>
    <x v="2"/>
    <x v="118"/>
    <s v="PLEKEP000019"/>
    <n v="25"/>
    <n v="51907"/>
    <n v="1332660"/>
    <n v="7837000"/>
  </r>
  <r>
    <x v="2"/>
    <x v="119"/>
    <s v="PLELTBD00017"/>
    <n v="81.22"/>
    <n v="45"/>
    <n v="3660"/>
    <n v="4747000"/>
  </r>
  <r>
    <x v="2"/>
    <x v="120"/>
    <s v="PLELEKT00016"/>
    <n v="10.65"/>
    <n v="3618"/>
    <n v="37800"/>
    <n v="7051000"/>
  </r>
  <r>
    <x v="2"/>
    <x v="121"/>
    <s v="PLELMTL00017"/>
    <n v="3.43"/>
    <n v="38584"/>
    <n v="132020"/>
    <n v="110913000"/>
  </r>
  <r>
    <x v="2"/>
    <x v="122"/>
    <s v="PLELKOP00013"/>
    <n v="1.44"/>
    <n v="9311"/>
    <n v="13220"/>
    <n v="3333000"/>
  </r>
  <r>
    <x v="2"/>
    <x v="123"/>
    <s v="PLELZAB00010"/>
    <n v="15.6"/>
    <n v="2842"/>
    <n v="43690"/>
    <n v="2716000"/>
  </r>
  <r>
    <x v="2"/>
    <x v="124"/>
    <s v="PLEMCIM00017"/>
    <n v="13.33"/>
    <n v="2070"/>
    <n v="27070"/>
    <n v="3579000"/>
  </r>
  <r>
    <x v="2"/>
    <x v="125"/>
    <s v="PLELDRD00017"/>
    <n v="50.51"/>
    <n v="3769"/>
    <n v="192290"/>
    <n v="13044000"/>
  </r>
  <r>
    <x v="2"/>
    <x v="126"/>
    <s v="PLENAP000010"/>
    <n v="1.03"/>
    <n v="4001"/>
    <n v="4120"/>
    <n v="11545000"/>
  </r>
  <r>
    <x v="2"/>
    <x v="127"/>
    <s v="PLENEA000013"/>
    <n v="16.96"/>
    <n v="394213"/>
    <n v="6645070"/>
    <n v="214078000"/>
  </r>
  <r>
    <x v="2"/>
    <x v="128"/>
    <s v="PLENLMD00017"/>
    <n v="11.31"/>
    <n v="208"/>
    <n v="2360"/>
    <n v="7353000"/>
  </r>
  <r>
    <x v="2"/>
    <x v="129"/>
    <s v="PLENERG00022"/>
    <n v="23.3"/>
    <n v="1099671"/>
    <n v="25340470"/>
    <n v="200740000"/>
  </r>
  <r>
    <x v="2"/>
    <x v="130"/>
    <s v="PLERGIN00015"/>
    <n v="11.44"/>
    <n v="6"/>
    <n v="70"/>
    <n v="5047000"/>
  </r>
  <r>
    <x v="2"/>
    <x v="131"/>
    <s v="PLERBUD00012"/>
    <n v="25.86"/>
    <n v="2555"/>
    <n v="66370"/>
    <n v="4986000"/>
  </r>
  <r>
    <x v="2"/>
    <x v="132"/>
    <s v="PLERGZB00014"/>
    <n v="16.170000000000002"/>
    <n v="625"/>
    <n v="10170"/>
    <n v="530000"/>
  </r>
  <r>
    <x v="2"/>
    <x v="133"/>
    <s v="PLEUFLM00017"/>
    <n v="4.1399999999999997"/>
    <n v="7578"/>
    <n v="31350"/>
    <n v="24228000"/>
  </r>
  <r>
    <x v="2"/>
    <x v="134"/>
    <s v="PLESSYS00030"/>
    <n v="2.44"/>
    <n v="1100"/>
    <n v="2590"/>
    <n v="13646000"/>
  </r>
  <r>
    <x v="2"/>
    <x v="135"/>
    <s v="HU0000089198"/>
    <n v="1.69"/>
    <n v="0"/>
    <n v="0"/>
    <n v="0"/>
  </r>
  <r>
    <x v="2"/>
    <x v="136"/>
    <s v="PLERPCO00017"/>
    <n v="25.2"/>
    <n v="107"/>
    <n v="2700"/>
    <n v="2121000"/>
  </r>
  <r>
    <x v="2"/>
    <x v="137"/>
    <s v="PLERPLT00017"/>
    <n v="0.01"/>
    <n v="60000"/>
    <n v="600"/>
    <n v="0"/>
  </r>
  <r>
    <x v="2"/>
    <x v="138"/>
    <s v="PLEURCH00011"/>
    <n v="36.5"/>
    <n v="882131"/>
    <n v="32190680"/>
    <n v="77963000"/>
  </r>
  <r>
    <x v="2"/>
    <x v="139"/>
    <s v="BG1100114062"/>
    <n v="2.17"/>
    <n v="0"/>
    <n v="0"/>
    <n v="453000"/>
  </r>
  <r>
    <x v="2"/>
    <x v="140"/>
    <s v="PLERTEL00011"/>
    <n v="13.8"/>
    <n v="563"/>
    <n v="7740"/>
    <n v="1423000"/>
  </r>
  <r>
    <x v="2"/>
    <x v="141"/>
    <s v="IM00B58FMW76"/>
    <n v="7.14"/>
    <n v="0"/>
    <n v="0"/>
    <n v="14000"/>
  </r>
  <r>
    <x v="2"/>
    <x v="142"/>
    <s v="PLFAM0000012"/>
    <n v="0.44"/>
    <n v="460"/>
    <n v="200"/>
    <n v="0"/>
  </r>
  <r>
    <x v="2"/>
    <x v="143"/>
    <s v="PLFAMUR00012"/>
    <n v="3.28"/>
    <n v="5650"/>
    <n v="18700"/>
    <n v="138273000"/>
  </r>
  <r>
    <x v="2"/>
    <x v="144"/>
    <s v="PLFRMCL00066"/>
    <n v="51.4"/>
    <n v="621"/>
    <n v="31920"/>
    <n v="11601000"/>
  </r>
  <r>
    <x v="2"/>
    <x v="145"/>
    <s v="PLFSING00010"/>
    <n v="19.2"/>
    <n v="1349"/>
    <n v="25440"/>
    <n v="1239000"/>
  </r>
  <r>
    <x v="2"/>
    <x v="146"/>
    <s v="PLFSTFC00012"/>
    <n v="1.45"/>
    <n v="450"/>
    <n v="650"/>
    <n v="0"/>
  </r>
  <r>
    <x v="2"/>
    <x v="147"/>
    <s v="PLFEERM00018"/>
    <n v="16.64"/>
    <n v="13"/>
    <n v="220"/>
    <n v="3144000"/>
  </r>
  <r>
    <x v="2"/>
    <x v="148"/>
    <s v="DE000A13SX89"/>
    <n v="25.9"/>
    <n v="3"/>
    <n v="80"/>
    <n v="3305000"/>
  </r>
  <r>
    <x v="2"/>
    <x v="149"/>
    <s v="PLFERRO00016"/>
    <n v="9.1999999999999993"/>
    <n v="9386"/>
    <n v="84180"/>
    <n v="17846000"/>
  </r>
  <r>
    <x v="2"/>
    <x v="150"/>
    <s v="PLFERUM00014"/>
    <n v="4.6399999999999997"/>
    <n v="18"/>
    <n v="80"/>
    <n v="4501000"/>
  </r>
  <r>
    <x v="2"/>
    <x v="151"/>
    <s v="PLCASPL00019"/>
    <n v="0.95"/>
    <n v="4608"/>
    <n v="4320"/>
    <n v="11150000"/>
  </r>
  <r>
    <x v="2"/>
    <x v="152"/>
    <s v="PLFORTE00012"/>
    <n v="50"/>
    <n v="50559"/>
    <n v="2508750"/>
    <n v="16737000"/>
  </r>
  <r>
    <x v="2"/>
    <x v="153"/>
    <s v="NL0009604859"/>
    <n v="18.760000000000002"/>
    <n v="110"/>
    <n v="2050"/>
    <n v="17024000"/>
  </r>
  <r>
    <x v="2"/>
    <x v="154"/>
    <s v="PLFOTA000014"/>
    <n v="0.85"/>
    <n v="95334"/>
    <n v="81330"/>
    <n v="0"/>
  </r>
  <r>
    <x v="2"/>
    <x v="155"/>
    <s v="PLGANT000014"/>
    <n v="0.35"/>
    <n v="1831"/>
    <n v="640"/>
    <n v="0"/>
  </r>
  <r>
    <x v="2"/>
    <x v="156"/>
    <s v="PLGSPR000014"/>
    <n v="1.98"/>
    <n v="101795"/>
    <n v="202420"/>
    <n v="293645000"/>
  </r>
  <r>
    <x v="2"/>
    <x v="157"/>
    <s v="PLGETBK00012"/>
    <n v="1.8"/>
    <n v="3907767"/>
    <n v="7069170"/>
    <n v="1095354000"/>
  </r>
  <r>
    <x v="2"/>
    <x v="158"/>
    <s v="PLGNRSI00015"/>
    <n v="3.37"/>
    <n v="41513"/>
    <n v="139560"/>
    <n v="43628000"/>
  </r>
  <r>
    <x v="2"/>
    <x v="159"/>
    <s v="PLGLBLC00011"/>
    <n v="6.85"/>
    <n v="11124"/>
    <n v="75930"/>
    <n v="6721000"/>
  </r>
  <r>
    <x v="2"/>
    <x v="160"/>
    <s v="NL0000687309"/>
    <n v="41.53"/>
    <n v="845"/>
    <n v="35370"/>
    <n v="20769000"/>
  </r>
  <r>
    <x v="2"/>
    <x v="161"/>
    <s v="SI0031104076"/>
    <n v="24.99"/>
    <n v="2"/>
    <n v="50"/>
    <n v="1991000"/>
  </r>
  <r>
    <x v="2"/>
    <x v="162"/>
    <s v="PLGPW0000017"/>
    <n v="44.5"/>
    <n v="153269"/>
    <n v="6670720"/>
    <n v="27164000"/>
  </r>
  <r>
    <x v="2"/>
    <x v="163"/>
    <s v="PLGRAAL00022"/>
    <n v="16.57"/>
    <n v="10774"/>
    <n v="181040"/>
    <n v="3502000"/>
  </r>
  <r>
    <x v="2"/>
    <x v="164"/>
    <s v="PLZPW0000017"/>
    <n v="30.65"/>
    <n v="420"/>
    <n v="12640"/>
    <n v="17315000"/>
  </r>
  <r>
    <x v="2"/>
    <x v="165"/>
    <s v="PLERFKT00010"/>
    <n v="1.51"/>
    <n v="0"/>
    <n v="0"/>
    <n v="0"/>
  </r>
  <r>
    <x v="2"/>
    <x v="166"/>
    <s v="PLINTGR00013"/>
    <n v="11.3"/>
    <n v="282511"/>
    <n v="3218830"/>
    <n v="3233000"/>
  </r>
  <r>
    <x v="2"/>
    <x v="167"/>
    <s v="PLZATRM00012"/>
    <n v="72"/>
    <n v="50610"/>
    <n v="3620070"/>
    <n v="40919000"/>
  </r>
  <r>
    <x v="2"/>
    <x v="168"/>
    <s v="PLGTC0000037"/>
    <n v="4.91"/>
    <n v="167594"/>
    <n v="827230"/>
    <n v="245350000"/>
  </r>
  <r>
    <x v="2"/>
    <x v="169"/>
    <s v="PLBH00000012"/>
    <n v="108.8"/>
    <n v="42530"/>
    <n v="4609490"/>
    <n v="30584000"/>
  </r>
  <r>
    <x v="2"/>
    <x v="170"/>
    <s v="PLHRPHG00023"/>
    <n v="3.3"/>
    <n v="1505"/>
    <n v="4940"/>
    <n v="25500000"/>
  </r>
  <r>
    <x v="2"/>
    <x v="171"/>
    <s v="PLVENTS00019"/>
    <n v="1.86"/>
    <n v="455566"/>
    <n v="851100"/>
    <n v="70928000"/>
  </r>
  <r>
    <x v="2"/>
    <x v="172"/>
    <s v="PLHELIO00014"/>
    <n v="5"/>
    <n v="558"/>
    <n v="2790"/>
    <n v="1143000"/>
  </r>
  <r>
    <x v="2"/>
    <x v="173"/>
    <s v="PLZRWZW00012"/>
    <n v="3.22"/>
    <n v="58607"/>
    <n v="189140"/>
    <n v="36119000"/>
  </r>
  <r>
    <x v="2"/>
    <x v="174"/>
    <s v="PLHUTMN00017"/>
    <n v="5.12"/>
    <n v="5079"/>
    <n v="25820"/>
    <n v="4199000"/>
  </r>
  <r>
    <x v="2"/>
    <x v="175"/>
    <s v="PLHDRTR00013"/>
    <n v="32.15"/>
    <n v="1441"/>
    <n v="45340"/>
    <n v="1839000"/>
  </r>
  <r>
    <x v="2"/>
    <x v="176"/>
    <s v="PLHPRON00017"/>
    <n v="3.08"/>
    <n v="34853"/>
    <n v="105020"/>
    <n v="7831000"/>
  </r>
  <r>
    <x v="2"/>
    <x v="177"/>
    <s v="PLCNTZP00010"/>
    <n v="0.02"/>
    <n v="59542"/>
    <n v="1190"/>
    <n v="0"/>
  </r>
  <r>
    <x v="2"/>
    <x v="178"/>
    <s v="PLIDMSA00044"/>
    <n v="0.13"/>
    <n v="484387"/>
    <n v="60620"/>
    <n v="0"/>
  </r>
  <r>
    <x v="2"/>
    <x v="179"/>
    <s v="PLHRMAN00039"/>
    <n v="1.1000000000000001"/>
    <n v="10516"/>
    <n v="11190"/>
    <n v="4084000"/>
  </r>
  <r>
    <x v="2"/>
    <x v="180"/>
    <s v="PLBDVR000018"/>
    <n v="0.98"/>
    <n v="19735"/>
    <n v="19310"/>
    <n v="5438000"/>
  </r>
  <r>
    <x v="2"/>
    <x v="181"/>
    <s v="AT0000809058"/>
    <n v="9"/>
    <n v="0"/>
    <n v="0"/>
    <n v="15129000"/>
  </r>
  <r>
    <x v="2"/>
    <x v="182"/>
    <s v="LU0607203980"/>
    <n v="5.8"/>
    <n v="5085"/>
    <n v="29050"/>
    <n v="9809000"/>
  </r>
  <r>
    <x v="2"/>
    <x v="183"/>
    <s v="PLMAKRM00019"/>
    <n v="2.29"/>
    <n v="549"/>
    <n v="1210"/>
    <n v="11568000"/>
  </r>
  <r>
    <x v="2"/>
    <x v="184"/>
    <s v="PLIMPEL00011"/>
    <n v="29.9"/>
    <n v="3964"/>
    <n v="116020"/>
    <n v="4187000"/>
  </r>
  <r>
    <x v="2"/>
    <x v="185"/>
    <s v="PLNFI0700018"/>
    <n v="1.54"/>
    <n v="18"/>
    <n v="30"/>
    <n v="3715000"/>
  </r>
  <r>
    <x v="2"/>
    <x v="186"/>
    <s v="PLIMPXM00019"/>
    <n v="2.62"/>
    <n v="55562"/>
    <n v="146060"/>
    <n v="93737000"/>
  </r>
  <r>
    <x v="2"/>
    <x v="187"/>
    <s v="PLINTMS00019"/>
    <n v="2.27"/>
    <n v="24835"/>
    <n v="56260"/>
    <n v="7444000"/>
  </r>
  <r>
    <x v="2"/>
    <x v="188"/>
    <s v="PLINCLT00015"/>
    <n v="1.76"/>
    <n v="5624"/>
    <n v="9740"/>
    <n v="5435000"/>
  </r>
  <r>
    <x v="2"/>
    <x v="189"/>
    <s v="PLLSTIA00018"/>
    <n v="0.8"/>
    <n v="52321"/>
    <n v="41230"/>
    <n v="23452000"/>
  </r>
  <r>
    <x v="2"/>
    <x v="190"/>
    <s v="PLINDKP00013"/>
    <n v="56.85"/>
    <n v="1806"/>
    <n v="101400"/>
    <n v="1165000"/>
  </r>
  <r>
    <x v="2"/>
    <x v="191"/>
    <s v="PLBSK0000017"/>
    <n v="136.5"/>
    <n v="98797"/>
    <n v="13570390"/>
    <n v="30454000"/>
  </r>
  <r>
    <x v="2"/>
    <x v="192"/>
    <s v="PLINPRO00015"/>
    <n v="3.46"/>
    <n v="2535"/>
    <n v="8770"/>
    <n v="12110000"/>
  </r>
  <r>
    <x v="2"/>
    <x v="193"/>
    <s v="PLINSTK00013"/>
    <n v="16.22"/>
    <n v="2310"/>
    <n v="36960"/>
    <n v="6189000"/>
  </r>
  <r>
    <x v="2"/>
    <x v="194"/>
    <s v="PLINTKS00013"/>
    <n v="13"/>
    <n v="5"/>
    <n v="70"/>
    <n v="0"/>
  </r>
  <r>
    <x v="2"/>
    <x v="195"/>
    <s v="PLINTEG00011"/>
    <n v="175.5"/>
    <n v="33636"/>
    <n v="5795670"/>
    <n v="5028000"/>
  </r>
  <r>
    <x v="2"/>
    <x v="196"/>
    <s v="LT0000128621"/>
    <n v="18.670000000000002"/>
    <n v="981"/>
    <n v="18300"/>
    <n v="4000000"/>
  </r>
  <r>
    <x v="2"/>
    <x v="197"/>
    <s v="PLINTBD00014"/>
    <n v="0.9"/>
    <n v="7991"/>
    <n v="7200"/>
    <n v="0"/>
  </r>
  <r>
    <x v="2"/>
    <x v="198"/>
    <s v="PLINTCS00010"/>
    <n v="212.95"/>
    <n v="17402"/>
    <n v="3613150"/>
    <n v="8393000"/>
  </r>
  <r>
    <x v="2"/>
    <x v="199"/>
    <s v="PLINTFR00023"/>
    <n v="4.24"/>
    <n v="608"/>
    <n v="2500"/>
    <n v="2639000"/>
  </r>
  <r>
    <x v="2"/>
    <x v="200"/>
    <s v="PLINTSP00038"/>
    <n v="1.06"/>
    <n v="669"/>
    <n v="680"/>
    <n v="0"/>
  </r>
  <r>
    <x v="2"/>
    <x v="201"/>
    <s v="PLINTRL00013"/>
    <n v="9.0500000000000007"/>
    <n v="110"/>
    <n v="1000"/>
    <n v="5944000"/>
  </r>
  <r>
    <x v="2"/>
    <x v="202"/>
    <s v="PLIDATF00012"/>
    <n v="0.11"/>
    <n v="25489"/>
    <n v="2800"/>
    <n v="0"/>
  </r>
  <r>
    <x v="2"/>
    <x v="203"/>
    <s v="PLECMNG00019"/>
    <n v="2.2000000000000002"/>
    <n v="150"/>
    <n v="330"/>
    <n v="0"/>
  </r>
  <r>
    <x v="2"/>
    <x v="204"/>
    <s v="PLIPOPM00011"/>
    <n v="4.0199999999999996"/>
    <n v="31103"/>
    <n v="125880"/>
    <n v="18968000"/>
  </r>
  <r>
    <x v="2"/>
    <x v="205"/>
    <s v="PLIQPRT00017"/>
    <n v="0.87"/>
    <n v="13890"/>
    <n v="11840"/>
    <n v="8070000"/>
  </r>
  <r>
    <x v="2"/>
    <x v="206"/>
    <s v="PLMATRX00017"/>
    <n v="3.34"/>
    <n v="200"/>
    <n v="600"/>
    <n v="3600000"/>
  </r>
  <r>
    <x v="2"/>
    <x v="207"/>
    <s v="PLIZCJR00017"/>
    <n v="1.61"/>
    <n v="2474"/>
    <n v="3960"/>
    <n v="0"/>
  </r>
  <r>
    <x v="2"/>
    <x v="208"/>
    <s v="PLIZSTL00015"/>
    <n v="5"/>
    <n v="3213"/>
    <n v="16040"/>
    <n v="11334000"/>
  </r>
  <r>
    <x v="2"/>
    <x v="209"/>
    <s v="PLJHMDL00018"/>
    <n v="1.86"/>
    <n v="9250"/>
    <n v="17160"/>
    <n v="0"/>
  </r>
  <r>
    <x v="2"/>
    <x v="210"/>
    <s v="DE000A1TNS70"/>
    <n v="21"/>
    <n v="5"/>
    <n v="110"/>
    <n v="0"/>
  </r>
  <r>
    <x v="2"/>
    <x v="211"/>
    <s v="PLJSW0000015"/>
    <n v="20.399999999999999"/>
    <n v="199841"/>
    <n v="4181460"/>
    <n v="52636000"/>
  </r>
  <r>
    <x v="2"/>
    <x v="212"/>
    <s v="PLNFI0300017"/>
    <n v="0.3"/>
    <n v="48892"/>
    <n v="14670"/>
    <n v="0"/>
  </r>
  <r>
    <x v="2"/>
    <x v="213"/>
    <s v="PLJWC0000019"/>
    <n v="2.6"/>
    <n v="21694"/>
    <n v="56420"/>
    <n v="32447000"/>
  </r>
  <r>
    <x v="2"/>
    <x v="214"/>
    <s v="PLK2ITR00010"/>
    <n v="9.81"/>
    <n v="6471"/>
    <n v="64380"/>
    <n v="1509000"/>
  </r>
  <r>
    <x v="2"/>
    <x v="215"/>
    <s v="PLIZNS000022"/>
    <n v="2.94"/>
    <n v="108261"/>
    <n v="313070"/>
    <n v="26333000"/>
  </r>
  <r>
    <x v="2"/>
    <x v="216"/>
    <s v="PLTRAST00020"/>
    <n v="2.4"/>
    <n v="405"/>
    <n v="970"/>
    <n v="4047000"/>
  </r>
  <r>
    <x v="2"/>
    <x v="217"/>
    <s v="PLPONAR00012"/>
    <n v="0.02"/>
    <n v="53730"/>
    <n v="1070"/>
    <n v="0"/>
  </r>
  <r>
    <x v="2"/>
    <x v="218"/>
    <s v="CY0102492119"/>
    <n v="6.66"/>
    <n v="0"/>
    <n v="0"/>
    <n v="3329000"/>
  </r>
  <r>
    <x v="2"/>
    <x v="219"/>
    <s v="PLHGNKA00028"/>
    <n v="1.21"/>
    <n v="195414"/>
    <n v="241150"/>
    <n v="45144000"/>
  </r>
  <r>
    <x v="2"/>
    <x v="220"/>
    <s v="LU0327357389"/>
    <n v="32.479999999999997"/>
    <n v="39911"/>
    <n v="1293950"/>
    <n v="48500000"/>
  </r>
  <r>
    <x v="2"/>
    <x v="221"/>
    <s v="PLKETY000011"/>
    <n v="280"/>
    <n v="8308"/>
    <n v="2326150"/>
    <n v="9380000"/>
  </r>
  <r>
    <x v="2"/>
    <x v="222"/>
    <s v="PLKGHM000017"/>
    <n v="108.25"/>
    <n v="770179"/>
    <n v="83823260"/>
    <n v="136410000"/>
  </r>
  <r>
    <x v="2"/>
    <x v="223"/>
    <s v="PLKNOPL00014"/>
    <n v="13.04"/>
    <n v="2231"/>
    <n v="28730"/>
    <n v="6739000"/>
  </r>
  <r>
    <x v="2"/>
    <x v="224"/>
    <s v="PLHOOP000010"/>
    <n v="36.19"/>
    <n v="61"/>
    <n v="2100"/>
    <n v="13085000"/>
  </r>
  <r>
    <x v="2"/>
    <x v="225"/>
    <s v="PLKGNRC00015"/>
    <n v="52.5"/>
    <n v="50"/>
    <n v="2630"/>
    <n v="7449000"/>
  </r>
  <r>
    <x v="2"/>
    <x v="226"/>
    <s v="PLKOMPP00017"/>
    <n v="7.37"/>
    <n v="5"/>
    <n v="40"/>
    <n v="0"/>
  </r>
  <r>
    <x v="2"/>
    <x v="227"/>
    <s v="PLKMPTR00012"/>
    <n v="7.35"/>
    <n v="22524"/>
    <n v="166640"/>
    <n v="4222000"/>
  </r>
  <r>
    <x v="2"/>
    <x v="228"/>
    <s v="PLKCSTL00010"/>
    <n v="22.48"/>
    <n v="2819"/>
    <n v="62790"/>
    <n v="3459000"/>
  </r>
  <r>
    <x v="2"/>
    <x v="229"/>
    <s v="PLKOPEX00018"/>
    <n v="10.82"/>
    <n v="12015"/>
    <n v="129910"/>
    <n v="23006000"/>
  </r>
  <r>
    <x v="2"/>
    <x v="230"/>
    <s v="PLKPPD000017"/>
    <n v="29.25"/>
    <n v="0"/>
    <n v="0"/>
    <n v="184000"/>
  </r>
  <r>
    <x v="2"/>
    <x v="231"/>
    <s v="PLKRKCH00019"/>
    <n v="3.8"/>
    <n v="2082"/>
    <n v="7950"/>
    <n v="4815000"/>
  </r>
  <r>
    <x v="2"/>
    <x v="232"/>
    <s v="PLKRNRC00012"/>
    <n v="9.31"/>
    <n v="54012"/>
    <n v="502380"/>
    <n v="6713000"/>
  </r>
  <r>
    <x v="2"/>
    <x v="233"/>
    <s v="PLKRINK00014"/>
    <n v="19.29"/>
    <n v="40004"/>
    <n v="766020"/>
    <n v="10769000"/>
  </r>
  <r>
    <x v="2"/>
    <x v="234"/>
    <s v="PLNFI0200019"/>
    <n v="3.3"/>
    <n v="3997"/>
    <n v="13150"/>
    <n v="11880000"/>
  </r>
  <r>
    <x v="2"/>
    <x v="235"/>
    <s v="SI0031102120"/>
    <n v="260"/>
    <n v="0"/>
    <n v="0"/>
    <n v="1231000"/>
  </r>
  <r>
    <x v="2"/>
    <x v="236"/>
    <s v="PLKRK0000010"/>
    <n v="113"/>
    <n v="13237"/>
    <n v="1499640"/>
    <n v="14953000"/>
  </r>
  <r>
    <x v="2"/>
    <x v="237"/>
    <s v="PLKRUSZ00016"/>
    <n v="55.8"/>
    <n v="2969"/>
    <n v="162540"/>
    <n v="2418000"/>
  </r>
  <r>
    <x v="2"/>
    <x v="238"/>
    <s v="LU0611262873"/>
    <n v="1.07"/>
    <n v="78957"/>
    <n v="83530"/>
    <n v="5093000"/>
  </r>
  <r>
    <x v="2"/>
    <x v="239"/>
    <s v="PLLCCRP00017"/>
    <n v="1.8"/>
    <n v="21557"/>
    <n v="39360"/>
    <n v="218198000"/>
  </r>
  <r>
    <x v="2"/>
    <x v="240"/>
    <s v="PLLENAL00015"/>
    <n v="4.26"/>
    <n v="31177"/>
    <n v="132090"/>
    <n v="10150000"/>
  </r>
  <r>
    <x v="2"/>
    <x v="241"/>
    <s v="PLLENTX00010"/>
    <n v="8.4"/>
    <n v="4419"/>
    <n v="36850"/>
    <n v="30148000"/>
  </r>
  <r>
    <x v="2"/>
    <x v="242"/>
    <s v="PLLBT0000013"/>
    <n v="2.4300000000000002"/>
    <n v="10295"/>
    <n v="24850"/>
    <n v="34971000"/>
  </r>
  <r>
    <x v="2"/>
    <x v="243"/>
    <s v="PLLVTSF00010"/>
    <n v="27.35"/>
    <n v="197"/>
    <n v="5400"/>
    <n v="5128000"/>
  </r>
  <r>
    <x v="2"/>
    <x v="244"/>
    <s v="PLLOTOS00025"/>
    <n v="24.74"/>
    <n v="342599"/>
    <n v="8468070"/>
    <n v="60796000"/>
  </r>
  <r>
    <x v="2"/>
    <x v="245"/>
    <s v="PLLPP0000011"/>
    <n v="7716"/>
    <n v="1542"/>
    <n v="11897000"/>
    <n v="1279000"/>
  </r>
  <r>
    <x v="2"/>
    <x v="246"/>
    <s v="PLLSSFT00016"/>
    <n v="4.3499999999999996"/>
    <n v="6311"/>
    <n v="26520"/>
    <n v="1827000"/>
  </r>
  <r>
    <x v="2"/>
    <x v="247"/>
    <s v="PLLUBAW00013"/>
    <n v="1.08"/>
    <n v="231541"/>
    <n v="252530"/>
    <n v="72970000"/>
  </r>
  <r>
    <x v="2"/>
    <x v="248"/>
    <s v="PLMBION00016"/>
    <n v="41.27"/>
    <n v="2761"/>
    <n v="113210"/>
    <n v="5975000"/>
  </r>
  <r>
    <x v="2"/>
    <x v="249"/>
    <s v="PLMGLAN00018"/>
    <n v="66.150000000000006"/>
    <n v="16593"/>
    <n v="1101450"/>
    <n v="6611000"/>
  </r>
  <r>
    <x v="2"/>
    <x v="250"/>
    <s v="PLMKRNP00015"/>
    <n v="6"/>
    <n v="926"/>
    <n v="5490"/>
    <n v="3832000"/>
  </r>
  <r>
    <x v="2"/>
    <x v="251"/>
    <s v="PLMRVPL00016"/>
    <n v="7.58"/>
    <n v="13533"/>
    <n v="102560"/>
    <n v="11888000"/>
  </r>
  <r>
    <x v="2"/>
    <x v="252"/>
    <s v="PLBRE0000012"/>
    <n v="466.2"/>
    <n v="23300"/>
    <n v="10723720"/>
    <n v="12038000"/>
  </r>
  <r>
    <x v="2"/>
    <x v="253"/>
    <s v="PLMCIMG00012"/>
    <n v="10.199999999999999"/>
    <n v="25281"/>
    <n v="257200"/>
    <n v="30174000"/>
  </r>
  <r>
    <x v="2"/>
    <x v="254"/>
    <s v="PLMCSFT00018"/>
    <n v="35"/>
    <n v="350"/>
    <n v="12270"/>
    <n v="689000"/>
  </r>
  <r>
    <x v="2"/>
    <x v="255"/>
    <s v="PLSMMDA00012"/>
    <n v="0.51"/>
    <n v="2015"/>
    <n v="950"/>
    <n v="0"/>
  </r>
  <r>
    <x v="2"/>
    <x v="256"/>
    <s v="PLMDCLG00015"/>
    <n v="211.5"/>
    <n v="11337"/>
    <n v="2350870"/>
    <n v="2559000"/>
  </r>
  <r>
    <x v="2"/>
    <x v="257"/>
    <s v="PLMGRON00016"/>
    <n v="21"/>
    <n v="0"/>
    <n v="0"/>
    <n v="0"/>
  </r>
  <r>
    <x v="2"/>
    <x v="258"/>
    <s v="PLMNNCP00011"/>
    <n v="14.15"/>
    <n v="16461"/>
    <n v="230390"/>
    <n v="23198000"/>
  </r>
  <r>
    <x v="2"/>
    <x v="259"/>
    <s v="PLMRCTR00015"/>
    <n v="13.67"/>
    <n v="5583"/>
    <n v="74890"/>
    <n v="2276000"/>
  </r>
  <r>
    <x v="2"/>
    <x v="260"/>
    <s v="PLMRCOR00016"/>
    <n v="8.77"/>
    <n v="2781"/>
    <n v="24220"/>
    <n v="9921000"/>
  </r>
  <r>
    <x v="2"/>
    <x v="261"/>
    <s v="PLMEWA000012"/>
    <n v="7.0000000000000007E-2"/>
    <n v="148991"/>
    <n v="10430"/>
    <n v="0"/>
  </r>
  <r>
    <x v="2"/>
    <x v="262"/>
    <s v="PLMEXPL00010"/>
    <n v="2.0499999999999998"/>
    <n v="12520"/>
    <n v="25070"/>
    <n v="2516000"/>
  </r>
  <r>
    <x v="2"/>
    <x v="263"/>
    <s v="PLMFO0000013"/>
    <n v="10.29"/>
    <n v="301"/>
    <n v="3100"/>
    <n v="2000000"/>
  </r>
  <r>
    <x v="2"/>
    <x v="264"/>
    <s v="PLNFI0900014"/>
    <n v="0.56999999999999995"/>
    <n v="495652"/>
    <n v="282320"/>
    <n v="503124000"/>
  </r>
  <r>
    <x v="2"/>
    <x v="265"/>
    <s v="NL0009508712"/>
    <n v="2.02"/>
    <n v="172223"/>
    <n v="314970"/>
    <n v="8276000"/>
  </r>
  <r>
    <x v="2"/>
    <x v="266"/>
    <s v="PLBIG0000016"/>
    <n v="7.5"/>
    <n v="2157338"/>
    <n v="16129520"/>
    <n v="391726000"/>
  </r>
  <r>
    <x v="2"/>
    <x v="267"/>
    <s v="PLKLSTN00017"/>
    <n v="1.5"/>
    <n v="8416"/>
    <n v="12840"/>
    <n v="3254000"/>
  </r>
  <r>
    <x v="2"/>
    <x v="268"/>
    <s v="PLMRBUD00015"/>
    <n v="1.31"/>
    <n v="105073"/>
    <n v="138690"/>
    <n v="50027000"/>
  </r>
  <r>
    <x v="2"/>
    <x v="269"/>
    <s v="PLPPWK000014"/>
    <n v="0.16"/>
    <n v="65049"/>
    <n v="10410"/>
    <n v="0"/>
  </r>
  <r>
    <x v="2"/>
    <x v="270"/>
    <s v="PLMLPGR00017"/>
    <n v="33.9"/>
    <n v="5"/>
    <n v="170"/>
    <n v="3773000"/>
  </r>
  <r>
    <x v="2"/>
    <x v="271"/>
    <s v="PLSZPTL00010"/>
    <n v="1.46"/>
    <n v="905"/>
    <n v="1300"/>
    <n v="42888000"/>
  </r>
  <r>
    <x v="2"/>
    <x v="272"/>
    <s v="PLMOBRK00013"/>
    <n v="9.75"/>
    <n v="630"/>
    <n v="5970"/>
    <n v="356000"/>
  </r>
  <r>
    <x v="2"/>
    <x v="273"/>
    <s v="PLMOJ0000015"/>
    <n v="1.39"/>
    <n v="1600"/>
    <n v="2220"/>
    <n v="4265000"/>
  </r>
  <r>
    <x v="2"/>
    <x v="274"/>
    <s v="HU0000068952"/>
    <n v="154.69999999999999"/>
    <n v="20"/>
    <n v="3090"/>
    <n v="3703000"/>
  </r>
  <r>
    <x v="2"/>
    <x v="275"/>
    <s v="PLMNRTR00012"/>
    <n v="12.94"/>
    <n v="98827"/>
    <n v="1276080"/>
    <n v="16905000"/>
  </r>
  <r>
    <x v="2"/>
    <x v="276"/>
    <s v="PLMSTPL00018"/>
    <n v="10.39"/>
    <n v="622"/>
    <n v="6230"/>
    <n v="1026000"/>
  </r>
  <r>
    <x v="2"/>
    <x v="277"/>
    <s v="PLMSTWS00019"/>
    <n v="6.25"/>
    <n v="7541"/>
    <n v="46790"/>
    <n v="9981000"/>
  </r>
  <r>
    <x v="2"/>
    <x v="278"/>
    <s v="PLMSTZB00018"/>
    <n v="2.21"/>
    <n v="420654"/>
    <n v="928270"/>
    <n v="95095000"/>
  </r>
  <r>
    <x v="2"/>
    <x v="279"/>
    <s v="PLMSTEX00017"/>
    <n v="1.61"/>
    <n v="42457"/>
    <n v="69000"/>
    <n v="9957000"/>
  </r>
  <r>
    <x v="2"/>
    <x v="280"/>
    <s v="PLMUZA000019"/>
    <n v="3.34"/>
    <n v="30"/>
    <n v="100"/>
    <n v="1453000"/>
  </r>
  <r>
    <x v="2"/>
    <x v="281"/>
    <s v="PLMWTRD00013"/>
    <n v="17.600000000000001"/>
    <n v="11"/>
    <n v="190"/>
    <n v="2386000"/>
  </r>
  <r>
    <x v="2"/>
    <x v="282"/>
    <s v="PLNETIA00014"/>
    <n v="5.7"/>
    <n v="22204"/>
    <n v="126380"/>
    <n v="257931000"/>
  </r>
  <r>
    <x v="2"/>
    <x v="283"/>
    <s v="PLNTMDA00018"/>
    <n v="4.78"/>
    <n v="6300"/>
    <n v="30810"/>
    <n v="3499000"/>
  </r>
  <r>
    <x v="2"/>
    <x v="284"/>
    <s v="PLTRFRM00018"/>
    <n v="242"/>
    <n v="3052"/>
    <n v="749720"/>
    <n v="1930000"/>
  </r>
  <r>
    <x v="2"/>
    <x v="285"/>
    <s v="PLNEWAG00012"/>
    <n v="24.25"/>
    <n v="522444"/>
    <n v="12541560"/>
    <n v="25618000"/>
  </r>
  <r>
    <x v="2"/>
    <x v="286"/>
    <s v="GB00B42CTW68"/>
    <n v="7.0000000000000007E-2"/>
    <n v="363255"/>
    <n v="25430"/>
    <n v="0"/>
  </r>
  <r>
    <x v="2"/>
    <x v="287"/>
    <s v="PLNFI1500011"/>
    <n v="4.4000000000000004"/>
    <n v="2186"/>
    <n v="9350"/>
    <n v="24936000"/>
  </r>
  <r>
    <x v="2"/>
    <x v="288"/>
    <s v="PLGRNKT00019"/>
    <n v="1.28"/>
    <n v="5187"/>
    <n v="6610"/>
    <n v="4052000"/>
  </r>
  <r>
    <x v="2"/>
    <x v="289"/>
    <s v="PLNRTHC00014"/>
    <n v="3.8"/>
    <n v="4145"/>
    <n v="15930"/>
    <n v="1500000"/>
  </r>
  <r>
    <x v="2"/>
    <x v="290"/>
    <s v="PLNVITA00018"/>
    <n v="50.3"/>
    <n v="292"/>
    <n v="14560"/>
    <n v="297000"/>
  </r>
  <r>
    <x v="2"/>
    <x v="291"/>
    <s v="PLCRMNG00029"/>
    <n v="1.1499999999999999"/>
    <n v="8000"/>
    <n v="9180"/>
    <n v="36087000"/>
  </r>
  <r>
    <x v="2"/>
    <x v="292"/>
    <s v="PLNTSYS00013"/>
    <n v="2.02"/>
    <n v="2929"/>
    <n v="5970"/>
    <n v="4803000"/>
  </r>
  <r>
    <x v="2"/>
    <x v="293"/>
    <s v="PLODLPL00013"/>
    <n v="2.08"/>
    <n v="5"/>
    <n v="10"/>
    <n v="8487000"/>
  </r>
  <r>
    <x v="2"/>
    <x v="294"/>
    <s v="EE3100084021"/>
    <n v="7.05"/>
    <n v="0"/>
    <n v="0"/>
    <n v="247000"/>
  </r>
  <r>
    <x v="2"/>
    <x v="295"/>
    <s v="PLONE0000014"/>
    <n v="0.11"/>
    <n v="0"/>
    <n v="0"/>
    <n v="0"/>
  </r>
  <r>
    <x v="2"/>
    <x v="296"/>
    <s v="PLOPNFN00010"/>
    <n v="2.9"/>
    <n v="15981"/>
    <n v="46540"/>
    <n v="24856000"/>
  </r>
  <r>
    <x v="2"/>
    <x v="297"/>
    <s v="PLOPNPL00013"/>
    <n v="9.99"/>
    <n v="3782"/>
    <n v="38100"/>
    <n v="6624000"/>
  </r>
  <r>
    <x v="2"/>
    <x v="298"/>
    <s v="PLOPTEM00012"/>
    <n v="5.3"/>
    <n v="200"/>
    <n v="1060"/>
    <n v="1399000"/>
  </r>
  <r>
    <x v="2"/>
    <x v="299"/>
    <s v="PLTLKPL00017"/>
    <n v="8.1999999999999993"/>
    <n v="4825359"/>
    <n v="39643700"/>
    <n v="647357000"/>
  </r>
  <r>
    <x v="2"/>
    <x v="300"/>
    <s v="PLORBIS00014"/>
    <n v="41"/>
    <n v="956"/>
    <n v="39650"/>
    <n v="21800000"/>
  </r>
  <r>
    <x v="2"/>
    <x v="301"/>
    <s v="LU0122624777"/>
    <n v="1.52"/>
    <n v="3400"/>
    <n v="5170"/>
    <n v="2352000"/>
  </r>
  <r>
    <x v="2"/>
    <x v="302"/>
    <s v="PLORZBL00013"/>
    <n v="6.29"/>
    <n v="6579"/>
    <n v="40650"/>
    <n v="6568000"/>
  </r>
  <r>
    <x v="2"/>
    <x v="303"/>
    <s v="PLODRTS00017"/>
    <n v="232.05"/>
    <n v="41"/>
    <n v="9510"/>
    <n v="349000"/>
  </r>
  <r>
    <x v="2"/>
    <x v="304"/>
    <s v="PLZPCOT00018"/>
    <n v="8.36"/>
    <n v="325"/>
    <n v="2690"/>
    <n v="6256000"/>
  </r>
  <r>
    <x v="2"/>
    <x v="305"/>
    <s v="NL0009805613"/>
    <n v="73.5"/>
    <n v="30"/>
    <n v="2210"/>
    <n v="1725000"/>
  </r>
  <r>
    <x v="2"/>
    <x v="306"/>
    <s v="PLPAGED00017"/>
    <n v="48.55"/>
    <n v="3246"/>
    <n v="156690"/>
    <n v="1688000"/>
  </r>
  <r>
    <x v="2"/>
    <x v="307"/>
    <s v="PLPMPOL00031"/>
    <n v="1.1200000000000001"/>
    <n v="2000"/>
    <n v="2240"/>
    <n v="6642000"/>
  </r>
  <r>
    <x v="2"/>
    <x v="308"/>
    <s v="PLPANVA00013"/>
    <n v="14.85"/>
    <n v="2"/>
    <n v="30"/>
    <n v="5551000"/>
  </r>
  <r>
    <x v="2"/>
    <x v="309"/>
    <s v="PLPTNTS00019"/>
    <n v="1.1499999999999999"/>
    <n v="11682"/>
    <n v="13210"/>
    <n v="5959000"/>
  </r>
  <r>
    <x v="2"/>
    <x v="310"/>
    <s v="PLPBG0000029"/>
    <n v="1.6"/>
    <n v="25231"/>
    <n v="40500"/>
    <n v="0"/>
  </r>
  <r>
    <x v="2"/>
    <x v="311"/>
    <s v="PLPBONL00013"/>
    <n v="0.27"/>
    <n v="6849"/>
    <n v="1840"/>
    <n v="0"/>
  </r>
  <r>
    <x v="2"/>
    <x v="312"/>
    <s v="PLBEFSN00010"/>
    <n v="3.79"/>
    <n v="100"/>
    <n v="380"/>
    <n v="3736000"/>
  </r>
  <r>
    <x v="2"/>
    <x v="313"/>
    <s v="PLPCCEX00010"/>
    <n v="3.31"/>
    <n v="0"/>
    <n v="0"/>
    <n v="0"/>
  </r>
  <r>
    <x v="2"/>
    <x v="314"/>
    <s v="PLPCCIM00014"/>
    <n v="1.62"/>
    <n v="29"/>
    <n v="50"/>
    <n v="18756000"/>
  </r>
  <r>
    <x v="2"/>
    <x v="315"/>
    <s v="PLPCCRK00076"/>
    <n v="37.979999999999997"/>
    <n v="399"/>
    <n v="14980"/>
    <n v="3144000"/>
  </r>
  <r>
    <x v="2"/>
    <x v="316"/>
    <s v="PLGUARD00019"/>
    <n v="0.23"/>
    <n v="16060"/>
    <n v="3690"/>
    <n v="0"/>
  </r>
  <r>
    <x v="2"/>
    <x v="317"/>
    <s v="PLPRMCM00048"/>
    <n v="51.9"/>
    <n v="1439"/>
    <n v="74570"/>
    <n v="4763000"/>
  </r>
  <r>
    <x v="2"/>
    <x v="318"/>
    <s v="LU0275164910"/>
    <n v="100"/>
    <n v="0"/>
    <n v="0"/>
    <n v="826000"/>
  </r>
  <r>
    <x v="2"/>
    <x v="319"/>
    <s v="NL0010577052"/>
    <n v="7.9"/>
    <n v="5651"/>
    <n v="43310"/>
    <n v="2500000"/>
  </r>
  <r>
    <x v="2"/>
    <x v="320"/>
    <s v="PLPEKAS00017"/>
    <n v="10.8"/>
    <n v="0"/>
    <n v="0"/>
    <n v="11288000"/>
  </r>
  <r>
    <x v="2"/>
    <x v="321"/>
    <s v="PLPEKAO00016"/>
    <n v="179"/>
    <n v="373180"/>
    <n v="67794460"/>
    <n v="122632000"/>
  </r>
  <r>
    <x v="2"/>
    <x v="322"/>
    <s v="PLMEDCS00015"/>
    <n v="85.56"/>
    <n v="1043"/>
    <n v="89400"/>
    <n v="7304000"/>
  </r>
  <r>
    <x v="2"/>
    <x v="323"/>
    <s v="PLPEMUG00016"/>
    <n v="0.49"/>
    <n v="0"/>
    <n v="0"/>
    <n v="0"/>
  </r>
  <r>
    <x v="2"/>
    <x v="324"/>
    <s v="PLPLSEP00013"/>
    <n v="29.99"/>
    <n v="1"/>
    <n v="30"/>
    <n v="8365000"/>
  </r>
  <r>
    <x v="2"/>
    <x v="325"/>
    <s v="PLPEPES00018"/>
    <n v="0.49"/>
    <n v="19796"/>
    <n v="9580"/>
    <n v="49286000"/>
  </r>
  <r>
    <x v="2"/>
    <x v="326"/>
    <s v="PLPTRLI00018"/>
    <n v="0.16"/>
    <n v="619645"/>
    <n v="99140"/>
    <n v="0"/>
  </r>
  <r>
    <x v="2"/>
    <x v="327"/>
    <s v="PLPGER000010"/>
    <n v="19.07"/>
    <n v="1603463"/>
    <n v="30889170"/>
    <n v="778079000"/>
  </r>
  <r>
    <x v="2"/>
    <x v="328"/>
    <s v="PLPGNIG00014"/>
    <n v="4.3600000000000003"/>
    <n v="4729266"/>
    <n v="21068110"/>
    <n v="1628262000"/>
  </r>
  <r>
    <x v="2"/>
    <x v="329"/>
    <s v="PLPGO0000014"/>
    <n v="5.5"/>
    <n v="11949"/>
    <n v="66090"/>
    <n v="31779000"/>
  </r>
  <r>
    <x v="2"/>
    <x v="330"/>
    <s v="PLPHN0000014"/>
    <n v="25.2"/>
    <n v="264"/>
    <n v="6650"/>
    <n v="13699000"/>
  </r>
  <r>
    <x v="2"/>
    <x v="331"/>
    <s v="PLPKN0000018"/>
    <n v="53.31"/>
    <n v="1164766"/>
    <n v="61137020"/>
    <n v="309998000"/>
  </r>
  <r>
    <x v="2"/>
    <x v="332"/>
    <s v="PLPKO0000016"/>
    <n v="33"/>
    <n v="2362022"/>
    <n v="78610550"/>
    <n v="783205000"/>
  </r>
  <r>
    <x v="2"/>
    <x v="333"/>
    <s v="PLPKPCR00011"/>
    <n v="88.2"/>
    <n v="111464"/>
    <n v="9849160"/>
    <n v="25336000"/>
  </r>
  <r>
    <x v="2"/>
    <x v="334"/>
    <s v="PLPSTBX00016"/>
    <n v="2.59"/>
    <n v="7160"/>
    <n v="18450"/>
    <n v="17382000"/>
  </r>
  <r>
    <x v="2"/>
    <x v="335"/>
    <s v="NL0000686772"/>
    <n v="0.19"/>
    <n v="101576"/>
    <n v="19300"/>
    <n v="0"/>
  </r>
  <r>
    <x v="2"/>
    <x v="336"/>
    <s v="PLPEKPL00010"/>
    <n v="2.15"/>
    <n v="0"/>
    <n v="0"/>
    <n v="0"/>
  </r>
  <r>
    <x v="2"/>
    <x v="337"/>
    <s v="PLPCLRT00029"/>
    <n v="0.7"/>
    <n v="0"/>
    <n v="0"/>
    <n v="0"/>
  </r>
  <r>
    <x v="2"/>
    <x v="338"/>
    <s v="PLZCPLC00036"/>
    <n v="18.5"/>
    <n v="18827"/>
    <n v="335140"/>
    <n v="15164000"/>
  </r>
  <r>
    <x v="2"/>
    <x v="339"/>
    <s v="PLMSTSD00019"/>
    <n v="0.09"/>
    <n v="571477"/>
    <n v="47050"/>
    <n v="0"/>
  </r>
  <r>
    <x v="2"/>
    <x v="340"/>
    <s v="PLPOLMD00011"/>
    <n v="2.19"/>
    <n v="202"/>
    <n v="420"/>
    <n v="0"/>
  </r>
  <r>
    <x v="2"/>
    <x v="341"/>
    <s v="PLPOLNA00015"/>
    <n v="28.4"/>
    <n v="1773"/>
    <n v="49210"/>
    <n v="794000"/>
  </r>
  <r>
    <x v="2"/>
    <x v="342"/>
    <s v="PLPOLND00019"/>
    <n v="6.42"/>
    <n v="24087"/>
    <n v="155170"/>
    <n v="25585000"/>
  </r>
  <r>
    <x v="2"/>
    <x v="343"/>
    <s v="PLPOLWX00026"/>
    <n v="16.649999999999999"/>
    <n v="7185"/>
    <n v="118350"/>
    <n v="5930000"/>
  </r>
  <r>
    <x v="2"/>
    <x v="344"/>
    <s v="PLPZBDT00013"/>
    <n v="4.4000000000000004"/>
    <n v="2"/>
    <n v="10"/>
    <n v="21432000"/>
  </r>
  <r>
    <x v="2"/>
    <x v="345"/>
    <s v="PLPLPGR00010"/>
    <n v="1.25"/>
    <n v="200"/>
    <n v="250"/>
    <n v="0"/>
  </r>
  <r>
    <x v="2"/>
    <x v="346"/>
    <s v="PLGFPRE00040"/>
    <n v="13"/>
    <n v="2"/>
    <n v="30"/>
    <n v="423000"/>
  </r>
  <r>
    <x v="2"/>
    <x v="347"/>
    <s v="PLPRGNK00017"/>
    <n v="15"/>
    <n v="386"/>
    <n v="5790"/>
    <n v="1032000"/>
  </r>
  <r>
    <x v="2"/>
    <x v="348"/>
    <s v="PLPRESC00018"/>
    <n v="2.82"/>
    <n v="489"/>
    <n v="1380"/>
    <n v="2631000"/>
  </r>
  <r>
    <x v="2"/>
    <x v="349"/>
    <s v="PLPRMMD00012"/>
    <n v="1.2"/>
    <n v="21143"/>
    <n v="25360"/>
    <n v="0"/>
  </r>
  <r>
    <x v="2"/>
    <x v="350"/>
    <s v="PLPRCAD00018"/>
    <n v="1.04"/>
    <n v="3426"/>
    <n v="3500"/>
    <n v="0"/>
  </r>
  <r>
    <x v="2"/>
    <x v="351"/>
    <s v="PLPRCHM00014"/>
    <n v="16.5"/>
    <n v="54033"/>
    <n v="864860"/>
    <n v="2716000"/>
  </r>
  <r>
    <x v="2"/>
    <x v="352"/>
    <s v="PLPRCHK00018"/>
    <n v="1.44"/>
    <n v="321456"/>
    <n v="483840"/>
    <n v="21115000"/>
  </r>
  <r>
    <x v="2"/>
    <x v="353"/>
    <s v="PLPROJP00018"/>
    <n v="6.15"/>
    <n v="12690"/>
    <n v="79070"/>
    <n v="5439000"/>
  </r>
  <r>
    <x v="2"/>
    <x v="354"/>
    <s v="PLLZPSK00019"/>
    <n v="2.89"/>
    <n v="9040"/>
    <n v="26080"/>
    <n v="14959000"/>
  </r>
  <r>
    <x v="2"/>
    <x v="355"/>
    <s v="GB00B1YKG049"/>
    <n v="24"/>
    <n v="80"/>
    <n v="1920"/>
    <n v="93000"/>
  </r>
  <r>
    <x v="2"/>
    <x v="356"/>
    <s v="PLPTIW000014"/>
    <n v="14.48"/>
    <n v="2961"/>
    <n v="42770"/>
    <n v="8907000"/>
  </r>
  <r>
    <x v="2"/>
    <x v="357"/>
    <s v="PLZAPUL00057"/>
    <n v="140.85"/>
    <n v="124"/>
    <n v="17450"/>
    <n v="3122000"/>
  </r>
  <r>
    <x v="2"/>
    <x v="358"/>
    <s v="PLPWRMD00011"/>
    <n v="1.19"/>
    <n v="0"/>
    <n v="0"/>
    <n v="0"/>
  </r>
  <r>
    <x v="2"/>
    <x v="359"/>
    <s v="PLPZU0000011"/>
    <n v="508.65"/>
    <n v="145512"/>
    <n v="73380130"/>
    <n v="55967000"/>
  </r>
  <r>
    <x v="2"/>
    <x v="360"/>
    <s v="PLQNTUM00018"/>
    <n v="4.1500000000000004"/>
    <n v="0"/>
    <n v="0"/>
    <n v="0"/>
  </r>
  <r>
    <x v="2"/>
    <x v="361"/>
    <s v="PLQRCUS00012"/>
    <n v="6.4"/>
    <n v="13434"/>
    <n v="84890"/>
    <n v="35376000"/>
  </r>
  <r>
    <x v="2"/>
    <x v="362"/>
    <s v="PLQMKSK00017"/>
    <n v="12.56"/>
    <n v="11818"/>
    <n v="149000"/>
    <n v="10375000"/>
  </r>
  <r>
    <x v="2"/>
    <x v="363"/>
    <s v="PLRDPOL00010"/>
    <n v="8.24"/>
    <n v="17230"/>
    <n v="140510"/>
    <n v="19626000"/>
  </r>
  <r>
    <x v="2"/>
    <x v="364"/>
    <s v="PLRAFAK00018"/>
    <n v="5.95"/>
    <n v="30228"/>
    <n v="180360"/>
    <n v="27134000"/>
  </r>
  <r>
    <x v="2"/>
    <x v="365"/>
    <s v="PLRFMET00016"/>
    <n v="15.82"/>
    <n v="138"/>
    <n v="2190"/>
    <n v="1469000"/>
  </r>
  <r>
    <x v="2"/>
    <x v="366"/>
    <s v="PLRNBWT00031"/>
    <n v="17.8"/>
    <n v="148652"/>
    <n v="2651110"/>
    <n v="6355000"/>
  </r>
  <r>
    <x v="2"/>
    <x v="367"/>
    <s v="PLRNKPR00014"/>
    <n v="2.35"/>
    <n v="1256206"/>
    <n v="2640660"/>
    <n v="19987000"/>
  </r>
  <r>
    <x v="2"/>
    <x v="368"/>
    <s v="PLKLNR000017"/>
    <n v="6.49"/>
    <n v="108226"/>
    <n v="684060"/>
    <n v="12912000"/>
  </r>
  <r>
    <x v="2"/>
    <x v="369"/>
    <s v="PLREDAN00019"/>
    <n v="1.96"/>
    <n v="30575"/>
    <n v="61550"/>
    <n v="13353000"/>
  </r>
  <r>
    <x v="2"/>
    <x v="370"/>
    <s v="PLCMPLX00014"/>
    <n v="5.0999999999999996"/>
    <n v="2595"/>
    <n v="13330"/>
    <n v="0"/>
  </r>
  <r>
    <x v="2"/>
    <x v="371"/>
    <s v="PLPRNTC00017"/>
    <n v="0.04"/>
    <n v="100"/>
    <n v="8"/>
    <n v="6100000"/>
  </r>
  <r>
    <x v="2"/>
    <x v="372"/>
    <s v="SE0001856519"/>
    <n v="0.7"/>
    <n v="4528"/>
    <n v="3110"/>
    <n v="0"/>
  </r>
  <r>
    <x v="2"/>
    <x v="373"/>
    <s v="PLRELPL00014"/>
    <n v="5.7"/>
    <n v="2614"/>
    <n v="15040"/>
    <n v="5343000"/>
  </r>
  <r>
    <x v="2"/>
    <x v="374"/>
    <s v="PLREMAK00016"/>
    <n v="11.6"/>
    <n v="312"/>
    <n v="3620"/>
    <n v="1451000"/>
  </r>
  <r>
    <x v="2"/>
    <x v="375"/>
    <s v="PLRESBD00016"/>
    <n v="2.41"/>
    <n v="2249"/>
    <n v="5350"/>
    <n v="3055000"/>
  </r>
  <r>
    <x v="2"/>
    <x v="376"/>
    <s v="PLROBYG00016"/>
    <n v="2.16"/>
    <n v="307173"/>
    <n v="666030"/>
    <n v="121599000"/>
  </r>
  <r>
    <x v="2"/>
    <x v="377"/>
    <s v="NL0006106007"/>
    <n v="1.44"/>
    <n v="15446"/>
    <n v="22290"/>
    <n v="55661000"/>
  </r>
  <r>
    <x v="2"/>
    <x v="378"/>
    <s v="PLROPCE00017"/>
    <n v="16.600000000000001"/>
    <n v="6"/>
    <n v="100"/>
    <n v="2220000"/>
  </r>
  <r>
    <x v="2"/>
    <x v="379"/>
    <s v="PLCRSNT00011"/>
    <n v="1.4"/>
    <n v="67366"/>
    <n v="94940"/>
    <n v="0"/>
  </r>
  <r>
    <x v="2"/>
    <x v="380"/>
    <s v="PLNFI0500012"/>
    <n v="1.71"/>
    <n v="3776"/>
    <n v="6460"/>
    <n v="2747000"/>
  </r>
  <r>
    <x v="2"/>
    <x v="381"/>
    <s v="LU0564351582"/>
    <n v="0.79"/>
    <n v="0"/>
    <n v="0"/>
    <n v="0"/>
  </r>
  <r>
    <x v="2"/>
    <x v="382"/>
    <s v="PLSTLSK00016"/>
    <n v="53.5"/>
    <n v="29982"/>
    <n v="1608950"/>
    <n v="23914000"/>
  </r>
  <r>
    <x v="2"/>
    <x v="383"/>
    <s v="ES0113900J37"/>
    <n v="26.95"/>
    <n v="25"/>
    <n v="670"/>
    <n v="0"/>
  </r>
  <r>
    <x v="2"/>
    <x v="384"/>
    <s v="PLSANWL00012"/>
    <n v="0.21"/>
    <n v="14891"/>
    <n v="3060"/>
    <n v="0"/>
  </r>
  <r>
    <x v="2"/>
    <x v="385"/>
    <s v="PLSCOPK00012"/>
    <n v="1.74"/>
    <n v="100"/>
    <n v="170"/>
    <n v="3496000"/>
  </r>
  <r>
    <x v="2"/>
    <x v="386"/>
    <s v="PLWRWCK00013"/>
    <n v="23.73"/>
    <n v="720"/>
    <n v="17090"/>
    <n v="5187000"/>
  </r>
  <r>
    <x v="2"/>
    <x v="387"/>
    <s v="PLSEKO000014"/>
    <n v="6"/>
    <n v="2699"/>
    <n v="16250"/>
    <n v="2500000"/>
  </r>
  <r>
    <x v="2"/>
    <x v="388"/>
    <s v="PLSELNA00010"/>
    <n v="16.55"/>
    <n v="1670"/>
    <n v="27510"/>
    <n v="5246000"/>
  </r>
  <r>
    <x v="2"/>
    <x v="389"/>
    <s v="PLSELVT00013"/>
    <n v="15.7"/>
    <n v="250"/>
    <n v="3930"/>
    <n v="3182000"/>
  </r>
  <r>
    <x v="2"/>
    <x v="390"/>
    <s v="CA81752K1057"/>
    <n v="3.1"/>
    <n v="165158"/>
    <n v="531090"/>
    <n v="32839000"/>
  </r>
  <r>
    <x v="2"/>
    <x v="391"/>
    <s v="PLSFNKS00011"/>
    <n v="1.9"/>
    <n v="30788"/>
    <n v="57160"/>
    <n v="18377000"/>
  </r>
  <r>
    <x v="2"/>
    <x v="392"/>
    <s v="EE3100001751"/>
    <n v="5.38"/>
    <n v="11641"/>
    <n v="62630"/>
    <n v="5448000"/>
  </r>
  <r>
    <x v="2"/>
    <x v="393"/>
    <s v="PLSIMPL00011"/>
    <n v="9.4499999999999993"/>
    <n v="3"/>
    <n v="30"/>
    <n v="1962000"/>
  </r>
  <r>
    <x v="2"/>
    <x v="394"/>
    <s v="PLSKRBH00014"/>
    <n v="35.65"/>
    <n v="35984"/>
    <n v="1260360"/>
    <n v="1729000"/>
  </r>
  <r>
    <x v="2"/>
    <x v="395"/>
    <s v="PLTFSKK00015"/>
    <n v="1.81"/>
    <n v="0"/>
    <n v="0"/>
    <n v="0"/>
  </r>
  <r>
    <x v="2"/>
    <x v="396"/>
    <s v="PLSKTAN00010"/>
    <n v="1.05"/>
    <n v="318070"/>
    <n v="332020"/>
    <n v="31508000"/>
  </r>
  <r>
    <x v="2"/>
    <x v="397"/>
    <s v="PLSKLNW00011"/>
    <n v="0.54"/>
    <n v="25961"/>
    <n v="13550"/>
    <n v="0"/>
  </r>
  <r>
    <x v="2"/>
    <x v="398"/>
    <s v="PLNFI1000012"/>
    <n v="3.6"/>
    <n v="12896"/>
    <n v="45470"/>
    <n v="0"/>
  </r>
  <r>
    <x v="2"/>
    <x v="399"/>
    <s v="PLADVPL00029"/>
    <n v="12.06"/>
    <n v="2350"/>
    <n v="28540"/>
    <n v="9601000"/>
  </r>
  <r>
    <x v="2"/>
    <x v="400"/>
    <s v="PLSNZKA00033"/>
    <n v="41.98"/>
    <n v="4383"/>
    <n v="180590"/>
    <n v="5026000"/>
  </r>
  <r>
    <x v="2"/>
    <x v="401"/>
    <s v="FR0000060873"/>
    <n v="43.58"/>
    <n v="120"/>
    <n v="5230"/>
    <n v="176000"/>
  </r>
  <r>
    <x v="2"/>
    <x v="402"/>
    <s v="PLSLRCP00021"/>
    <n v="2.4"/>
    <n v="58946"/>
    <n v="142380"/>
    <n v="12010000"/>
  </r>
  <r>
    <x v="2"/>
    <x v="403"/>
    <s v="PLSONEL00011"/>
    <n v="8"/>
    <n v="550"/>
    <n v="4400"/>
    <n v="4755000"/>
  </r>
  <r>
    <x v="2"/>
    <x v="404"/>
    <s v="BG11SOSOBT18"/>
    <n v="8.4"/>
    <n v="0"/>
    <n v="0"/>
    <n v="12000"/>
  </r>
  <r>
    <x v="2"/>
    <x v="405"/>
    <s v="PLSTLEX00019"/>
    <n v="2.68"/>
    <n v="30778"/>
    <n v="82070"/>
    <n v="97338000"/>
  </r>
  <r>
    <x v="2"/>
    <x v="406"/>
    <s v="PLSTLPD00017"/>
    <n v="353"/>
    <n v="488"/>
    <n v="170730"/>
    <n v="1810000"/>
  </r>
  <r>
    <x v="2"/>
    <x v="407"/>
    <s v="PLSTLPF00012"/>
    <n v="12.45"/>
    <n v="926"/>
    <n v="11490"/>
    <n v="7716000"/>
  </r>
  <r>
    <x v="2"/>
    <x v="408"/>
    <s v="PLSTPRK00019"/>
    <n v="10.5"/>
    <n v="783"/>
    <n v="8220"/>
    <n v="1791000"/>
  </r>
  <r>
    <x v="2"/>
    <x v="409"/>
    <s v="PLHRDEX00021"/>
    <n v="2.7"/>
    <n v="168911"/>
    <n v="437990"/>
    <n v="0"/>
  </r>
  <r>
    <x v="2"/>
    <x v="410"/>
    <s v="PLSUWAR00014"/>
    <n v="13.3"/>
    <n v="379"/>
    <n v="4940"/>
    <n v="925000"/>
  </r>
  <r>
    <x v="2"/>
    <x v="411"/>
    <s v="PLSWMED00013"/>
    <n v="0.24"/>
    <n v="14278"/>
    <n v="3500"/>
    <n v="0"/>
  </r>
  <r>
    <x v="2"/>
    <x v="412"/>
    <s v="PLCMPLD00016"/>
    <n v="13.6"/>
    <n v="10363"/>
    <n v="139310"/>
    <n v="11886000"/>
  </r>
  <r>
    <x v="2"/>
    <x v="413"/>
    <s v="PLSNKTK00019"/>
    <n v="21"/>
    <n v="19471"/>
    <n v="409050"/>
    <n v="5947000"/>
  </r>
  <r>
    <x v="2"/>
    <x v="414"/>
    <s v="PLDWORY00019"/>
    <n v="4.07"/>
    <n v="1332264"/>
    <n v="5385470"/>
    <n v="496690000"/>
  </r>
  <r>
    <x v="2"/>
    <x v="415"/>
    <s v="DE000TLX1005"/>
    <n v="109"/>
    <n v="0"/>
    <n v="0"/>
    <n v="142000"/>
  </r>
  <r>
    <x v="2"/>
    <x v="416"/>
    <s v="PLTALEX00017"/>
    <n v="21.6"/>
    <n v="5441"/>
    <n v="117440"/>
    <n v="730000"/>
  </r>
  <r>
    <x v="2"/>
    <x v="417"/>
    <s v="PLTRCZN00016"/>
    <n v="12.75"/>
    <n v="1788"/>
    <n v="22660"/>
    <n v="7000000"/>
  </r>
  <r>
    <x v="2"/>
    <x v="418"/>
    <s v="SK1120010287"/>
    <n v="87"/>
    <n v="0"/>
    <n v="0"/>
    <n v="84000"/>
  </r>
  <r>
    <x v="2"/>
    <x v="419"/>
    <s v="PLTAURN00011"/>
    <n v="5.01"/>
    <n v="1875871"/>
    <n v="9435900"/>
    <n v="1043590000"/>
  </r>
  <r>
    <x v="2"/>
    <x v="420"/>
    <s v="PLTHP0000011"/>
    <n v="0.76"/>
    <n v="0"/>
    <n v="0"/>
    <n v="0"/>
  </r>
  <r>
    <x v="2"/>
    <x v="421"/>
    <s v="PLTELL000023"/>
    <n v="9.7899999999999991"/>
    <n v="995"/>
    <n v="9740"/>
    <n v="2847000"/>
  </r>
  <r>
    <x v="2"/>
    <x v="422"/>
    <s v="PLPTMED00015"/>
    <n v="16.2"/>
    <n v="231"/>
    <n v="3760"/>
    <n v="448000"/>
  </r>
  <r>
    <x v="2"/>
    <x v="423"/>
    <s v="PLTRMRX00011"/>
    <n v="4"/>
    <n v="9861"/>
    <n v="35850"/>
    <n v="19158000"/>
  </r>
  <r>
    <x v="2"/>
    <x v="424"/>
    <s v="PLTSGS000019"/>
    <n v="3.65"/>
    <n v="48"/>
    <n v="180"/>
    <n v="6157000"/>
  </r>
  <r>
    <x v="2"/>
    <x v="425"/>
    <s v="PLTFONE00011"/>
    <n v="6.71"/>
    <n v="3744"/>
    <n v="25130"/>
    <n v="3969000"/>
  </r>
  <r>
    <x v="2"/>
    <x v="426"/>
    <s v="PLTIM0000016"/>
    <n v="6.39"/>
    <n v="1380"/>
    <n v="8450"/>
    <n v="15008000"/>
  </r>
  <r>
    <x v="2"/>
    <x v="427"/>
    <s v="PLTORPL00016"/>
    <n v="9.75"/>
    <n v="8408"/>
    <n v="79930"/>
    <n v="14241000"/>
  </r>
  <r>
    <x v="2"/>
    <x v="428"/>
    <s v="PLTOYA000011"/>
    <n v="4.8899999999999997"/>
    <n v="29004"/>
    <n v="138540"/>
    <n v="11716000"/>
  </r>
  <r>
    <x v="2"/>
    <x v="429"/>
    <s v="PLTRKPL00014"/>
    <n v="8.82"/>
    <n v="51479"/>
    <n v="456210"/>
    <n v="36592000"/>
  </r>
  <r>
    <x v="2"/>
    <x v="430"/>
    <s v="PLTRNSP00013"/>
    <n v="4.93"/>
    <n v="698"/>
    <n v="3440"/>
    <n v="2580000"/>
  </r>
  <r>
    <x v="2"/>
    <x v="431"/>
    <s v="PLTRVPL00011"/>
    <n v="3.96"/>
    <n v="0"/>
    <n v="0"/>
    <n v="0"/>
  </r>
  <r>
    <x v="2"/>
    <x v="432"/>
    <s v="PLASMOT00030"/>
    <n v="1.95"/>
    <n v="0"/>
    <n v="0"/>
    <n v="3297000"/>
  </r>
  <r>
    <x v="2"/>
    <x v="433"/>
    <s v="PLTVN0000017"/>
    <n v="17.600000000000001"/>
    <n v="295284"/>
    <n v="5210530"/>
    <n v="163100000"/>
  </r>
  <r>
    <x v="2"/>
    <x v="434"/>
    <s v="PLBAUMA00017"/>
    <n v="56"/>
    <n v="29"/>
    <n v="1620"/>
    <n v="1288000"/>
  </r>
  <r>
    <x v="2"/>
    <x v="435"/>
    <s v="PLUNBEP00015"/>
    <n v="8.6"/>
    <n v="3014"/>
    <n v="26040"/>
    <n v="14002000"/>
  </r>
  <r>
    <x v="2"/>
    <x v="436"/>
    <s v="IT0004781412"/>
    <n v="24.69"/>
    <n v="2056"/>
    <n v="50750"/>
    <n v="28378000"/>
  </r>
  <r>
    <x v="2"/>
    <x v="437"/>
    <s v="PLUNMST00014"/>
    <n v="2.4"/>
    <n v="847"/>
    <n v="2030"/>
    <n v="0"/>
  </r>
  <r>
    <x v="2"/>
    <x v="438"/>
    <s v="PLPMWRM00012"/>
    <n v="2.09"/>
    <n v="53823"/>
    <n v="111770"/>
    <n v="20551000"/>
  </r>
  <r>
    <x v="2"/>
    <x v="439"/>
    <s v="PLVTGDL00010"/>
    <n v="2.6"/>
    <n v="4544"/>
    <n v="11390"/>
    <n v="16914000"/>
  </r>
  <r>
    <x v="2"/>
    <x v="440"/>
    <s v="PLVARNT00019"/>
    <n v="1.63"/>
    <n v="20"/>
    <n v="30"/>
    <n v="0"/>
  </r>
  <r>
    <x v="2"/>
    <x v="441"/>
    <s v="PLVIGOS00015"/>
    <n v="193"/>
    <n v="158"/>
    <n v="30180"/>
    <n v="370000"/>
  </r>
  <r>
    <x v="2"/>
    <x v="442"/>
    <s v="PLVNDEX00013"/>
    <n v="4.3499999999999996"/>
    <n v="5"/>
    <n v="20"/>
    <n v="4890000"/>
  </r>
  <r>
    <x v="2"/>
    <x v="443"/>
    <s v="PLVTLGD00010"/>
    <n v="9.59"/>
    <n v="5453"/>
    <n v="50710"/>
    <n v="4210000"/>
  </r>
  <r>
    <x v="2"/>
    <x v="444"/>
    <s v="PLVSTLA00011"/>
    <n v="2.0299999999999998"/>
    <n v="279385"/>
    <n v="569310"/>
    <n v="158887000"/>
  </r>
  <r>
    <x v="2"/>
    <x v="445"/>
    <s v="PLVOTUM00016"/>
    <n v="9.7799999999999994"/>
    <n v="3510"/>
    <n v="34090"/>
    <n v="3957000"/>
  </r>
  <r>
    <x v="2"/>
    <x v="446"/>
    <s v="PLVOXEL00014"/>
    <n v="9.35"/>
    <n v="4246"/>
    <n v="39350"/>
    <n v="5328000"/>
  </r>
  <r>
    <x v="2"/>
    <x v="447"/>
    <s v="PLWADEX00018"/>
    <n v="4.05"/>
    <n v="4683"/>
    <n v="19020"/>
    <n v="0"/>
  </r>
  <r>
    <x v="2"/>
    <x v="448"/>
    <s v="PLWNDLX00024"/>
    <n v="3.15"/>
    <n v="4430"/>
    <n v="13950"/>
    <n v="2113000"/>
  </r>
  <r>
    <x v="2"/>
    <x v="449"/>
    <s v="AT0000827209"/>
    <n v="3.45"/>
    <n v="38182"/>
    <n v="131230"/>
    <n v="13763000"/>
  </r>
  <r>
    <x v="2"/>
    <x v="450"/>
    <s v="PLHOGA000041"/>
    <n v="1.6"/>
    <n v="96646"/>
    <n v="157270"/>
    <n v="17392000"/>
  </r>
  <r>
    <x v="2"/>
    <x v="451"/>
    <s v="PLWAWEL00013"/>
    <n v="982.05"/>
    <n v="97"/>
    <n v="93970"/>
    <n v="717000"/>
  </r>
  <r>
    <x v="2"/>
    <x v="452"/>
    <s v="PLWDMCP00013"/>
    <n v="7.26"/>
    <n v="2927"/>
    <n v="20870"/>
    <n v="0"/>
  </r>
  <r>
    <x v="2"/>
    <x v="453"/>
    <s v="LU0627170920"/>
    <n v="0.14000000000000001"/>
    <n v="12000"/>
    <n v="1680"/>
    <n v="0"/>
  </r>
  <r>
    <x v="2"/>
    <x v="454"/>
    <s v="PLWELTN00012"/>
    <n v="4.4400000000000004"/>
    <n v="99554"/>
    <n v="445780"/>
    <n v="17549000"/>
  </r>
  <r>
    <x v="2"/>
    <x v="455"/>
    <s v="PLELPO000016"/>
    <n v="2.4"/>
    <n v="21"/>
    <n v="50"/>
    <n v="0"/>
  </r>
  <r>
    <x v="2"/>
    <x v="456"/>
    <s v="PLWILBO00019"/>
    <n v="0.86"/>
    <n v="13050"/>
    <n v="10790"/>
    <n v="0"/>
  </r>
  <r>
    <x v="2"/>
    <x v="457"/>
    <s v="PLARIEL00046"/>
    <n v="7.48"/>
    <n v="1"/>
    <n v="10"/>
    <n v="7452000"/>
  </r>
  <r>
    <x v="2"/>
    <x v="458"/>
    <s v="PLWSTIL00012"/>
    <n v="38.9"/>
    <n v="0"/>
    <n v="0"/>
    <n v="0"/>
  </r>
  <r>
    <x v="2"/>
    <x v="459"/>
    <s v="PLWOJAS00014"/>
    <n v="8.69"/>
    <n v="58203"/>
    <n v="501040"/>
    <n v="2046000"/>
  </r>
  <r>
    <x v="2"/>
    <x v="460"/>
    <s v="PLWRKSR00019"/>
    <n v="18.11"/>
    <n v="21368"/>
    <n v="388600"/>
    <n v="24711000"/>
  </r>
  <r>
    <x v="2"/>
    <x v="461"/>
    <s v="PLYAWAL00058"/>
    <n v="8.4"/>
    <n v="0"/>
    <n v="0"/>
    <n v="1535000"/>
  </r>
  <r>
    <x v="2"/>
    <x v="462"/>
    <s v="PLZAMET00010"/>
    <n v="2.85"/>
    <n v="65869"/>
    <n v="181270"/>
    <n v="48149000"/>
  </r>
  <r>
    <x v="2"/>
    <x v="463"/>
    <s v="PLZSTAL00012"/>
    <n v="1.04"/>
    <n v="108647"/>
    <n v="106390"/>
    <n v="23434000"/>
  </r>
  <r>
    <x v="2"/>
    <x v="464"/>
    <s v="PLZEPAK00012"/>
    <n v="24.62"/>
    <n v="15094"/>
    <n v="371620"/>
    <n v="24622000"/>
  </r>
  <r>
    <x v="2"/>
    <x v="465"/>
    <s v="PLZTKMA00017"/>
    <n v="64.790000000000006"/>
    <n v="876"/>
    <n v="56140"/>
    <n v="3288000"/>
  </r>
  <r>
    <x v="2"/>
    <x v="466"/>
    <s v="PLZPUE000012"/>
    <n v="284.89999999999998"/>
    <n v="1"/>
    <n v="280"/>
    <n v="699000"/>
  </r>
  <r>
    <x v="2"/>
    <x v="467"/>
    <s v="PLZBMZC00019"/>
    <n v="1.55"/>
    <n v="4185"/>
    <n v="6260"/>
    <n v="6145000"/>
  </r>
  <r>
    <x v="2"/>
    <x v="468"/>
    <s v="PLZUE0000015"/>
    <n v="6.36"/>
    <n v="207"/>
    <n v="1320"/>
    <n v="8629000"/>
  </r>
  <r>
    <x v="2"/>
    <x v="469"/>
    <s v="PLZYWIC00016"/>
    <n v="386"/>
    <n v="7"/>
    <n v="27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3" minRefreshableVersion="3" showCalcMbrs="0" useAutoFormatting="1" rowGrandTotals="0" colGrandTotals="0" itemPrintTitles="1" createdVersion="3" indent="0" showHeaders="0" outline="1" outlineData="1" multipleFieldFilters="0">
  <location ref="A3:D474" firstHeaderRow="1" firstDataRow="2" firstDataCol="1"/>
  <pivotFields count="7">
    <pivotField axis="axisCol" numFmtId="14" showAll="0">
      <items count="4">
        <item x="0"/>
        <item x="1"/>
        <item x="2"/>
        <item t="default"/>
      </items>
    </pivotField>
    <pivotField axis="axisRow" showAll="0">
      <items count="4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</rowItems>
  <colFields count="1">
    <field x="0"/>
  </colFields>
  <colItems count="3">
    <i>
      <x/>
    </i>
    <i>
      <x v="1"/>
    </i>
    <i>
      <x v="2"/>
    </i>
  </colItems>
  <dataFields count="1">
    <dataField name="Suma z kurs_zamkniecia_zl" fld="3" baseField="0" baseItem="0"/>
  </dataField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gpw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pw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pw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pw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pw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11"/>
  <sheetViews>
    <sheetView tabSelected="1" workbookViewId="0"/>
  </sheetViews>
  <sheetFormatPr defaultRowHeight="15"/>
  <cols>
    <col min="1" max="1" width="10.42578125" bestFit="1" customWidth="1"/>
    <col min="2" max="2" width="13.140625" bestFit="1" customWidth="1"/>
    <col min="3" max="3" width="15.7109375" bestFit="1" customWidth="1"/>
    <col min="4" max="4" width="18.28515625" bestFit="1" customWidth="1"/>
    <col min="5" max="5" width="9.42578125" bestFit="1" customWidth="1"/>
    <col min="6" max="6" width="10" bestFit="1" customWidth="1"/>
    <col min="7" max="7" width="11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</row>
    <row r="3" spans="1:7">
      <c r="A3" s="1">
        <v>42025</v>
      </c>
      <c r="B3" t="s">
        <v>9</v>
      </c>
      <c r="C3" t="s">
        <v>10</v>
      </c>
      <c r="D3">
        <v>0.79</v>
      </c>
      <c r="E3">
        <v>25</v>
      </c>
      <c r="F3">
        <v>21</v>
      </c>
      <c r="G3">
        <v>22309000</v>
      </c>
    </row>
    <row r="4" spans="1:7">
      <c r="A4" s="1">
        <v>42025</v>
      </c>
      <c r="B4" t="s">
        <v>11</v>
      </c>
      <c r="C4" t="s">
        <v>12</v>
      </c>
      <c r="D4">
        <v>5.8</v>
      </c>
      <c r="E4">
        <v>1090</v>
      </c>
      <c r="F4">
        <v>6270</v>
      </c>
      <c r="G4">
        <v>1852000</v>
      </c>
    </row>
    <row r="5" spans="1:7">
      <c r="A5" s="1">
        <v>42025</v>
      </c>
      <c r="B5" t="s">
        <v>13</v>
      </c>
      <c r="C5" t="s">
        <v>14</v>
      </c>
      <c r="D5">
        <v>3.37</v>
      </c>
      <c r="E5">
        <v>10129</v>
      </c>
      <c r="F5">
        <v>34090</v>
      </c>
      <c r="G5">
        <v>48206000</v>
      </c>
    </row>
    <row r="6" spans="1:7">
      <c r="A6" s="1">
        <v>42025</v>
      </c>
      <c r="B6" t="s">
        <v>15</v>
      </c>
      <c r="C6" t="s">
        <v>16</v>
      </c>
      <c r="D6">
        <v>0.3</v>
      </c>
      <c r="E6">
        <v>0</v>
      </c>
      <c r="F6">
        <v>0</v>
      </c>
      <c r="G6">
        <v>0</v>
      </c>
    </row>
    <row r="7" spans="1:7">
      <c r="A7" s="1">
        <v>42025</v>
      </c>
      <c r="B7" t="s">
        <v>17</v>
      </c>
      <c r="C7" t="s">
        <v>18</v>
      </c>
      <c r="D7">
        <v>32.5</v>
      </c>
      <c r="E7">
        <v>894</v>
      </c>
      <c r="F7">
        <v>29050</v>
      </c>
      <c r="G7">
        <v>13122000</v>
      </c>
    </row>
    <row r="8" spans="1:7">
      <c r="A8" s="1">
        <v>42025</v>
      </c>
      <c r="B8" t="s">
        <v>19</v>
      </c>
      <c r="C8" t="s">
        <v>20</v>
      </c>
      <c r="D8">
        <v>27.5</v>
      </c>
      <c r="E8">
        <v>718</v>
      </c>
      <c r="F8">
        <v>19710</v>
      </c>
      <c r="G8">
        <v>8143000</v>
      </c>
    </row>
    <row r="9" spans="1:7">
      <c r="A9" s="1">
        <v>42025</v>
      </c>
      <c r="B9" t="s">
        <v>21</v>
      </c>
      <c r="C9" t="s">
        <v>22</v>
      </c>
      <c r="D9">
        <v>8.24</v>
      </c>
      <c r="E9">
        <v>648</v>
      </c>
      <c r="F9">
        <v>5340</v>
      </c>
      <c r="G9">
        <v>17461000</v>
      </c>
    </row>
    <row r="10" spans="1:7">
      <c r="A10" s="1">
        <v>42025</v>
      </c>
      <c r="B10" t="s">
        <v>23</v>
      </c>
      <c r="C10" t="s">
        <v>24</v>
      </c>
      <c r="D10">
        <v>44.89</v>
      </c>
      <c r="E10">
        <v>4548</v>
      </c>
      <c r="F10">
        <v>204890</v>
      </c>
      <c r="G10">
        <v>8852000</v>
      </c>
    </row>
    <row r="11" spans="1:7">
      <c r="A11" s="1">
        <v>42025</v>
      </c>
      <c r="B11" t="s">
        <v>25</v>
      </c>
      <c r="C11" t="s">
        <v>26</v>
      </c>
      <c r="D11">
        <v>0.01</v>
      </c>
      <c r="E11">
        <v>0</v>
      </c>
      <c r="F11">
        <v>0</v>
      </c>
      <c r="G11">
        <v>0</v>
      </c>
    </row>
    <row r="12" spans="1:7">
      <c r="A12" s="1">
        <v>42025</v>
      </c>
      <c r="B12" t="s">
        <v>27</v>
      </c>
      <c r="C12" t="s">
        <v>28</v>
      </c>
      <c r="D12">
        <v>7.95</v>
      </c>
      <c r="E12">
        <v>25</v>
      </c>
      <c r="F12">
        <v>200</v>
      </c>
      <c r="G12">
        <v>43035000</v>
      </c>
    </row>
    <row r="13" spans="1:7">
      <c r="A13" s="1">
        <v>42025</v>
      </c>
      <c r="B13" t="s">
        <v>29</v>
      </c>
      <c r="C13" t="s">
        <v>30</v>
      </c>
      <c r="D13">
        <v>1.37</v>
      </c>
      <c r="E13">
        <v>10228</v>
      </c>
      <c r="F13">
        <v>13810</v>
      </c>
      <c r="G13">
        <v>0</v>
      </c>
    </row>
    <row r="14" spans="1:7">
      <c r="A14" s="1">
        <v>42025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</row>
    <row r="15" spans="1:7">
      <c r="A15" s="1">
        <v>42025</v>
      </c>
      <c r="B15" t="s">
        <v>33</v>
      </c>
      <c r="C15" t="s">
        <v>34</v>
      </c>
      <c r="D15">
        <v>5.08</v>
      </c>
      <c r="E15">
        <v>1200234</v>
      </c>
      <c r="F15">
        <v>6091020</v>
      </c>
      <c r="G15">
        <v>29399000</v>
      </c>
    </row>
    <row r="16" spans="1:7">
      <c r="A16" s="1">
        <v>42025</v>
      </c>
      <c r="B16" t="s">
        <v>35</v>
      </c>
      <c r="C16" t="s">
        <v>36</v>
      </c>
      <c r="D16">
        <v>79.790000000000006</v>
      </c>
      <c r="E16">
        <v>62843</v>
      </c>
      <c r="F16">
        <v>4999620</v>
      </c>
      <c r="G16">
        <v>43097000</v>
      </c>
    </row>
    <row r="17" spans="1:7">
      <c r="A17" s="1">
        <v>42025</v>
      </c>
      <c r="B17" t="s">
        <v>37</v>
      </c>
      <c r="C17" t="s">
        <v>38</v>
      </c>
      <c r="D17">
        <v>14.14</v>
      </c>
      <c r="E17">
        <v>408</v>
      </c>
      <c r="F17">
        <v>5810</v>
      </c>
      <c r="G17">
        <v>3975000</v>
      </c>
    </row>
    <row r="18" spans="1:7">
      <c r="A18" s="1">
        <v>42025</v>
      </c>
      <c r="B18" t="s">
        <v>39</v>
      </c>
      <c r="C18" t="s">
        <v>40</v>
      </c>
      <c r="D18">
        <v>2.1</v>
      </c>
      <c r="E18">
        <v>4664</v>
      </c>
      <c r="F18">
        <v>9710</v>
      </c>
      <c r="G18">
        <v>7353000</v>
      </c>
    </row>
    <row r="19" spans="1:7">
      <c r="A19" s="1">
        <v>42025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</row>
    <row r="20" spans="1:7">
      <c r="A20" s="1">
        <v>42025</v>
      </c>
      <c r="B20" t="s">
        <v>43</v>
      </c>
      <c r="C20" t="s">
        <v>44</v>
      </c>
      <c r="D20">
        <v>9</v>
      </c>
      <c r="E20">
        <v>232624</v>
      </c>
      <c r="F20">
        <v>2099590</v>
      </c>
      <c r="G20">
        <v>24397000</v>
      </c>
    </row>
    <row r="21" spans="1:7">
      <c r="A21" s="1">
        <v>42025</v>
      </c>
      <c r="B21" t="s">
        <v>45</v>
      </c>
      <c r="C21" t="s">
        <v>46</v>
      </c>
      <c r="D21">
        <v>44.4</v>
      </c>
      <c r="E21">
        <v>2992</v>
      </c>
      <c r="F21">
        <v>132870</v>
      </c>
      <c r="G21">
        <v>9046000</v>
      </c>
    </row>
    <row r="22" spans="1:7">
      <c r="A22" s="1">
        <v>42025</v>
      </c>
      <c r="B22" t="s">
        <v>47</v>
      </c>
      <c r="C22" t="s">
        <v>48</v>
      </c>
      <c r="D22">
        <v>8.06</v>
      </c>
      <c r="E22">
        <v>860</v>
      </c>
      <c r="F22">
        <v>6980</v>
      </c>
      <c r="G22">
        <v>9800000</v>
      </c>
    </row>
    <row r="23" spans="1:7">
      <c r="A23" s="1">
        <v>42025</v>
      </c>
      <c r="B23" t="s">
        <v>49</v>
      </c>
      <c r="C23" t="s">
        <v>50</v>
      </c>
      <c r="D23">
        <v>99</v>
      </c>
      <c r="E23">
        <v>13191</v>
      </c>
      <c r="F23">
        <v>1299690</v>
      </c>
      <c r="G23">
        <v>4659000</v>
      </c>
    </row>
    <row r="24" spans="1:7">
      <c r="A24" s="1">
        <v>42025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</row>
    <row r="25" spans="1:7">
      <c r="A25" s="1">
        <v>42025</v>
      </c>
      <c r="B25" t="s">
        <v>53</v>
      </c>
      <c r="C25" t="s">
        <v>54</v>
      </c>
      <c r="D25">
        <v>104.5</v>
      </c>
      <c r="E25">
        <v>332</v>
      </c>
      <c r="F25">
        <v>34380</v>
      </c>
      <c r="G25">
        <v>14487000</v>
      </c>
    </row>
    <row r="26" spans="1:7">
      <c r="A26" s="1">
        <v>42025</v>
      </c>
      <c r="B26" t="s">
        <v>55</v>
      </c>
      <c r="C26" t="s">
        <v>56</v>
      </c>
      <c r="D26">
        <v>35.479999999999997</v>
      </c>
      <c r="E26">
        <v>765</v>
      </c>
      <c r="F26">
        <v>26910</v>
      </c>
      <c r="G26">
        <v>25382000</v>
      </c>
    </row>
    <row r="27" spans="1:7">
      <c r="A27" s="1">
        <v>42025</v>
      </c>
      <c r="B27" t="s">
        <v>57</v>
      </c>
      <c r="C27" t="s">
        <v>58</v>
      </c>
      <c r="D27">
        <v>12.3</v>
      </c>
      <c r="E27">
        <v>1</v>
      </c>
      <c r="F27">
        <v>10</v>
      </c>
      <c r="G27">
        <v>5540000</v>
      </c>
    </row>
    <row r="28" spans="1:7">
      <c r="A28" s="1">
        <v>42025</v>
      </c>
      <c r="B28" t="s">
        <v>59</v>
      </c>
      <c r="C28" t="s">
        <v>60</v>
      </c>
      <c r="D28">
        <v>4.88</v>
      </c>
      <c r="E28">
        <v>194121</v>
      </c>
      <c r="F28">
        <v>934490</v>
      </c>
      <c r="G28">
        <v>22063000</v>
      </c>
    </row>
    <row r="29" spans="1:7">
      <c r="A29" s="1">
        <v>42025</v>
      </c>
      <c r="B29" t="s">
        <v>61</v>
      </c>
      <c r="C29" t="s">
        <v>62</v>
      </c>
      <c r="D29">
        <v>1.47</v>
      </c>
      <c r="E29">
        <v>352</v>
      </c>
      <c r="F29">
        <v>490</v>
      </c>
      <c r="G29">
        <v>2520000</v>
      </c>
    </row>
    <row r="30" spans="1:7">
      <c r="A30" s="1">
        <v>42025</v>
      </c>
      <c r="B30" t="s">
        <v>63</v>
      </c>
      <c r="C30" t="s">
        <v>64</v>
      </c>
      <c r="D30">
        <v>14.55</v>
      </c>
      <c r="E30">
        <v>5</v>
      </c>
      <c r="F30">
        <v>70</v>
      </c>
      <c r="G30">
        <v>3286000</v>
      </c>
    </row>
    <row r="31" spans="1:7">
      <c r="A31" s="1">
        <v>42025</v>
      </c>
      <c r="B31" t="s">
        <v>65</v>
      </c>
      <c r="C31" t="s">
        <v>66</v>
      </c>
      <c r="D31">
        <v>1.94</v>
      </c>
      <c r="E31">
        <v>743472</v>
      </c>
      <c r="F31">
        <v>1375550</v>
      </c>
      <c r="G31">
        <v>32823000</v>
      </c>
    </row>
    <row r="32" spans="1:7">
      <c r="A32" s="1">
        <v>42025</v>
      </c>
      <c r="B32" t="s">
        <v>67</v>
      </c>
      <c r="C32" t="s">
        <v>68</v>
      </c>
      <c r="D32">
        <v>12.95</v>
      </c>
      <c r="E32">
        <v>1040</v>
      </c>
      <c r="F32">
        <v>13860</v>
      </c>
      <c r="G32">
        <v>17889000</v>
      </c>
    </row>
    <row r="33" spans="1:7">
      <c r="A33" s="1">
        <v>42025</v>
      </c>
      <c r="B33" t="s">
        <v>69</v>
      </c>
      <c r="C33" t="s">
        <v>70</v>
      </c>
      <c r="D33">
        <v>52.98</v>
      </c>
      <c r="E33">
        <v>98115</v>
      </c>
      <c r="F33">
        <v>5207410</v>
      </c>
      <c r="G33">
        <v>74917000</v>
      </c>
    </row>
    <row r="34" spans="1:7">
      <c r="A34" s="1">
        <v>42025</v>
      </c>
      <c r="B34" t="s">
        <v>71</v>
      </c>
      <c r="C34" t="s">
        <v>72</v>
      </c>
      <c r="D34">
        <v>8.3000000000000007</v>
      </c>
      <c r="E34">
        <v>1200</v>
      </c>
      <c r="F34">
        <v>9960</v>
      </c>
      <c r="G34">
        <v>16750000</v>
      </c>
    </row>
    <row r="35" spans="1:7">
      <c r="A35" s="1">
        <v>42025</v>
      </c>
      <c r="B35" t="s">
        <v>73</v>
      </c>
      <c r="C35" t="s">
        <v>74</v>
      </c>
      <c r="D35">
        <v>15.56</v>
      </c>
      <c r="E35">
        <v>133</v>
      </c>
      <c r="F35">
        <v>2070</v>
      </c>
      <c r="G35">
        <v>0</v>
      </c>
    </row>
    <row r="36" spans="1:7">
      <c r="A36" s="1">
        <v>42025</v>
      </c>
      <c r="B36" t="s">
        <v>75</v>
      </c>
      <c r="C36" t="s">
        <v>76</v>
      </c>
      <c r="D36">
        <v>26</v>
      </c>
      <c r="E36">
        <v>21878</v>
      </c>
      <c r="F36">
        <v>569020</v>
      </c>
      <c r="G36">
        <v>9253000</v>
      </c>
    </row>
    <row r="37" spans="1:7">
      <c r="A37" s="1">
        <v>42025</v>
      </c>
      <c r="B37" t="s">
        <v>77</v>
      </c>
      <c r="C37" t="s">
        <v>78</v>
      </c>
      <c r="D37">
        <v>2.42</v>
      </c>
      <c r="E37">
        <v>1697</v>
      </c>
      <c r="F37">
        <v>4100</v>
      </c>
      <c r="G37">
        <v>24386000</v>
      </c>
    </row>
    <row r="38" spans="1:7">
      <c r="A38" s="1">
        <v>42025</v>
      </c>
      <c r="B38" t="s">
        <v>79</v>
      </c>
      <c r="C38" t="s">
        <v>80</v>
      </c>
      <c r="D38">
        <v>6.79</v>
      </c>
      <c r="E38">
        <v>1587</v>
      </c>
      <c r="F38">
        <v>10560</v>
      </c>
      <c r="G38">
        <v>2464000</v>
      </c>
    </row>
    <row r="39" spans="1:7">
      <c r="A39" s="1">
        <v>42025</v>
      </c>
      <c r="B39" t="s">
        <v>81</v>
      </c>
      <c r="C39" t="s">
        <v>82</v>
      </c>
      <c r="D39">
        <v>0.98</v>
      </c>
      <c r="E39">
        <v>19808</v>
      </c>
      <c r="F39">
        <v>18970</v>
      </c>
      <c r="G39">
        <v>11698000</v>
      </c>
    </row>
    <row r="40" spans="1:7">
      <c r="A40" s="1">
        <v>42025</v>
      </c>
      <c r="B40" t="s">
        <v>83</v>
      </c>
      <c r="C40" t="s">
        <v>84</v>
      </c>
      <c r="D40">
        <v>1.04</v>
      </c>
      <c r="E40">
        <v>10</v>
      </c>
      <c r="F40">
        <v>10</v>
      </c>
      <c r="G40">
        <v>0</v>
      </c>
    </row>
    <row r="41" spans="1:7">
      <c r="A41" s="1">
        <v>42025</v>
      </c>
      <c r="B41" t="s">
        <v>85</v>
      </c>
      <c r="C41" t="s">
        <v>86</v>
      </c>
      <c r="D41">
        <v>10.85</v>
      </c>
      <c r="E41">
        <v>916</v>
      </c>
      <c r="F41">
        <v>9950</v>
      </c>
      <c r="G41">
        <v>24981000</v>
      </c>
    </row>
    <row r="42" spans="1:7">
      <c r="A42" s="1">
        <v>42025</v>
      </c>
      <c r="B42" t="s">
        <v>87</v>
      </c>
      <c r="C42" t="s">
        <v>88</v>
      </c>
      <c r="D42">
        <v>3.13</v>
      </c>
      <c r="E42">
        <v>2856</v>
      </c>
      <c r="F42">
        <v>8880</v>
      </c>
      <c r="G42">
        <v>39722000</v>
      </c>
    </row>
    <row r="43" spans="1:7">
      <c r="A43" s="1">
        <v>42025</v>
      </c>
      <c r="B43" t="s">
        <v>89</v>
      </c>
      <c r="C43" t="s">
        <v>90</v>
      </c>
      <c r="D43">
        <v>4.33</v>
      </c>
      <c r="E43">
        <v>16</v>
      </c>
      <c r="F43">
        <v>70</v>
      </c>
      <c r="G43">
        <v>3999000</v>
      </c>
    </row>
    <row r="44" spans="1:7">
      <c r="A44" s="1">
        <v>42025</v>
      </c>
      <c r="B44" t="s">
        <v>91</v>
      </c>
      <c r="C44" t="s">
        <v>92</v>
      </c>
      <c r="D44">
        <v>7.23</v>
      </c>
      <c r="E44">
        <v>81</v>
      </c>
      <c r="F44">
        <v>590</v>
      </c>
      <c r="G44">
        <v>15327000</v>
      </c>
    </row>
    <row r="45" spans="1:7">
      <c r="A45" s="1">
        <v>42025</v>
      </c>
      <c r="B45" t="s">
        <v>93</v>
      </c>
      <c r="C45" t="s">
        <v>94</v>
      </c>
      <c r="D45">
        <v>20.7</v>
      </c>
      <c r="E45">
        <v>0</v>
      </c>
      <c r="F45">
        <v>0</v>
      </c>
      <c r="G45">
        <v>2322000</v>
      </c>
    </row>
    <row r="46" spans="1:7">
      <c r="A46" s="1">
        <v>42025</v>
      </c>
      <c r="B46" t="s">
        <v>95</v>
      </c>
      <c r="C46" t="s">
        <v>96</v>
      </c>
      <c r="D46">
        <v>3</v>
      </c>
      <c r="E46">
        <v>0</v>
      </c>
      <c r="F46">
        <v>0</v>
      </c>
      <c r="G46">
        <v>0</v>
      </c>
    </row>
    <row r="47" spans="1:7">
      <c r="A47" s="1">
        <v>42025</v>
      </c>
      <c r="B47" t="s">
        <v>97</v>
      </c>
      <c r="C47" t="s">
        <v>98</v>
      </c>
      <c r="D47">
        <v>2.48</v>
      </c>
      <c r="E47">
        <v>3557</v>
      </c>
      <c r="F47">
        <v>8780</v>
      </c>
      <c r="G47">
        <v>0</v>
      </c>
    </row>
    <row r="48" spans="1:7">
      <c r="A48" s="1">
        <v>42025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</row>
    <row r="49" spans="1:7">
      <c r="A49" s="1">
        <v>42025</v>
      </c>
      <c r="B49" t="s">
        <v>101</v>
      </c>
      <c r="C49" t="s">
        <v>102</v>
      </c>
      <c r="D49">
        <v>7.19</v>
      </c>
      <c r="E49">
        <v>1</v>
      </c>
      <c r="F49">
        <v>10</v>
      </c>
      <c r="G49">
        <v>2174000</v>
      </c>
    </row>
    <row r="50" spans="1:7">
      <c r="A50" s="1">
        <v>42025</v>
      </c>
      <c r="B50" t="s">
        <v>103</v>
      </c>
      <c r="C50" t="s">
        <v>104</v>
      </c>
      <c r="D50">
        <v>43.5</v>
      </c>
      <c r="E50">
        <v>24346</v>
      </c>
      <c r="F50">
        <v>1057320</v>
      </c>
      <c r="G50">
        <v>7788000</v>
      </c>
    </row>
    <row r="51" spans="1:7">
      <c r="A51" s="1">
        <v>42025</v>
      </c>
      <c r="B51" t="s">
        <v>105</v>
      </c>
      <c r="C51" t="s">
        <v>106</v>
      </c>
      <c r="D51">
        <v>1.1399999999999999</v>
      </c>
      <c r="E51">
        <v>15297</v>
      </c>
      <c r="F51">
        <v>17180</v>
      </c>
      <c r="G51">
        <v>96494000</v>
      </c>
    </row>
    <row r="52" spans="1:7">
      <c r="A52" s="1">
        <v>42025</v>
      </c>
      <c r="B52" t="s">
        <v>107</v>
      </c>
      <c r="C52" t="s">
        <v>108</v>
      </c>
      <c r="D52">
        <v>12.3</v>
      </c>
      <c r="E52">
        <v>60</v>
      </c>
      <c r="F52">
        <v>740</v>
      </c>
      <c r="G52">
        <v>0</v>
      </c>
    </row>
    <row r="53" spans="1:7">
      <c r="A53" s="1">
        <v>42025</v>
      </c>
      <c r="B53" t="s">
        <v>109</v>
      </c>
      <c r="C53" t="s">
        <v>110</v>
      </c>
      <c r="D53">
        <v>304.5</v>
      </c>
      <c r="E53">
        <v>9298</v>
      </c>
      <c r="F53">
        <v>2845390</v>
      </c>
      <c r="G53">
        <v>1075000</v>
      </c>
    </row>
    <row r="54" spans="1:7">
      <c r="A54" s="1">
        <v>42025</v>
      </c>
      <c r="B54" t="s">
        <v>111</v>
      </c>
      <c r="C54" t="s">
        <v>112</v>
      </c>
      <c r="D54">
        <v>3.79</v>
      </c>
      <c r="E54">
        <v>5130</v>
      </c>
      <c r="F54">
        <v>19440</v>
      </c>
      <c r="G54">
        <v>0</v>
      </c>
    </row>
    <row r="55" spans="1:7">
      <c r="A55" s="1">
        <v>42025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</row>
    <row r="56" spans="1:7">
      <c r="A56" s="1">
        <v>42025</v>
      </c>
      <c r="B56" t="s">
        <v>115</v>
      </c>
      <c r="C56" t="s">
        <v>116</v>
      </c>
      <c r="D56">
        <v>11</v>
      </c>
      <c r="E56">
        <v>194</v>
      </c>
      <c r="F56">
        <v>2110</v>
      </c>
      <c r="G56">
        <v>911000</v>
      </c>
    </row>
    <row r="57" spans="1:7">
      <c r="A57" s="1">
        <v>42025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</row>
    <row r="58" spans="1:7">
      <c r="A58" s="1">
        <v>42025</v>
      </c>
      <c r="B58" t="s">
        <v>119</v>
      </c>
      <c r="C58" t="s">
        <v>120</v>
      </c>
      <c r="D58">
        <v>4</v>
      </c>
      <c r="E58">
        <v>54134</v>
      </c>
      <c r="F58">
        <v>215930</v>
      </c>
      <c r="G58">
        <v>67191000</v>
      </c>
    </row>
    <row r="59" spans="1:7">
      <c r="A59" s="1">
        <v>42025</v>
      </c>
      <c r="B59" t="s">
        <v>121</v>
      </c>
      <c r="C59" t="s">
        <v>122</v>
      </c>
      <c r="D59">
        <v>3.49</v>
      </c>
      <c r="E59">
        <v>2513</v>
      </c>
      <c r="F59">
        <v>8770</v>
      </c>
      <c r="G59">
        <v>1797000</v>
      </c>
    </row>
    <row r="60" spans="1:7">
      <c r="A60" s="1">
        <v>42025</v>
      </c>
      <c r="B60" t="s">
        <v>123</v>
      </c>
      <c r="C60" t="s">
        <v>124</v>
      </c>
      <c r="D60">
        <v>1.2</v>
      </c>
      <c r="E60">
        <v>15438</v>
      </c>
      <c r="F60">
        <v>18910</v>
      </c>
      <c r="G60">
        <v>57095000</v>
      </c>
    </row>
    <row r="61" spans="1:7">
      <c r="A61" s="1">
        <v>42025</v>
      </c>
      <c r="B61" t="s">
        <v>125</v>
      </c>
      <c r="C61" t="s">
        <v>126</v>
      </c>
      <c r="D61">
        <v>2.81</v>
      </c>
      <c r="E61">
        <v>58</v>
      </c>
      <c r="F61">
        <v>160</v>
      </c>
      <c r="G61">
        <v>2181000</v>
      </c>
    </row>
    <row r="62" spans="1:7">
      <c r="A62" s="1">
        <v>42025</v>
      </c>
      <c r="B62" t="s">
        <v>127</v>
      </c>
      <c r="C62" t="s">
        <v>128</v>
      </c>
      <c r="D62">
        <v>61</v>
      </c>
      <c r="E62">
        <v>971</v>
      </c>
      <c r="F62">
        <v>59230</v>
      </c>
      <c r="G62">
        <v>4735000</v>
      </c>
    </row>
    <row r="63" spans="1:7">
      <c r="A63" s="1">
        <v>42025</v>
      </c>
      <c r="B63" t="s">
        <v>129</v>
      </c>
      <c r="C63" t="s">
        <v>130</v>
      </c>
      <c r="D63">
        <v>99.4</v>
      </c>
      <c r="E63">
        <v>33494</v>
      </c>
      <c r="F63">
        <v>3312920</v>
      </c>
      <c r="G63">
        <v>34013000</v>
      </c>
    </row>
    <row r="64" spans="1:7">
      <c r="A64" s="1">
        <v>42025</v>
      </c>
      <c r="B64" t="s">
        <v>131</v>
      </c>
      <c r="C64" t="s">
        <v>132</v>
      </c>
      <c r="D64">
        <v>5.46</v>
      </c>
      <c r="E64">
        <v>266996</v>
      </c>
      <c r="F64">
        <v>1465440</v>
      </c>
      <c r="G64">
        <v>95414000</v>
      </c>
    </row>
    <row r="65" spans="1:7">
      <c r="A65" s="1">
        <v>42025</v>
      </c>
      <c r="B65" t="s">
        <v>133</v>
      </c>
      <c r="C65" t="s">
        <v>134</v>
      </c>
      <c r="D65">
        <v>36.64</v>
      </c>
      <c r="E65">
        <v>5286</v>
      </c>
      <c r="F65">
        <v>190220</v>
      </c>
      <c r="G65">
        <v>9289000</v>
      </c>
    </row>
    <row r="66" spans="1:7">
      <c r="A66" s="1">
        <v>42025</v>
      </c>
      <c r="B66" t="s">
        <v>135</v>
      </c>
      <c r="C66" t="s">
        <v>136</v>
      </c>
      <c r="D66">
        <v>1.52</v>
      </c>
      <c r="E66">
        <v>0</v>
      </c>
      <c r="F66">
        <v>0</v>
      </c>
      <c r="G66">
        <v>5226000</v>
      </c>
    </row>
    <row r="67" spans="1:7">
      <c r="A67" s="1">
        <v>42025</v>
      </c>
      <c r="B67" t="s">
        <v>137</v>
      </c>
      <c r="C67" t="s">
        <v>138</v>
      </c>
      <c r="D67">
        <v>15.25</v>
      </c>
      <c r="E67">
        <v>78</v>
      </c>
      <c r="F67">
        <v>1200</v>
      </c>
      <c r="G67">
        <v>978000</v>
      </c>
    </row>
    <row r="68" spans="1:7">
      <c r="A68" s="1">
        <v>42025</v>
      </c>
      <c r="B68" t="s">
        <v>139</v>
      </c>
      <c r="C68" t="s">
        <v>140</v>
      </c>
      <c r="D68">
        <v>25.7</v>
      </c>
      <c r="E68">
        <v>105</v>
      </c>
      <c r="F68">
        <v>2700</v>
      </c>
      <c r="G68">
        <v>2468000</v>
      </c>
    </row>
    <row r="69" spans="1:7">
      <c r="A69" s="1">
        <v>42025</v>
      </c>
      <c r="B69" t="s">
        <v>141</v>
      </c>
      <c r="C69" t="s">
        <v>142</v>
      </c>
      <c r="D69">
        <v>151.69999999999999</v>
      </c>
      <c r="E69">
        <v>2907</v>
      </c>
      <c r="F69">
        <v>438180</v>
      </c>
      <c r="G69">
        <v>10451000</v>
      </c>
    </row>
    <row r="70" spans="1:7">
      <c r="A70" s="1">
        <v>42025</v>
      </c>
      <c r="B70" t="s">
        <v>143</v>
      </c>
      <c r="C70" t="s">
        <v>144</v>
      </c>
      <c r="D70">
        <v>0.05</v>
      </c>
      <c r="E70">
        <v>40768</v>
      </c>
      <c r="F70">
        <v>2120</v>
      </c>
      <c r="G70">
        <v>0</v>
      </c>
    </row>
    <row r="71" spans="1:7">
      <c r="A71" s="1">
        <v>42025</v>
      </c>
      <c r="B71" t="s">
        <v>145</v>
      </c>
      <c r="C71" t="s">
        <v>146</v>
      </c>
      <c r="D71">
        <v>1.24</v>
      </c>
      <c r="E71">
        <v>1916752</v>
      </c>
      <c r="F71">
        <v>1983870</v>
      </c>
      <c r="G71">
        <v>6078000</v>
      </c>
    </row>
    <row r="72" spans="1:7">
      <c r="A72" s="1">
        <v>42025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</row>
    <row r="73" spans="1:7">
      <c r="A73" s="1">
        <v>42025</v>
      </c>
      <c r="B73" t="s">
        <v>149</v>
      </c>
      <c r="C73" t="s">
        <v>150</v>
      </c>
      <c r="D73">
        <v>1.69</v>
      </c>
      <c r="E73">
        <v>470179</v>
      </c>
      <c r="F73">
        <v>808200</v>
      </c>
      <c r="G73">
        <v>50108000</v>
      </c>
    </row>
    <row r="74" spans="1:7">
      <c r="A74" s="1">
        <v>42025</v>
      </c>
      <c r="B74" t="s">
        <v>151</v>
      </c>
      <c r="C74" t="s">
        <v>152</v>
      </c>
      <c r="D74">
        <v>339</v>
      </c>
      <c r="E74">
        <v>64174</v>
      </c>
      <c r="F74">
        <v>21810080</v>
      </c>
      <c r="G74">
        <v>28420000</v>
      </c>
    </row>
    <row r="75" spans="1:7">
      <c r="A75" s="1">
        <v>42025</v>
      </c>
      <c r="B75" t="s">
        <v>153</v>
      </c>
      <c r="C75" t="s">
        <v>154</v>
      </c>
      <c r="D75">
        <v>1.06</v>
      </c>
      <c r="E75">
        <v>23085</v>
      </c>
      <c r="F75">
        <v>23910</v>
      </c>
      <c r="G75">
        <v>0</v>
      </c>
    </row>
    <row r="76" spans="1:7">
      <c r="A76" s="1">
        <v>42025</v>
      </c>
      <c r="B76" t="s">
        <v>155</v>
      </c>
      <c r="C76" t="s">
        <v>156</v>
      </c>
      <c r="D76">
        <v>4.2</v>
      </c>
      <c r="E76">
        <v>1114</v>
      </c>
      <c r="F76">
        <v>4700</v>
      </c>
      <c r="G76">
        <v>4262000</v>
      </c>
    </row>
    <row r="77" spans="1:7">
      <c r="A77" s="1">
        <v>42025</v>
      </c>
      <c r="B77" t="s">
        <v>157</v>
      </c>
      <c r="C77" t="s">
        <v>158</v>
      </c>
      <c r="D77">
        <v>2.4900000000000002</v>
      </c>
      <c r="E77">
        <v>30401</v>
      </c>
      <c r="F77">
        <v>74680</v>
      </c>
      <c r="G77">
        <v>14368000</v>
      </c>
    </row>
    <row r="78" spans="1:7">
      <c r="A78" s="1">
        <v>42025</v>
      </c>
      <c r="B78" t="s">
        <v>159</v>
      </c>
      <c r="C78" t="s">
        <v>160</v>
      </c>
      <c r="D78">
        <v>0.42</v>
      </c>
      <c r="E78">
        <v>1049</v>
      </c>
      <c r="F78">
        <v>440</v>
      </c>
      <c r="G78">
        <v>0</v>
      </c>
    </row>
    <row r="79" spans="1:7">
      <c r="A79" s="1">
        <v>42025</v>
      </c>
      <c r="B79" t="s">
        <v>161</v>
      </c>
      <c r="C79" t="s">
        <v>162</v>
      </c>
      <c r="D79">
        <v>146</v>
      </c>
      <c r="E79">
        <v>85610</v>
      </c>
      <c r="F79">
        <v>12357490</v>
      </c>
      <c r="G79">
        <v>22030000</v>
      </c>
    </row>
    <row r="80" spans="1:7">
      <c r="A80" s="1">
        <v>42025</v>
      </c>
      <c r="B80" t="s">
        <v>163</v>
      </c>
      <c r="C80" t="s">
        <v>164</v>
      </c>
      <c r="D80">
        <v>0.06</v>
      </c>
      <c r="E80">
        <v>13097</v>
      </c>
      <c r="F80">
        <v>790</v>
      </c>
      <c r="G80">
        <v>0</v>
      </c>
    </row>
    <row r="81" spans="1:7">
      <c r="A81" s="1">
        <v>42025</v>
      </c>
      <c r="B81" t="s">
        <v>165</v>
      </c>
      <c r="C81" t="s">
        <v>166</v>
      </c>
      <c r="D81">
        <v>16.04</v>
      </c>
      <c r="E81">
        <v>77930</v>
      </c>
      <c r="F81">
        <v>1246560</v>
      </c>
      <c r="G81">
        <v>60952000</v>
      </c>
    </row>
    <row r="82" spans="1:7">
      <c r="A82" s="1">
        <v>42025</v>
      </c>
      <c r="B82" t="s">
        <v>167</v>
      </c>
      <c r="C82" t="s">
        <v>168</v>
      </c>
      <c r="D82">
        <v>17.649999999999999</v>
      </c>
      <c r="E82">
        <v>7037</v>
      </c>
      <c r="F82">
        <v>121350</v>
      </c>
      <c r="G82">
        <v>1050000</v>
      </c>
    </row>
    <row r="83" spans="1:7">
      <c r="A83" s="1">
        <v>42025</v>
      </c>
      <c r="B83" t="s">
        <v>169</v>
      </c>
      <c r="C83" t="s">
        <v>170</v>
      </c>
      <c r="D83">
        <v>5.19</v>
      </c>
      <c r="E83">
        <v>0</v>
      </c>
      <c r="F83">
        <v>0</v>
      </c>
      <c r="G83">
        <v>4916000</v>
      </c>
    </row>
    <row r="84" spans="1:7">
      <c r="A84" s="1">
        <v>42025</v>
      </c>
      <c r="B84" t="s">
        <v>171</v>
      </c>
      <c r="C84" t="s">
        <v>172</v>
      </c>
      <c r="D84">
        <v>89.56</v>
      </c>
      <c r="E84">
        <v>41034</v>
      </c>
      <c r="F84">
        <v>3759570</v>
      </c>
      <c r="G84">
        <v>22240000</v>
      </c>
    </row>
    <row r="85" spans="1:7">
      <c r="A85" s="1">
        <v>42025</v>
      </c>
      <c r="B85" t="s">
        <v>173</v>
      </c>
      <c r="C85" t="s">
        <v>174</v>
      </c>
      <c r="D85">
        <v>1.05</v>
      </c>
      <c r="E85">
        <v>5951</v>
      </c>
      <c r="F85">
        <v>6150</v>
      </c>
      <c r="G85">
        <v>10109000</v>
      </c>
    </row>
    <row r="86" spans="1:7">
      <c r="A86" s="1">
        <v>42025</v>
      </c>
      <c r="B86" t="s">
        <v>175</v>
      </c>
      <c r="C86" t="s">
        <v>176</v>
      </c>
      <c r="D86">
        <v>46.8</v>
      </c>
      <c r="E86">
        <v>44783</v>
      </c>
      <c r="F86">
        <v>2077850</v>
      </c>
      <c r="G86">
        <v>25747000</v>
      </c>
    </row>
    <row r="87" spans="1:7">
      <c r="A87" s="1">
        <v>42025</v>
      </c>
      <c r="B87" t="s">
        <v>177</v>
      </c>
      <c r="C87" t="s">
        <v>178</v>
      </c>
      <c r="D87">
        <v>8.02</v>
      </c>
      <c r="E87">
        <v>14842</v>
      </c>
      <c r="F87">
        <v>119410</v>
      </c>
      <c r="G87">
        <v>7558000</v>
      </c>
    </row>
    <row r="88" spans="1:7">
      <c r="A88" s="1">
        <v>42025</v>
      </c>
      <c r="B88" t="s">
        <v>179</v>
      </c>
      <c r="C88" t="s">
        <v>180</v>
      </c>
      <c r="D88">
        <v>8.25</v>
      </c>
      <c r="E88">
        <v>2706</v>
      </c>
      <c r="F88">
        <v>22130</v>
      </c>
      <c r="G88">
        <v>3648000</v>
      </c>
    </row>
    <row r="89" spans="1:7">
      <c r="A89" s="1">
        <v>42025</v>
      </c>
      <c r="B89" t="s">
        <v>181</v>
      </c>
      <c r="C89" t="s">
        <v>182</v>
      </c>
      <c r="D89">
        <v>0.7</v>
      </c>
      <c r="E89">
        <v>2550</v>
      </c>
      <c r="F89">
        <v>1770</v>
      </c>
      <c r="G89">
        <v>11252000</v>
      </c>
    </row>
    <row r="90" spans="1:7">
      <c r="A90" s="1">
        <v>42025</v>
      </c>
      <c r="B90" t="s">
        <v>183</v>
      </c>
      <c r="C90" t="s">
        <v>184</v>
      </c>
      <c r="D90">
        <v>1.37</v>
      </c>
      <c r="E90">
        <v>2286</v>
      </c>
      <c r="F90">
        <v>3090</v>
      </c>
      <c r="G90">
        <v>22530000</v>
      </c>
    </row>
    <row r="91" spans="1:7">
      <c r="A91" s="1">
        <v>42025</v>
      </c>
      <c r="B91" t="s">
        <v>185</v>
      </c>
      <c r="C91" t="s">
        <v>186</v>
      </c>
      <c r="D91">
        <v>3.56</v>
      </c>
      <c r="E91">
        <v>16224</v>
      </c>
      <c r="F91">
        <v>58220</v>
      </c>
      <c r="G91">
        <v>48753000</v>
      </c>
    </row>
    <row r="92" spans="1:7">
      <c r="A92" s="1">
        <v>42025</v>
      </c>
      <c r="B92" t="s">
        <v>187</v>
      </c>
      <c r="C92" t="s">
        <v>188</v>
      </c>
      <c r="D92">
        <v>103.2</v>
      </c>
      <c r="E92">
        <v>344</v>
      </c>
      <c r="F92">
        <v>35510</v>
      </c>
      <c r="G92">
        <v>4610000</v>
      </c>
    </row>
    <row r="93" spans="1:7">
      <c r="A93" s="1">
        <v>42025</v>
      </c>
      <c r="B93" t="s">
        <v>189</v>
      </c>
      <c r="C93" t="s">
        <v>190</v>
      </c>
      <c r="D93">
        <v>53.49</v>
      </c>
      <c r="E93">
        <v>730</v>
      </c>
      <c r="F93">
        <v>39030</v>
      </c>
      <c r="G93">
        <v>4122000</v>
      </c>
    </row>
    <row r="94" spans="1:7">
      <c r="A94" s="1">
        <v>42025</v>
      </c>
      <c r="B94" t="s">
        <v>191</v>
      </c>
      <c r="C94" t="s">
        <v>192</v>
      </c>
      <c r="D94">
        <v>20.52</v>
      </c>
      <c r="E94">
        <v>0</v>
      </c>
      <c r="F94">
        <v>0</v>
      </c>
      <c r="G94">
        <v>1091000</v>
      </c>
    </row>
    <row r="95" spans="1:7">
      <c r="A95" s="1">
        <v>42025</v>
      </c>
      <c r="B95" t="s">
        <v>193</v>
      </c>
      <c r="C95" t="s">
        <v>194</v>
      </c>
      <c r="D95">
        <v>3.11</v>
      </c>
      <c r="E95">
        <v>109064</v>
      </c>
      <c r="F95">
        <v>336460</v>
      </c>
      <c r="G95">
        <v>20455000</v>
      </c>
    </row>
    <row r="96" spans="1:7">
      <c r="A96" s="1">
        <v>42025</v>
      </c>
      <c r="B96" t="s">
        <v>195</v>
      </c>
      <c r="C96" t="s">
        <v>196</v>
      </c>
      <c r="D96">
        <v>4.1500000000000004</v>
      </c>
      <c r="E96">
        <v>62251</v>
      </c>
      <c r="F96">
        <v>249040</v>
      </c>
      <c r="G96">
        <v>26984000</v>
      </c>
    </row>
    <row r="97" spans="1:7">
      <c r="A97" s="1">
        <v>42025</v>
      </c>
      <c r="B97" t="s">
        <v>197</v>
      </c>
      <c r="C97" t="s">
        <v>198</v>
      </c>
      <c r="D97">
        <v>4.4000000000000004</v>
      </c>
      <c r="E97">
        <v>0</v>
      </c>
      <c r="F97">
        <v>0</v>
      </c>
      <c r="G97">
        <v>0</v>
      </c>
    </row>
    <row r="98" spans="1:7">
      <c r="A98" s="1">
        <v>42025</v>
      </c>
      <c r="B98" t="s">
        <v>199</v>
      </c>
      <c r="C98" t="s">
        <v>200</v>
      </c>
      <c r="D98">
        <v>22.98</v>
      </c>
      <c r="E98">
        <v>304471</v>
      </c>
      <c r="F98">
        <v>6877610</v>
      </c>
      <c r="G98">
        <v>214367000</v>
      </c>
    </row>
    <row r="99" spans="1:7">
      <c r="A99" s="1">
        <v>42025</v>
      </c>
      <c r="B99" t="s">
        <v>201</v>
      </c>
      <c r="C99" t="s">
        <v>202</v>
      </c>
      <c r="D99">
        <v>2.2000000000000002</v>
      </c>
      <c r="E99">
        <v>105215</v>
      </c>
      <c r="F99">
        <v>235860</v>
      </c>
      <c r="G99">
        <v>0</v>
      </c>
    </row>
    <row r="100" spans="1:7">
      <c r="A100" s="1">
        <v>42025</v>
      </c>
      <c r="B100" t="s">
        <v>203</v>
      </c>
      <c r="C100" t="s">
        <v>204</v>
      </c>
      <c r="D100">
        <v>89.75</v>
      </c>
      <c r="E100">
        <v>18</v>
      </c>
      <c r="F100">
        <v>1600</v>
      </c>
      <c r="G100">
        <v>2567000</v>
      </c>
    </row>
    <row r="101" spans="1:7">
      <c r="A101" s="1">
        <v>42025</v>
      </c>
      <c r="B101" t="s">
        <v>205</v>
      </c>
      <c r="C101" t="s">
        <v>206</v>
      </c>
      <c r="D101">
        <v>6.25</v>
      </c>
      <c r="E101">
        <v>3480</v>
      </c>
      <c r="F101">
        <v>21940</v>
      </c>
      <c r="G101">
        <v>8556000</v>
      </c>
    </row>
    <row r="102" spans="1:7">
      <c r="A102" s="1">
        <v>42025</v>
      </c>
      <c r="B102" t="s">
        <v>207</v>
      </c>
      <c r="C102" t="s">
        <v>208</v>
      </c>
      <c r="D102">
        <v>4.8899999999999997</v>
      </c>
      <c r="E102">
        <v>0</v>
      </c>
      <c r="F102">
        <v>0</v>
      </c>
      <c r="G102">
        <v>2659000</v>
      </c>
    </row>
    <row r="103" spans="1:7">
      <c r="A103" s="1">
        <v>42025</v>
      </c>
      <c r="B103" t="s">
        <v>209</v>
      </c>
      <c r="C103" t="s">
        <v>210</v>
      </c>
      <c r="D103">
        <v>6.28</v>
      </c>
      <c r="E103">
        <v>4981</v>
      </c>
      <c r="F103">
        <v>31050</v>
      </c>
      <c r="G103">
        <v>0</v>
      </c>
    </row>
    <row r="104" spans="1:7">
      <c r="A104" s="1">
        <v>42025</v>
      </c>
      <c r="B104" t="s">
        <v>211</v>
      </c>
      <c r="C104" t="s">
        <v>212</v>
      </c>
      <c r="D104">
        <v>0.72</v>
      </c>
      <c r="E104">
        <v>20924</v>
      </c>
      <c r="F104">
        <v>14920</v>
      </c>
      <c r="G104">
        <v>8257000</v>
      </c>
    </row>
    <row r="105" spans="1:7">
      <c r="A105" s="1">
        <v>42025</v>
      </c>
      <c r="B105" t="s">
        <v>213</v>
      </c>
      <c r="C105" t="s">
        <v>214</v>
      </c>
      <c r="D105">
        <v>48.1</v>
      </c>
      <c r="E105">
        <v>479</v>
      </c>
      <c r="F105">
        <v>22930</v>
      </c>
      <c r="G105">
        <v>7229000</v>
      </c>
    </row>
    <row r="106" spans="1:7">
      <c r="A106" s="1">
        <v>42025</v>
      </c>
      <c r="B106" t="s">
        <v>215</v>
      </c>
      <c r="C106" t="s">
        <v>216</v>
      </c>
      <c r="D106">
        <v>2.8</v>
      </c>
      <c r="E106">
        <v>957</v>
      </c>
      <c r="F106">
        <v>2730</v>
      </c>
      <c r="G106">
        <v>0</v>
      </c>
    </row>
    <row r="107" spans="1:7">
      <c r="A107" s="1">
        <v>42025</v>
      </c>
      <c r="B107" t="s">
        <v>217</v>
      </c>
      <c r="C107" t="s">
        <v>218</v>
      </c>
      <c r="D107">
        <v>0.21</v>
      </c>
      <c r="E107">
        <v>18222</v>
      </c>
      <c r="F107">
        <v>3830</v>
      </c>
      <c r="G107">
        <v>0</v>
      </c>
    </row>
    <row r="108" spans="1:7">
      <c r="A108" s="1">
        <v>42025</v>
      </c>
      <c r="B108" t="s">
        <v>219</v>
      </c>
      <c r="C108" t="s">
        <v>220</v>
      </c>
      <c r="D108">
        <v>1.82</v>
      </c>
      <c r="E108">
        <v>700</v>
      </c>
      <c r="F108">
        <v>1270</v>
      </c>
      <c r="G108">
        <v>0</v>
      </c>
    </row>
    <row r="109" spans="1:7">
      <c r="A109" s="1">
        <v>42025</v>
      </c>
      <c r="B109" t="s">
        <v>221</v>
      </c>
      <c r="C109" t="s">
        <v>222</v>
      </c>
      <c r="D109">
        <v>3.35</v>
      </c>
      <c r="E109">
        <v>2769</v>
      </c>
      <c r="F109">
        <v>9270</v>
      </c>
      <c r="G109">
        <v>3196000</v>
      </c>
    </row>
    <row r="110" spans="1:7">
      <c r="A110" s="1">
        <v>42025</v>
      </c>
      <c r="B110" t="s">
        <v>223</v>
      </c>
      <c r="C110" t="s">
        <v>224</v>
      </c>
      <c r="D110">
        <v>0.28000000000000003</v>
      </c>
      <c r="E110">
        <v>37863</v>
      </c>
      <c r="F110">
        <v>10600</v>
      </c>
      <c r="G110">
        <v>13003000</v>
      </c>
    </row>
    <row r="111" spans="1:7">
      <c r="A111" s="1">
        <v>42025</v>
      </c>
      <c r="B111" t="s">
        <v>225</v>
      </c>
      <c r="C111" t="s">
        <v>226</v>
      </c>
      <c r="D111">
        <v>3.97</v>
      </c>
      <c r="E111">
        <v>6</v>
      </c>
      <c r="F111">
        <v>20</v>
      </c>
      <c r="G111">
        <v>0</v>
      </c>
    </row>
    <row r="112" spans="1:7">
      <c r="A112" s="1">
        <v>42025</v>
      </c>
      <c r="B112" t="s">
        <v>227</v>
      </c>
      <c r="C112" t="s">
        <v>228</v>
      </c>
      <c r="D112">
        <v>7.25</v>
      </c>
      <c r="E112">
        <v>26816</v>
      </c>
      <c r="F112">
        <v>193120</v>
      </c>
      <c r="G112">
        <v>17743000</v>
      </c>
    </row>
    <row r="113" spans="1:7">
      <c r="A113" s="1">
        <v>42025</v>
      </c>
      <c r="B113" t="s">
        <v>229</v>
      </c>
      <c r="C113" t="s">
        <v>230</v>
      </c>
      <c r="D113">
        <v>1.92</v>
      </c>
      <c r="E113">
        <v>843176</v>
      </c>
      <c r="F113">
        <v>1616080</v>
      </c>
      <c r="G113">
        <v>45748000</v>
      </c>
    </row>
    <row r="114" spans="1:7">
      <c r="A114" s="1">
        <v>42025</v>
      </c>
      <c r="B114" t="s">
        <v>231</v>
      </c>
      <c r="C114" t="s">
        <v>232</v>
      </c>
      <c r="D114">
        <v>1.66</v>
      </c>
      <c r="E114">
        <v>1028</v>
      </c>
      <c r="F114">
        <v>1660</v>
      </c>
      <c r="G114">
        <v>0</v>
      </c>
    </row>
    <row r="115" spans="1:7">
      <c r="A115" s="1">
        <v>42025</v>
      </c>
      <c r="B115" t="s">
        <v>233</v>
      </c>
      <c r="C115" t="s">
        <v>234</v>
      </c>
      <c r="D115">
        <v>6.5</v>
      </c>
      <c r="E115">
        <v>1007967</v>
      </c>
      <c r="F115">
        <v>6458040</v>
      </c>
      <c r="G115">
        <v>223328000</v>
      </c>
    </row>
    <row r="116" spans="1:7">
      <c r="A116" s="1">
        <v>42025</v>
      </c>
      <c r="B116" t="s">
        <v>235</v>
      </c>
      <c r="C116" t="s">
        <v>236</v>
      </c>
      <c r="D116">
        <v>2.2400000000000002</v>
      </c>
      <c r="E116">
        <v>154</v>
      </c>
      <c r="F116">
        <v>340</v>
      </c>
      <c r="G116">
        <v>2588000</v>
      </c>
    </row>
    <row r="117" spans="1:7">
      <c r="A117" s="1">
        <v>42025</v>
      </c>
      <c r="B117" t="s">
        <v>237</v>
      </c>
      <c r="C117" t="s">
        <v>238</v>
      </c>
      <c r="D117">
        <v>15</v>
      </c>
      <c r="E117">
        <v>634</v>
      </c>
      <c r="F117">
        <v>9510</v>
      </c>
      <c r="G117">
        <v>1039000</v>
      </c>
    </row>
    <row r="118" spans="1:7">
      <c r="A118" s="1">
        <v>42025</v>
      </c>
      <c r="B118" t="s">
        <v>239</v>
      </c>
      <c r="C118" t="s">
        <v>240</v>
      </c>
      <c r="D118">
        <v>0.17</v>
      </c>
      <c r="E118">
        <v>27427</v>
      </c>
      <c r="F118">
        <v>4500</v>
      </c>
      <c r="G118">
        <v>0</v>
      </c>
    </row>
    <row r="119" spans="1:7">
      <c r="A119" s="1">
        <v>42025</v>
      </c>
      <c r="B119" t="s">
        <v>241</v>
      </c>
      <c r="C119" t="s">
        <v>242</v>
      </c>
      <c r="D119">
        <v>0.28000000000000003</v>
      </c>
      <c r="E119">
        <v>19097</v>
      </c>
      <c r="F119">
        <v>5390</v>
      </c>
      <c r="G119">
        <v>0</v>
      </c>
    </row>
    <row r="120" spans="1:7">
      <c r="A120" s="1">
        <v>42025</v>
      </c>
      <c r="B120" t="s">
        <v>243</v>
      </c>
      <c r="C120" t="s">
        <v>244</v>
      </c>
      <c r="D120">
        <v>26.86</v>
      </c>
      <c r="E120">
        <v>98677</v>
      </c>
      <c r="F120">
        <v>2336380</v>
      </c>
      <c r="G120">
        <v>7837000</v>
      </c>
    </row>
    <row r="121" spans="1:7">
      <c r="A121" s="1">
        <v>42025</v>
      </c>
      <c r="B121" t="s">
        <v>245</v>
      </c>
      <c r="C121" t="s">
        <v>246</v>
      </c>
      <c r="D121">
        <v>81</v>
      </c>
      <c r="E121">
        <v>2556</v>
      </c>
      <c r="F121">
        <v>207120</v>
      </c>
      <c r="G121">
        <v>4747000</v>
      </c>
    </row>
    <row r="122" spans="1:7">
      <c r="A122" s="1">
        <v>42025</v>
      </c>
      <c r="B122" t="s">
        <v>247</v>
      </c>
      <c r="C122" t="s">
        <v>248</v>
      </c>
      <c r="D122">
        <v>10.71</v>
      </c>
      <c r="E122">
        <v>235</v>
      </c>
      <c r="F122">
        <v>2520</v>
      </c>
      <c r="G122">
        <v>7051000</v>
      </c>
    </row>
    <row r="123" spans="1:7">
      <c r="A123" s="1">
        <v>42025</v>
      </c>
      <c r="B123" t="s">
        <v>249</v>
      </c>
      <c r="C123" t="s">
        <v>250</v>
      </c>
      <c r="D123">
        <v>3.36</v>
      </c>
      <c r="E123">
        <v>18650</v>
      </c>
      <c r="F123">
        <v>62940</v>
      </c>
      <c r="G123">
        <v>110913000</v>
      </c>
    </row>
    <row r="124" spans="1:7">
      <c r="A124" s="1">
        <v>42025</v>
      </c>
      <c r="B124" t="s">
        <v>251</v>
      </c>
      <c r="C124" t="s">
        <v>252</v>
      </c>
      <c r="D124">
        <v>1.45</v>
      </c>
      <c r="E124">
        <v>9699</v>
      </c>
      <c r="F124">
        <v>13810</v>
      </c>
      <c r="G124">
        <v>3333000</v>
      </c>
    </row>
    <row r="125" spans="1:7">
      <c r="A125" s="1">
        <v>42025</v>
      </c>
      <c r="B125" t="s">
        <v>253</v>
      </c>
      <c r="C125" t="s">
        <v>254</v>
      </c>
      <c r="D125">
        <v>15.2</v>
      </c>
      <c r="E125">
        <v>11828</v>
      </c>
      <c r="F125">
        <v>179160</v>
      </c>
      <c r="G125">
        <v>2716000</v>
      </c>
    </row>
    <row r="126" spans="1:7">
      <c r="A126" s="1">
        <v>42025</v>
      </c>
      <c r="B126" t="s">
        <v>255</v>
      </c>
      <c r="C126" t="s">
        <v>256</v>
      </c>
      <c r="D126">
        <v>13.18</v>
      </c>
      <c r="E126">
        <v>947</v>
      </c>
      <c r="F126">
        <v>12840</v>
      </c>
      <c r="G126">
        <v>3579000</v>
      </c>
    </row>
    <row r="127" spans="1:7">
      <c r="A127" s="1">
        <v>42025</v>
      </c>
      <c r="B127" t="s">
        <v>257</v>
      </c>
      <c r="C127" t="s">
        <v>258</v>
      </c>
      <c r="D127">
        <v>49.63</v>
      </c>
      <c r="E127">
        <v>2708</v>
      </c>
      <c r="F127">
        <v>135400</v>
      </c>
      <c r="G127">
        <v>13044000</v>
      </c>
    </row>
    <row r="128" spans="1:7">
      <c r="A128" s="1">
        <v>42025</v>
      </c>
      <c r="B128" t="s">
        <v>259</v>
      </c>
      <c r="C128" t="s">
        <v>260</v>
      </c>
      <c r="D128">
        <v>1.03</v>
      </c>
      <c r="E128">
        <v>1945</v>
      </c>
      <c r="F128">
        <v>1960</v>
      </c>
      <c r="G128">
        <v>11545000</v>
      </c>
    </row>
    <row r="129" spans="1:7">
      <c r="A129" s="1">
        <v>42025</v>
      </c>
      <c r="B129" t="s">
        <v>261</v>
      </c>
      <c r="C129" t="s">
        <v>262</v>
      </c>
      <c r="D129">
        <v>16.43</v>
      </c>
      <c r="E129">
        <v>296942</v>
      </c>
      <c r="F129">
        <v>4802730</v>
      </c>
      <c r="G129">
        <v>214078000</v>
      </c>
    </row>
    <row r="130" spans="1:7">
      <c r="A130" s="1">
        <v>42025</v>
      </c>
      <c r="B130" t="s">
        <v>263</v>
      </c>
      <c r="C130" t="s">
        <v>264</v>
      </c>
      <c r="D130">
        <v>11.55</v>
      </c>
      <c r="E130">
        <v>1477</v>
      </c>
      <c r="F130">
        <v>17000</v>
      </c>
      <c r="G130">
        <v>7353000</v>
      </c>
    </row>
    <row r="131" spans="1:7">
      <c r="A131" s="1">
        <v>42025</v>
      </c>
      <c r="B131" t="s">
        <v>265</v>
      </c>
      <c r="C131" t="s">
        <v>266</v>
      </c>
      <c r="D131">
        <v>22.19</v>
      </c>
      <c r="E131">
        <v>505916</v>
      </c>
      <c r="F131">
        <v>11116730</v>
      </c>
      <c r="G131">
        <v>200740000</v>
      </c>
    </row>
    <row r="132" spans="1:7">
      <c r="A132" s="1">
        <v>42025</v>
      </c>
      <c r="B132" t="s">
        <v>267</v>
      </c>
      <c r="C132" t="s">
        <v>268</v>
      </c>
      <c r="D132">
        <v>10.8</v>
      </c>
      <c r="E132">
        <v>76</v>
      </c>
      <c r="F132">
        <v>830</v>
      </c>
      <c r="G132">
        <v>5047000</v>
      </c>
    </row>
    <row r="133" spans="1:7">
      <c r="A133" s="1">
        <v>42025</v>
      </c>
      <c r="B133" t="s">
        <v>269</v>
      </c>
      <c r="C133" t="s">
        <v>270</v>
      </c>
      <c r="D133">
        <v>25.2</v>
      </c>
      <c r="E133">
        <v>1454</v>
      </c>
      <c r="F133">
        <v>36220</v>
      </c>
      <c r="G133">
        <v>4986000</v>
      </c>
    </row>
    <row r="134" spans="1:7">
      <c r="A134" s="1">
        <v>42025</v>
      </c>
      <c r="B134" t="s">
        <v>271</v>
      </c>
      <c r="C134" t="s">
        <v>272</v>
      </c>
      <c r="D134">
        <v>16.57</v>
      </c>
      <c r="E134">
        <v>1999</v>
      </c>
      <c r="F134">
        <v>33370</v>
      </c>
      <c r="G134">
        <v>530000</v>
      </c>
    </row>
    <row r="135" spans="1:7">
      <c r="A135" s="1">
        <v>42025</v>
      </c>
      <c r="B135" t="s">
        <v>273</v>
      </c>
      <c r="C135" t="s">
        <v>274</v>
      </c>
      <c r="D135">
        <v>4.12</v>
      </c>
      <c r="E135">
        <v>16757</v>
      </c>
      <c r="F135">
        <v>68920</v>
      </c>
      <c r="G135">
        <v>24228000</v>
      </c>
    </row>
    <row r="136" spans="1:7">
      <c r="A136" s="1">
        <v>42025</v>
      </c>
      <c r="B136" t="s">
        <v>275</v>
      </c>
      <c r="C136" t="s">
        <v>276</v>
      </c>
      <c r="D136">
        <v>2.36</v>
      </c>
      <c r="E136">
        <v>786</v>
      </c>
      <c r="F136">
        <v>1830</v>
      </c>
      <c r="G136">
        <v>13646000</v>
      </c>
    </row>
    <row r="137" spans="1:7">
      <c r="A137" s="1">
        <v>42025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</row>
    <row r="138" spans="1:7">
      <c r="A138" s="1">
        <v>42025</v>
      </c>
      <c r="B138" t="s">
        <v>279</v>
      </c>
      <c r="C138" t="s">
        <v>280</v>
      </c>
      <c r="D138">
        <v>25.71</v>
      </c>
      <c r="E138">
        <v>1807</v>
      </c>
      <c r="F138">
        <v>46440</v>
      </c>
      <c r="G138">
        <v>2121000</v>
      </c>
    </row>
    <row r="139" spans="1:7">
      <c r="A139" s="1">
        <v>42025</v>
      </c>
      <c r="B139" t="s">
        <v>281</v>
      </c>
      <c r="C139" t="s">
        <v>282</v>
      </c>
      <c r="D139">
        <v>0.01</v>
      </c>
      <c r="E139">
        <v>0</v>
      </c>
      <c r="F139">
        <v>0</v>
      </c>
      <c r="G139">
        <v>0</v>
      </c>
    </row>
    <row r="140" spans="1:7">
      <c r="A140" s="1">
        <v>42025</v>
      </c>
      <c r="B140" t="s">
        <v>283</v>
      </c>
      <c r="C140" t="s">
        <v>284</v>
      </c>
      <c r="D140">
        <v>35.35</v>
      </c>
      <c r="E140">
        <v>232991</v>
      </c>
      <c r="F140">
        <v>8200880</v>
      </c>
      <c r="G140">
        <v>77963000</v>
      </c>
    </row>
    <row r="141" spans="1:7">
      <c r="A141" s="1">
        <v>42025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</row>
    <row r="142" spans="1:7">
      <c r="A142" s="1">
        <v>42025</v>
      </c>
      <c r="B142" t="s">
        <v>287</v>
      </c>
      <c r="C142" t="s">
        <v>288</v>
      </c>
      <c r="D142">
        <v>13.54</v>
      </c>
      <c r="E142">
        <v>5208</v>
      </c>
      <c r="F142">
        <v>70960</v>
      </c>
      <c r="G142">
        <v>1423000</v>
      </c>
    </row>
    <row r="143" spans="1:7">
      <c r="A143" s="1">
        <v>42025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</row>
    <row r="144" spans="1:7">
      <c r="A144" s="1">
        <v>42025</v>
      </c>
      <c r="B144" t="s">
        <v>291</v>
      </c>
      <c r="C144" t="s">
        <v>292</v>
      </c>
      <c r="D144">
        <v>0.43</v>
      </c>
      <c r="E144">
        <v>0</v>
      </c>
      <c r="F144">
        <v>0</v>
      </c>
      <c r="G144">
        <v>0</v>
      </c>
    </row>
    <row r="145" spans="1:7">
      <c r="A145" s="1">
        <v>42025</v>
      </c>
      <c r="B145" t="s">
        <v>293</v>
      </c>
      <c r="C145" t="s">
        <v>294</v>
      </c>
      <c r="D145">
        <v>3.26</v>
      </c>
      <c r="E145">
        <v>2714</v>
      </c>
      <c r="F145">
        <v>8840</v>
      </c>
      <c r="G145">
        <v>138273000</v>
      </c>
    </row>
    <row r="146" spans="1:7">
      <c r="A146" s="1">
        <v>42025</v>
      </c>
      <c r="B146" t="s">
        <v>295</v>
      </c>
      <c r="C146" t="s">
        <v>296</v>
      </c>
      <c r="D146">
        <v>51</v>
      </c>
      <c r="E146">
        <v>1714</v>
      </c>
      <c r="F146">
        <v>86040</v>
      </c>
      <c r="G146">
        <v>11601000</v>
      </c>
    </row>
    <row r="147" spans="1:7">
      <c r="A147" s="1">
        <v>42025</v>
      </c>
      <c r="B147" t="s">
        <v>297</v>
      </c>
      <c r="C147" t="s">
        <v>298</v>
      </c>
      <c r="D147">
        <v>18.489999999999998</v>
      </c>
      <c r="E147">
        <v>1579</v>
      </c>
      <c r="F147">
        <v>28690</v>
      </c>
      <c r="G147">
        <v>1239000</v>
      </c>
    </row>
    <row r="148" spans="1:7">
      <c r="A148" s="1">
        <v>42025</v>
      </c>
      <c r="B148" t="s">
        <v>299</v>
      </c>
      <c r="C148" t="s">
        <v>300</v>
      </c>
      <c r="D148">
        <v>1.47</v>
      </c>
      <c r="E148">
        <v>0</v>
      </c>
      <c r="F148">
        <v>0</v>
      </c>
      <c r="G148">
        <v>0</v>
      </c>
    </row>
    <row r="149" spans="1:7">
      <c r="A149" s="1">
        <v>42025</v>
      </c>
      <c r="B149" t="s">
        <v>301</v>
      </c>
      <c r="C149" t="s">
        <v>302</v>
      </c>
      <c r="D149">
        <v>16.25</v>
      </c>
      <c r="E149">
        <v>110</v>
      </c>
      <c r="F149">
        <v>1820</v>
      </c>
      <c r="G149">
        <v>3144000</v>
      </c>
    </row>
    <row r="150" spans="1:7">
      <c r="A150" s="1">
        <v>42025</v>
      </c>
      <c r="B150" t="s">
        <v>303</v>
      </c>
      <c r="C150" t="s">
        <v>304</v>
      </c>
      <c r="D150">
        <v>26</v>
      </c>
      <c r="E150">
        <v>1</v>
      </c>
      <c r="F150">
        <v>30</v>
      </c>
      <c r="G150">
        <v>3305000</v>
      </c>
    </row>
    <row r="151" spans="1:7">
      <c r="A151" s="1">
        <v>42025</v>
      </c>
      <c r="B151" t="s">
        <v>305</v>
      </c>
      <c r="C151" t="s">
        <v>306</v>
      </c>
      <c r="D151">
        <v>8.81</v>
      </c>
      <c r="E151">
        <v>26757</v>
      </c>
      <c r="F151">
        <v>235580</v>
      </c>
      <c r="G151">
        <v>17846000</v>
      </c>
    </row>
    <row r="152" spans="1:7">
      <c r="A152" s="1">
        <v>42025</v>
      </c>
      <c r="B152" t="s">
        <v>307</v>
      </c>
      <c r="C152" t="s">
        <v>308</v>
      </c>
      <c r="D152">
        <v>4.6399999999999997</v>
      </c>
      <c r="E152">
        <v>41</v>
      </c>
      <c r="F152">
        <v>180</v>
      </c>
      <c r="G152">
        <v>4501000</v>
      </c>
    </row>
    <row r="153" spans="1:7">
      <c r="A153" s="1">
        <v>42025</v>
      </c>
      <c r="B153" t="s">
        <v>309</v>
      </c>
      <c r="C153" t="s">
        <v>310</v>
      </c>
      <c r="D153">
        <v>0.92</v>
      </c>
      <c r="E153">
        <v>7024</v>
      </c>
      <c r="F153">
        <v>6480</v>
      </c>
      <c r="G153">
        <v>11150000</v>
      </c>
    </row>
    <row r="154" spans="1:7">
      <c r="A154" s="1">
        <v>42025</v>
      </c>
      <c r="B154" t="s">
        <v>311</v>
      </c>
      <c r="C154" t="s">
        <v>312</v>
      </c>
      <c r="D154">
        <v>50</v>
      </c>
      <c r="E154">
        <v>3230</v>
      </c>
      <c r="F154">
        <v>160430</v>
      </c>
      <c r="G154">
        <v>16737000</v>
      </c>
    </row>
    <row r="155" spans="1:7">
      <c r="A155" s="1">
        <v>42025</v>
      </c>
      <c r="B155" t="s">
        <v>313</v>
      </c>
      <c r="C155" t="s">
        <v>314</v>
      </c>
      <c r="D155">
        <v>18.73</v>
      </c>
      <c r="E155">
        <v>178</v>
      </c>
      <c r="F155">
        <v>3330</v>
      </c>
      <c r="G155">
        <v>17024000</v>
      </c>
    </row>
    <row r="156" spans="1:7">
      <c r="A156" s="1">
        <v>42025</v>
      </c>
      <c r="B156" t="s">
        <v>315</v>
      </c>
      <c r="C156" t="s">
        <v>316</v>
      </c>
      <c r="D156">
        <v>0.86</v>
      </c>
      <c r="E156">
        <v>80752</v>
      </c>
      <c r="F156">
        <v>69900</v>
      </c>
      <c r="G156">
        <v>0</v>
      </c>
    </row>
    <row r="157" spans="1:7">
      <c r="A157" s="1">
        <v>42025</v>
      </c>
      <c r="B157" t="s">
        <v>317</v>
      </c>
      <c r="C157" t="s">
        <v>318</v>
      </c>
      <c r="D157">
        <v>0.33</v>
      </c>
      <c r="E157">
        <v>10110</v>
      </c>
      <c r="F157">
        <v>3340</v>
      </c>
      <c r="G157">
        <v>0</v>
      </c>
    </row>
    <row r="158" spans="1:7">
      <c r="A158" s="1">
        <v>42025</v>
      </c>
      <c r="B158" t="s">
        <v>319</v>
      </c>
      <c r="C158" t="s">
        <v>320</v>
      </c>
      <c r="D158">
        <v>1.98</v>
      </c>
      <c r="E158">
        <v>79169</v>
      </c>
      <c r="F158">
        <v>156980</v>
      </c>
      <c r="G158">
        <v>293645000</v>
      </c>
    </row>
    <row r="159" spans="1:7">
      <c r="A159" s="1">
        <v>42025</v>
      </c>
      <c r="B159" t="s">
        <v>321</v>
      </c>
      <c r="C159" t="s">
        <v>322</v>
      </c>
      <c r="D159">
        <v>1.77</v>
      </c>
      <c r="E159">
        <v>3861519</v>
      </c>
      <c r="F159">
        <v>6824130</v>
      </c>
      <c r="G159">
        <v>1095354000</v>
      </c>
    </row>
    <row r="160" spans="1:7">
      <c r="A160" s="1">
        <v>42025</v>
      </c>
      <c r="B160" t="s">
        <v>323</v>
      </c>
      <c r="C160" t="s">
        <v>324</v>
      </c>
      <c r="D160">
        <v>3.4</v>
      </c>
      <c r="E160">
        <v>318015</v>
      </c>
      <c r="F160">
        <v>1091190</v>
      </c>
      <c r="G160">
        <v>43628000</v>
      </c>
    </row>
    <row r="161" spans="1:7">
      <c r="A161" s="1">
        <v>42025</v>
      </c>
      <c r="B161" t="s">
        <v>325</v>
      </c>
      <c r="C161" t="s">
        <v>326</v>
      </c>
      <c r="D161">
        <v>6.89</v>
      </c>
      <c r="E161">
        <v>2478</v>
      </c>
      <c r="F161">
        <v>16950</v>
      </c>
      <c r="G161">
        <v>6721000</v>
      </c>
    </row>
    <row r="162" spans="1:7">
      <c r="A162" s="1">
        <v>42025</v>
      </c>
      <c r="B162" t="s">
        <v>327</v>
      </c>
      <c r="C162" t="s">
        <v>328</v>
      </c>
      <c r="D162">
        <v>41.95</v>
      </c>
      <c r="E162">
        <v>374</v>
      </c>
      <c r="F162">
        <v>15690</v>
      </c>
      <c r="G162">
        <v>20769000</v>
      </c>
    </row>
    <row r="163" spans="1:7">
      <c r="A163" s="1">
        <v>42025</v>
      </c>
      <c r="B163" t="s">
        <v>329</v>
      </c>
      <c r="C163" t="s">
        <v>330</v>
      </c>
      <c r="D163">
        <v>24.3</v>
      </c>
      <c r="E163">
        <v>1</v>
      </c>
      <c r="F163">
        <v>20</v>
      </c>
      <c r="G163">
        <v>1991000</v>
      </c>
    </row>
    <row r="164" spans="1:7">
      <c r="A164" s="1">
        <v>42025</v>
      </c>
      <c r="B164" t="s">
        <v>331</v>
      </c>
      <c r="C164" t="s">
        <v>332</v>
      </c>
      <c r="D164">
        <v>43.4</v>
      </c>
      <c r="E164">
        <v>8995</v>
      </c>
      <c r="F164">
        <v>390700</v>
      </c>
      <c r="G164">
        <v>27164000</v>
      </c>
    </row>
    <row r="165" spans="1:7">
      <c r="A165" s="1">
        <v>42025</v>
      </c>
      <c r="B165" t="s">
        <v>333</v>
      </c>
      <c r="C165" t="s">
        <v>334</v>
      </c>
      <c r="D165">
        <v>17.05</v>
      </c>
      <c r="E165">
        <v>80257</v>
      </c>
      <c r="F165">
        <v>1368700</v>
      </c>
      <c r="G165">
        <v>3502000</v>
      </c>
    </row>
    <row r="166" spans="1:7">
      <c r="A166" s="1">
        <v>42025</v>
      </c>
      <c r="B166" t="s">
        <v>335</v>
      </c>
      <c r="C166" t="s">
        <v>336</v>
      </c>
      <c r="D166">
        <v>30.5</v>
      </c>
      <c r="E166">
        <v>65</v>
      </c>
      <c r="F166">
        <v>1990</v>
      </c>
      <c r="G166">
        <v>17315000</v>
      </c>
    </row>
    <row r="167" spans="1:7">
      <c r="A167" s="1">
        <v>42025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</row>
    <row r="168" spans="1:7">
      <c r="A168" s="1">
        <v>42025</v>
      </c>
      <c r="B168" t="s">
        <v>339</v>
      </c>
      <c r="C168" t="s">
        <v>340</v>
      </c>
      <c r="D168">
        <v>9.8000000000000007</v>
      </c>
      <c r="E168">
        <v>31212</v>
      </c>
      <c r="F168">
        <v>306500</v>
      </c>
      <c r="G168">
        <v>3233000</v>
      </c>
    </row>
    <row r="169" spans="1:7">
      <c r="A169" s="1">
        <v>42025</v>
      </c>
      <c r="B169" t="s">
        <v>341</v>
      </c>
      <c r="C169" t="s">
        <v>342</v>
      </c>
      <c r="D169">
        <v>71.989999999999995</v>
      </c>
      <c r="E169">
        <v>22673</v>
      </c>
      <c r="F169">
        <v>1607120</v>
      </c>
      <c r="G169">
        <v>40919000</v>
      </c>
    </row>
    <row r="170" spans="1:7">
      <c r="A170" s="1">
        <v>42025</v>
      </c>
      <c r="B170" t="s">
        <v>343</v>
      </c>
      <c r="C170" t="s">
        <v>344</v>
      </c>
      <c r="D170">
        <v>4.8</v>
      </c>
      <c r="E170">
        <v>271444</v>
      </c>
      <c r="F170">
        <v>1314780</v>
      </c>
      <c r="G170">
        <v>245350000</v>
      </c>
    </row>
    <row r="171" spans="1:7">
      <c r="A171" s="1">
        <v>42025</v>
      </c>
      <c r="B171" t="s">
        <v>345</v>
      </c>
      <c r="C171" t="s">
        <v>346</v>
      </c>
      <c r="D171">
        <v>103.5</v>
      </c>
      <c r="E171">
        <v>83808</v>
      </c>
      <c r="F171">
        <v>8680820</v>
      </c>
      <c r="G171">
        <v>30584000</v>
      </c>
    </row>
    <row r="172" spans="1:7">
      <c r="A172" s="1">
        <v>42025</v>
      </c>
      <c r="B172" t="s">
        <v>347</v>
      </c>
      <c r="C172" t="s">
        <v>348</v>
      </c>
      <c r="D172">
        <v>3.3</v>
      </c>
      <c r="E172">
        <v>678</v>
      </c>
      <c r="F172">
        <v>2240</v>
      </c>
      <c r="G172">
        <v>25500000</v>
      </c>
    </row>
    <row r="173" spans="1:7">
      <c r="A173" s="1">
        <v>42025</v>
      </c>
      <c r="B173" t="s">
        <v>349</v>
      </c>
      <c r="C173" t="s">
        <v>350</v>
      </c>
      <c r="D173">
        <v>1.83</v>
      </c>
      <c r="E173">
        <v>704651</v>
      </c>
      <c r="F173">
        <v>1242180</v>
      </c>
      <c r="G173">
        <v>70928000</v>
      </c>
    </row>
    <row r="174" spans="1:7">
      <c r="A174" s="1">
        <v>42025</v>
      </c>
      <c r="B174" t="s">
        <v>351</v>
      </c>
      <c r="C174" t="s">
        <v>352</v>
      </c>
      <c r="D174">
        <v>4.87</v>
      </c>
      <c r="E174">
        <v>22</v>
      </c>
      <c r="F174">
        <v>110</v>
      </c>
      <c r="G174">
        <v>1143000</v>
      </c>
    </row>
    <row r="175" spans="1:7">
      <c r="A175" s="1">
        <v>42025</v>
      </c>
      <c r="B175" t="s">
        <v>353</v>
      </c>
      <c r="C175" t="s">
        <v>354</v>
      </c>
      <c r="D175">
        <v>3.15</v>
      </c>
      <c r="E175">
        <v>398899</v>
      </c>
      <c r="F175">
        <v>1248650</v>
      </c>
      <c r="G175">
        <v>36119000</v>
      </c>
    </row>
    <row r="176" spans="1:7">
      <c r="A176" s="1">
        <v>42025</v>
      </c>
      <c r="B176" t="s">
        <v>355</v>
      </c>
      <c r="C176" t="s">
        <v>356</v>
      </c>
      <c r="D176">
        <v>5.01</v>
      </c>
      <c r="E176">
        <v>6119</v>
      </c>
      <c r="F176">
        <v>31310</v>
      </c>
      <c r="G176">
        <v>4199000</v>
      </c>
    </row>
    <row r="177" spans="1:7">
      <c r="A177" s="1">
        <v>42025</v>
      </c>
      <c r="B177" t="s">
        <v>357</v>
      </c>
      <c r="C177" t="s">
        <v>358</v>
      </c>
      <c r="D177">
        <v>31.24</v>
      </c>
      <c r="E177">
        <v>3004</v>
      </c>
      <c r="F177">
        <v>93130</v>
      </c>
      <c r="G177">
        <v>1839000</v>
      </c>
    </row>
    <row r="178" spans="1:7">
      <c r="A178" s="1">
        <v>42025</v>
      </c>
      <c r="B178" t="s">
        <v>359</v>
      </c>
      <c r="C178" t="s">
        <v>360</v>
      </c>
      <c r="D178">
        <v>3</v>
      </c>
      <c r="E178">
        <v>19017</v>
      </c>
      <c r="F178">
        <v>55740</v>
      </c>
      <c r="G178">
        <v>7831000</v>
      </c>
    </row>
    <row r="179" spans="1:7">
      <c r="A179" s="1">
        <v>42025</v>
      </c>
      <c r="B179" t="s">
        <v>361</v>
      </c>
      <c r="C179" t="s">
        <v>362</v>
      </c>
      <c r="D179">
        <v>0.02</v>
      </c>
      <c r="E179">
        <v>0</v>
      </c>
      <c r="F179">
        <v>0</v>
      </c>
      <c r="G179">
        <v>0</v>
      </c>
    </row>
    <row r="180" spans="1:7">
      <c r="A180" s="1">
        <v>42025</v>
      </c>
      <c r="B180" t="s">
        <v>363</v>
      </c>
      <c r="C180" t="s">
        <v>364</v>
      </c>
      <c r="D180">
        <v>0.1</v>
      </c>
      <c r="E180">
        <v>311505</v>
      </c>
      <c r="F180">
        <v>31280</v>
      </c>
      <c r="G180">
        <v>0</v>
      </c>
    </row>
    <row r="181" spans="1:7">
      <c r="A181" s="1">
        <v>42025</v>
      </c>
      <c r="B181" t="s">
        <v>365</v>
      </c>
      <c r="C181" t="s">
        <v>366</v>
      </c>
      <c r="D181">
        <v>1.0900000000000001</v>
      </c>
      <c r="E181">
        <v>2252</v>
      </c>
      <c r="F181">
        <v>2400</v>
      </c>
      <c r="G181">
        <v>4084000</v>
      </c>
    </row>
    <row r="182" spans="1:7">
      <c r="A182" s="1">
        <v>42025</v>
      </c>
      <c r="B182" t="s">
        <v>367</v>
      </c>
      <c r="C182" t="s">
        <v>368</v>
      </c>
      <c r="D182">
        <v>0.99</v>
      </c>
      <c r="E182">
        <v>93994</v>
      </c>
      <c r="F182">
        <v>92500</v>
      </c>
      <c r="G182">
        <v>5438000</v>
      </c>
    </row>
    <row r="183" spans="1:7">
      <c r="A183" s="1">
        <v>42025</v>
      </c>
      <c r="B183" t="s">
        <v>369</v>
      </c>
      <c r="C183" t="s">
        <v>370</v>
      </c>
      <c r="D183">
        <v>9.01</v>
      </c>
      <c r="E183">
        <v>0</v>
      </c>
      <c r="F183">
        <v>0</v>
      </c>
      <c r="G183">
        <v>15129000</v>
      </c>
    </row>
    <row r="184" spans="1:7">
      <c r="A184" s="1">
        <v>42025</v>
      </c>
      <c r="B184" t="s">
        <v>371</v>
      </c>
      <c r="C184" t="s">
        <v>372</v>
      </c>
      <c r="D184">
        <v>5.9</v>
      </c>
      <c r="E184">
        <v>1040</v>
      </c>
      <c r="F184">
        <v>6130</v>
      </c>
      <c r="G184">
        <v>9809000</v>
      </c>
    </row>
    <row r="185" spans="1:7">
      <c r="A185" s="1">
        <v>42025</v>
      </c>
      <c r="B185" t="s">
        <v>373</v>
      </c>
      <c r="C185" t="s">
        <v>374</v>
      </c>
      <c r="D185">
        <v>2.1</v>
      </c>
      <c r="E185">
        <v>26</v>
      </c>
      <c r="F185">
        <v>50</v>
      </c>
      <c r="G185">
        <v>11568000</v>
      </c>
    </row>
    <row r="186" spans="1:7">
      <c r="A186" s="1">
        <v>42025</v>
      </c>
      <c r="B186" t="s">
        <v>375</v>
      </c>
      <c r="C186" t="s">
        <v>376</v>
      </c>
      <c r="D186">
        <v>29.9</v>
      </c>
      <c r="E186">
        <v>7</v>
      </c>
      <c r="F186">
        <v>210</v>
      </c>
      <c r="G186">
        <v>4187000</v>
      </c>
    </row>
    <row r="187" spans="1:7">
      <c r="A187" s="1">
        <v>42025</v>
      </c>
      <c r="B187" t="s">
        <v>377</v>
      </c>
      <c r="C187" t="s">
        <v>378</v>
      </c>
      <c r="D187">
        <v>1.56</v>
      </c>
      <c r="E187">
        <v>6</v>
      </c>
      <c r="F187">
        <v>10</v>
      </c>
      <c r="G187">
        <v>3715000</v>
      </c>
    </row>
    <row r="188" spans="1:7">
      <c r="A188" s="1">
        <v>42025</v>
      </c>
      <c r="B188" t="s">
        <v>379</v>
      </c>
      <c r="C188" t="s">
        <v>380</v>
      </c>
      <c r="D188">
        <v>2.63</v>
      </c>
      <c r="E188">
        <v>20351</v>
      </c>
      <c r="F188">
        <v>53450</v>
      </c>
      <c r="G188">
        <v>93737000</v>
      </c>
    </row>
    <row r="189" spans="1:7">
      <c r="A189" s="1">
        <v>42025</v>
      </c>
      <c r="B189" t="s">
        <v>381</v>
      </c>
      <c r="C189" t="s">
        <v>382</v>
      </c>
      <c r="D189">
        <v>2.2400000000000002</v>
      </c>
      <c r="E189">
        <v>6475</v>
      </c>
      <c r="F189">
        <v>14500</v>
      </c>
      <c r="G189">
        <v>7444000</v>
      </c>
    </row>
    <row r="190" spans="1:7">
      <c r="A190" s="1">
        <v>42025</v>
      </c>
      <c r="B190" t="s">
        <v>383</v>
      </c>
      <c r="C190" t="s">
        <v>384</v>
      </c>
      <c r="D190">
        <v>1.73</v>
      </c>
      <c r="E190">
        <v>5847</v>
      </c>
      <c r="F190">
        <v>10000</v>
      </c>
      <c r="G190">
        <v>5435000</v>
      </c>
    </row>
    <row r="191" spans="1:7">
      <c r="A191" s="1">
        <v>42025</v>
      </c>
      <c r="B191" t="s">
        <v>385</v>
      </c>
      <c r="C191" t="s">
        <v>386</v>
      </c>
      <c r="D191">
        <v>0.76</v>
      </c>
      <c r="E191">
        <v>68752</v>
      </c>
      <c r="F191">
        <v>52950</v>
      </c>
      <c r="G191">
        <v>23452000</v>
      </c>
    </row>
    <row r="192" spans="1:7">
      <c r="A192" s="1">
        <v>42025</v>
      </c>
      <c r="B192" t="s">
        <v>387</v>
      </c>
      <c r="C192" t="s">
        <v>388</v>
      </c>
      <c r="D192">
        <v>56.85</v>
      </c>
      <c r="E192">
        <v>750</v>
      </c>
      <c r="F192">
        <v>42630</v>
      </c>
      <c r="G192">
        <v>1165000</v>
      </c>
    </row>
    <row r="193" spans="1:7">
      <c r="A193" s="1">
        <v>42025</v>
      </c>
      <c r="B193" t="s">
        <v>389</v>
      </c>
      <c r="C193" t="s">
        <v>390</v>
      </c>
      <c r="D193">
        <v>137.9</v>
      </c>
      <c r="E193">
        <v>101554</v>
      </c>
      <c r="F193">
        <v>14003930</v>
      </c>
      <c r="G193">
        <v>30454000</v>
      </c>
    </row>
    <row r="194" spans="1:7">
      <c r="A194" s="1">
        <v>42025</v>
      </c>
      <c r="B194" t="s">
        <v>391</v>
      </c>
      <c r="C194" t="s">
        <v>392</v>
      </c>
      <c r="D194">
        <v>3.5</v>
      </c>
      <c r="E194">
        <v>76</v>
      </c>
      <c r="F194">
        <v>270</v>
      </c>
      <c r="G194">
        <v>12110000</v>
      </c>
    </row>
    <row r="195" spans="1:7">
      <c r="A195" s="1">
        <v>42025</v>
      </c>
      <c r="B195" t="s">
        <v>393</v>
      </c>
      <c r="C195" t="s">
        <v>394</v>
      </c>
      <c r="D195">
        <v>16.14</v>
      </c>
      <c r="E195">
        <v>510</v>
      </c>
      <c r="F195">
        <v>8230</v>
      </c>
      <c r="G195">
        <v>6189000</v>
      </c>
    </row>
    <row r="196" spans="1:7">
      <c r="A196" s="1">
        <v>42025</v>
      </c>
      <c r="B196" t="s">
        <v>395</v>
      </c>
      <c r="C196" t="s">
        <v>396</v>
      </c>
      <c r="D196">
        <v>12.97</v>
      </c>
      <c r="E196">
        <v>55</v>
      </c>
      <c r="F196">
        <v>700</v>
      </c>
      <c r="G196">
        <v>0</v>
      </c>
    </row>
    <row r="197" spans="1:7">
      <c r="A197" s="1">
        <v>42025</v>
      </c>
      <c r="B197" t="s">
        <v>397</v>
      </c>
      <c r="C197" t="s">
        <v>398</v>
      </c>
      <c r="D197">
        <v>159.94999999999999</v>
      </c>
      <c r="E197">
        <v>10724</v>
      </c>
      <c r="F197">
        <v>1699750</v>
      </c>
      <c r="G197">
        <v>5028000</v>
      </c>
    </row>
    <row r="198" spans="1:7">
      <c r="A198" s="1">
        <v>42025</v>
      </c>
      <c r="B198" t="s">
        <v>399</v>
      </c>
      <c r="C198" t="s">
        <v>400</v>
      </c>
      <c r="D198">
        <v>18.440000000000001</v>
      </c>
      <c r="E198">
        <v>728</v>
      </c>
      <c r="F198">
        <v>13450</v>
      </c>
      <c r="G198">
        <v>4000000</v>
      </c>
    </row>
    <row r="199" spans="1:7">
      <c r="A199" s="1">
        <v>42025</v>
      </c>
      <c r="B199" t="s">
        <v>401</v>
      </c>
      <c r="C199" t="s">
        <v>402</v>
      </c>
      <c r="D199">
        <v>0.92</v>
      </c>
      <c r="E199">
        <v>0</v>
      </c>
      <c r="F199">
        <v>0</v>
      </c>
      <c r="G199">
        <v>0</v>
      </c>
    </row>
    <row r="200" spans="1:7">
      <c r="A200" s="1">
        <v>42025</v>
      </c>
      <c r="B200" t="s">
        <v>403</v>
      </c>
      <c r="C200" t="s">
        <v>404</v>
      </c>
      <c r="D200">
        <v>204</v>
      </c>
      <c r="E200">
        <v>6595</v>
      </c>
      <c r="F200">
        <v>1344550</v>
      </c>
      <c r="G200">
        <v>8393000</v>
      </c>
    </row>
    <row r="201" spans="1:7">
      <c r="A201" s="1">
        <v>42025</v>
      </c>
      <c r="B201" t="s">
        <v>405</v>
      </c>
      <c r="C201" t="s">
        <v>406</v>
      </c>
      <c r="D201">
        <v>4</v>
      </c>
      <c r="E201">
        <v>0</v>
      </c>
      <c r="F201">
        <v>0</v>
      </c>
      <c r="G201">
        <v>2639000</v>
      </c>
    </row>
    <row r="202" spans="1:7">
      <c r="A202" s="1">
        <v>42025</v>
      </c>
      <c r="B202" t="s">
        <v>407</v>
      </c>
      <c r="C202" t="s">
        <v>408</v>
      </c>
      <c r="D202">
        <v>1.06</v>
      </c>
      <c r="E202">
        <v>15193</v>
      </c>
      <c r="F202">
        <v>15860</v>
      </c>
      <c r="G202">
        <v>0</v>
      </c>
    </row>
    <row r="203" spans="1:7">
      <c r="A203" s="1">
        <v>42025</v>
      </c>
      <c r="B203" t="s">
        <v>409</v>
      </c>
      <c r="C203" t="s">
        <v>410</v>
      </c>
      <c r="D203">
        <v>9.0500000000000007</v>
      </c>
      <c r="E203">
        <v>455</v>
      </c>
      <c r="F203">
        <v>4120</v>
      </c>
      <c r="G203">
        <v>5944000</v>
      </c>
    </row>
    <row r="204" spans="1:7">
      <c r="A204" s="1">
        <v>42025</v>
      </c>
      <c r="B204" t="s">
        <v>411</v>
      </c>
      <c r="C204" t="s">
        <v>412</v>
      </c>
      <c r="D204">
        <v>0.08</v>
      </c>
      <c r="E204">
        <v>3550</v>
      </c>
      <c r="F204">
        <v>280</v>
      </c>
      <c r="G204">
        <v>0</v>
      </c>
    </row>
    <row r="205" spans="1:7">
      <c r="A205" s="1">
        <v>42025</v>
      </c>
      <c r="B205" t="s">
        <v>413</v>
      </c>
      <c r="C205" t="s">
        <v>414</v>
      </c>
      <c r="D205">
        <v>2.2000000000000002</v>
      </c>
      <c r="E205">
        <v>100</v>
      </c>
      <c r="F205">
        <v>220</v>
      </c>
      <c r="G205">
        <v>0</v>
      </c>
    </row>
    <row r="206" spans="1:7">
      <c r="A206" s="1">
        <v>42025</v>
      </c>
      <c r="B206" t="s">
        <v>415</v>
      </c>
      <c r="C206" t="s">
        <v>416</v>
      </c>
      <c r="D206">
        <v>4.07</v>
      </c>
      <c r="E206">
        <v>11117</v>
      </c>
      <c r="F206">
        <v>44830</v>
      </c>
      <c r="G206">
        <v>18968000</v>
      </c>
    </row>
    <row r="207" spans="1:7">
      <c r="A207" s="1">
        <v>42025</v>
      </c>
      <c r="B207" t="s">
        <v>417</v>
      </c>
      <c r="C207" t="s">
        <v>418</v>
      </c>
      <c r="D207">
        <v>0.83</v>
      </c>
      <c r="E207">
        <v>14</v>
      </c>
      <c r="F207">
        <v>10</v>
      </c>
      <c r="G207">
        <v>8070000</v>
      </c>
    </row>
    <row r="208" spans="1:7">
      <c r="A208" s="1">
        <v>42025</v>
      </c>
      <c r="B208" t="s">
        <v>419</v>
      </c>
      <c r="C208" t="s">
        <v>420</v>
      </c>
      <c r="D208">
        <v>3.34</v>
      </c>
      <c r="E208">
        <v>404</v>
      </c>
      <c r="F208">
        <v>1290</v>
      </c>
      <c r="G208">
        <v>3600000</v>
      </c>
    </row>
    <row r="209" spans="1:7">
      <c r="A209" s="1">
        <v>42025</v>
      </c>
      <c r="B209" t="s">
        <v>421</v>
      </c>
      <c r="C209" t="s">
        <v>422</v>
      </c>
      <c r="D209">
        <v>1.62</v>
      </c>
      <c r="E209">
        <v>504</v>
      </c>
      <c r="F209">
        <v>820</v>
      </c>
      <c r="G209">
        <v>0</v>
      </c>
    </row>
    <row r="210" spans="1:7">
      <c r="A210" s="1">
        <v>42025</v>
      </c>
      <c r="B210" t="s">
        <v>423</v>
      </c>
      <c r="C210" t="s">
        <v>424</v>
      </c>
      <c r="D210">
        <v>5</v>
      </c>
      <c r="E210">
        <v>1</v>
      </c>
      <c r="F210">
        <v>5</v>
      </c>
      <c r="G210">
        <v>11334000</v>
      </c>
    </row>
    <row r="211" spans="1:7">
      <c r="A211" s="1">
        <v>42025</v>
      </c>
      <c r="B211" t="s">
        <v>425</v>
      </c>
      <c r="C211" t="s">
        <v>426</v>
      </c>
      <c r="D211">
        <v>1.93</v>
      </c>
      <c r="E211">
        <v>10718</v>
      </c>
      <c r="F211">
        <v>20230</v>
      </c>
      <c r="G211">
        <v>0</v>
      </c>
    </row>
    <row r="212" spans="1:7">
      <c r="A212" s="1">
        <v>42025</v>
      </c>
      <c r="B212" t="s">
        <v>427</v>
      </c>
      <c r="C212" t="s">
        <v>428</v>
      </c>
      <c r="D212">
        <v>22</v>
      </c>
      <c r="E212">
        <v>40</v>
      </c>
      <c r="F212">
        <v>880</v>
      </c>
      <c r="G212">
        <v>0</v>
      </c>
    </row>
    <row r="213" spans="1:7">
      <c r="A213" s="1">
        <v>42025</v>
      </c>
      <c r="B213" t="s">
        <v>429</v>
      </c>
      <c r="C213" t="s">
        <v>430</v>
      </c>
      <c r="D213">
        <v>20.89</v>
      </c>
      <c r="E213">
        <v>347328</v>
      </c>
      <c r="F213">
        <v>7153770</v>
      </c>
      <c r="G213">
        <v>52636000</v>
      </c>
    </row>
    <row r="214" spans="1:7">
      <c r="A214" s="1">
        <v>42025</v>
      </c>
      <c r="B214" t="s">
        <v>431</v>
      </c>
      <c r="C214" t="s">
        <v>432</v>
      </c>
      <c r="D214">
        <v>0.28999999999999998</v>
      </c>
      <c r="E214">
        <v>2216</v>
      </c>
      <c r="F214">
        <v>640</v>
      </c>
      <c r="G214">
        <v>0</v>
      </c>
    </row>
    <row r="215" spans="1:7">
      <c r="A215" s="1">
        <v>42025</v>
      </c>
      <c r="B215" t="s">
        <v>433</v>
      </c>
      <c r="C215" t="s">
        <v>434</v>
      </c>
      <c r="D215">
        <v>2.6</v>
      </c>
      <c r="E215">
        <v>23437</v>
      </c>
      <c r="F215">
        <v>61320</v>
      </c>
      <c r="G215">
        <v>32447000</v>
      </c>
    </row>
    <row r="216" spans="1:7">
      <c r="A216" s="1">
        <v>42025</v>
      </c>
      <c r="B216" t="s">
        <v>435</v>
      </c>
      <c r="C216" t="s">
        <v>436</v>
      </c>
      <c r="D216">
        <v>9.65</v>
      </c>
      <c r="E216">
        <v>1036</v>
      </c>
      <c r="F216">
        <v>9900</v>
      </c>
      <c r="G216">
        <v>1509000</v>
      </c>
    </row>
    <row r="217" spans="1:7">
      <c r="A217" s="1">
        <v>42025</v>
      </c>
      <c r="B217" t="s">
        <v>437</v>
      </c>
      <c r="C217" t="s">
        <v>438</v>
      </c>
      <c r="D217">
        <v>2.87</v>
      </c>
      <c r="E217">
        <v>47950</v>
      </c>
      <c r="F217">
        <v>135790</v>
      </c>
      <c r="G217">
        <v>26333000</v>
      </c>
    </row>
    <row r="218" spans="1:7">
      <c r="A218" s="1">
        <v>42025</v>
      </c>
      <c r="B218" t="s">
        <v>439</v>
      </c>
      <c r="C218" t="s">
        <v>440</v>
      </c>
      <c r="D218">
        <v>2.2400000000000002</v>
      </c>
      <c r="E218">
        <v>5</v>
      </c>
      <c r="F218">
        <v>10</v>
      </c>
      <c r="G218">
        <v>4047000</v>
      </c>
    </row>
    <row r="219" spans="1:7">
      <c r="A219" s="1">
        <v>42025</v>
      </c>
      <c r="B219" t="s">
        <v>441</v>
      </c>
      <c r="C219" t="s">
        <v>442</v>
      </c>
      <c r="D219">
        <v>0.02</v>
      </c>
      <c r="E219">
        <v>0</v>
      </c>
      <c r="F219">
        <v>0</v>
      </c>
      <c r="G219">
        <v>0</v>
      </c>
    </row>
    <row r="220" spans="1:7">
      <c r="A220" s="1">
        <v>42025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</row>
    <row r="221" spans="1:7">
      <c r="A221" s="1">
        <v>42025</v>
      </c>
      <c r="B221" t="s">
        <v>445</v>
      </c>
      <c r="C221" t="s">
        <v>446</v>
      </c>
      <c r="D221">
        <v>1.22</v>
      </c>
      <c r="E221">
        <v>368872</v>
      </c>
      <c r="F221">
        <v>444170</v>
      </c>
      <c r="G221">
        <v>45144000</v>
      </c>
    </row>
    <row r="222" spans="1:7">
      <c r="A222" s="1">
        <v>42025</v>
      </c>
      <c r="B222" t="s">
        <v>447</v>
      </c>
      <c r="C222" t="s">
        <v>448</v>
      </c>
      <c r="D222">
        <v>33.4</v>
      </c>
      <c r="E222">
        <v>97681</v>
      </c>
      <c r="F222">
        <v>3223540</v>
      </c>
      <c r="G222">
        <v>48500000</v>
      </c>
    </row>
    <row r="223" spans="1:7">
      <c r="A223" s="1">
        <v>42025</v>
      </c>
      <c r="B223" t="s">
        <v>449</v>
      </c>
      <c r="C223" t="s">
        <v>450</v>
      </c>
      <c r="D223">
        <v>271</v>
      </c>
      <c r="E223">
        <v>5543</v>
      </c>
      <c r="F223">
        <v>1501260</v>
      </c>
      <c r="G223">
        <v>9380000</v>
      </c>
    </row>
    <row r="224" spans="1:7">
      <c r="A224" s="1">
        <v>42025</v>
      </c>
      <c r="B224" t="s">
        <v>451</v>
      </c>
      <c r="C224" t="s">
        <v>452</v>
      </c>
      <c r="D224">
        <v>107.5</v>
      </c>
      <c r="E224">
        <v>956444</v>
      </c>
      <c r="F224">
        <v>101259470</v>
      </c>
      <c r="G224">
        <v>136410000</v>
      </c>
    </row>
    <row r="225" spans="1:7">
      <c r="A225" s="1">
        <v>42025</v>
      </c>
      <c r="B225" t="s">
        <v>453</v>
      </c>
      <c r="C225" t="s">
        <v>454</v>
      </c>
      <c r="D225">
        <v>12.64</v>
      </c>
      <c r="E225">
        <v>46733</v>
      </c>
      <c r="F225">
        <v>574930</v>
      </c>
      <c r="G225">
        <v>6739000</v>
      </c>
    </row>
    <row r="226" spans="1:7">
      <c r="A226" s="1">
        <v>42025</v>
      </c>
      <c r="B226" t="s">
        <v>455</v>
      </c>
      <c r="C226" t="s">
        <v>456</v>
      </c>
      <c r="D226">
        <v>39.24</v>
      </c>
      <c r="E226">
        <v>37</v>
      </c>
      <c r="F226">
        <v>1350</v>
      </c>
      <c r="G226">
        <v>13085000</v>
      </c>
    </row>
    <row r="227" spans="1:7">
      <c r="A227" s="1">
        <v>42025</v>
      </c>
      <c r="B227" t="s">
        <v>457</v>
      </c>
      <c r="C227" t="s">
        <v>458</v>
      </c>
      <c r="D227">
        <v>51.75</v>
      </c>
      <c r="E227">
        <v>63</v>
      </c>
      <c r="F227">
        <v>3260</v>
      </c>
      <c r="G227">
        <v>7449000</v>
      </c>
    </row>
    <row r="228" spans="1:7">
      <c r="A228" s="1">
        <v>42025</v>
      </c>
      <c r="B228" t="s">
        <v>459</v>
      </c>
      <c r="C228" t="s">
        <v>460</v>
      </c>
      <c r="D228">
        <v>7.38</v>
      </c>
      <c r="E228">
        <v>5</v>
      </c>
      <c r="F228">
        <v>40</v>
      </c>
      <c r="G228">
        <v>0</v>
      </c>
    </row>
    <row r="229" spans="1:7">
      <c r="A229" s="1">
        <v>42025</v>
      </c>
      <c r="B229" t="s">
        <v>461</v>
      </c>
      <c r="C229" t="s">
        <v>462</v>
      </c>
      <c r="D229">
        <v>7.6</v>
      </c>
      <c r="E229">
        <v>8098</v>
      </c>
      <c r="F229">
        <v>61590</v>
      </c>
      <c r="G229">
        <v>4222000</v>
      </c>
    </row>
    <row r="230" spans="1:7">
      <c r="A230" s="1">
        <v>42025</v>
      </c>
      <c r="B230" t="s">
        <v>463</v>
      </c>
      <c r="C230" t="s">
        <v>464</v>
      </c>
      <c r="D230">
        <v>20.98</v>
      </c>
      <c r="E230">
        <v>131265</v>
      </c>
      <c r="F230">
        <v>2690930</v>
      </c>
      <c r="G230">
        <v>3459000</v>
      </c>
    </row>
    <row r="231" spans="1:7">
      <c r="A231" s="1">
        <v>42025</v>
      </c>
      <c r="B231" t="s">
        <v>465</v>
      </c>
      <c r="C231" t="s">
        <v>466</v>
      </c>
      <c r="D231">
        <v>10.73</v>
      </c>
      <c r="E231">
        <v>16767</v>
      </c>
      <c r="F231">
        <v>179990</v>
      </c>
      <c r="G231">
        <v>23006000</v>
      </c>
    </row>
    <row r="232" spans="1:7">
      <c r="A232" s="1">
        <v>42025</v>
      </c>
      <c r="B232" t="s">
        <v>467</v>
      </c>
      <c r="C232" t="s">
        <v>468</v>
      </c>
      <c r="D232">
        <v>29.25</v>
      </c>
      <c r="E232">
        <v>240</v>
      </c>
      <c r="F232">
        <v>7020</v>
      </c>
      <c r="G232">
        <v>184000</v>
      </c>
    </row>
    <row r="233" spans="1:7">
      <c r="A233" s="1">
        <v>42025</v>
      </c>
      <c r="B233" t="s">
        <v>469</v>
      </c>
      <c r="C233" t="s">
        <v>470</v>
      </c>
      <c r="D233">
        <v>3.84</v>
      </c>
      <c r="E233">
        <v>390</v>
      </c>
      <c r="F233">
        <v>1500</v>
      </c>
      <c r="G233">
        <v>4815000</v>
      </c>
    </row>
    <row r="234" spans="1:7">
      <c r="A234" s="1">
        <v>42025</v>
      </c>
      <c r="B234" t="s">
        <v>471</v>
      </c>
      <c r="C234" t="s">
        <v>472</v>
      </c>
      <c r="D234">
        <v>9.3800000000000008</v>
      </c>
      <c r="E234">
        <v>1766</v>
      </c>
      <c r="F234">
        <v>16480</v>
      </c>
      <c r="G234">
        <v>6713000</v>
      </c>
    </row>
    <row r="235" spans="1:7">
      <c r="A235" s="1">
        <v>42025</v>
      </c>
      <c r="B235" t="s">
        <v>473</v>
      </c>
      <c r="C235" t="s">
        <v>474</v>
      </c>
      <c r="D235">
        <v>19.14</v>
      </c>
      <c r="E235">
        <v>443</v>
      </c>
      <c r="F235">
        <v>8330</v>
      </c>
      <c r="G235">
        <v>10769000</v>
      </c>
    </row>
    <row r="236" spans="1:7">
      <c r="A236" s="1">
        <v>42025</v>
      </c>
      <c r="B236" t="s">
        <v>475</v>
      </c>
      <c r="C236" t="s">
        <v>476</v>
      </c>
      <c r="D236">
        <v>3.33</v>
      </c>
      <c r="E236">
        <v>15993</v>
      </c>
      <c r="F236">
        <v>52860</v>
      </c>
      <c r="G236">
        <v>11880000</v>
      </c>
    </row>
    <row r="237" spans="1:7">
      <c r="A237" s="1">
        <v>42025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</row>
    <row r="238" spans="1:7">
      <c r="A238" s="1">
        <v>42025</v>
      </c>
      <c r="B238" t="s">
        <v>479</v>
      </c>
      <c r="C238" t="s">
        <v>480</v>
      </c>
      <c r="D238">
        <v>115</v>
      </c>
      <c r="E238">
        <v>8413</v>
      </c>
      <c r="F238">
        <v>969190</v>
      </c>
      <c r="G238">
        <v>14953000</v>
      </c>
    </row>
    <row r="239" spans="1:7">
      <c r="A239" s="1">
        <v>42025</v>
      </c>
      <c r="B239" t="s">
        <v>481</v>
      </c>
      <c r="C239" t="s">
        <v>482</v>
      </c>
      <c r="D239">
        <v>52</v>
      </c>
      <c r="E239">
        <v>1186</v>
      </c>
      <c r="F239">
        <v>61860</v>
      </c>
      <c r="G239">
        <v>2418000</v>
      </c>
    </row>
    <row r="240" spans="1:7">
      <c r="A240" s="1">
        <v>42025</v>
      </c>
      <c r="B240" t="s">
        <v>483</v>
      </c>
      <c r="C240" t="s">
        <v>484</v>
      </c>
      <c r="D240">
        <v>1.1000000000000001</v>
      </c>
      <c r="E240">
        <v>39264</v>
      </c>
      <c r="F240">
        <v>42250</v>
      </c>
      <c r="G240">
        <v>5093000</v>
      </c>
    </row>
    <row r="241" spans="1:7">
      <c r="A241" s="1">
        <v>42025</v>
      </c>
      <c r="B241" t="s">
        <v>485</v>
      </c>
      <c r="C241" t="s">
        <v>486</v>
      </c>
      <c r="D241">
        <v>1.77</v>
      </c>
      <c r="E241">
        <v>59884</v>
      </c>
      <c r="F241">
        <v>105420</v>
      </c>
      <c r="G241">
        <v>218198000</v>
      </c>
    </row>
    <row r="242" spans="1:7">
      <c r="A242" s="1">
        <v>42025</v>
      </c>
      <c r="B242" t="s">
        <v>487</v>
      </c>
      <c r="C242" t="s">
        <v>488</v>
      </c>
      <c r="D242">
        <v>4.22</v>
      </c>
      <c r="E242">
        <v>21572</v>
      </c>
      <c r="F242">
        <v>91010</v>
      </c>
      <c r="G242">
        <v>10150000</v>
      </c>
    </row>
    <row r="243" spans="1:7">
      <c r="A243" s="1">
        <v>42025</v>
      </c>
      <c r="B243" t="s">
        <v>489</v>
      </c>
      <c r="C243" t="s">
        <v>490</v>
      </c>
      <c r="D243">
        <v>8.31</v>
      </c>
      <c r="E243">
        <v>2966</v>
      </c>
      <c r="F243">
        <v>24650</v>
      </c>
      <c r="G243">
        <v>30148000</v>
      </c>
    </row>
    <row r="244" spans="1:7">
      <c r="A244" s="1">
        <v>42025</v>
      </c>
      <c r="B244" t="s">
        <v>491</v>
      </c>
      <c r="C244" t="s">
        <v>492</v>
      </c>
      <c r="D244">
        <v>2.4500000000000002</v>
      </c>
      <c r="E244">
        <v>40672</v>
      </c>
      <c r="F244">
        <v>98030</v>
      </c>
      <c r="G244">
        <v>34971000</v>
      </c>
    </row>
    <row r="245" spans="1:7">
      <c r="A245" s="1">
        <v>42025</v>
      </c>
      <c r="B245" t="s">
        <v>493</v>
      </c>
      <c r="C245" t="s">
        <v>494</v>
      </c>
      <c r="D245">
        <v>27.4</v>
      </c>
      <c r="E245">
        <v>6092</v>
      </c>
      <c r="F245">
        <v>164600</v>
      </c>
      <c r="G245">
        <v>5128000</v>
      </c>
    </row>
    <row r="246" spans="1:7">
      <c r="A246" s="1">
        <v>42025</v>
      </c>
      <c r="B246" t="s">
        <v>495</v>
      </c>
      <c r="C246" t="s">
        <v>496</v>
      </c>
      <c r="D246">
        <v>24.38</v>
      </c>
      <c r="E246">
        <v>246690</v>
      </c>
      <c r="F246">
        <v>5975090</v>
      </c>
      <c r="G246">
        <v>60796000</v>
      </c>
    </row>
    <row r="247" spans="1:7">
      <c r="A247" s="1">
        <v>42025</v>
      </c>
      <c r="B247" t="s">
        <v>497</v>
      </c>
      <c r="C247" t="s">
        <v>498</v>
      </c>
      <c r="D247">
        <v>7539</v>
      </c>
      <c r="E247">
        <v>2159</v>
      </c>
      <c r="F247">
        <v>16161920</v>
      </c>
      <c r="G247">
        <v>1279000</v>
      </c>
    </row>
    <row r="248" spans="1:7">
      <c r="A248" s="1">
        <v>42025</v>
      </c>
      <c r="B248" t="s">
        <v>499</v>
      </c>
      <c r="C248" t="s">
        <v>500</v>
      </c>
      <c r="D248">
        <v>4.0999999999999996</v>
      </c>
      <c r="E248">
        <v>6185</v>
      </c>
      <c r="F248">
        <v>24870</v>
      </c>
      <c r="G248">
        <v>1827000</v>
      </c>
    </row>
    <row r="249" spans="1:7">
      <c r="A249" s="1">
        <v>42025</v>
      </c>
      <c r="B249" t="s">
        <v>501</v>
      </c>
      <c r="C249" t="s">
        <v>502</v>
      </c>
      <c r="D249">
        <v>1.07</v>
      </c>
      <c r="E249">
        <v>179615</v>
      </c>
      <c r="F249">
        <v>194270</v>
      </c>
      <c r="G249">
        <v>72970000</v>
      </c>
    </row>
    <row r="250" spans="1:7">
      <c r="A250" s="1">
        <v>42025</v>
      </c>
      <c r="B250" t="s">
        <v>503</v>
      </c>
      <c r="C250" t="s">
        <v>504</v>
      </c>
      <c r="D250">
        <v>41.22</v>
      </c>
      <c r="E250">
        <v>1558</v>
      </c>
      <c r="F250">
        <v>64880</v>
      </c>
      <c r="G250">
        <v>5975000</v>
      </c>
    </row>
    <row r="251" spans="1:7">
      <c r="A251" s="1">
        <v>42025</v>
      </c>
      <c r="B251" t="s">
        <v>505</v>
      </c>
      <c r="C251" t="s">
        <v>506</v>
      </c>
      <c r="D251">
        <v>66.05</v>
      </c>
      <c r="E251">
        <v>5155</v>
      </c>
      <c r="F251">
        <v>340320</v>
      </c>
      <c r="G251">
        <v>6611000</v>
      </c>
    </row>
    <row r="252" spans="1:7">
      <c r="A252" s="1">
        <v>42025</v>
      </c>
      <c r="B252" t="s">
        <v>507</v>
      </c>
      <c r="C252" t="s">
        <v>508</v>
      </c>
      <c r="D252">
        <v>5.84</v>
      </c>
      <c r="E252">
        <v>11</v>
      </c>
      <c r="F252">
        <v>60</v>
      </c>
      <c r="G252">
        <v>3832000</v>
      </c>
    </row>
    <row r="253" spans="1:7">
      <c r="A253" s="1">
        <v>42025</v>
      </c>
      <c r="B253" t="s">
        <v>509</v>
      </c>
      <c r="C253" t="s">
        <v>510</v>
      </c>
      <c r="D253">
        <v>7.5</v>
      </c>
      <c r="E253">
        <v>4397</v>
      </c>
      <c r="F253">
        <v>33160</v>
      </c>
      <c r="G253">
        <v>11888000</v>
      </c>
    </row>
    <row r="254" spans="1:7">
      <c r="A254" s="1">
        <v>42025</v>
      </c>
      <c r="B254" t="s">
        <v>511</v>
      </c>
      <c r="C254" t="s">
        <v>512</v>
      </c>
      <c r="D254">
        <v>452.1</v>
      </c>
      <c r="E254">
        <v>39445</v>
      </c>
      <c r="F254">
        <v>17512530</v>
      </c>
      <c r="G254">
        <v>12038000</v>
      </c>
    </row>
    <row r="255" spans="1:7">
      <c r="A255" s="1">
        <v>42025</v>
      </c>
      <c r="B255" t="s">
        <v>513</v>
      </c>
      <c r="C255" t="s">
        <v>514</v>
      </c>
      <c r="D255">
        <v>10.26</v>
      </c>
      <c r="E255">
        <v>69138</v>
      </c>
      <c r="F255">
        <v>701790</v>
      </c>
      <c r="G255">
        <v>30174000</v>
      </c>
    </row>
    <row r="256" spans="1:7">
      <c r="A256" s="1">
        <v>42025</v>
      </c>
      <c r="B256" t="s">
        <v>515</v>
      </c>
      <c r="C256" t="s">
        <v>516</v>
      </c>
      <c r="D256">
        <v>35.200000000000003</v>
      </c>
      <c r="E256">
        <v>103</v>
      </c>
      <c r="F256">
        <v>3630</v>
      </c>
      <c r="G256">
        <v>689000</v>
      </c>
    </row>
    <row r="257" spans="1:7">
      <c r="A257" s="1">
        <v>42025</v>
      </c>
      <c r="B257" t="s">
        <v>517</v>
      </c>
      <c r="C257" t="s">
        <v>518</v>
      </c>
      <c r="D257">
        <v>0.5</v>
      </c>
      <c r="E257">
        <v>3174</v>
      </c>
      <c r="F257">
        <v>1590</v>
      </c>
      <c r="G257">
        <v>0</v>
      </c>
    </row>
    <row r="258" spans="1:7">
      <c r="A258" s="1">
        <v>42025</v>
      </c>
      <c r="B258" t="s">
        <v>519</v>
      </c>
      <c r="C258" t="s">
        <v>520</v>
      </c>
      <c r="D258">
        <v>201.7</v>
      </c>
      <c r="E258">
        <v>827</v>
      </c>
      <c r="F258">
        <v>165650</v>
      </c>
      <c r="G258">
        <v>2559000</v>
      </c>
    </row>
    <row r="259" spans="1:7">
      <c r="A259" s="1">
        <v>42025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</row>
    <row r="260" spans="1:7">
      <c r="A260" s="1">
        <v>42025</v>
      </c>
      <c r="B260" t="s">
        <v>523</v>
      </c>
      <c r="C260" t="s">
        <v>524</v>
      </c>
      <c r="D260">
        <v>13.25</v>
      </c>
      <c r="E260">
        <v>609</v>
      </c>
      <c r="F260">
        <v>8100</v>
      </c>
      <c r="G260">
        <v>23198000</v>
      </c>
    </row>
    <row r="261" spans="1:7">
      <c r="A261" s="1">
        <v>42025</v>
      </c>
      <c r="B261" t="s">
        <v>525</v>
      </c>
      <c r="C261" t="s">
        <v>526</v>
      </c>
      <c r="D261">
        <v>13.69</v>
      </c>
      <c r="E261">
        <v>304</v>
      </c>
      <c r="F261">
        <v>4120</v>
      </c>
      <c r="G261">
        <v>2276000</v>
      </c>
    </row>
    <row r="262" spans="1:7">
      <c r="A262" s="1">
        <v>42025</v>
      </c>
      <c r="B262" t="s">
        <v>527</v>
      </c>
      <c r="C262" t="s">
        <v>528</v>
      </c>
      <c r="D262">
        <v>8.5</v>
      </c>
      <c r="E262">
        <v>7558</v>
      </c>
      <c r="F262">
        <v>63090</v>
      </c>
      <c r="G262">
        <v>9921000</v>
      </c>
    </row>
    <row r="263" spans="1:7">
      <c r="A263" s="1">
        <v>42025</v>
      </c>
      <c r="B263" t="s">
        <v>529</v>
      </c>
      <c r="C263" t="s">
        <v>530</v>
      </c>
      <c r="D263">
        <v>7.0000000000000007E-2</v>
      </c>
      <c r="E263">
        <v>1000</v>
      </c>
      <c r="F263">
        <v>70</v>
      </c>
      <c r="G263">
        <v>0</v>
      </c>
    </row>
    <row r="264" spans="1:7">
      <c r="A264" s="1">
        <v>42025</v>
      </c>
      <c r="B264" t="s">
        <v>531</v>
      </c>
      <c r="C264" t="s">
        <v>532</v>
      </c>
      <c r="D264">
        <v>2.09</v>
      </c>
      <c r="E264">
        <v>22656</v>
      </c>
      <c r="F264">
        <v>45360</v>
      </c>
      <c r="G264">
        <v>2516000</v>
      </c>
    </row>
    <row r="265" spans="1:7">
      <c r="A265" s="1">
        <v>42025</v>
      </c>
      <c r="B265" t="s">
        <v>533</v>
      </c>
      <c r="C265" t="s">
        <v>534</v>
      </c>
      <c r="D265">
        <v>10.52</v>
      </c>
      <c r="E265">
        <v>0</v>
      </c>
      <c r="F265">
        <v>0</v>
      </c>
      <c r="G265">
        <v>2000000</v>
      </c>
    </row>
    <row r="266" spans="1:7">
      <c r="A266" s="1">
        <v>42025</v>
      </c>
      <c r="B266" t="s">
        <v>535</v>
      </c>
      <c r="C266" t="s">
        <v>536</v>
      </c>
      <c r="D266">
        <v>0.56000000000000005</v>
      </c>
      <c r="E266">
        <v>514069</v>
      </c>
      <c r="F266">
        <v>286230</v>
      </c>
      <c r="G266">
        <v>503124000</v>
      </c>
    </row>
    <row r="267" spans="1:7">
      <c r="A267" s="1">
        <v>42025</v>
      </c>
      <c r="B267" t="s">
        <v>537</v>
      </c>
      <c r="C267" t="s">
        <v>538</v>
      </c>
      <c r="D267">
        <v>1.54</v>
      </c>
      <c r="E267">
        <v>4015</v>
      </c>
      <c r="F267">
        <v>6320</v>
      </c>
      <c r="G267">
        <v>8276000</v>
      </c>
    </row>
    <row r="268" spans="1:7">
      <c r="A268" s="1">
        <v>42025</v>
      </c>
      <c r="B268" t="s">
        <v>539</v>
      </c>
      <c r="C268" t="s">
        <v>540</v>
      </c>
      <c r="D268">
        <v>7.09</v>
      </c>
      <c r="E268">
        <v>721057</v>
      </c>
      <c r="F268">
        <v>5046670</v>
      </c>
      <c r="G268">
        <v>391726000</v>
      </c>
    </row>
    <row r="269" spans="1:7">
      <c r="A269" s="1">
        <v>42025</v>
      </c>
      <c r="B269" t="s">
        <v>541</v>
      </c>
      <c r="C269" t="s">
        <v>542</v>
      </c>
      <c r="D269">
        <v>1.5</v>
      </c>
      <c r="E269">
        <v>9343</v>
      </c>
      <c r="F269">
        <v>13970</v>
      </c>
      <c r="G269">
        <v>3254000</v>
      </c>
    </row>
    <row r="270" spans="1:7">
      <c r="A270" s="1">
        <v>42025</v>
      </c>
      <c r="B270" t="s">
        <v>543</v>
      </c>
      <c r="C270" t="s">
        <v>544</v>
      </c>
      <c r="D270">
        <v>1.34</v>
      </c>
      <c r="E270">
        <v>68803</v>
      </c>
      <c r="F270">
        <v>91760</v>
      </c>
      <c r="G270">
        <v>50027000</v>
      </c>
    </row>
    <row r="271" spans="1:7">
      <c r="A271" s="1">
        <v>42025</v>
      </c>
      <c r="B271" t="s">
        <v>545</v>
      </c>
      <c r="C271" t="s">
        <v>546</v>
      </c>
      <c r="D271">
        <v>0.16</v>
      </c>
      <c r="E271">
        <v>332230</v>
      </c>
      <c r="F271">
        <v>53160</v>
      </c>
      <c r="G271">
        <v>0</v>
      </c>
    </row>
    <row r="272" spans="1:7">
      <c r="A272" s="1">
        <v>42025</v>
      </c>
      <c r="B272" t="s">
        <v>547</v>
      </c>
      <c r="C272" t="s">
        <v>548</v>
      </c>
      <c r="D272">
        <v>33.799999999999997</v>
      </c>
      <c r="E272">
        <v>146</v>
      </c>
      <c r="F272">
        <v>4930</v>
      </c>
      <c r="G272">
        <v>3773000</v>
      </c>
    </row>
    <row r="273" spans="1:7">
      <c r="A273" s="1">
        <v>42025</v>
      </c>
      <c r="B273" t="s">
        <v>549</v>
      </c>
      <c r="C273" t="s">
        <v>550</v>
      </c>
      <c r="D273">
        <v>1.46</v>
      </c>
      <c r="E273">
        <v>4440</v>
      </c>
      <c r="F273">
        <v>6480</v>
      </c>
      <c r="G273">
        <v>42888000</v>
      </c>
    </row>
    <row r="274" spans="1:7">
      <c r="A274" s="1">
        <v>42025</v>
      </c>
      <c r="B274" t="s">
        <v>551</v>
      </c>
      <c r="C274" t="s">
        <v>552</v>
      </c>
      <c r="D274">
        <v>10</v>
      </c>
      <c r="E274">
        <v>0</v>
      </c>
      <c r="F274">
        <v>0</v>
      </c>
      <c r="G274">
        <v>356000</v>
      </c>
    </row>
    <row r="275" spans="1:7">
      <c r="A275" s="1">
        <v>42025</v>
      </c>
      <c r="B275" t="s">
        <v>553</v>
      </c>
      <c r="C275" t="s">
        <v>554</v>
      </c>
      <c r="D275">
        <v>1.46</v>
      </c>
      <c r="E275">
        <v>0</v>
      </c>
      <c r="F275">
        <v>0</v>
      </c>
      <c r="G275">
        <v>4265000</v>
      </c>
    </row>
    <row r="276" spans="1:7">
      <c r="A276" s="1">
        <v>42025</v>
      </c>
      <c r="B276" t="s">
        <v>555</v>
      </c>
      <c r="C276" t="s">
        <v>556</v>
      </c>
      <c r="D276">
        <v>149.9</v>
      </c>
      <c r="E276">
        <v>113</v>
      </c>
      <c r="F276">
        <v>16940</v>
      </c>
      <c r="G276">
        <v>3703000</v>
      </c>
    </row>
    <row r="277" spans="1:7">
      <c r="A277" s="1">
        <v>42025</v>
      </c>
      <c r="B277" t="s">
        <v>557</v>
      </c>
      <c r="C277" t="s">
        <v>558</v>
      </c>
      <c r="D277">
        <v>12.5</v>
      </c>
      <c r="E277">
        <v>233865</v>
      </c>
      <c r="F277">
        <v>2899770</v>
      </c>
      <c r="G277">
        <v>16905000</v>
      </c>
    </row>
    <row r="278" spans="1:7">
      <c r="A278" s="1">
        <v>42025</v>
      </c>
      <c r="B278" t="s">
        <v>559</v>
      </c>
      <c r="C278" t="s">
        <v>560</v>
      </c>
      <c r="D278">
        <v>10.5</v>
      </c>
      <c r="E278">
        <v>137</v>
      </c>
      <c r="F278">
        <v>1380</v>
      </c>
      <c r="G278">
        <v>1026000</v>
      </c>
    </row>
    <row r="279" spans="1:7">
      <c r="A279" s="1">
        <v>42025</v>
      </c>
      <c r="B279" t="s">
        <v>561</v>
      </c>
      <c r="C279" t="s">
        <v>562</v>
      </c>
      <c r="D279">
        <v>6.13</v>
      </c>
      <c r="E279">
        <v>8681</v>
      </c>
      <c r="F279">
        <v>53100</v>
      </c>
      <c r="G279">
        <v>9981000</v>
      </c>
    </row>
    <row r="280" spans="1:7">
      <c r="A280" s="1">
        <v>42025</v>
      </c>
      <c r="B280" t="s">
        <v>563</v>
      </c>
      <c r="C280" t="s">
        <v>564</v>
      </c>
      <c r="D280">
        <v>2.16</v>
      </c>
      <c r="E280">
        <v>339582</v>
      </c>
      <c r="F280">
        <v>730420</v>
      </c>
      <c r="G280">
        <v>95095000</v>
      </c>
    </row>
    <row r="281" spans="1:7">
      <c r="A281" s="1">
        <v>42025</v>
      </c>
      <c r="B281" t="s">
        <v>565</v>
      </c>
      <c r="C281" t="s">
        <v>566</v>
      </c>
      <c r="D281">
        <v>1.64</v>
      </c>
      <c r="E281">
        <v>13933</v>
      </c>
      <c r="F281">
        <v>22920</v>
      </c>
      <c r="G281">
        <v>9957000</v>
      </c>
    </row>
    <row r="282" spans="1:7">
      <c r="A282" s="1">
        <v>42025</v>
      </c>
      <c r="B282" t="s">
        <v>567</v>
      </c>
      <c r="C282" t="s">
        <v>568</v>
      </c>
      <c r="D282">
        <v>3.05</v>
      </c>
      <c r="E282">
        <v>723</v>
      </c>
      <c r="F282">
        <v>2330</v>
      </c>
      <c r="G282">
        <v>1453000</v>
      </c>
    </row>
    <row r="283" spans="1:7">
      <c r="A283" s="1">
        <v>42025</v>
      </c>
      <c r="B283" t="s">
        <v>569</v>
      </c>
      <c r="C283" t="s">
        <v>570</v>
      </c>
      <c r="D283">
        <v>17.5</v>
      </c>
      <c r="E283">
        <v>3671</v>
      </c>
      <c r="F283">
        <v>63550</v>
      </c>
      <c r="G283">
        <v>2386000</v>
      </c>
    </row>
    <row r="284" spans="1:7">
      <c r="A284" s="1">
        <v>42025</v>
      </c>
      <c r="B284" t="s">
        <v>571</v>
      </c>
      <c r="C284" t="s">
        <v>572</v>
      </c>
      <c r="D284">
        <v>5.59</v>
      </c>
      <c r="E284">
        <v>7080</v>
      </c>
      <c r="F284">
        <v>39600</v>
      </c>
      <c r="G284">
        <v>257931000</v>
      </c>
    </row>
    <row r="285" spans="1:7">
      <c r="A285" s="1">
        <v>42025</v>
      </c>
      <c r="B285" t="s">
        <v>573</v>
      </c>
      <c r="C285" t="s">
        <v>574</v>
      </c>
      <c r="D285">
        <v>4.92</v>
      </c>
      <c r="E285">
        <v>882</v>
      </c>
      <c r="F285">
        <v>4250</v>
      </c>
      <c r="G285">
        <v>3499000</v>
      </c>
    </row>
    <row r="286" spans="1:7">
      <c r="A286" s="1">
        <v>42025</v>
      </c>
      <c r="B286" t="s">
        <v>575</v>
      </c>
      <c r="C286" t="s">
        <v>576</v>
      </c>
      <c r="D286">
        <v>244.45</v>
      </c>
      <c r="E286">
        <v>8582</v>
      </c>
      <c r="F286">
        <v>2093130</v>
      </c>
      <c r="G286">
        <v>1930000</v>
      </c>
    </row>
    <row r="287" spans="1:7">
      <c r="A287" s="1">
        <v>42025</v>
      </c>
      <c r="B287" t="s">
        <v>577</v>
      </c>
      <c r="C287" t="s">
        <v>578</v>
      </c>
      <c r="D287">
        <v>23.7</v>
      </c>
      <c r="E287">
        <v>11400</v>
      </c>
      <c r="F287">
        <v>270440</v>
      </c>
      <c r="G287">
        <v>25618000</v>
      </c>
    </row>
    <row r="288" spans="1:7">
      <c r="A288" s="1">
        <v>42025</v>
      </c>
      <c r="B288" t="s">
        <v>579</v>
      </c>
      <c r="C288" t="s">
        <v>580</v>
      </c>
      <c r="D288">
        <v>7.0000000000000007E-2</v>
      </c>
      <c r="E288">
        <v>25961</v>
      </c>
      <c r="F288">
        <v>1820</v>
      </c>
      <c r="G288">
        <v>0</v>
      </c>
    </row>
    <row r="289" spans="1:7">
      <c r="A289" s="1">
        <v>42025</v>
      </c>
      <c r="B289" t="s">
        <v>581</v>
      </c>
      <c r="C289" t="s">
        <v>582</v>
      </c>
      <c r="D289">
        <v>4.28</v>
      </c>
      <c r="E289">
        <v>5696</v>
      </c>
      <c r="F289">
        <v>25180</v>
      </c>
      <c r="G289">
        <v>24936000</v>
      </c>
    </row>
    <row r="290" spans="1:7">
      <c r="A290" s="1">
        <v>42025</v>
      </c>
      <c r="B290" t="s">
        <v>583</v>
      </c>
      <c r="C290" t="s">
        <v>584</v>
      </c>
      <c r="D290">
        <v>1.2</v>
      </c>
      <c r="E290">
        <v>165</v>
      </c>
      <c r="F290">
        <v>200</v>
      </c>
      <c r="G290">
        <v>4052000</v>
      </c>
    </row>
    <row r="291" spans="1:7">
      <c r="A291" s="1">
        <v>42025</v>
      </c>
      <c r="B291" t="s">
        <v>585</v>
      </c>
      <c r="C291" t="s">
        <v>586</v>
      </c>
      <c r="D291">
        <v>3.87</v>
      </c>
      <c r="E291">
        <v>20</v>
      </c>
      <c r="F291">
        <v>80</v>
      </c>
      <c r="G291">
        <v>1500000</v>
      </c>
    </row>
    <row r="292" spans="1:7">
      <c r="A292" s="1">
        <v>42025</v>
      </c>
      <c r="B292" t="s">
        <v>587</v>
      </c>
      <c r="C292" t="s">
        <v>588</v>
      </c>
      <c r="D292">
        <v>49.2</v>
      </c>
      <c r="E292">
        <v>120</v>
      </c>
      <c r="F292">
        <v>5890</v>
      </c>
      <c r="G292">
        <v>297000</v>
      </c>
    </row>
    <row r="293" spans="1:7">
      <c r="A293" s="1">
        <v>42025</v>
      </c>
      <c r="B293" t="s">
        <v>589</v>
      </c>
      <c r="C293" t="s">
        <v>590</v>
      </c>
      <c r="D293">
        <v>1.1499999999999999</v>
      </c>
      <c r="E293">
        <v>8538</v>
      </c>
      <c r="F293">
        <v>9790</v>
      </c>
      <c r="G293">
        <v>36087000</v>
      </c>
    </row>
    <row r="294" spans="1:7">
      <c r="A294" s="1">
        <v>42025</v>
      </c>
      <c r="B294" t="s">
        <v>591</v>
      </c>
      <c r="C294" t="s">
        <v>592</v>
      </c>
      <c r="D294">
        <v>2.1</v>
      </c>
      <c r="E294">
        <v>46</v>
      </c>
      <c r="F294">
        <v>100</v>
      </c>
      <c r="G294">
        <v>4803000</v>
      </c>
    </row>
    <row r="295" spans="1:7">
      <c r="A295" s="1">
        <v>42025</v>
      </c>
      <c r="B295" t="s">
        <v>593</v>
      </c>
      <c r="C295" t="s">
        <v>594</v>
      </c>
      <c r="D295">
        <v>2.0699999999999998</v>
      </c>
      <c r="E295">
        <v>0</v>
      </c>
      <c r="F295">
        <v>0</v>
      </c>
      <c r="G295">
        <v>8487000</v>
      </c>
    </row>
    <row r="296" spans="1:7">
      <c r="A296" s="1">
        <v>42025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</row>
    <row r="297" spans="1:7">
      <c r="A297" s="1">
        <v>42025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</row>
    <row r="298" spans="1:7">
      <c r="A298" s="1">
        <v>42025</v>
      </c>
      <c r="B298" t="s">
        <v>599</v>
      </c>
      <c r="C298" t="s">
        <v>600</v>
      </c>
      <c r="D298">
        <v>2.8</v>
      </c>
      <c r="E298">
        <v>42898</v>
      </c>
      <c r="F298">
        <v>122320</v>
      </c>
      <c r="G298">
        <v>24856000</v>
      </c>
    </row>
    <row r="299" spans="1:7">
      <c r="A299" s="1">
        <v>42025</v>
      </c>
      <c r="B299" t="s">
        <v>601</v>
      </c>
      <c r="C299" t="s">
        <v>602</v>
      </c>
      <c r="D299">
        <v>10</v>
      </c>
      <c r="E299">
        <v>883</v>
      </c>
      <c r="F299">
        <v>8770</v>
      </c>
      <c r="G299">
        <v>6624000</v>
      </c>
    </row>
    <row r="300" spans="1:7">
      <c r="A300" s="1">
        <v>42025</v>
      </c>
      <c r="B300" t="s">
        <v>603</v>
      </c>
      <c r="C300" t="s">
        <v>604</v>
      </c>
      <c r="D300">
        <v>5.1100000000000003</v>
      </c>
      <c r="E300">
        <v>1535</v>
      </c>
      <c r="F300">
        <v>7840</v>
      </c>
      <c r="G300">
        <v>1399000</v>
      </c>
    </row>
    <row r="301" spans="1:7">
      <c r="A301" s="1">
        <v>42025</v>
      </c>
      <c r="B301" t="s">
        <v>605</v>
      </c>
      <c r="C301" t="s">
        <v>606</v>
      </c>
      <c r="D301">
        <v>7.78</v>
      </c>
      <c r="E301">
        <v>2730298</v>
      </c>
      <c r="F301">
        <v>21095360</v>
      </c>
      <c r="G301">
        <v>647357000</v>
      </c>
    </row>
    <row r="302" spans="1:7">
      <c r="A302" s="1">
        <v>42025</v>
      </c>
      <c r="B302" t="s">
        <v>607</v>
      </c>
      <c r="C302" t="s">
        <v>608</v>
      </c>
      <c r="D302">
        <v>41</v>
      </c>
      <c r="E302">
        <v>50325</v>
      </c>
      <c r="F302">
        <v>2076330</v>
      </c>
      <c r="G302">
        <v>21800000</v>
      </c>
    </row>
    <row r="303" spans="1:7">
      <c r="A303" s="1">
        <v>42025</v>
      </c>
      <c r="B303" t="s">
        <v>609</v>
      </c>
      <c r="C303" t="s">
        <v>610</v>
      </c>
      <c r="D303">
        <v>1.52</v>
      </c>
      <c r="E303">
        <v>8500</v>
      </c>
      <c r="F303">
        <v>12960</v>
      </c>
      <c r="G303">
        <v>2352000</v>
      </c>
    </row>
    <row r="304" spans="1:7">
      <c r="A304" s="1">
        <v>42025</v>
      </c>
      <c r="B304" t="s">
        <v>611</v>
      </c>
      <c r="C304" t="s">
        <v>612</v>
      </c>
      <c r="D304">
        <v>6.15</v>
      </c>
      <c r="E304">
        <v>668</v>
      </c>
      <c r="F304">
        <v>4110</v>
      </c>
      <c r="G304">
        <v>6568000</v>
      </c>
    </row>
    <row r="305" spans="1:7">
      <c r="A305" s="1">
        <v>42025</v>
      </c>
      <c r="B305" t="s">
        <v>613</v>
      </c>
      <c r="C305" t="s">
        <v>614</v>
      </c>
      <c r="D305">
        <v>226.5</v>
      </c>
      <c r="E305">
        <v>60</v>
      </c>
      <c r="F305">
        <v>13690</v>
      </c>
      <c r="G305">
        <v>349000</v>
      </c>
    </row>
    <row r="306" spans="1:7">
      <c r="A306" s="1">
        <v>42025</v>
      </c>
      <c r="B306" t="s">
        <v>615</v>
      </c>
      <c r="C306" t="s">
        <v>616</v>
      </c>
      <c r="D306">
        <v>8.2100000000000009</v>
      </c>
      <c r="E306">
        <v>755</v>
      </c>
      <c r="F306">
        <v>6220</v>
      </c>
      <c r="G306">
        <v>6256000</v>
      </c>
    </row>
    <row r="307" spans="1:7">
      <c r="A307" s="1">
        <v>42025</v>
      </c>
      <c r="B307" t="s">
        <v>617</v>
      </c>
      <c r="C307" t="s">
        <v>618</v>
      </c>
      <c r="D307">
        <v>73.5</v>
      </c>
      <c r="E307">
        <v>300</v>
      </c>
      <c r="F307">
        <v>22050</v>
      </c>
      <c r="G307">
        <v>1725000</v>
      </c>
    </row>
    <row r="308" spans="1:7">
      <c r="A308" s="1">
        <v>42025</v>
      </c>
      <c r="B308" t="s">
        <v>619</v>
      </c>
      <c r="C308" t="s">
        <v>620</v>
      </c>
      <c r="D308">
        <v>47.5</v>
      </c>
      <c r="E308">
        <v>686</v>
      </c>
      <c r="F308">
        <v>32630</v>
      </c>
      <c r="G308">
        <v>1688000</v>
      </c>
    </row>
    <row r="309" spans="1:7">
      <c r="A309" s="1">
        <v>42025</v>
      </c>
      <c r="B309" t="s">
        <v>621</v>
      </c>
      <c r="C309" t="s">
        <v>622</v>
      </c>
      <c r="D309">
        <v>1.1499999999999999</v>
      </c>
      <c r="E309">
        <v>5970</v>
      </c>
      <c r="F309">
        <v>6750</v>
      </c>
      <c r="G309">
        <v>6642000</v>
      </c>
    </row>
    <row r="310" spans="1:7">
      <c r="A310" s="1">
        <v>42025</v>
      </c>
      <c r="B310" t="s">
        <v>623</v>
      </c>
      <c r="C310" t="s">
        <v>624</v>
      </c>
      <c r="D310">
        <v>15</v>
      </c>
      <c r="E310">
        <v>695</v>
      </c>
      <c r="F310">
        <v>10430</v>
      </c>
      <c r="G310">
        <v>5551000</v>
      </c>
    </row>
    <row r="311" spans="1:7">
      <c r="A311" s="1">
        <v>42025</v>
      </c>
      <c r="B311" t="s">
        <v>625</v>
      </c>
      <c r="C311" t="s">
        <v>626</v>
      </c>
      <c r="D311">
        <v>1.1499999999999999</v>
      </c>
      <c r="E311">
        <v>5537</v>
      </c>
      <c r="F311">
        <v>6400</v>
      </c>
      <c r="G311">
        <v>5959000</v>
      </c>
    </row>
    <row r="312" spans="1:7">
      <c r="A312" s="1">
        <v>42025</v>
      </c>
      <c r="B312" t="s">
        <v>627</v>
      </c>
      <c r="C312" t="s">
        <v>628</v>
      </c>
      <c r="D312">
        <v>1.62</v>
      </c>
      <c r="E312">
        <v>38265</v>
      </c>
      <c r="F312">
        <v>61110</v>
      </c>
      <c r="G312">
        <v>0</v>
      </c>
    </row>
    <row r="313" spans="1:7">
      <c r="A313" s="1">
        <v>42025</v>
      </c>
      <c r="B313" t="s">
        <v>629</v>
      </c>
      <c r="C313" t="s">
        <v>630</v>
      </c>
      <c r="D313">
        <v>0.26</v>
      </c>
      <c r="E313">
        <v>0</v>
      </c>
      <c r="F313">
        <v>0</v>
      </c>
      <c r="G313">
        <v>0</v>
      </c>
    </row>
    <row r="314" spans="1:7">
      <c r="A314" s="1">
        <v>42025</v>
      </c>
      <c r="B314" t="s">
        <v>631</v>
      </c>
      <c r="C314" t="s">
        <v>632</v>
      </c>
      <c r="D314">
        <v>3.8</v>
      </c>
      <c r="E314">
        <v>324</v>
      </c>
      <c r="F314">
        <v>1180</v>
      </c>
      <c r="G314">
        <v>3736000</v>
      </c>
    </row>
    <row r="315" spans="1:7">
      <c r="A315" s="1">
        <v>42025</v>
      </c>
      <c r="B315" t="s">
        <v>633</v>
      </c>
      <c r="C315" t="s">
        <v>634</v>
      </c>
      <c r="D315">
        <v>3.23</v>
      </c>
      <c r="E315">
        <v>10</v>
      </c>
      <c r="F315">
        <v>30</v>
      </c>
      <c r="G315">
        <v>0</v>
      </c>
    </row>
    <row r="316" spans="1:7">
      <c r="A316" s="1">
        <v>42025</v>
      </c>
      <c r="B316" t="s">
        <v>635</v>
      </c>
      <c r="C316" t="s">
        <v>636</v>
      </c>
      <c r="D316">
        <v>1.54</v>
      </c>
      <c r="E316">
        <v>30</v>
      </c>
      <c r="F316">
        <v>50</v>
      </c>
      <c r="G316">
        <v>18756000</v>
      </c>
    </row>
    <row r="317" spans="1:7">
      <c r="A317" s="1">
        <v>42025</v>
      </c>
      <c r="B317" t="s">
        <v>637</v>
      </c>
      <c r="C317" t="s">
        <v>638</v>
      </c>
      <c r="D317">
        <v>37.44</v>
      </c>
      <c r="E317">
        <v>49291</v>
      </c>
      <c r="F317">
        <v>1823550</v>
      </c>
      <c r="G317">
        <v>3144000</v>
      </c>
    </row>
    <row r="318" spans="1:7">
      <c r="A318" s="1">
        <v>42025</v>
      </c>
      <c r="B318" t="s">
        <v>639</v>
      </c>
      <c r="C318" t="s">
        <v>640</v>
      </c>
      <c r="D318">
        <v>0.22</v>
      </c>
      <c r="E318">
        <v>18496</v>
      </c>
      <c r="F318">
        <v>4070</v>
      </c>
      <c r="G318">
        <v>0</v>
      </c>
    </row>
    <row r="319" spans="1:7">
      <c r="A319" s="1">
        <v>42025</v>
      </c>
      <c r="B319" t="s">
        <v>641</v>
      </c>
      <c r="C319" t="s">
        <v>642</v>
      </c>
      <c r="D319">
        <v>50.95</v>
      </c>
      <c r="E319">
        <v>92</v>
      </c>
      <c r="F319">
        <v>4680</v>
      </c>
      <c r="G319">
        <v>4763000</v>
      </c>
    </row>
    <row r="320" spans="1:7">
      <c r="A320" s="1">
        <v>42025</v>
      </c>
      <c r="B320" t="s">
        <v>643</v>
      </c>
      <c r="C320" t="s">
        <v>644</v>
      </c>
      <c r="D320">
        <v>100</v>
      </c>
      <c r="E320">
        <v>203</v>
      </c>
      <c r="F320">
        <v>20300</v>
      </c>
      <c r="G320">
        <v>826000</v>
      </c>
    </row>
    <row r="321" spans="1:7">
      <c r="A321" s="1">
        <v>42025</v>
      </c>
      <c r="B321" t="s">
        <v>645</v>
      </c>
      <c r="C321" t="s">
        <v>646</v>
      </c>
      <c r="D321">
        <v>7.3</v>
      </c>
      <c r="E321">
        <v>14343</v>
      </c>
      <c r="F321">
        <v>108660</v>
      </c>
      <c r="G321">
        <v>2500000</v>
      </c>
    </row>
    <row r="322" spans="1:7">
      <c r="A322" s="1">
        <v>42025</v>
      </c>
      <c r="B322" t="s">
        <v>647</v>
      </c>
      <c r="C322" t="s">
        <v>648</v>
      </c>
      <c r="D322">
        <v>10.8</v>
      </c>
      <c r="E322">
        <v>20821</v>
      </c>
      <c r="F322">
        <v>224450</v>
      </c>
      <c r="G322">
        <v>11288000</v>
      </c>
    </row>
    <row r="323" spans="1:7">
      <c r="A323" s="1">
        <v>42025</v>
      </c>
      <c r="B323" t="s">
        <v>649</v>
      </c>
      <c r="C323" t="s">
        <v>650</v>
      </c>
      <c r="D323">
        <v>178</v>
      </c>
      <c r="E323">
        <v>396390</v>
      </c>
      <c r="F323">
        <v>70283160</v>
      </c>
      <c r="G323">
        <v>122632000</v>
      </c>
    </row>
    <row r="324" spans="1:7">
      <c r="A324" s="1">
        <v>42025</v>
      </c>
      <c r="B324" t="s">
        <v>651</v>
      </c>
      <c r="C324" t="s">
        <v>652</v>
      </c>
      <c r="D324">
        <v>87.39</v>
      </c>
      <c r="E324">
        <v>68</v>
      </c>
      <c r="F324">
        <v>5900</v>
      </c>
      <c r="G324">
        <v>7304000</v>
      </c>
    </row>
    <row r="325" spans="1:7">
      <c r="A325" s="1">
        <v>42025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</row>
    <row r="326" spans="1:7">
      <c r="A326" s="1">
        <v>42025</v>
      </c>
      <c r="B326" t="s">
        <v>655</v>
      </c>
      <c r="C326" t="s">
        <v>656</v>
      </c>
      <c r="D326">
        <v>29.99</v>
      </c>
      <c r="E326">
        <v>1</v>
      </c>
      <c r="F326">
        <v>30</v>
      </c>
      <c r="G326">
        <v>8365000</v>
      </c>
    </row>
    <row r="327" spans="1:7">
      <c r="A327" s="1">
        <v>42025</v>
      </c>
      <c r="B327" t="s">
        <v>657</v>
      </c>
      <c r="C327" t="s">
        <v>658</v>
      </c>
      <c r="D327">
        <v>0.49</v>
      </c>
      <c r="E327">
        <v>25057</v>
      </c>
      <c r="F327">
        <v>12010</v>
      </c>
      <c r="G327">
        <v>49286000</v>
      </c>
    </row>
    <row r="328" spans="1:7">
      <c r="A328" s="1">
        <v>42025</v>
      </c>
      <c r="B328" t="s">
        <v>659</v>
      </c>
      <c r="C328" t="s">
        <v>660</v>
      </c>
      <c r="D328">
        <v>0.16</v>
      </c>
      <c r="E328">
        <v>416157</v>
      </c>
      <c r="F328">
        <v>66590</v>
      </c>
      <c r="G328">
        <v>0</v>
      </c>
    </row>
    <row r="329" spans="1:7">
      <c r="A329" s="1">
        <v>42025</v>
      </c>
      <c r="B329" t="s">
        <v>661</v>
      </c>
      <c r="C329" t="s">
        <v>662</v>
      </c>
      <c r="D329">
        <v>19.190000000000001</v>
      </c>
      <c r="E329">
        <v>2011781</v>
      </c>
      <c r="F329">
        <v>38539850</v>
      </c>
      <c r="G329">
        <v>778079000</v>
      </c>
    </row>
    <row r="330" spans="1:7">
      <c r="A330" s="1">
        <v>42025</v>
      </c>
      <c r="B330" t="s">
        <v>663</v>
      </c>
      <c r="C330" t="s">
        <v>664</v>
      </c>
      <c r="D330">
        <v>4.3899999999999997</v>
      </c>
      <c r="E330">
        <v>3242000</v>
      </c>
      <c r="F330">
        <v>14177480</v>
      </c>
      <c r="G330">
        <v>1628262000</v>
      </c>
    </row>
    <row r="331" spans="1:7">
      <c r="A331" s="1">
        <v>42025</v>
      </c>
      <c r="B331" t="s">
        <v>665</v>
      </c>
      <c r="C331" t="s">
        <v>666</v>
      </c>
      <c r="D331">
        <v>5.2</v>
      </c>
      <c r="E331">
        <v>1</v>
      </c>
      <c r="F331">
        <v>10</v>
      </c>
      <c r="G331">
        <v>31779000</v>
      </c>
    </row>
    <row r="332" spans="1:7">
      <c r="A332" s="1">
        <v>42025</v>
      </c>
      <c r="B332" t="s">
        <v>667</v>
      </c>
      <c r="C332" t="s">
        <v>668</v>
      </c>
      <c r="D332">
        <v>25.1</v>
      </c>
      <c r="E332">
        <v>399</v>
      </c>
      <c r="F332">
        <v>9940</v>
      </c>
      <c r="G332">
        <v>13699000</v>
      </c>
    </row>
    <row r="333" spans="1:7">
      <c r="A333" s="1">
        <v>42025</v>
      </c>
      <c r="B333" t="s">
        <v>669</v>
      </c>
      <c r="C333" t="s">
        <v>670</v>
      </c>
      <c r="D333">
        <v>53</v>
      </c>
      <c r="E333">
        <v>1100900</v>
      </c>
      <c r="F333">
        <v>57857050</v>
      </c>
      <c r="G333">
        <v>309998000</v>
      </c>
    </row>
    <row r="334" spans="1:7">
      <c r="A334" s="1">
        <v>42025</v>
      </c>
      <c r="B334" t="s">
        <v>671</v>
      </c>
      <c r="C334" t="s">
        <v>672</v>
      </c>
      <c r="D334">
        <v>33.17</v>
      </c>
      <c r="E334">
        <v>4930790</v>
      </c>
      <c r="F334">
        <v>160083160</v>
      </c>
      <c r="G334">
        <v>783205000</v>
      </c>
    </row>
    <row r="335" spans="1:7">
      <c r="A335" s="1">
        <v>42025</v>
      </c>
      <c r="B335" t="s">
        <v>673</v>
      </c>
      <c r="C335" t="s">
        <v>674</v>
      </c>
      <c r="D335">
        <v>88.4</v>
      </c>
      <c r="E335">
        <v>51644</v>
      </c>
      <c r="F335">
        <v>4539480</v>
      </c>
      <c r="G335">
        <v>25336000</v>
      </c>
    </row>
    <row r="336" spans="1:7">
      <c r="A336" s="1">
        <v>42025</v>
      </c>
      <c r="B336" t="s">
        <v>675</v>
      </c>
      <c r="C336" t="s">
        <v>676</v>
      </c>
      <c r="D336">
        <v>2.4700000000000002</v>
      </c>
      <c r="E336">
        <v>5085</v>
      </c>
      <c r="F336">
        <v>12450</v>
      </c>
      <c r="G336">
        <v>17382000</v>
      </c>
    </row>
    <row r="337" spans="1:7">
      <c r="A337" s="1">
        <v>42025</v>
      </c>
      <c r="B337" t="s">
        <v>677</v>
      </c>
      <c r="C337" t="s">
        <v>678</v>
      </c>
      <c r="D337">
        <v>0.2</v>
      </c>
      <c r="E337">
        <v>67220</v>
      </c>
      <c r="F337">
        <v>13440</v>
      </c>
      <c r="G337">
        <v>0</v>
      </c>
    </row>
    <row r="338" spans="1:7">
      <c r="A338" s="1">
        <v>42025</v>
      </c>
      <c r="B338" t="s">
        <v>679</v>
      </c>
      <c r="C338" t="s">
        <v>680</v>
      </c>
      <c r="D338">
        <v>2.25</v>
      </c>
      <c r="E338">
        <v>2200</v>
      </c>
      <c r="F338">
        <v>4960</v>
      </c>
      <c r="G338">
        <v>0</v>
      </c>
    </row>
    <row r="339" spans="1:7">
      <c r="A339" s="1">
        <v>42025</v>
      </c>
      <c r="B339" t="s">
        <v>681</v>
      </c>
      <c r="C339" t="s">
        <v>682</v>
      </c>
      <c r="D339">
        <v>0.7</v>
      </c>
      <c r="E339">
        <v>62</v>
      </c>
      <c r="F339">
        <v>40</v>
      </c>
      <c r="G339">
        <v>0</v>
      </c>
    </row>
    <row r="340" spans="1:7">
      <c r="A340" s="1">
        <v>42025</v>
      </c>
      <c r="B340" t="s">
        <v>683</v>
      </c>
      <c r="C340" t="s">
        <v>684</v>
      </c>
      <c r="D340">
        <v>17.399999999999999</v>
      </c>
      <c r="E340">
        <v>4454</v>
      </c>
      <c r="F340">
        <v>78070</v>
      </c>
      <c r="G340">
        <v>15164000</v>
      </c>
    </row>
    <row r="341" spans="1:7">
      <c r="A341" s="1">
        <v>42025</v>
      </c>
      <c r="B341" t="s">
        <v>685</v>
      </c>
      <c r="C341" t="s">
        <v>686</v>
      </c>
      <c r="D341">
        <v>0.09</v>
      </c>
      <c r="E341">
        <v>3509132</v>
      </c>
      <c r="F341">
        <v>315820</v>
      </c>
      <c r="G341">
        <v>0</v>
      </c>
    </row>
    <row r="342" spans="1:7">
      <c r="A342" s="1">
        <v>42025</v>
      </c>
      <c r="B342" t="s">
        <v>687</v>
      </c>
      <c r="C342" t="s">
        <v>688</v>
      </c>
      <c r="D342">
        <v>2.11</v>
      </c>
      <c r="E342">
        <v>3</v>
      </c>
      <c r="F342">
        <v>10</v>
      </c>
      <c r="G342">
        <v>0</v>
      </c>
    </row>
    <row r="343" spans="1:7">
      <c r="A343" s="1">
        <v>42025</v>
      </c>
      <c r="B343" t="s">
        <v>689</v>
      </c>
      <c r="C343" t="s">
        <v>690</v>
      </c>
      <c r="D343">
        <v>26.65</v>
      </c>
      <c r="E343">
        <v>748</v>
      </c>
      <c r="F343">
        <v>20220</v>
      </c>
      <c r="G343">
        <v>794000</v>
      </c>
    </row>
    <row r="344" spans="1:7">
      <c r="A344" s="1">
        <v>42025</v>
      </c>
      <c r="B344" t="s">
        <v>691</v>
      </c>
      <c r="C344" t="s">
        <v>692</v>
      </c>
      <c r="D344">
        <v>6.25</v>
      </c>
      <c r="E344">
        <v>24081</v>
      </c>
      <c r="F344">
        <v>151740</v>
      </c>
      <c r="G344">
        <v>25585000</v>
      </c>
    </row>
    <row r="345" spans="1:7">
      <c r="A345" s="1">
        <v>42025</v>
      </c>
      <c r="B345" t="s">
        <v>693</v>
      </c>
      <c r="C345" t="s">
        <v>694</v>
      </c>
      <c r="D345">
        <v>16.079999999999998</v>
      </c>
      <c r="E345">
        <v>483</v>
      </c>
      <c r="F345">
        <v>7750</v>
      </c>
      <c r="G345">
        <v>5930000</v>
      </c>
    </row>
    <row r="346" spans="1:7">
      <c r="A346" s="1">
        <v>42025</v>
      </c>
      <c r="B346" t="s">
        <v>695</v>
      </c>
      <c r="C346" t="s">
        <v>696</v>
      </c>
      <c r="D346">
        <v>4.4400000000000004</v>
      </c>
      <c r="E346">
        <v>510</v>
      </c>
      <c r="F346">
        <v>2230</v>
      </c>
      <c r="G346">
        <v>21432000</v>
      </c>
    </row>
    <row r="347" spans="1:7">
      <c r="A347" s="1">
        <v>42025</v>
      </c>
      <c r="B347" t="s">
        <v>697</v>
      </c>
      <c r="C347" t="s">
        <v>698</v>
      </c>
      <c r="D347">
        <v>1.34</v>
      </c>
      <c r="E347">
        <v>590</v>
      </c>
      <c r="F347">
        <v>790</v>
      </c>
      <c r="G347">
        <v>0</v>
      </c>
    </row>
    <row r="348" spans="1:7">
      <c r="A348" s="1">
        <v>42025</v>
      </c>
      <c r="B348" t="s">
        <v>699</v>
      </c>
      <c r="C348" t="s">
        <v>700</v>
      </c>
      <c r="D348">
        <v>13</v>
      </c>
      <c r="E348">
        <v>0</v>
      </c>
      <c r="F348">
        <v>0</v>
      </c>
      <c r="G348">
        <v>423000</v>
      </c>
    </row>
    <row r="349" spans="1:7">
      <c r="A349" s="1">
        <v>42025</v>
      </c>
      <c r="B349" t="s">
        <v>701</v>
      </c>
      <c r="C349" t="s">
        <v>702</v>
      </c>
      <c r="D349">
        <v>15.05</v>
      </c>
      <c r="E349">
        <v>85</v>
      </c>
      <c r="F349">
        <v>1280</v>
      </c>
      <c r="G349">
        <v>1032000</v>
      </c>
    </row>
    <row r="350" spans="1:7">
      <c r="A350" s="1">
        <v>42025</v>
      </c>
      <c r="B350" t="s">
        <v>703</v>
      </c>
      <c r="C350" t="s">
        <v>704</v>
      </c>
      <c r="D350">
        <v>2.83</v>
      </c>
      <c r="E350">
        <v>2845</v>
      </c>
      <c r="F350">
        <v>8050</v>
      </c>
      <c r="G350">
        <v>2631000</v>
      </c>
    </row>
    <row r="351" spans="1:7">
      <c r="A351" s="1">
        <v>42025</v>
      </c>
      <c r="B351" t="s">
        <v>705</v>
      </c>
      <c r="C351" t="s">
        <v>706</v>
      </c>
      <c r="D351">
        <v>1.1299999999999999</v>
      </c>
      <c r="E351">
        <v>8963</v>
      </c>
      <c r="F351">
        <v>10180</v>
      </c>
      <c r="G351">
        <v>0</v>
      </c>
    </row>
    <row r="352" spans="1:7">
      <c r="A352" s="1">
        <v>42025</v>
      </c>
      <c r="B352" t="s">
        <v>707</v>
      </c>
      <c r="C352" t="s">
        <v>708</v>
      </c>
      <c r="D352">
        <v>1.04</v>
      </c>
      <c r="E352">
        <v>4008</v>
      </c>
      <c r="F352">
        <v>4010</v>
      </c>
      <c r="G352">
        <v>0</v>
      </c>
    </row>
    <row r="353" spans="1:7">
      <c r="A353" s="1">
        <v>42025</v>
      </c>
      <c r="B353" t="s">
        <v>709</v>
      </c>
      <c r="C353" t="s">
        <v>710</v>
      </c>
      <c r="D353">
        <v>16.2</v>
      </c>
      <c r="E353">
        <v>1132</v>
      </c>
      <c r="F353">
        <v>18060</v>
      </c>
      <c r="G353">
        <v>2716000</v>
      </c>
    </row>
    <row r="354" spans="1:7">
      <c r="A354" s="1">
        <v>42025</v>
      </c>
      <c r="B354" t="s">
        <v>711</v>
      </c>
      <c r="C354" t="s">
        <v>712</v>
      </c>
      <c r="D354">
        <v>1.37</v>
      </c>
      <c r="E354">
        <v>316487</v>
      </c>
      <c r="F354">
        <v>453350</v>
      </c>
      <c r="G354">
        <v>21115000</v>
      </c>
    </row>
    <row r="355" spans="1:7">
      <c r="A355" s="1">
        <v>42025</v>
      </c>
      <c r="B355" t="s">
        <v>713</v>
      </c>
      <c r="C355" t="s">
        <v>714</v>
      </c>
      <c r="D355">
        <v>5.88</v>
      </c>
      <c r="E355">
        <v>4915</v>
      </c>
      <c r="F355">
        <v>28490</v>
      </c>
      <c r="G355">
        <v>5439000</v>
      </c>
    </row>
    <row r="356" spans="1:7">
      <c r="A356" s="1">
        <v>42025</v>
      </c>
      <c r="B356" t="s">
        <v>715</v>
      </c>
      <c r="C356" t="s">
        <v>716</v>
      </c>
      <c r="D356">
        <v>2.94</v>
      </c>
      <c r="E356">
        <v>7770</v>
      </c>
      <c r="F356">
        <v>22700</v>
      </c>
      <c r="G356">
        <v>14959000</v>
      </c>
    </row>
    <row r="357" spans="1:7">
      <c r="A357" s="1">
        <v>42025</v>
      </c>
      <c r="B357" t="s">
        <v>717</v>
      </c>
      <c r="C357" t="s">
        <v>718</v>
      </c>
      <c r="D357">
        <v>23.75</v>
      </c>
      <c r="E357">
        <v>85</v>
      </c>
      <c r="F357">
        <v>2030</v>
      </c>
      <c r="G357">
        <v>93000</v>
      </c>
    </row>
    <row r="358" spans="1:7">
      <c r="A358" s="1">
        <v>42025</v>
      </c>
      <c r="B358" t="s">
        <v>719</v>
      </c>
      <c r="C358" t="s">
        <v>720</v>
      </c>
      <c r="D358">
        <v>14.58</v>
      </c>
      <c r="E358">
        <v>10189</v>
      </c>
      <c r="F358">
        <v>147490</v>
      </c>
      <c r="G358">
        <v>8907000</v>
      </c>
    </row>
    <row r="359" spans="1:7">
      <c r="A359" s="1">
        <v>42025</v>
      </c>
      <c r="B359" t="s">
        <v>721</v>
      </c>
      <c r="C359" t="s">
        <v>722</v>
      </c>
      <c r="D359">
        <v>139</v>
      </c>
      <c r="E359">
        <v>65</v>
      </c>
      <c r="F359">
        <v>9070</v>
      </c>
      <c r="G359">
        <v>3122000</v>
      </c>
    </row>
    <row r="360" spans="1:7">
      <c r="A360" s="1">
        <v>42025</v>
      </c>
      <c r="B360" t="s">
        <v>723</v>
      </c>
      <c r="C360" t="s">
        <v>724</v>
      </c>
      <c r="D360">
        <v>1.19</v>
      </c>
      <c r="E360">
        <v>25</v>
      </c>
      <c r="F360">
        <v>30</v>
      </c>
      <c r="G360">
        <v>0</v>
      </c>
    </row>
    <row r="361" spans="1:7">
      <c r="A361" s="1">
        <v>42025</v>
      </c>
      <c r="B361" t="s">
        <v>725</v>
      </c>
      <c r="C361" t="s">
        <v>726</v>
      </c>
      <c r="D361">
        <v>485.5</v>
      </c>
      <c r="E361">
        <v>125505</v>
      </c>
      <c r="F361">
        <v>60438680</v>
      </c>
      <c r="G361">
        <v>55967000</v>
      </c>
    </row>
    <row r="362" spans="1:7">
      <c r="A362" s="1">
        <v>42025</v>
      </c>
      <c r="B362" t="s">
        <v>727</v>
      </c>
      <c r="C362" t="s">
        <v>728</v>
      </c>
      <c r="D362">
        <v>4.2</v>
      </c>
      <c r="E362">
        <v>0</v>
      </c>
      <c r="F362">
        <v>0</v>
      </c>
      <c r="G362">
        <v>0</v>
      </c>
    </row>
    <row r="363" spans="1:7">
      <c r="A363" s="1">
        <v>42025</v>
      </c>
      <c r="B363" t="s">
        <v>729</v>
      </c>
      <c r="C363" t="s">
        <v>730</v>
      </c>
      <c r="D363">
        <v>6.47</v>
      </c>
      <c r="E363">
        <v>14994</v>
      </c>
      <c r="F363">
        <v>96410</v>
      </c>
      <c r="G363">
        <v>35376000</v>
      </c>
    </row>
    <row r="364" spans="1:7">
      <c r="A364" s="1">
        <v>42025</v>
      </c>
      <c r="B364" t="s">
        <v>731</v>
      </c>
      <c r="C364" t="s">
        <v>732</v>
      </c>
      <c r="D364">
        <v>12.8</v>
      </c>
      <c r="E364">
        <v>673</v>
      </c>
      <c r="F364">
        <v>8620</v>
      </c>
      <c r="G364">
        <v>10375000</v>
      </c>
    </row>
    <row r="365" spans="1:7">
      <c r="A365" s="1">
        <v>42025</v>
      </c>
      <c r="B365" t="s">
        <v>733</v>
      </c>
      <c r="C365" t="s">
        <v>734</v>
      </c>
      <c r="D365">
        <v>8.0299999999999994</v>
      </c>
      <c r="E365">
        <v>28039</v>
      </c>
      <c r="F365">
        <v>218920</v>
      </c>
      <c r="G365">
        <v>19626000</v>
      </c>
    </row>
    <row r="366" spans="1:7">
      <c r="A366" s="1">
        <v>42025</v>
      </c>
      <c r="B366" t="s">
        <v>735</v>
      </c>
      <c r="C366" t="s">
        <v>736</v>
      </c>
      <c r="D366">
        <v>5.97</v>
      </c>
      <c r="E366">
        <v>14489</v>
      </c>
      <c r="F366">
        <v>85090</v>
      </c>
      <c r="G366">
        <v>27134000</v>
      </c>
    </row>
    <row r="367" spans="1:7">
      <c r="A367" s="1">
        <v>42025</v>
      </c>
      <c r="B367" t="s">
        <v>737</v>
      </c>
      <c r="C367" t="s">
        <v>738</v>
      </c>
      <c r="D367">
        <v>16.309999999999999</v>
      </c>
      <c r="E367">
        <v>23</v>
      </c>
      <c r="F367">
        <v>380</v>
      </c>
      <c r="G367">
        <v>1469000</v>
      </c>
    </row>
    <row r="368" spans="1:7">
      <c r="A368" s="1">
        <v>42025</v>
      </c>
      <c r="B368" t="s">
        <v>739</v>
      </c>
      <c r="C368" t="s">
        <v>740</v>
      </c>
      <c r="D368">
        <v>18.350000000000001</v>
      </c>
      <c r="E368">
        <v>9551</v>
      </c>
      <c r="F368">
        <v>177690</v>
      </c>
      <c r="G368">
        <v>6355000</v>
      </c>
    </row>
    <row r="369" spans="1:7">
      <c r="A369" s="1">
        <v>42025</v>
      </c>
      <c r="B369" t="s">
        <v>741</v>
      </c>
      <c r="C369" t="s">
        <v>742</v>
      </c>
      <c r="D369">
        <v>2.1800000000000002</v>
      </c>
      <c r="E369">
        <v>24179</v>
      </c>
      <c r="F369">
        <v>53260</v>
      </c>
      <c r="G369">
        <v>19987000</v>
      </c>
    </row>
    <row r="370" spans="1:7">
      <c r="A370" s="1">
        <v>42025</v>
      </c>
      <c r="B370" t="s">
        <v>743</v>
      </c>
      <c r="C370" t="s">
        <v>744</v>
      </c>
      <c r="D370">
        <v>6.41</v>
      </c>
      <c r="E370">
        <v>4717</v>
      </c>
      <c r="F370">
        <v>30250</v>
      </c>
      <c r="G370">
        <v>12912000</v>
      </c>
    </row>
    <row r="371" spans="1:7">
      <c r="A371" s="1">
        <v>42025</v>
      </c>
      <c r="B371" t="s">
        <v>745</v>
      </c>
      <c r="C371" t="s">
        <v>746</v>
      </c>
      <c r="D371">
        <v>1.98</v>
      </c>
      <c r="E371">
        <v>18975</v>
      </c>
      <c r="F371">
        <v>38040</v>
      </c>
      <c r="G371">
        <v>13353000</v>
      </c>
    </row>
    <row r="372" spans="1:7">
      <c r="A372" s="1">
        <v>42025</v>
      </c>
      <c r="B372" t="s">
        <v>747</v>
      </c>
      <c r="C372" t="s">
        <v>748</v>
      </c>
      <c r="D372">
        <v>5.75</v>
      </c>
      <c r="E372">
        <v>8</v>
      </c>
      <c r="F372">
        <v>50</v>
      </c>
      <c r="G372">
        <v>0</v>
      </c>
    </row>
    <row r="373" spans="1:7">
      <c r="A373" s="1">
        <v>42025</v>
      </c>
      <c r="B373" t="s">
        <v>749</v>
      </c>
      <c r="C373" t="s">
        <v>750</v>
      </c>
      <c r="D373">
        <v>0.04</v>
      </c>
      <c r="E373">
        <v>13925</v>
      </c>
      <c r="F373">
        <v>440</v>
      </c>
      <c r="G373">
        <v>6100000</v>
      </c>
    </row>
    <row r="374" spans="1:7">
      <c r="A374" s="1">
        <v>42025</v>
      </c>
      <c r="B374" t="s">
        <v>751</v>
      </c>
      <c r="C374" t="s">
        <v>752</v>
      </c>
      <c r="D374">
        <v>0.69</v>
      </c>
      <c r="E374">
        <v>127</v>
      </c>
      <c r="F374">
        <v>90</v>
      </c>
      <c r="G374">
        <v>0</v>
      </c>
    </row>
    <row r="375" spans="1:7">
      <c r="A375" s="1">
        <v>42025</v>
      </c>
      <c r="B375" t="s">
        <v>753</v>
      </c>
      <c r="C375" t="s">
        <v>754</v>
      </c>
      <c r="D375">
        <v>5.85</v>
      </c>
      <c r="E375">
        <v>2831</v>
      </c>
      <c r="F375">
        <v>16150</v>
      </c>
      <c r="G375">
        <v>5343000</v>
      </c>
    </row>
    <row r="376" spans="1:7">
      <c r="A376" s="1">
        <v>42025</v>
      </c>
      <c r="B376" t="s">
        <v>755</v>
      </c>
      <c r="C376" t="s">
        <v>756</v>
      </c>
      <c r="D376">
        <v>12.1</v>
      </c>
      <c r="E376">
        <v>266</v>
      </c>
      <c r="F376">
        <v>3160</v>
      </c>
      <c r="G376">
        <v>1451000</v>
      </c>
    </row>
    <row r="377" spans="1:7">
      <c r="A377" s="1">
        <v>42025</v>
      </c>
      <c r="B377" t="s">
        <v>757</v>
      </c>
      <c r="C377" t="s">
        <v>758</v>
      </c>
      <c r="D377">
        <v>2.38</v>
      </c>
      <c r="E377">
        <v>23039</v>
      </c>
      <c r="F377">
        <v>53120</v>
      </c>
      <c r="G377">
        <v>3055000</v>
      </c>
    </row>
    <row r="378" spans="1:7">
      <c r="A378" s="1">
        <v>42025</v>
      </c>
      <c r="B378" t="s">
        <v>759</v>
      </c>
      <c r="C378" t="s">
        <v>760</v>
      </c>
      <c r="D378">
        <v>2.1800000000000002</v>
      </c>
      <c r="E378">
        <v>27934</v>
      </c>
      <c r="F378">
        <v>60390</v>
      </c>
      <c r="G378">
        <v>121599000</v>
      </c>
    </row>
    <row r="379" spans="1:7">
      <c r="A379" s="1">
        <v>42025</v>
      </c>
      <c r="B379" t="s">
        <v>761</v>
      </c>
      <c r="C379" t="s">
        <v>762</v>
      </c>
      <c r="D379">
        <v>1.45</v>
      </c>
      <c r="E379">
        <v>4388</v>
      </c>
      <c r="F379">
        <v>6460</v>
      </c>
      <c r="G379">
        <v>55661000</v>
      </c>
    </row>
    <row r="380" spans="1:7">
      <c r="A380" s="1">
        <v>42025</v>
      </c>
      <c r="B380" t="s">
        <v>763</v>
      </c>
      <c r="C380" t="s">
        <v>764</v>
      </c>
      <c r="D380">
        <v>16.3</v>
      </c>
      <c r="E380">
        <v>110</v>
      </c>
      <c r="F380">
        <v>1790</v>
      </c>
      <c r="G380">
        <v>2220000</v>
      </c>
    </row>
    <row r="381" spans="1:7">
      <c r="A381" s="1">
        <v>42025</v>
      </c>
      <c r="B381" t="s">
        <v>765</v>
      </c>
      <c r="C381" t="s">
        <v>766</v>
      </c>
      <c r="D381">
        <v>1.41</v>
      </c>
      <c r="E381">
        <v>7680</v>
      </c>
      <c r="F381">
        <v>10770</v>
      </c>
      <c r="G381">
        <v>0</v>
      </c>
    </row>
    <row r="382" spans="1:7">
      <c r="A382" s="1">
        <v>42025</v>
      </c>
      <c r="B382" t="s">
        <v>767</v>
      </c>
      <c r="C382" t="s">
        <v>768</v>
      </c>
      <c r="D382">
        <v>1.72</v>
      </c>
      <c r="E382">
        <v>2005</v>
      </c>
      <c r="F382">
        <v>3450</v>
      </c>
      <c r="G382">
        <v>2747000</v>
      </c>
    </row>
    <row r="383" spans="1:7">
      <c r="A383" s="1">
        <v>42025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</row>
    <row r="384" spans="1:7">
      <c r="A384" s="1">
        <v>42025</v>
      </c>
      <c r="B384" t="s">
        <v>771</v>
      </c>
      <c r="C384" t="s">
        <v>772</v>
      </c>
      <c r="D384">
        <v>53.55</v>
      </c>
      <c r="E384">
        <v>43658</v>
      </c>
      <c r="F384">
        <v>2260100</v>
      </c>
      <c r="G384">
        <v>23914000</v>
      </c>
    </row>
    <row r="385" spans="1:7">
      <c r="A385" s="1">
        <v>42025</v>
      </c>
      <c r="B385" t="s">
        <v>773</v>
      </c>
      <c r="C385" t="s">
        <v>774</v>
      </c>
      <c r="D385">
        <v>25.35</v>
      </c>
      <c r="E385">
        <v>352</v>
      </c>
      <c r="F385">
        <v>9020</v>
      </c>
      <c r="G385">
        <v>0</v>
      </c>
    </row>
    <row r="386" spans="1:7">
      <c r="A386" s="1">
        <v>42025</v>
      </c>
      <c r="B386" t="s">
        <v>775</v>
      </c>
      <c r="C386" t="s">
        <v>776</v>
      </c>
      <c r="D386">
        <v>0.19</v>
      </c>
      <c r="E386">
        <v>3633</v>
      </c>
      <c r="F386">
        <v>690</v>
      </c>
      <c r="G386">
        <v>0</v>
      </c>
    </row>
    <row r="387" spans="1:7">
      <c r="A387" s="1">
        <v>42025</v>
      </c>
      <c r="B387" t="s">
        <v>777</v>
      </c>
      <c r="C387" t="s">
        <v>778</v>
      </c>
      <c r="D387">
        <v>1.9</v>
      </c>
      <c r="E387">
        <v>50</v>
      </c>
      <c r="F387">
        <v>100</v>
      </c>
      <c r="G387">
        <v>3496000</v>
      </c>
    </row>
    <row r="388" spans="1:7">
      <c r="A388" s="1">
        <v>42025</v>
      </c>
      <c r="B388" t="s">
        <v>779</v>
      </c>
      <c r="C388" t="s">
        <v>780</v>
      </c>
      <c r="D388">
        <v>23.41</v>
      </c>
      <c r="E388">
        <v>203</v>
      </c>
      <c r="F388">
        <v>4750</v>
      </c>
      <c r="G388">
        <v>5187000</v>
      </c>
    </row>
    <row r="389" spans="1:7">
      <c r="A389" s="1">
        <v>42025</v>
      </c>
      <c r="B389" t="s">
        <v>781</v>
      </c>
      <c r="C389" t="s">
        <v>782</v>
      </c>
      <c r="D389">
        <v>6.2</v>
      </c>
      <c r="E389">
        <v>20</v>
      </c>
      <c r="F389">
        <v>120</v>
      </c>
      <c r="G389">
        <v>2500000</v>
      </c>
    </row>
    <row r="390" spans="1:7">
      <c r="A390" s="1">
        <v>42025</v>
      </c>
      <c r="B390" t="s">
        <v>783</v>
      </c>
      <c r="C390" t="s">
        <v>784</v>
      </c>
      <c r="D390">
        <v>16.54</v>
      </c>
      <c r="E390">
        <v>1005</v>
      </c>
      <c r="F390">
        <v>16560</v>
      </c>
      <c r="G390">
        <v>5246000</v>
      </c>
    </row>
    <row r="391" spans="1:7">
      <c r="A391" s="1">
        <v>42025</v>
      </c>
      <c r="B391" t="s">
        <v>785</v>
      </c>
      <c r="C391" t="s">
        <v>786</v>
      </c>
      <c r="D391">
        <v>15.75</v>
      </c>
      <c r="E391">
        <v>1452</v>
      </c>
      <c r="F391">
        <v>22400</v>
      </c>
      <c r="G391">
        <v>3182000</v>
      </c>
    </row>
    <row r="392" spans="1:7">
      <c r="A392" s="1">
        <v>42025</v>
      </c>
      <c r="B392" t="s">
        <v>787</v>
      </c>
      <c r="C392" t="s">
        <v>788</v>
      </c>
      <c r="D392">
        <v>3.35</v>
      </c>
      <c r="E392">
        <v>121741</v>
      </c>
      <c r="F392">
        <v>410370</v>
      </c>
      <c r="G392">
        <v>32839000</v>
      </c>
    </row>
    <row r="393" spans="1:7">
      <c r="A393" s="1">
        <v>42025</v>
      </c>
      <c r="B393" t="s">
        <v>789</v>
      </c>
      <c r="C393" t="s">
        <v>790</v>
      </c>
      <c r="D393">
        <v>1.88</v>
      </c>
      <c r="E393">
        <v>33353</v>
      </c>
      <c r="F393">
        <v>64320</v>
      </c>
      <c r="G393">
        <v>18377000</v>
      </c>
    </row>
    <row r="394" spans="1:7">
      <c r="A394" s="1">
        <v>42025</v>
      </c>
      <c r="B394" t="s">
        <v>791</v>
      </c>
      <c r="C394" t="s">
        <v>792</v>
      </c>
      <c r="D394">
        <v>5.26</v>
      </c>
      <c r="E394">
        <v>0</v>
      </c>
      <c r="F394">
        <v>0</v>
      </c>
      <c r="G394">
        <v>5448000</v>
      </c>
    </row>
    <row r="395" spans="1:7">
      <c r="A395" s="1">
        <v>42025</v>
      </c>
      <c r="B395" t="s">
        <v>793</v>
      </c>
      <c r="C395" t="s">
        <v>794</v>
      </c>
      <c r="D395">
        <v>9.5500000000000007</v>
      </c>
      <c r="E395">
        <v>400</v>
      </c>
      <c r="F395">
        <v>3820</v>
      </c>
      <c r="G395">
        <v>1962000</v>
      </c>
    </row>
    <row r="396" spans="1:7">
      <c r="A396" s="1">
        <v>42025</v>
      </c>
      <c r="B396" t="s">
        <v>795</v>
      </c>
      <c r="C396" t="s">
        <v>796</v>
      </c>
      <c r="D396">
        <v>32.1</v>
      </c>
      <c r="E396">
        <v>75</v>
      </c>
      <c r="F396">
        <v>2440</v>
      </c>
      <c r="G396">
        <v>1729000</v>
      </c>
    </row>
    <row r="397" spans="1:7">
      <c r="A397" s="1">
        <v>42025</v>
      </c>
      <c r="B397" t="s">
        <v>797</v>
      </c>
      <c r="C397" t="s">
        <v>798</v>
      </c>
      <c r="D397">
        <v>1.83</v>
      </c>
      <c r="E397">
        <v>13615</v>
      </c>
      <c r="F397">
        <v>25270</v>
      </c>
      <c r="G397">
        <v>0</v>
      </c>
    </row>
    <row r="398" spans="1:7">
      <c r="A398" s="1">
        <v>42025</v>
      </c>
      <c r="B398" t="s">
        <v>799</v>
      </c>
      <c r="C398" t="s">
        <v>800</v>
      </c>
      <c r="D398">
        <v>1.06</v>
      </c>
      <c r="E398">
        <v>131014</v>
      </c>
      <c r="F398">
        <v>136550</v>
      </c>
      <c r="G398">
        <v>31508000</v>
      </c>
    </row>
    <row r="399" spans="1:7">
      <c r="A399" s="1">
        <v>42025</v>
      </c>
      <c r="B399" t="s">
        <v>801</v>
      </c>
      <c r="C399" t="s">
        <v>802</v>
      </c>
      <c r="D399">
        <v>0.53</v>
      </c>
      <c r="E399">
        <v>46752</v>
      </c>
      <c r="F399">
        <v>25570</v>
      </c>
      <c r="G399">
        <v>0</v>
      </c>
    </row>
    <row r="400" spans="1:7">
      <c r="A400" s="1">
        <v>42025</v>
      </c>
      <c r="B400" t="s">
        <v>803</v>
      </c>
      <c r="C400" t="s">
        <v>804</v>
      </c>
      <c r="D400">
        <v>3</v>
      </c>
      <c r="E400">
        <v>2162</v>
      </c>
      <c r="F400">
        <v>6320</v>
      </c>
      <c r="G400">
        <v>0</v>
      </c>
    </row>
    <row r="401" spans="1:7">
      <c r="A401" s="1">
        <v>42025</v>
      </c>
      <c r="B401" t="s">
        <v>805</v>
      </c>
      <c r="C401" t="s">
        <v>806</v>
      </c>
      <c r="D401">
        <v>12.25</v>
      </c>
      <c r="E401">
        <v>41889</v>
      </c>
      <c r="F401">
        <v>513200</v>
      </c>
      <c r="G401">
        <v>9601000</v>
      </c>
    </row>
    <row r="402" spans="1:7">
      <c r="A402" s="1">
        <v>42025</v>
      </c>
      <c r="B402" t="s">
        <v>807</v>
      </c>
      <c r="C402" t="s">
        <v>808</v>
      </c>
      <c r="D402">
        <v>40.35</v>
      </c>
      <c r="E402">
        <v>422</v>
      </c>
      <c r="F402">
        <v>17440</v>
      </c>
      <c r="G402">
        <v>5026000</v>
      </c>
    </row>
    <row r="403" spans="1:7">
      <c r="A403" s="1">
        <v>42025</v>
      </c>
      <c r="B403" t="s">
        <v>809</v>
      </c>
      <c r="C403" t="s">
        <v>810</v>
      </c>
      <c r="D403">
        <v>43</v>
      </c>
      <c r="E403">
        <v>76</v>
      </c>
      <c r="F403">
        <v>3270</v>
      </c>
      <c r="G403">
        <v>176000</v>
      </c>
    </row>
    <row r="404" spans="1:7">
      <c r="A404" s="1">
        <v>42025</v>
      </c>
      <c r="B404" t="s">
        <v>811</v>
      </c>
      <c r="C404" t="s">
        <v>812</v>
      </c>
      <c r="D404">
        <v>2.6</v>
      </c>
      <c r="E404">
        <v>11025</v>
      </c>
      <c r="F404">
        <v>29010</v>
      </c>
      <c r="G404">
        <v>12010000</v>
      </c>
    </row>
    <row r="405" spans="1:7">
      <c r="A405" s="1">
        <v>42025</v>
      </c>
      <c r="B405" t="s">
        <v>813</v>
      </c>
      <c r="C405" t="s">
        <v>814</v>
      </c>
      <c r="D405">
        <v>7.9</v>
      </c>
      <c r="E405">
        <v>1057</v>
      </c>
      <c r="F405">
        <v>8360</v>
      </c>
      <c r="G405">
        <v>4755000</v>
      </c>
    </row>
    <row r="406" spans="1:7">
      <c r="A406" s="1">
        <v>42025</v>
      </c>
      <c r="B406" t="s">
        <v>815</v>
      </c>
      <c r="C406" t="s">
        <v>816</v>
      </c>
      <c r="D406">
        <v>8.4</v>
      </c>
      <c r="E406">
        <v>54</v>
      </c>
      <c r="F406">
        <v>450</v>
      </c>
      <c r="G406">
        <v>12000</v>
      </c>
    </row>
    <row r="407" spans="1:7">
      <c r="A407" s="1">
        <v>42025</v>
      </c>
      <c r="B407" t="s">
        <v>817</v>
      </c>
      <c r="C407" t="s">
        <v>818</v>
      </c>
      <c r="D407">
        <v>2.66</v>
      </c>
      <c r="E407">
        <v>16449</v>
      </c>
      <c r="F407">
        <v>43980</v>
      </c>
      <c r="G407">
        <v>97338000</v>
      </c>
    </row>
    <row r="408" spans="1:7">
      <c r="A408" s="1">
        <v>42025</v>
      </c>
      <c r="B408" t="s">
        <v>819</v>
      </c>
      <c r="C408" t="s">
        <v>820</v>
      </c>
      <c r="D408">
        <v>338.75</v>
      </c>
      <c r="E408">
        <v>164</v>
      </c>
      <c r="F408">
        <v>54790</v>
      </c>
      <c r="G408">
        <v>1810000</v>
      </c>
    </row>
    <row r="409" spans="1:7">
      <c r="A409" s="1">
        <v>42025</v>
      </c>
      <c r="B409" t="s">
        <v>821</v>
      </c>
      <c r="C409" t="s">
        <v>822</v>
      </c>
      <c r="D409">
        <v>12.68</v>
      </c>
      <c r="E409">
        <v>830</v>
      </c>
      <c r="F409">
        <v>10540</v>
      </c>
      <c r="G409">
        <v>7716000</v>
      </c>
    </row>
    <row r="410" spans="1:7">
      <c r="A410" s="1">
        <v>42025</v>
      </c>
      <c r="B410" t="s">
        <v>823</v>
      </c>
      <c r="C410" t="s">
        <v>824</v>
      </c>
      <c r="D410">
        <v>10.1</v>
      </c>
      <c r="E410">
        <v>557</v>
      </c>
      <c r="F410">
        <v>5790</v>
      </c>
      <c r="G410">
        <v>1791000</v>
      </c>
    </row>
    <row r="411" spans="1:7">
      <c r="A411" s="1">
        <v>42025</v>
      </c>
      <c r="B411" t="s">
        <v>825</v>
      </c>
      <c r="C411" t="s">
        <v>826</v>
      </c>
      <c r="D411">
        <v>2.25</v>
      </c>
      <c r="E411">
        <v>27899</v>
      </c>
      <c r="F411">
        <v>63960</v>
      </c>
      <c r="G411">
        <v>0</v>
      </c>
    </row>
    <row r="412" spans="1:7">
      <c r="A412" s="1">
        <v>42025</v>
      </c>
      <c r="B412" t="s">
        <v>827</v>
      </c>
      <c r="C412" t="s">
        <v>828</v>
      </c>
      <c r="D412">
        <v>13.3</v>
      </c>
      <c r="E412">
        <v>1937</v>
      </c>
      <c r="F412">
        <v>25630</v>
      </c>
      <c r="G412">
        <v>925000</v>
      </c>
    </row>
    <row r="413" spans="1:7">
      <c r="A413" s="1">
        <v>42025</v>
      </c>
      <c r="B413" t="s">
        <v>829</v>
      </c>
      <c r="C413" t="s">
        <v>830</v>
      </c>
      <c r="D413">
        <v>0.22</v>
      </c>
      <c r="E413">
        <v>20450</v>
      </c>
      <c r="F413">
        <v>4650</v>
      </c>
      <c r="G413">
        <v>0</v>
      </c>
    </row>
    <row r="414" spans="1:7">
      <c r="A414" s="1">
        <v>42025</v>
      </c>
      <c r="B414" t="s">
        <v>831</v>
      </c>
      <c r="C414" t="s">
        <v>832</v>
      </c>
      <c r="D414">
        <v>13.19</v>
      </c>
      <c r="E414">
        <v>3923</v>
      </c>
      <c r="F414">
        <v>51280</v>
      </c>
      <c r="G414">
        <v>11886000</v>
      </c>
    </row>
    <row r="415" spans="1:7">
      <c r="A415" s="1">
        <v>42025</v>
      </c>
      <c r="B415" t="s">
        <v>833</v>
      </c>
      <c r="C415" t="s">
        <v>834</v>
      </c>
      <c r="D415">
        <v>21.6</v>
      </c>
      <c r="E415">
        <v>2871</v>
      </c>
      <c r="F415">
        <v>61830</v>
      </c>
      <c r="G415">
        <v>5947000</v>
      </c>
    </row>
    <row r="416" spans="1:7">
      <c r="A416" s="1">
        <v>42025</v>
      </c>
      <c r="B416" t="s">
        <v>835</v>
      </c>
      <c r="C416" t="s">
        <v>836</v>
      </c>
      <c r="D416">
        <v>3.97</v>
      </c>
      <c r="E416">
        <v>682646</v>
      </c>
      <c r="F416">
        <v>2722930</v>
      </c>
      <c r="G416">
        <v>496690000</v>
      </c>
    </row>
    <row r="417" spans="1:7">
      <c r="A417" s="1">
        <v>42025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</row>
    <row r="418" spans="1:7">
      <c r="A418" s="1">
        <v>42025</v>
      </c>
      <c r="B418" t="s">
        <v>839</v>
      </c>
      <c r="C418" t="s">
        <v>840</v>
      </c>
      <c r="D418">
        <v>22.2</v>
      </c>
      <c r="E418">
        <v>382</v>
      </c>
      <c r="F418">
        <v>8440</v>
      </c>
      <c r="G418">
        <v>730000</v>
      </c>
    </row>
    <row r="419" spans="1:7">
      <c r="A419" s="1">
        <v>42025</v>
      </c>
      <c r="B419" t="s">
        <v>841</v>
      </c>
      <c r="C419" t="s">
        <v>842</v>
      </c>
      <c r="D419">
        <v>12.35</v>
      </c>
      <c r="E419">
        <v>642</v>
      </c>
      <c r="F419">
        <v>7930</v>
      </c>
      <c r="G419">
        <v>7000000</v>
      </c>
    </row>
    <row r="420" spans="1:7">
      <c r="A420" s="1">
        <v>42025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</row>
    <row r="421" spans="1:7">
      <c r="A421" s="1">
        <v>42025</v>
      </c>
      <c r="B421" t="s">
        <v>845</v>
      </c>
      <c r="C421" t="s">
        <v>846</v>
      </c>
      <c r="D421">
        <v>4.95</v>
      </c>
      <c r="E421">
        <v>2248960</v>
      </c>
      <c r="F421">
        <v>11012910</v>
      </c>
      <c r="G421">
        <v>1043590000</v>
      </c>
    </row>
    <row r="422" spans="1:7">
      <c r="A422" s="1">
        <v>42025</v>
      </c>
      <c r="B422" t="s">
        <v>847</v>
      </c>
      <c r="C422" t="s">
        <v>848</v>
      </c>
      <c r="D422">
        <v>0.7</v>
      </c>
      <c r="E422">
        <v>1746</v>
      </c>
      <c r="F422">
        <v>1220</v>
      </c>
      <c r="G422">
        <v>0</v>
      </c>
    </row>
    <row r="423" spans="1:7">
      <c r="A423" s="1">
        <v>42025</v>
      </c>
      <c r="B423" t="s">
        <v>849</v>
      </c>
      <c r="C423" t="s">
        <v>850</v>
      </c>
      <c r="D423">
        <v>9.59</v>
      </c>
      <c r="E423">
        <v>1523</v>
      </c>
      <c r="F423">
        <v>14300</v>
      </c>
      <c r="G423">
        <v>2847000</v>
      </c>
    </row>
    <row r="424" spans="1:7">
      <c r="A424" s="1">
        <v>42025</v>
      </c>
      <c r="B424" t="s">
        <v>851</v>
      </c>
      <c r="C424" t="s">
        <v>852</v>
      </c>
      <c r="D424">
        <v>16.48</v>
      </c>
      <c r="E424">
        <v>135</v>
      </c>
      <c r="F424">
        <v>2190</v>
      </c>
      <c r="G424">
        <v>448000</v>
      </c>
    </row>
    <row r="425" spans="1:7">
      <c r="A425" s="1">
        <v>42025</v>
      </c>
      <c r="B425" t="s">
        <v>853</v>
      </c>
      <c r="C425" t="s">
        <v>854</v>
      </c>
      <c r="D425">
        <v>4.5</v>
      </c>
      <c r="E425">
        <v>2819</v>
      </c>
      <c r="F425">
        <v>12730</v>
      </c>
      <c r="G425">
        <v>19158000</v>
      </c>
    </row>
    <row r="426" spans="1:7">
      <c r="A426" s="1">
        <v>42025</v>
      </c>
      <c r="B426" t="s">
        <v>855</v>
      </c>
      <c r="C426" t="s">
        <v>856</v>
      </c>
      <c r="D426">
        <v>3.65</v>
      </c>
      <c r="E426">
        <v>2106</v>
      </c>
      <c r="F426">
        <v>7630</v>
      </c>
      <c r="G426">
        <v>6157000</v>
      </c>
    </row>
    <row r="427" spans="1:7">
      <c r="A427" s="1">
        <v>42025</v>
      </c>
      <c r="B427" t="s">
        <v>857</v>
      </c>
      <c r="C427" t="s">
        <v>858</v>
      </c>
      <c r="D427">
        <v>6.8</v>
      </c>
      <c r="E427">
        <v>7469</v>
      </c>
      <c r="F427">
        <v>49800</v>
      </c>
      <c r="G427">
        <v>3969000</v>
      </c>
    </row>
    <row r="428" spans="1:7">
      <c r="A428" s="1">
        <v>42025</v>
      </c>
      <c r="B428" t="s">
        <v>859</v>
      </c>
      <c r="C428" t="s">
        <v>860</v>
      </c>
      <c r="D428">
        <v>6.2</v>
      </c>
      <c r="E428">
        <v>2492</v>
      </c>
      <c r="F428">
        <v>15490</v>
      </c>
      <c r="G428">
        <v>15008000</v>
      </c>
    </row>
    <row r="429" spans="1:7">
      <c r="A429" s="1">
        <v>42025</v>
      </c>
      <c r="B429" t="s">
        <v>861</v>
      </c>
      <c r="C429" t="s">
        <v>862</v>
      </c>
      <c r="D429">
        <v>9.57</v>
      </c>
      <c r="E429">
        <v>288</v>
      </c>
      <c r="F429">
        <v>2740</v>
      </c>
      <c r="G429">
        <v>14241000</v>
      </c>
    </row>
    <row r="430" spans="1:7">
      <c r="A430" s="1">
        <v>42025</v>
      </c>
      <c r="B430" t="s">
        <v>863</v>
      </c>
      <c r="C430" t="s">
        <v>864</v>
      </c>
      <c r="D430">
        <v>4.53</v>
      </c>
      <c r="E430">
        <v>12</v>
      </c>
      <c r="F430">
        <v>50</v>
      </c>
      <c r="G430">
        <v>11716000</v>
      </c>
    </row>
    <row r="431" spans="1:7">
      <c r="A431" s="1">
        <v>42025</v>
      </c>
      <c r="B431" t="s">
        <v>865</v>
      </c>
      <c r="C431" t="s">
        <v>866</v>
      </c>
      <c r="D431">
        <v>8.85</v>
      </c>
      <c r="E431">
        <v>315031</v>
      </c>
      <c r="F431">
        <v>2768260</v>
      </c>
      <c r="G431">
        <v>36592000</v>
      </c>
    </row>
    <row r="432" spans="1:7">
      <c r="A432" s="1">
        <v>42025</v>
      </c>
      <c r="B432" t="s">
        <v>867</v>
      </c>
      <c r="C432" t="s">
        <v>868</v>
      </c>
      <c r="D432">
        <v>4.2699999999999996</v>
      </c>
      <c r="E432">
        <v>0</v>
      </c>
      <c r="F432">
        <v>0</v>
      </c>
      <c r="G432">
        <v>2580000</v>
      </c>
    </row>
    <row r="433" spans="1:7">
      <c r="A433" s="1">
        <v>42025</v>
      </c>
      <c r="B433" t="s">
        <v>869</v>
      </c>
      <c r="C433" t="s">
        <v>870</v>
      </c>
      <c r="D433">
        <v>3.96</v>
      </c>
      <c r="E433">
        <v>0</v>
      </c>
      <c r="F433">
        <v>0</v>
      </c>
      <c r="G433">
        <v>0</v>
      </c>
    </row>
    <row r="434" spans="1:7">
      <c r="A434" s="1">
        <v>42025</v>
      </c>
      <c r="B434" t="s">
        <v>871</v>
      </c>
      <c r="C434" t="s">
        <v>872</v>
      </c>
      <c r="D434">
        <v>1.95</v>
      </c>
      <c r="E434">
        <v>112</v>
      </c>
      <c r="F434">
        <v>220</v>
      </c>
      <c r="G434">
        <v>3297000</v>
      </c>
    </row>
    <row r="435" spans="1:7">
      <c r="A435" s="1">
        <v>42025</v>
      </c>
      <c r="B435" t="s">
        <v>873</v>
      </c>
      <c r="C435" t="s">
        <v>874</v>
      </c>
      <c r="D435">
        <v>17.48</v>
      </c>
      <c r="E435">
        <v>72400</v>
      </c>
      <c r="F435">
        <v>1275520</v>
      </c>
      <c r="G435">
        <v>163100000</v>
      </c>
    </row>
    <row r="436" spans="1:7">
      <c r="A436" s="1">
        <v>42025</v>
      </c>
      <c r="B436" t="s">
        <v>875</v>
      </c>
      <c r="C436" t="s">
        <v>876</v>
      </c>
      <c r="D436">
        <v>56.69</v>
      </c>
      <c r="E436">
        <v>0</v>
      </c>
      <c r="F436">
        <v>0</v>
      </c>
      <c r="G436">
        <v>1288000</v>
      </c>
    </row>
    <row r="437" spans="1:7">
      <c r="A437" s="1">
        <v>42025</v>
      </c>
      <c r="B437" t="s">
        <v>877</v>
      </c>
      <c r="C437" t="s">
        <v>878</v>
      </c>
      <c r="D437">
        <v>8.59</v>
      </c>
      <c r="E437">
        <v>13535</v>
      </c>
      <c r="F437">
        <v>115040</v>
      </c>
      <c r="G437">
        <v>14002000</v>
      </c>
    </row>
    <row r="438" spans="1:7">
      <c r="A438" s="1">
        <v>42025</v>
      </c>
      <c r="B438" t="s">
        <v>879</v>
      </c>
      <c r="C438" t="s">
        <v>880</v>
      </c>
      <c r="D438">
        <v>23.4</v>
      </c>
      <c r="E438">
        <v>519</v>
      </c>
      <c r="F438">
        <v>12140</v>
      </c>
      <c r="G438">
        <v>28378000</v>
      </c>
    </row>
    <row r="439" spans="1:7">
      <c r="A439" s="1">
        <v>42025</v>
      </c>
      <c r="B439" t="s">
        <v>881</v>
      </c>
      <c r="C439" t="s">
        <v>882</v>
      </c>
      <c r="D439">
        <v>2.38</v>
      </c>
      <c r="E439">
        <v>200</v>
      </c>
      <c r="F439">
        <v>480</v>
      </c>
      <c r="G439">
        <v>0</v>
      </c>
    </row>
    <row r="440" spans="1:7">
      <c r="A440" s="1">
        <v>42025</v>
      </c>
      <c r="B440" t="s">
        <v>883</v>
      </c>
      <c r="C440" t="s">
        <v>884</v>
      </c>
      <c r="D440">
        <v>2.0699999999999998</v>
      </c>
      <c r="E440">
        <v>32307</v>
      </c>
      <c r="F440">
        <v>66900</v>
      </c>
      <c r="G440">
        <v>20551000</v>
      </c>
    </row>
    <row r="441" spans="1:7">
      <c r="A441" s="1">
        <v>42025</v>
      </c>
      <c r="B441" t="s">
        <v>885</v>
      </c>
      <c r="C441" t="s">
        <v>886</v>
      </c>
      <c r="D441">
        <v>2.67</v>
      </c>
      <c r="E441">
        <v>24</v>
      </c>
      <c r="F441">
        <v>60</v>
      </c>
      <c r="G441">
        <v>16914000</v>
      </c>
    </row>
    <row r="442" spans="1:7">
      <c r="A442" s="1">
        <v>42025</v>
      </c>
      <c r="B442" t="s">
        <v>887</v>
      </c>
      <c r="C442" t="s">
        <v>888</v>
      </c>
      <c r="D442">
        <v>1.63</v>
      </c>
      <c r="E442">
        <v>0</v>
      </c>
      <c r="F442">
        <v>0</v>
      </c>
      <c r="G442">
        <v>0</v>
      </c>
    </row>
    <row r="443" spans="1:7">
      <c r="A443" s="1">
        <v>42025</v>
      </c>
      <c r="B443" t="s">
        <v>889</v>
      </c>
      <c r="C443" t="s">
        <v>890</v>
      </c>
      <c r="D443">
        <v>193.5</v>
      </c>
      <c r="E443">
        <v>154</v>
      </c>
      <c r="F443">
        <v>29370</v>
      </c>
      <c r="G443">
        <v>370000</v>
      </c>
    </row>
    <row r="444" spans="1:7">
      <c r="A444" s="1">
        <v>42025</v>
      </c>
      <c r="B444" t="s">
        <v>891</v>
      </c>
      <c r="C444" t="s">
        <v>892</v>
      </c>
      <c r="D444">
        <v>4.29</v>
      </c>
      <c r="E444">
        <v>4855</v>
      </c>
      <c r="F444">
        <v>20480</v>
      </c>
      <c r="G444">
        <v>4890000</v>
      </c>
    </row>
    <row r="445" spans="1:7">
      <c r="A445" s="1">
        <v>42025</v>
      </c>
      <c r="B445" t="s">
        <v>893</v>
      </c>
      <c r="C445" t="s">
        <v>894</v>
      </c>
      <c r="D445">
        <v>9.15</v>
      </c>
      <c r="E445">
        <v>5327</v>
      </c>
      <c r="F445">
        <v>48050</v>
      </c>
      <c r="G445">
        <v>4210000</v>
      </c>
    </row>
    <row r="446" spans="1:7">
      <c r="A446" s="1">
        <v>42025</v>
      </c>
      <c r="B446" t="s">
        <v>895</v>
      </c>
      <c r="C446" t="s">
        <v>896</v>
      </c>
      <c r="D446">
        <v>1.97</v>
      </c>
      <c r="E446">
        <v>447897</v>
      </c>
      <c r="F446">
        <v>875600</v>
      </c>
      <c r="G446">
        <v>158887000</v>
      </c>
    </row>
    <row r="447" spans="1:7">
      <c r="A447" s="1">
        <v>42025</v>
      </c>
      <c r="B447" t="s">
        <v>897</v>
      </c>
      <c r="C447" t="s">
        <v>898</v>
      </c>
      <c r="D447">
        <v>9.1999999999999993</v>
      </c>
      <c r="E447">
        <v>1236</v>
      </c>
      <c r="F447">
        <v>11310</v>
      </c>
      <c r="G447">
        <v>3957000</v>
      </c>
    </row>
    <row r="448" spans="1:7">
      <c r="A448" s="1">
        <v>42025</v>
      </c>
      <c r="B448" t="s">
        <v>899</v>
      </c>
      <c r="C448" t="s">
        <v>900</v>
      </c>
      <c r="D448">
        <v>9.76</v>
      </c>
      <c r="E448">
        <v>3315</v>
      </c>
      <c r="F448">
        <v>32560</v>
      </c>
      <c r="G448">
        <v>5328000</v>
      </c>
    </row>
    <row r="449" spans="1:7">
      <c r="A449" s="1">
        <v>42025</v>
      </c>
      <c r="B449" t="s">
        <v>901</v>
      </c>
      <c r="C449" t="s">
        <v>902</v>
      </c>
      <c r="D449">
        <v>4.18</v>
      </c>
      <c r="E449">
        <v>1125</v>
      </c>
      <c r="F449">
        <v>4700</v>
      </c>
      <c r="G449">
        <v>0</v>
      </c>
    </row>
    <row r="450" spans="1:7">
      <c r="A450" s="1">
        <v>42025</v>
      </c>
      <c r="B450" t="s">
        <v>903</v>
      </c>
      <c r="C450" t="s">
        <v>904</v>
      </c>
      <c r="D450">
        <v>3.14</v>
      </c>
      <c r="E450">
        <v>2461</v>
      </c>
      <c r="F450">
        <v>7730</v>
      </c>
      <c r="G450">
        <v>2113000</v>
      </c>
    </row>
    <row r="451" spans="1:7">
      <c r="A451" s="1">
        <v>42025</v>
      </c>
      <c r="B451" t="s">
        <v>905</v>
      </c>
      <c r="C451" t="s">
        <v>906</v>
      </c>
      <c r="D451">
        <v>3.46</v>
      </c>
      <c r="E451">
        <v>105</v>
      </c>
      <c r="F451">
        <v>360</v>
      </c>
      <c r="G451">
        <v>13763000</v>
      </c>
    </row>
    <row r="452" spans="1:7">
      <c r="A452" s="1">
        <v>42025</v>
      </c>
      <c r="B452" t="s">
        <v>907</v>
      </c>
      <c r="C452" t="s">
        <v>908</v>
      </c>
      <c r="D452">
        <v>1.46</v>
      </c>
      <c r="E452">
        <v>10309</v>
      </c>
      <c r="F452">
        <v>14790</v>
      </c>
      <c r="G452">
        <v>17392000</v>
      </c>
    </row>
    <row r="453" spans="1:7">
      <c r="A453" s="1">
        <v>42025</v>
      </c>
      <c r="B453" t="s">
        <v>909</v>
      </c>
      <c r="C453" t="s">
        <v>910</v>
      </c>
      <c r="D453">
        <v>955</v>
      </c>
      <c r="E453">
        <v>10799</v>
      </c>
      <c r="F453">
        <v>10367730</v>
      </c>
      <c r="G453">
        <v>717000</v>
      </c>
    </row>
    <row r="454" spans="1:7">
      <c r="A454" s="1">
        <v>42025</v>
      </c>
      <c r="B454" t="s">
        <v>911</v>
      </c>
      <c r="C454" t="s">
        <v>912</v>
      </c>
      <c r="D454">
        <v>7.13</v>
      </c>
      <c r="E454">
        <v>2142</v>
      </c>
      <c r="F454">
        <v>15120</v>
      </c>
      <c r="G454">
        <v>0</v>
      </c>
    </row>
    <row r="455" spans="1:7">
      <c r="A455" s="1">
        <v>42025</v>
      </c>
      <c r="B455" t="s">
        <v>913</v>
      </c>
      <c r="C455" t="s">
        <v>914</v>
      </c>
      <c r="D455">
        <v>0.16</v>
      </c>
      <c r="E455">
        <v>7923</v>
      </c>
      <c r="F455">
        <v>1280</v>
      </c>
      <c r="G455">
        <v>0</v>
      </c>
    </row>
    <row r="456" spans="1:7">
      <c r="A456" s="1">
        <v>42025</v>
      </c>
      <c r="B456" t="s">
        <v>915</v>
      </c>
      <c r="C456" t="s">
        <v>916</v>
      </c>
      <c r="D456">
        <v>4.0999999999999996</v>
      </c>
      <c r="E456">
        <v>113649</v>
      </c>
      <c r="F456">
        <v>464150</v>
      </c>
      <c r="G456">
        <v>17549000</v>
      </c>
    </row>
    <row r="457" spans="1:7">
      <c r="A457" s="1">
        <v>42025</v>
      </c>
      <c r="B457" t="s">
        <v>917</v>
      </c>
      <c r="C457" t="s">
        <v>918</v>
      </c>
      <c r="D457">
        <v>2</v>
      </c>
      <c r="E457">
        <v>1</v>
      </c>
      <c r="F457">
        <v>2</v>
      </c>
      <c r="G457">
        <v>0</v>
      </c>
    </row>
    <row r="458" spans="1:7">
      <c r="A458" s="1">
        <v>42025</v>
      </c>
      <c r="B458" t="s">
        <v>919</v>
      </c>
      <c r="C458" t="s">
        <v>920</v>
      </c>
      <c r="D458">
        <v>0.86</v>
      </c>
      <c r="E458">
        <v>6000</v>
      </c>
      <c r="F458">
        <v>5160</v>
      </c>
      <c r="G458">
        <v>0</v>
      </c>
    </row>
    <row r="459" spans="1:7">
      <c r="A459" s="1">
        <v>42025</v>
      </c>
      <c r="B459" t="s">
        <v>921</v>
      </c>
      <c r="C459" t="s">
        <v>922</v>
      </c>
      <c r="D459">
        <v>7.49</v>
      </c>
      <c r="E459">
        <v>3</v>
      </c>
      <c r="F459">
        <v>20</v>
      </c>
      <c r="G459">
        <v>7452000</v>
      </c>
    </row>
    <row r="460" spans="1:7">
      <c r="A460" s="1">
        <v>42025</v>
      </c>
      <c r="B460" t="s">
        <v>923</v>
      </c>
      <c r="C460" t="s">
        <v>924</v>
      </c>
      <c r="D460">
        <v>38.9</v>
      </c>
      <c r="E460">
        <v>150</v>
      </c>
      <c r="F460">
        <v>5840</v>
      </c>
      <c r="G460">
        <v>0</v>
      </c>
    </row>
    <row r="461" spans="1:7">
      <c r="A461" s="1">
        <v>42025</v>
      </c>
      <c r="B461" t="s">
        <v>925</v>
      </c>
      <c r="C461" t="s">
        <v>926</v>
      </c>
      <c r="D461">
        <v>8.3000000000000007</v>
      </c>
      <c r="E461">
        <v>30952</v>
      </c>
      <c r="F461">
        <v>254700</v>
      </c>
      <c r="G461">
        <v>2046000</v>
      </c>
    </row>
    <row r="462" spans="1:7">
      <c r="A462" s="1">
        <v>42025</v>
      </c>
      <c r="B462" t="s">
        <v>927</v>
      </c>
      <c r="C462" t="s">
        <v>928</v>
      </c>
      <c r="D462">
        <v>18</v>
      </c>
      <c r="E462">
        <v>39597</v>
      </c>
      <c r="F462">
        <v>712660</v>
      </c>
      <c r="G462">
        <v>24711000</v>
      </c>
    </row>
    <row r="463" spans="1:7">
      <c r="A463" s="1">
        <v>42025</v>
      </c>
      <c r="B463" t="s">
        <v>929</v>
      </c>
      <c r="C463" t="s">
        <v>930</v>
      </c>
      <c r="D463">
        <v>8.4</v>
      </c>
      <c r="E463">
        <v>200</v>
      </c>
      <c r="F463">
        <v>1680</v>
      </c>
      <c r="G463">
        <v>1535000</v>
      </c>
    </row>
    <row r="464" spans="1:7">
      <c r="A464" s="1">
        <v>42025</v>
      </c>
      <c r="B464" t="s">
        <v>931</v>
      </c>
      <c r="C464" t="s">
        <v>932</v>
      </c>
      <c r="D464">
        <v>2.69</v>
      </c>
      <c r="E464">
        <v>1828</v>
      </c>
      <c r="F464">
        <v>4940</v>
      </c>
      <c r="G464">
        <v>48149000</v>
      </c>
    </row>
    <row r="465" spans="1:7">
      <c r="A465" s="1">
        <v>42025</v>
      </c>
      <c r="B465" t="s">
        <v>933</v>
      </c>
      <c r="C465" t="s">
        <v>934</v>
      </c>
      <c r="D465">
        <v>0.92</v>
      </c>
      <c r="E465">
        <v>219424</v>
      </c>
      <c r="F465">
        <v>198130</v>
      </c>
      <c r="G465">
        <v>23434000</v>
      </c>
    </row>
    <row r="466" spans="1:7">
      <c r="A466" s="1">
        <v>42025</v>
      </c>
      <c r="B466" t="s">
        <v>935</v>
      </c>
      <c r="C466" t="s">
        <v>936</v>
      </c>
      <c r="D466">
        <v>23.28</v>
      </c>
      <c r="E466">
        <v>61806</v>
      </c>
      <c r="F466">
        <v>1418850</v>
      </c>
      <c r="G466">
        <v>24622000</v>
      </c>
    </row>
    <row r="467" spans="1:7">
      <c r="A467" s="1">
        <v>42025</v>
      </c>
      <c r="B467" t="s">
        <v>937</v>
      </c>
      <c r="C467" t="s">
        <v>938</v>
      </c>
      <c r="D467">
        <v>64.989999999999995</v>
      </c>
      <c r="E467">
        <v>39</v>
      </c>
      <c r="F467">
        <v>2480</v>
      </c>
      <c r="G467">
        <v>3288000</v>
      </c>
    </row>
    <row r="468" spans="1:7">
      <c r="A468" s="1">
        <v>42025</v>
      </c>
      <c r="B468" t="s">
        <v>939</v>
      </c>
      <c r="C468" t="s">
        <v>940</v>
      </c>
      <c r="D468">
        <v>285</v>
      </c>
      <c r="E468">
        <v>14</v>
      </c>
      <c r="F468">
        <v>3990</v>
      </c>
      <c r="G468">
        <v>699000</v>
      </c>
    </row>
    <row r="469" spans="1:7">
      <c r="A469" s="1">
        <v>42025</v>
      </c>
      <c r="B469" t="s">
        <v>941</v>
      </c>
      <c r="C469" t="s">
        <v>942</v>
      </c>
      <c r="D469">
        <v>1.55</v>
      </c>
      <c r="E469">
        <v>3559</v>
      </c>
      <c r="F469">
        <v>5440</v>
      </c>
      <c r="G469">
        <v>6145000</v>
      </c>
    </row>
    <row r="470" spans="1:7">
      <c r="A470" s="1">
        <v>42025</v>
      </c>
      <c r="B470" t="s">
        <v>943</v>
      </c>
      <c r="C470" t="s">
        <v>944</v>
      </c>
      <c r="D470">
        <v>6.27</v>
      </c>
      <c r="E470">
        <v>7</v>
      </c>
      <c r="F470">
        <v>40</v>
      </c>
      <c r="G470">
        <v>8629000</v>
      </c>
    </row>
    <row r="471" spans="1:7">
      <c r="A471" s="1">
        <v>42025</v>
      </c>
      <c r="B471" t="s">
        <v>945</v>
      </c>
      <c r="C471" t="s">
        <v>946</v>
      </c>
      <c r="D471">
        <v>391</v>
      </c>
      <c r="E471">
        <v>20</v>
      </c>
      <c r="F471">
        <v>7820</v>
      </c>
      <c r="G471">
        <v>0</v>
      </c>
    </row>
    <row r="472" spans="1:7">
      <c r="A472" s="1">
        <v>42026</v>
      </c>
      <c r="B472" t="s">
        <v>7</v>
      </c>
      <c r="C472" t="s">
        <v>8</v>
      </c>
      <c r="D472">
        <v>2.2599999999999998</v>
      </c>
      <c r="E472">
        <v>20</v>
      </c>
      <c r="F472">
        <v>40</v>
      </c>
      <c r="G472">
        <v>6496000</v>
      </c>
    </row>
    <row r="473" spans="1:7">
      <c r="A473" s="1">
        <v>42026</v>
      </c>
      <c r="B473" t="s">
        <v>9</v>
      </c>
      <c r="C473" t="s">
        <v>10</v>
      </c>
      <c r="D473">
        <v>0.79</v>
      </c>
      <c r="E473">
        <v>87</v>
      </c>
      <c r="F473">
        <v>70</v>
      </c>
      <c r="G473">
        <v>22309000</v>
      </c>
    </row>
    <row r="474" spans="1:7">
      <c r="A474" s="1">
        <v>42026</v>
      </c>
      <c r="B474" t="s">
        <v>11</v>
      </c>
      <c r="C474" t="s">
        <v>12</v>
      </c>
      <c r="D474">
        <v>5.85</v>
      </c>
      <c r="E474">
        <v>638</v>
      </c>
      <c r="F474">
        <v>3680</v>
      </c>
      <c r="G474">
        <v>1852000</v>
      </c>
    </row>
    <row r="475" spans="1:7">
      <c r="A475" s="1">
        <v>42026</v>
      </c>
      <c r="B475" t="s">
        <v>13</v>
      </c>
      <c r="C475" t="s">
        <v>14</v>
      </c>
      <c r="D475">
        <v>3.43</v>
      </c>
      <c r="E475">
        <v>17268</v>
      </c>
      <c r="F475">
        <v>58130</v>
      </c>
      <c r="G475">
        <v>48206000</v>
      </c>
    </row>
    <row r="476" spans="1:7">
      <c r="A476" s="1">
        <v>42026</v>
      </c>
      <c r="B476" t="s">
        <v>15</v>
      </c>
      <c r="C476" t="s">
        <v>16</v>
      </c>
      <c r="D476">
        <v>0.3</v>
      </c>
      <c r="E476">
        <v>0</v>
      </c>
      <c r="F476">
        <v>0</v>
      </c>
      <c r="G476">
        <v>0</v>
      </c>
    </row>
    <row r="477" spans="1:7">
      <c r="A477" s="1">
        <v>42026</v>
      </c>
      <c r="B477" t="s">
        <v>17</v>
      </c>
      <c r="C477" t="s">
        <v>18</v>
      </c>
      <c r="D477">
        <v>34.99</v>
      </c>
      <c r="E477">
        <v>20654</v>
      </c>
      <c r="F477">
        <v>669900</v>
      </c>
      <c r="G477">
        <v>13122000</v>
      </c>
    </row>
    <row r="478" spans="1:7">
      <c r="A478" s="1">
        <v>42026</v>
      </c>
      <c r="B478" t="s">
        <v>19</v>
      </c>
      <c r="C478" t="s">
        <v>20</v>
      </c>
      <c r="D478">
        <v>27.51</v>
      </c>
      <c r="E478">
        <v>4</v>
      </c>
      <c r="F478">
        <v>110</v>
      </c>
      <c r="G478">
        <v>8143000</v>
      </c>
    </row>
    <row r="479" spans="1:7">
      <c r="A479" s="1">
        <v>42026</v>
      </c>
      <c r="B479" t="s">
        <v>21</v>
      </c>
      <c r="C479" t="s">
        <v>22</v>
      </c>
      <c r="D479">
        <v>8</v>
      </c>
      <c r="E479">
        <v>10793</v>
      </c>
      <c r="F479">
        <v>88910</v>
      </c>
      <c r="G479">
        <v>17461000</v>
      </c>
    </row>
    <row r="480" spans="1:7">
      <c r="A480" s="1">
        <v>42026</v>
      </c>
      <c r="B480" t="s">
        <v>23</v>
      </c>
      <c r="C480" t="s">
        <v>24</v>
      </c>
      <c r="D480">
        <v>45.85</v>
      </c>
      <c r="E480">
        <v>706</v>
      </c>
      <c r="F480">
        <v>31870</v>
      </c>
      <c r="G480">
        <v>8852000</v>
      </c>
    </row>
    <row r="481" spans="1:7">
      <c r="A481" s="1">
        <v>42026</v>
      </c>
      <c r="B481" t="s">
        <v>25</v>
      </c>
      <c r="C481" t="s">
        <v>26</v>
      </c>
      <c r="D481">
        <v>0.01</v>
      </c>
      <c r="E481">
        <v>4200</v>
      </c>
      <c r="F481">
        <v>40</v>
      </c>
      <c r="G481">
        <v>0</v>
      </c>
    </row>
    <row r="482" spans="1:7">
      <c r="A482" s="1">
        <v>42026</v>
      </c>
      <c r="B482" t="s">
        <v>27</v>
      </c>
      <c r="C482" t="s">
        <v>28</v>
      </c>
      <c r="D482">
        <v>8.1</v>
      </c>
      <c r="E482">
        <v>213603</v>
      </c>
      <c r="F482">
        <v>1682130</v>
      </c>
      <c r="G482">
        <v>43035000</v>
      </c>
    </row>
    <row r="483" spans="1:7">
      <c r="A483" s="1">
        <v>42026</v>
      </c>
      <c r="B483" t="s">
        <v>29</v>
      </c>
      <c r="C483" t="s">
        <v>30</v>
      </c>
      <c r="D483">
        <v>1.41</v>
      </c>
      <c r="E483">
        <v>70408</v>
      </c>
      <c r="F483">
        <v>98630</v>
      </c>
      <c r="G483">
        <v>0</v>
      </c>
    </row>
    <row r="484" spans="1:7">
      <c r="A484" s="1">
        <v>42026</v>
      </c>
      <c r="B484" t="s">
        <v>31</v>
      </c>
      <c r="C484" t="s">
        <v>32</v>
      </c>
      <c r="D484">
        <v>1</v>
      </c>
      <c r="E484">
        <v>0</v>
      </c>
      <c r="F484">
        <v>0</v>
      </c>
      <c r="G484">
        <v>0</v>
      </c>
    </row>
    <row r="485" spans="1:7">
      <c r="A485" s="1">
        <v>42026</v>
      </c>
      <c r="B485" t="s">
        <v>33</v>
      </c>
      <c r="C485" t="s">
        <v>34</v>
      </c>
      <c r="D485">
        <v>5.08</v>
      </c>
      <c r="E485">
        <v>1120106</v>
      </c>
      <c r="F485">
        <v>5657820</v>
      </c>
      <c r="G485">
        <v>29399000</v>
      </c>
    </row>
    <row r="486" spans="1:7">
      <c r="A486" s="1">
        <v>42026</v>
      </c>
      <c r="B486" t="s">
        <v>35</v>
      </c>
      <c r="C486" t="s">
        <v>36</v>
      </c>
      <c r="D486">
        <v>84</v>
      </c>
      <c r="E486">
        <v>194224</v>
      </c>
      <c r="F486">
        <v>15997670</v>
      </c>
      <c r="G486">
        <v>43097000</v>
      </c>
    </row>
    <row r="487" spans="1:7">
      <c r="A487" s="1">
        <v>42026</v>
      </c>
      <c r="B487" t="s">
        <v>37</v>
      </c>
      <c r="C487" t="s">
        <v>38</v>
      </c>
      <c r="D487">
        <v>14.15</v>
      </c>
      <c r="E487">
        <v>1039</v>
      </c>
      <c r="F487">
        <v>14690</v>
      </c>
      <c r="G487">
        <v>3975000</v>
      </c>
    </row>
    <row r="488" spans="1:7">
      <c r="A488" s="1">
        <v>42026</v>
      </c>
      <c r="B488" t="s">
        <v>39</v>
      </c>
      <c r="C488" t="s">
        <v>40</v>
      </c>
      <c r="D488">
        <v>2.08</v>
      </c>
      <c r="E488">
        <v>1980</v>
      </c>
      <c r="F488">
        <v>4060</v>
      </c>
      <c r="G488">
        <v>7353000</v>
      </c>
    </row>
    <row r="489" spans="1:7">
      <c r="A489" s="1">
        <v>42026</v>
      </c>
      <c r="B489" t="s">
        <v>41</v>
      </c>
      <c r="C489" t="s">
        <v>42</v>
      </c>
      <c r="D489">
        <v>0.64</v>
      </c>
      <c r="E489">
        <v>0</v>
      </c>
      <c r="F489">
        <v>0</v>
      </c>
      <c r="G489">
        <v>0</v>
      </c>
    </row>
    <row r="490" spans="1:7">
      <c r="A490" s="1">
        <v>42026</v>
      </c>
      <c r="B490" t="s">
        <v>43</v>
      </c>
      <c r="C490" t="s">
        <v>44</v>
      </c>
      <c r="D490">
        <v>9.1</v>
      </c>
      <c r="E490">
        <v>117048</v>
      </c>
      <c r="F490">
        <v>1062830</v>
      </c>
      <c r="G490">
        <v>24397000</v>
      </c>
    </row>
    <row r="491" spans="1:7">
      <c r="A491" s="1">
        <v>42026</v>
      </c>
      <c r="B491" t="s">
        <v>45</v>
      </c>
      <c r="C491" t="s">
        <v>46</v>
      </c>
      <c r="D491">
        <v>45.7</v>
      </c>
      <c r="E491">
        <v>5386</v>
      </c>
      <c r="F491">
        <v>243420</v>
      </c>
      <c r="G491">
        <v>9046000</v>
      </c>
    </row>
    <row r="492" spans="1:7">
      <c r="A492" s="1">
        <v>42026</v>
      </c>
      <c r="B492" t="s">
        <v>47</v>
      </c>
      <c r="C492" t="s">
        <v>48</v>
      </c>
      <c r="D492">
        <v>8.02</v>
      </c>
      <c r="E492">
        <v>2114</v>
      </c>
      <c r="F492">
        <v>17060</v>
      </c>
      <c r="G492">
        <v>9800000</v>
      </c>
    </row>
    <row r="493" spans="1:7">
      <c r="A493" s="1">
        <v>42026</v>
      </c>
      <c r="B493" t="s">
        <v>49</v>
      </c>
      <c r="C493" t="s">
        <v>50</v>
      </c>
      <c r="D493">
        <v>99.5</v>
      </c>
      <c r="E493">
        <v>31650</v>
      </c>
      <c r="F493">
        <v>3138890</v>
      </c>
      <c r="G493">
        <v>4659000</v>
      </c>
    </row>
    <row r="494" spans="1:7">
      <c r="A494" s="1">
        <v>42026</v>
      </c>
      <c r="B494" t="s">
        <v>51</v>
      </c>
      <c r="C494" t="s">
        <v>52</v>
      </c>
      <c r="D494">
        <v>0.26</v>
      </c>
      <c r="E494">
        <v>0</v>
      </c>
      <c r="F494">
        <v>0</v>
      </c>
      <c r="G494">
        <v>0</v>
      </c>
    </row>
    <row r="495" spans="1:7">
      <c r="A495" s="1">
        <v>42026</v>
      </c>
      <c r="B495" t="s">
        <v>53</v>
      </c>
      <c r="C495" t="s">
        <v>54</v>
      </c>
      <c r="D495">
        <v>108</v>
      </c>
      <c r="E495">
        <v>17841</v>
      </c>
      <c r="F495">
        <v>1906540</v>
      </c>
      <c r="G495">
        <v>14487000</v>
      </c>
    </row>
    <row r="496" spans="1:7">
      <c r="A496" s="1">
        <v>42026</v>
      </c>
      <c r="B496" t="s">
        <v>55</v>
      </c>
      <c r="C496" t="s">
        <v>56</v>
      </c>
      <c r="D496">
        <v>35.17</v>
      </c>
      <c r="E496">
        <v>1405</v>
      </c>
      <c r="F496">
        <v>49850</v>
      </c>
      <c r="G496">
        <v>25382000</v>
      </c>
    </row>
    <row r="497" spans="1:7">
      <c r="A497" s="1">
        <v>42026</v>
      </c>
      <c r="B497" t="s">
        <v>57</v>
      </c>
      <c r="C497" t="s">
        <v>58</v>
      </c>
      <c r="D497">
        <v>12.3</v>
      </c>
      <c r="E497">
        <v>45</v>
      </c>
      <c r="F497">
        <v>550</v>
      </c>
      <c r="G497">
        <v>5540000</v>
      </c>
    </row>
    <row r="498" spans="1:7">
      <c r="A498" s="1">
        <v>42026</v>
      </c>
      <c r="B498" t="s">
        <v>59</v>
      </c>
      <c r="C498" t="s">
        <v>60</v>
      </c>
      <c r="D498">
        <v>4.8</v>
      </c>
      <c r="E498">
        <v>49208</v>
      </c>
      <c r="F498">
        <v>238770</v>
      </c>
      <c r="G498">
        <v>22063000</v>
      </c>
    </row>
    <row r="499" spans="1:7">
      <c r="A499" s="1">
        <v>42026</v>
      </c>
      <c r="B499" t="s">
        <v>61</v>
      </c>
      <c r="C499" t="s">
        <v>62</v>
      </c>
      <c r="D499">
        <v>1.47</v>
      </c>
      <c r="E499">
        <v>2996</v>
      </c>
      <c r="F499">
        <v>4220</v>
      </c>
      <c r="G499">
        <v>2520000</v>
      </c>
    </row>
    <row r="500" spans="1:7">
      <c r="A500" s="1">
        <v>42026</v>
      </c>
      <c r="B500" t="s">
        <v>63</v>
      </c>
      <c r="C500" t="s">
        <v>64</v>
      </c>
      <c r="D500">
        <v>14.89</v>
      </c>
      <c r="E500">
        <v>588</v>
      </c>
      <c r="F500">
        <v>8750</v>
      </c>
      <c r="G500">
        <v>3286000</v>
      </c>
    </row>
    <row r="501" spans="1:7">
      <c r="A501" s="1">
        <v>42026</v>
      </c>
      <c r="B501" t="s">
        <v>65</v>
      </c>
      <c r="C501" t="s">
        <v>66</v>
      </c>
      <c r="D501">
        <v>1.95</v>
      </c>
      <c r="E501">
        <v>750865</v>
      </c>
      <c r="F501">
        <v>1490750</v>
      </c>
      <c r="G501">
        <v>32823000</v>
      </c>
    </row>
    <row r="502" spans="1:7">
      <c r="A502" s="1">
        <v>42026</v>
      </c>
      <c r="B502" t="s">
        <v>67</v>
      </c>
      <c r="C502" t="s">
        <v>68</v>
      </c>
      <c r="D502">
        <v>13.2</v>
      </c>
      <c r="E502">
        <v>282</v>
      </c>
      <c r="F502">
        <v>3710</v>
      </c>
      <c r="G502">
        <v>17889000</v>
      </c>
    </row>
    <row r="503" spans="1:7">
      <c r="A503" s="1">
        <v>42026</v>
      </c>
      <c r="B503" t="s">
        <v>69</v>
      </c>
      <c r="C503" t="s">
        <v>70</v>
      </c>
      <c r="D503">
        <v>54</v>
      </c>
      <c r="E503">
        <v>85264</v>
      </c>
      <c r="F503">
        <v>4567480</v>
      </c>
      <c r="G503">
        <v>74917000</v>
      </c>
    </row>
    <row r="504" spans="1:7">
      <c r="A504" s="1">
        <v>42026</v>
      </c>
      <c r="B504" t="s">
        <v>71</v>
      </c>
      <c r="C504" t="s">
        <v>72</v>
      </c>
      <c r="D504">
        <v>8.3000000000000007</v>
      </c>
      <c r="E504">
        <v>100</v>
      </c>
      <c r="F504">
        <v>830</v>
      </c>
      <c r="G504">
        <v>16750000</v>
      </c>
    </row>
    <row r="505" spans="1:7">
      <c r="A505" s="1">
        <v>42026</v>
      </c>
      <c r="B505" t="s">
        <v>73</v>
      </c>
      <c r="C505" t="s">
        <v>74</v>
      </c>
      <c r="D505">
        <v>16.02</v>
      </c>
      <c r="E505">
        <v>3</v>
      </c>
      <c r="F505">
        <v>50</v>
      </c>
      <c r="G505">
        <v>0</v>
      </c>
    </row>
    <row r="506" spans="1:7">
      <c r="A506" s="1">
        <v>42026</v>
      </c>
      <c r="B506" t="s">
        <v>75</v>
      </c>
      <c r="C506" t="s">
        <v>76</v>
      </c>
      <c r="D506">
        <v>26.5</v>
      </c>
      <c r="E506">
        <v>11520</v>
      </c>
      <c r="F506">
        <v>305320</v>
      </c>
      <c r="G506">
        <v>9253000</v>
      </c>
    </row>
    <row r="507" spans="1:7">
      <c r="A507" s="1">
        <v>42026</v>
      </c>
      <c r="B507" t="s">
        <v>77</v>
      </c>
      <c r="C507" t="s">
        <v>78</v>
      </c>
      <c r="D507">
        <v>2.5</v>
      </c>
      <c r="E507">
        <v>3370</v>
      </c>
      <c r="F507">
        <v>8410</v>
      </c>
      <c r="G507">
        <v>24386000</v>
      </c>
    </row>
    <row r="508" spans="1:7">
      <c r="A508" s="1">
        <v>42026</v>
      </c>
      <c r="B508" t="s">
        <v>79</v>
      </c>
      <c r="C508" t="s">
        <v>80</v>
      </c>
      <c r="D508">
        <v>6.87</v>
      </c>
      <c r="E508">
        <v>4231</v>
      </c>
      <c r="F508">
        <v>28930</v>
      </c>
      <c r="G508">
        <v>2464000</v>
      </c>
    </row>
    <row r="509" spans="1:7">
      <c r="A509" s="1">
        <v>42026</v>
      </c>
      <c r="B509" t="s">
        <v>81</v>
      </c>
      <c r="C509" t="s">
        <v>82</v>
      </c>
      <c r="D509">
        <v>0.99</v>
      </c>
      <c r="E509">
        <v>5919</v>
      </c>
      <c r="F509">
        <v>5790</v>
      </c>
      <c r="G509">
        <v>11698000</v>
      </c>
    </row>
    <row r="510" spans="1:7">
      <c r="A510" s="1">
        <v>42026</v>
      </c>
      <c r="B510" t="s">
        <v>83</v>
      </c>
      <c r="C510" t="s">
        <v>84</v>
      </c>
      <c r="D510">
        <v>1.05</v>
      </c>
      <c r="E510">
        <v>5</v>
      </c>
      <c r="F510">
        <v>10</v>
      </c>
      <c r="G510">
        <v>0</v>
      </c>
    </row>
    <row r="511" spans="1:7">
      <c r="A511" s="1">
        <v>42026</v>
      </c>
      <c r="B511" t="s">
        <v>85</v>
      </c>
      <c r="C511" t="s">
        <v>86</v>
      </c>
      <c r="D511">
        <v>11.19</v>
      </c>
      <c r="E511">
        <v>2021</v>
      </c>
      <c r="F511">
        <v>22080</v>
      </c>
      <c r="G511">
        <v>24981000</v>
      </c>
    </row>
    <row r="512" spans="1:7">
      <c r="A512" s="1">
        <v>42026</v>
      </c>
      <c r="B512" t="s">
        <v>87</v>
      </c>
      <c r="C512" t="s">
        <v>88</v>
      </c>
      <c r="D512">
        <v>3.23</v>
      </c>
      <c r="E512">
        <v>35000</v>
      </c>
      <c r="F512">
        <v>110330</v>
      </c>
      <c r="G512">
        <v>39722000</v>
      </c>
    </row>
    <row r="513" spans="1:7">
      <c r="A513" s="1">
        <v>42026</v>
      </c>
      <c r="B513" t="s">
        <v>89</v>
      </c>
      <c r="C513" t="s">
        <v>90</v>
      </c>
      <c r="D513">
        <v>4.33</v>
      </c>
      <c r="E513">
        <v>974</v>
      </c>
      <c r="F513">
        <v>4220</v>
      </c>
      <c r="G513">
        <v>3999000</v>
      </c>
    </row>
    <row r="514" spans="1:7">
      <c r="A514" s="1">
        <v>42026</v>
      </c>
      <c r="B514" t="s">
        <v>91</v>
      </c>
      <c r="C514" t="s">
        <v>92</v>
      </c>
      <c r="D514">
        <v>7.24</v>
      </c>
      <c r="E514">
        <v>250008</v>
      </c>
      <c r="F514">
        <v>1775060</v>
      </c>
      <c r="G514">
        <v>15327000</v>
      </c>
    </row>
    <row r="515" spans="1:7">
      <c r="A515" s="1">
        <v>42026</v>
      </c>
      <c r="B515" t="s">
        <v>93</v>
      </c>
      <c r="C515" t="s">
        <v>94</v>
      </c>
      <c r="D515">
        <v>20.7</v>
      </c>
      <c r="E515">
        <v>0</v>
      </c>
      <c r="F515">
        <v>0</v>
      </c>
      <c r="G515">
        <v>2322000</v>
      </c>
    </row>
    <row r="516" spans="1:7">
      <c r="A516" s="1">
        <v>42026</v>
      </c>
      <c r="B516" t="s">
        <v>95</v>
      </c>
      <c r="C516" t="s">
        <v>96</v>
      </c>
      <c r="D516">
        <v>3</v>
      </c>
      <c r="E516">
        <v>701</v>
      </c>
      <c r="F516">
        <v>1970</v>
      </c>
      <c r="G516">
        <v>0</v>
      </c>
    </row>
    <row r="517" spans="1:7">
      <c r="A517" s="1">
        <v>42026</v>
      </c>
      <c r="B517" t="s">
        <v>97</v>
      </c>
      <c r="C517" t="s">
        <v>98</v>
      </c>
      <c r="D517">
        <v>2.5499999999999998</v>
      </c>
      <c r="E517">
        <v>2</v>
      </c>
      <c r="F517">
        <v>10</v>
      </c>
      <c r="G517">
        <v>0</v>
      </c>
    </row>
    <row r="518" spans="1:7">
      <c r="A518" s="1">
        <v>42026</v>
      </c>
      <c r="B518" t="s">
        <v>99</v>
      </c>
      <c r="C518" t="s">
        <v>100</v>
      </c>
      <c r="D518">
        <v>2.77</v>
      </c>
      <c r="E518">
        <v>0</v>
      </c>
      <c r="F518">
        <v>0</v>
      </c>
      <c r="G518">
        <v>0</v>
      </c>
    </row>
    <row r="519" spans="1:7">
      <c r="A519" s="1">
        <v>42026</v>
      </c>
      <c r="B519" t="s">
        <v>101</v>
      </c>
      <c r="C519" t="s">
        <v>102</v>
      </c>
      <c r="D519">
        <v>7.19</v>
      </c>
      <c r="E519">
        <v>1</v>
      </c>
      <c r="F519">
        <v>10</v>
      </c>
      <c r="G519">
        <v>2174000</v>
      </c>
    </row>
    <row r="520" spans="1:7">
      <c r="A520" s="1">
        <v>42026</v>
      </c>
      <c r="B520" t="s">
        <v>103</v>
      </c>
      <c r="C520" t="s">
        <v>104</v>
      </c>
      <c r="D520">
        <v>43</v>
      </c>
      <c r="E520">
        <v>17210</v>
      </c>
      <c r="F520">
        <v>744390</v>
      </c>
      <c r="G520">
        <v>7788000</v>
      </c>
    </row>
    <row r="521" spans="1:7">
      <c r="A521" s="1">
        <v>42026</v>
      </c>
      <c r="B521" t="s">
        <v>105</v>
      </c>
      <c r="C521" t="s">
        <v>106</v>
      </c>
      <c r="D521">
        <v>1.1399999999999999</v>
      </c>
      <c r="E521">
        <v>14109</v>
      </c>
      <c r="F521">
        <v>15850</v>
      </c>
      <c r="G521">
        <v>96494000</v>
      </c>
    </row>
    <row r="522" spans="1:7">
      <c r="A522" s="1">
        <v>42026</v>
      </c>
      <c r="B522" t="s">
        <v>107</v>
      </c>
      <c r="C522" t="s">
        <v>108</v>
      </c>
      <c r="D522">
        <v>13</v>
      </c>
      <c r="E522">
        <v>49</v>
      </c>
      <c r="F522">
        <v>640</v>
      </c>
      <c r="G522">
        <v>0</v>
      </c>
    </row>
    <row r="523" spans="1:7">
      <c r="A523" s="1">
        <v>42026</v>
      </c>
      <c r="B523" t="s">
        <v>109</v>
      </c>
      <c r="C523" t="s">
        <v>110</v>
      </c>
      <c r="D523">
        <v>306.05</v>
      </c>
      <c r="E523">
        <v>82</v>
      </c>
      <c r="F523">
        <v>25440</v>
      </c>
      <c r="G523">
        <v>1075000</v>
      </c>
    </row>
    <row r="524" spans="1:7">
      <c r="A524" s="1">
        <v>42026</v>
      </c>
      <c r="B524" t="s">
        <v>111</v>
      </c>
      <c r="C524" t="s">
        <v>112</v>
      </c>
      <c r="D524">
        <v>3.77</v>
      </c>
      <c r="E524">
        <v>1302</v>
      </c>
      <c r="F524">
        <v>4930</v>
      </c>
      <c r="G524">
        <v>0</v>
      </c>
    </row>
    <row r="525" spans="1:7">
      <c r="A525" s="1">
        <v>42026</v>
      </c>
      <c r="B525" t="s">
        <v>113</v>
      </c>
      <c r="C525" t="s">
        <v>114</v>
      </c>
      <c r="D525">
        <v>27.9</v>
      </c>
      <c r="E525">
        <v>0</v>
      </c>
      <c r="F525">
        <v>0</v>
      </c>
      <c r="G525">
        <v>0</v>
      </c>
    </row>
    <row r="526" spans="1:7">
      <c r="A526" s="1">
        <v>42026</v>
      </c>
      <c r="B526" t="s">
        <v>115</v>
      </c>
      <c r="C526" t="s">
        <v>116</v>
      </c>
      <c r="D526">
        <v>11.02</v>
      </c>
      <c r="E526">
        <v>1002</v>
      </c>
      <c r="F526">
        <v>11030</v>
      </c>
      <c r="G526">
        <v>911000</v>
      </c>
    </row>
    <row r="527" spans="1:7">
      <c r="A527" s="1">
        <v>42026</v>
      </c>
      <c r="B527" t="s">
        <v>117</v>
      </c>
      <c r="C527" t="s">
        <v>118</v>
      </c>
      <c r="D527">
        <v>79.95</v>
      </c>
      <c r="E527">
        <v>0</v>
      </c>
      <c r="F527">
        <v>0</v>
      </c>
      <c r="G527">
        <v>0</v>
      </c>
    </row>
    <row r="528" spans="1:7">
      <c r="A528" s="1">
        <v>42026</v>
      </c>
      <c r="B528" t="s">
        <v>119</v>
      </c>
      <c r="C528" t="s">
        <v>120</v>
      </c>
      <c r="D528">
        <v>4</v>
      </c>
      <c r="E528">
        <v>97499</v>
      </c>
      <c r="F528">
        <v>388340</v>
      </c>
      <c r="G528">
        <v>67191000</v>
      </c>
    </row>
    <row r="529" spans="1:7">
      <c r="A529" s="1">
        <v>42026</v>
      </c>
      <c r="B529" t="s">
        <v>121</v>
      </c>
      <c r="C529" t="s">
        <v>122</v>
      </c>
      <c r="D529">
        <v>3.49</v>
      </c>
      <c r="E529">
        <v>46908</v>
      </c>
      <c r="F529">
        <v>163710</v>
      </c>
      <c r="G529">
        <v>1797000</v>
      </c>
    </row>
    <row r="530" spans="1:7">
      <c r="A530" s="1">
        <v>42026</v>
      </c>
      <c r="B530" t="s">
        <v>123</v>
      </c>
      <c r="C530" t="s">
        <v>124</v>
      </c>
      <c r="D530">
        <v>1.24</v>
      </c>
      <c r="E530">
        <v>13102</v>
      </c>
      <c r="F530">
        <v>15720</v>
      </c>
      <c r="G530">
        <v>57095000</v>
      </c>
    </row>
    <row r="531" spans="1:7">
      <c r="A531" s="1">
        <v>42026</v>
      </c>
      <c r="B531" t="s">
        <v>125</v>
      </c>
      <c r="C531" t="s">
        <v>126</v>
      </c>
      <c r="D531">
        <v>2.65</v>
      </c>
      <c r="E531">
        <v>345</v>
      </c>
      <c r="F531">
        <v>920</v>
      </c>
      <c r="G531">
        <v>2181000</v>
      </c>
    </row>
    <row r="532" spans="1:7">
      <c r="A532" s="1">
        <v>42026</v>
      </c>
      <c r="B532" t="s">
        <v>127</v>
      </c>
      <c r="C532" t="s">
        <v>128</v>
      </c>
      <c r="D532">
        <v>61.5</v>
      </c>
      <c r="E532">
        <v>3375</v>
      </c>
      <c r="F532">
        <v>207140</v>
      </c>
      <c r="G532">
        <v>4735000</v>
      </c>
    </row>
    <row r="533" spans="1:7">
      <c r="A533" s="1">
        <v>42026</v>
      </c>
      <c r="B533" t="s">
        <v>129</v>
      </c>
      <c r="C533" t="s">
        <v>130</v>
      </c>
      <c r="D533">
        <v>98.7</v>
      </c>
      <c r="E533">
        <v>48309</v>
      </c>
      <c r="F533">
        <v>4768460</v>
      </c>
      <c r="G533">
        <v>34013000</v>
      </c>
    </row>
    <row r="534" spans="1:7">
      <c r="A534" s="1">
        <v>42026</v>
      </c>
      <c r="B534" t="s">
        <v>131</v>
      </c>
      <c r="C534" t="s">
        <v>132</v>
      </c>
      <c r="D534">
        <v>5.36</v>
      </c>
      <c r="E534">
        <v>679096</v>
      </c>
      <c r="F534">
        <v>3637800</v>
      </c>
      <c r="G534">
        <v>95414000</v>
      </c>
    </row>
    <row r="535" spans="1:7">
      <c r="A535" s="1">
        <v>42026</v>
      </c>
      <c r="B535" t="s">
        <v>133</v>
      </c>
      <c r="C535" t="s">
        <v>134</v>
      </c>
      <c r="D535">
        <v>35.6</v>
      </c>
      <c r="E535">
        <v>3197</v>
      </c>
      <c r="F535">
        <v>114510</v>
      </c>
      <c r="G535">
        <v>9289000</v>
      </c>
    </row>
    <row r="536" spans="1:7">
      <c r="A536" s="1">
        <v>42026</v>
      </c>
      <c r="B536" t="s">
        <v>135</v>
      </c>
      <c r="C536" t="s">
        <v>136</v>
      </c>
      <c r="D536">
        <v>1.52</v>
      </c>
      <c r="E536">
        <v>0</v>
      </c>
      <c r="F536">
        <v>0</v>
      </c>
      <c r="G536">
        <v>5226000</v>
      </c>
    </row>
    <row r="537" spans="1:7">
      <c r="A537" s="1">
        <v>42026</v>
      </c>
      <c r="B537" t="s">
        <v>137</v>
      </c>
      <c r="C537" t="s">
        <v>138</v>
      </c>
      <c r="D537">
        <v>15.9</v>
      </c>
      <c r="E537">
        <v>99846</v>
      </c>
      <c r="F537">
        <v>1596910</v>
      </c>
      <c r="G537">
        <v>978000</v>
      </c>
    </row>
    <row r="538" spans="1:7">
      <c r="A538" s="1">
        <v>42026</v>
      </c>
      <c r="B538" t="s">
        <v>139</v>
      </c>
      <c r="C538" t="s">
        <v>140</v>
      </c>
      <c r="D538">
        <v>27.7</v>
      </c>
      <c r="E538">
        <v>1056</v>
      </c>
      <c r="F538">
        <v>28100</v>
      </c>
      <c r="G538">
        <v>2468000</v>
      </c>
    </row>
    <row r="539" spans="1:7">
      <c r="A539" s="1">
        <v>42026</v>
      </c>
      <c r="B539" t="s">
        <v>141</v>
      </c>
      <c r="C539" t="s">
        <v>142</v>
      </c>
      <c r="D539">
        <v>150</v>
      </c>
      <c r="E539">
        <v>3992</v>
      </c>
      <c r="F539">
        <v>601540</v>
      </c>
      <c r="G539">
        <v>10451000</v>
      </c>
    </row>
    <row r="540" spans="1:7">
      <c r="A540" s="1">
        <v>42026</v>
      </c>
      <c r="B540" t="s">
        <v>143</v>
      </c>
      <c r="C540" t="s">
        <v>144</v>
      </c>
      <c r="D540">
        <v>0.06</v>
      </c>
      <c r="E540">
        <v>16100</v>
      </c>
      <c r="F540">
        <v>970</v>
      </c>
      <c r="G540">
        <v>0</v>
      </c>
    </row>
    <row r="541" spans="1:7">
      <c r="A541" s="1">
        <v>42026</v>
      </c>
      <c r="B541" t="s">
        <v>145</v>
      </c>
      <c r="C541" t="s">
        <v>146</v>
      </c>
      <c r="D541">
        <v>1.33</v>
      </c>
      <c r="E541">
        <v>1747685</v>
      </c>
      <c r="F541">
        <v>2300860</v>
      </c>
      <c r="G541">
        <v>6078000</v>
      </c>
    </row>
    <row r="542" spans="1:7">
      <c r="A542" s="1">
        <v>42026</v>
      </c>
      <c r="B542" t="s">
        <v>147</v>
      </c>
      <c r="C542" t="s">
        <v>148</v>
      </c>
      <c r="D542">
        <v>73.36</v>
      </c>
      <c r="E542">
        <v>0</v>
      </c>
      <c r="F542">
        <v>0</v>
      </c>
      <c r="G542">
        <v>6034000</v>
      </c>
    </row>
    <row r="543" spans="1:7">
      <c r="A543" s="1">
        <v>42026</v>
      </c>
      <c r="B543" t="s">
        <v>149</v>
      </c>
      <c r="C543" t="s">
        <v>150</v>
      </c>
      <c r="D543">
        <v>1.72</v>
      </c>
      <c r="E543">
        <v>485978</v>
      </c>
      <c r="F543">
        <v>845850</v>
      </c>
      <c r="G543">
        <v>50108000</v>
      </c>
    </row>
    <row r="544" spans="1:7">
      <c r="A544" s="1">
        <v>42026</v>
      </c>
      <c r="B544" t="s">
        <v>151</v>
      </c>
      <c r="C544" t="s">
        <v>152</v>
      </c>
      <c r="D544">
        <v>332.4</v>
      </c>
      <c r="E544">
        <v>91224</v>
      </c>
      <c r="F544">
        <v>30594760</v>
      </c>
      <c r="G544">
        <v>28420000</v>
      </c>
    </row>
    <row r="545" spans="1:7">
      <c r="A545" s="1">
        <v>42026</v>
      </c>
      <c r="B545" t="s">
        <v>153</v>
      </c>
      <c r="C545" t="s">
        <v>154</v>
      </c>
      <c r="D545">
        <v>1.06</v>
      </c>
      <c r="E545">
        <v>6</v>
      </c>
      <c r="F545">
        <v>10</v>
      </c>
      <c r="G545">
        <v>0</v>
      </c>
    </row>
    <row r="546" spans="1:7">
      <c r="A546" s="1">
        <v>42026</v>
      </c>
      <c r="B546" t="s">
        <v>155</v>
      </c>
      <c r="C546" t="s">
        <v>156</v>
      </c>
      <c r="D546">
        <v>4</v>
      </c>
      <c r="E546">
        <v>400</v>
      </c>
      <c r="F546">
        <v>1630</v>
      </c>
      <c r="G546">
        <v>4262000</v>
      </c>
    </row>
    <row r="547" spans="1:7">
      <c r="A547" s="1">
        <v>42026</v>
      </c>
      <c r="B547" t="s">
        <v>157</v>
      </c>
      <c r="C547" t="s">
        <v>158</v>
      </c>
      <c r="D547">
        <v>2.5</v>
      </c>
      <c r="E547">
        <v>17875</v>
      </c>
      <c r="F547">
        <v>44650</v>
      </c>
      <c r="G547">
        <v>14368000</v>
      </c>
    </row>
    <row r="548" spans="1:7">
      <c r="A548" s="1">
        <v>42026</v>
      </c>
      <c r="B548" t="s">
        <v>159</v>
      </c>
      <c r="C548" t="s">
        <v>160</v>
      </c>
      <c r="D548">
        <v>0.43</v>
      </c>
      <c r="E548">
        <v>528</v>
      </c>
      <c r="F548">
        <v>230</v>
      </c>
      <c r="G548">
        <v>0</v>
      </c>
    </row>
    <row r="549" spans="1:7">
      <c r="A549" s="1">
        <v>42026</v>
      </c>
      <c r="B549" t="s">
        <v>161</v>
      </c>
      <c r="C549" t="s">
        <v>162</v>
      </c>
      <c r="D549">
        <v>146.1</v>
      </c>
      <c r="E549">
        <v>20588</v>
      </c>
      <c r="F549">
        <v>3007910</v>
      </c>
      <c r="G549">
        <v>22030000</v>
      </c>
    </row>
    <row r="550" spans="1:7">
      <c r="A550" s="1">
        <v>42026</v>
      </c>
      <c r="B550" t="s">
        <v>163</v>
      </c>
      <c r="C550" t="s">
        <v>164</v>
      </c>
      <c r="D550">
        <v>0.06</v>
      </c>
      <c r="E550">
        <v>9040</v>
      </c>
      <c r="F550">
        <v>540</v>
      </c>
      <c r="G550">
        <v>0</v>
      </c>
    </row>
    <row r="551" spans="1:7">
      <c r="A551" s="1">
        <v>42026</v>
      </c>
      <c r="B551" t="s">
        <v>165</v>
      </c>
      <c r="C551" t="s">
        <v>166</v>
      </c>
      <c r="D551">
        <v>16.3</v>
      </c>
      <c r="E551">
        <v>164551</v>
      </c>
      <c r="F551">
        <v>2683320</v>
      </c>
      <c r="G551">
        <v>60952000</v>
      </c>
    </row>
    <row r="552" spans="1:7">
      <c r="A552" s="1">
        <v>42026</v>
      </c>
      <c r="B552" t="s">
        <v>167</v>
      </c>
      <c r="C552" t="s">
        <v>168</v>
      </c>
      <c r="D552">
        <v>17</v>
      </c>
      <c r="E552">
        <v>240</v>
      </c>
      <c r="F552">
        <v>4140</v>
      </c>
      <c r="G552">
        <v>1050000</v>
      </c>
    </row>
    <row r="553" spans="1:7">
      <c r="A553" s="1">
        <v>42026</v>
      </c>
      <c r="B553" t="s">
        <v>169</v>
      </c>
      <c r="C553" t="s">
        <v>170</v>
      </c>
      <c r="D553">
        <v>4.75</v>
      </c>
      <c r="E553">
        <v>850</v>
      </c>
      <c r="F553">
        <v>4050</v>
      </c>
      <c r="G553">
        <v>4916000</v>
      </c>
    </row>
    <row r="554" spans="1:7">
      <c r="A554" s="1">
        <v>42026</v>
      </c>
      <c r="B554" t="s">
        <v>171</v>
      </c>
      <c r="C554" t="s">
        <v>172</v>
      </c>
      <c r="D554">
        <v>88.5</v>
      </c>
      <c r="E554">
        <v>7548</v>
      </c>
      <c r="F554">
        <v>678370</v>
      </c>
      <c r="G554">
        <v>22240000</v>
      </c>
    </row>
    <row r="555" spans="1:7">
      <c r="A555" s="1">
        <v>42026</v>
      </c>
      <c r="B555" t="s">
        <v>173</v>
      </c>
      <c r="C555" t="s">
        <v>174</v>
      </c>
      <c r="D555">
        <v>1.03</v>
      </c>
      <c r="E555">
        <v>10424</v>
      </c>
      <c r="F555">
        <v>10710</v>
      </c>
      <c r="G555">
        <v>10109000</v>
      </c>
    </row>
    <row r="556" spans="1:7">
      <c r="A556" s="1">
        <v>42026</v>
      </c>
      <c r="B556" t="s">
        <v>175</v>
      </c>
      <c r="C556" t="s">
        <v>176</v>
      </c>
      <c r="D556">
        <v>47.5</v>
      </c>
      <c r="E556">
        <v>55060</v>
      </c>
      <c r="F556">
        <v>2587710</v>
      </c>
      <c r="G556">
        <v>25747000</v>
      </c>
    </row>
    <row r="557" spans="1:7">
      <c r="A557" s="1">
        <v>42026</v>
      </c>
      <c r="B557" t="s">
        <v>177</v>
      </c>
      <c r="C557" t="s">
        <v>178</v>
      </c>
      <c r="D557">
        <v>8.19</v>
      </c>
      <c r="E557">
        <v>14877</v>
      </c>
      <c r="F557">
        <v>121510</v>
      </c>
      <c r="G557">
        <v>7558000</v>
      </c>
    </row>
    <row r="558" spans="1:7">
      <c r="A558" s="1">
        <v>42026</v>
      </c>
      <c r="B558" t="s">
        <v>179</v>
      </c>
      <c r="C558" t="s">
        <v>180</v>
      </c>
      <c r="D558">
        <v>8.4700000000000006</v>
      </c>
      <c r="E558">
        <v>5030</v>
      </c>
      <c r="F558">
        <v>41580</v>
      </c>
      <c r="G558">
        <v>3648000</v>
      </c>
    </row>
    <row r="559" spans="1:7">
      <c r="A559" s="1">
        <v>42026</v>
      </c>
      <c r="B559" t="s">
        <v>181</v>
      </c>
      <c r="C559" t="s">
        <v>182</v>
      </c>
      <c r="D559">
        <v>0.71</v>
      </c>
      <c r="E559">
        <v>10</v>
      </c>
      <c r="F559">
        <v>10</v>
      </c>
      <c r="G559">
        <v>11252000</v>
      </c>
    </row>
    <row r="560" spans="1:7">
      <c r="A560" s="1">
        <v>42026</v>
      </c>
      <c r="B560" t="s">
        <v>183</v>
      </c>
      <c r="C560" t="s">
        <v>184</v>
      </c>
      <c r="D560">
        <v>1.36</v>
      </c>
      <c r="E560">
        <v>7379</v>
      </c>
      <c r="F560">
        <v>9910</v>
      </c>
      <c r="G560">
        <v>22530000</v>
      </c>
    </row>
    <row r="561" spans="1:7">
      <c r="A561" s="1">
        <v>42026</v>
      </c>
      <c r="B561" t="s">
        <v>185</v>
      </c>
      <c r="C561" t="s">
        <v>186</v>
      </c>
      <c r="D561">
        <v>3.6</v>
      </c>
      <c r="E561">
        <v>4826</v>
      </c>
      <c r="F561">
        <v>17190</v>
      </c>
      <c r="G561">
        <v>48753000</v>
      </c>
    </row>
    <row r="562" spans="1:7">
      <c r="A562" s="1">
        <v>42026</v>
      </c>
      <c r="B562" t="s">
        <v>187</v>
      </c>
      <c r="C562" t="s">
        <v>188</v>
      </c>
      <c r="D562">
        <v>105.85</v>
      </c>
      <c r="E562">
        <v>4619</v>
      </c>
      <c r="F562">
        <v>485220</v>
      </c>
      <c r="G562">
        <v>4610000</v>
      </c>
    </row>
    <row r="563" spans="1:7">
      <c r="A563" s="1">
        <v>42026</v>
      </c>
      <c r="B563" t="s">
        <v>189</v>
      </c>
      <c r="C563" t="s">
        <v>190</v>
      </c>
      <c r="D563">
        <v>54.45</v>
      </c>
      <c r="E563">
        <v>514</v>
      </c>
      <c r="F563">
        <v>27770</v>
      </c>
      <c r="G563">
        <v>4122000</v>
      </c>
    </row>
    <row r="564" spans="1:7">
      <c r="A564" s="1">
        <v>42026</v>
      </c>
      <c r="B564" t="s">
        <v>191</v>
      </c>
      <c r="C564" t="s">
        <v>192</v>
      </c>
      <c r="D564">
        <v>20.9</v>
      </c>
      <c r="E564">
        <v>35</v>
      </c>
      <c r="F564">
        <v>730</v>
      </c>
      <c r="G564">
        <v>1091000</v>
      </c>
    </row>
    <row r="565" spans="1:7">
      <c r="A565" s="1">
        <v>42026</v>
      </c>
      <c r="B565" t="s">
        <v>193</v>
      </c>
      <c r="C565" t="s">
        <v>194</v>
      </c>
      <c r="D565">
        <v>3.38</v>
      </c>
      <c r="E565">
        <v>73465</v>
      </c>
      <c r="F565">
        <v>245170</v>
      </c>
      <c r="G565">
        <v>20455000</v>
      </c>
    </row>
    <row r="566" spans="1:7">
      <c r="A566" s="1">
        <v>42026</v>
      </c>
      <c r="B566" t="s">
        <v>195</v>
      </c>
      <c r="C566" t="s">
        <v>196</v>
      </c>
      <c r="D566">
        <v>4.0999999999999996</v>
      </c>
      <c r="E566">
        <v>2183</v>
      </c>
      <c r="F566">
        <v>8850</v>
      </c>
      <c r="G566">
        <v>26984000</v>
      </c>
    </row>
    <row r="567" spans="1:7">
      <c r="A567" s="1">
        <v>42026</v>
      </c>
      <c r="B567" t="s">
        <v>197</v>
      </c>
      <c r="C567" t="s">
        <v>198</v>
      </c>
      <c r="D567">
        <v>4.5999999999999996</v>
      </c>
      <c r="E567">
        <v>50</v>
      </c>
      <c r="F567">
        <v>230</v>
      </c>
      <c r="G567">
        <v>0</v>
      </c>
    </row>
    <row r="568" spans="1:7">
      <c r="A568" s="1">
        <v>42026</v>
      </c>
      <c r="B568" t="s">
        <v>199</v>
      </c>
      <c r="C568" t="s">
        <v>200</v>
      </c>
      <c r="D568">
        <v>22.47</v>
      </c>
      <c r="E568">
        <v>343172</v>
      </c>
      <c r="F568">
        <v>7814590</v>
      </c>
      <c r="G568">
        <v>214367000</v>
      </c>
    </row>
    <row r="569" spans="1:7">
      <c r="A569" s="1">
        <v>42026</v>
      </c>
      <c r="B569" t="s">
        <v>201</v>
      </c>
      <c r="C569" t="s">
        <v>202</v>
      </c>
      <c r="D569">
        <v>2.59</v>
      </c>
      <c r="E569">
        <v>274719</v>
      </c>
      <c r="F569">
        <v>672790</v>
      </c>
      <c r="G569">
        <v>0</v>
      </c>
    </row>
    <row r="570" spans="1:7">
      <c r="A570" s="1">
        <v>42026</v>
      </c>
      <c r="B570" t="s">
        <v>203</v>
      </c>
      <c r="C570" t="s">
        <v>204</v>
      </c>
      <c r="D570">
        <v>89.7</v>
      </c>
      <c r="E570">
        <v>2126</v>
      </c>
      <c r="F570">
        <v>190710</v>
      </c>
      <c r="G570">
        <v>2567000</v>
      </c>
    </row>
    <row r="571" spans="1:7">
      <c r="A571" s="1">
        <v>42026</v>
      </c>
      <c r="B571" t="s">
        <v>205</v>
      </c>
      <c r="C571" t="s">
        <v>206</v>
      </c>
      <c r="D571">
        <v>6.26</v>
      </c>
      <c r="E571">
        <v>1698</v>
      </c>
      <c r="F571">
        <v>10750</v>
      </c>
      <c r="G571">
        <v>8556000</v>
      </c>
    </row>
    <row r="572" spans="1:7">
      <c r="A572" s="1">
        <v>42026</v>
      </c>
      <c r="B572" t="s">
        <v>207</v>
      </c>
      <c r="C572" t="s">
        <v>208</v>
      </c>
      <c r="D572">
        <v>5.0599999999999996</v>
      </c>
      <c r="E572">
        <v>20</v>
      </c>
      <c r="F572">
        <v>100</v>
      </c>
      <c r="G572">
        <v>2659000</v>
      </c>
    </row>
    <row r="573" spans="1:7">
      <c r="A573" s="1">
        <v>42026</v>
      </c>
      <c r="B573" t="s">
        <v>209</v>
      </c>
      <c r="C573" t="s">
        <v>210</v>
      </c>
      <c r="D573">
        <v>6.28</v>
      </c>
      <c r="E573">
        <v>91</v>
      </c>
      <c r="F573">
        <v>570</v>
      </c>
      <c r="G573">
        <v>0</v>
      </c>
    </row>
    <row r="574" spans="1:7">
      <c r="A574" s="1">
        <v>42026</v>
      </c>
      <c r="B574" t="s">
        <v>211</v>
      </c>
      <c r="C574" t="s">
        <v>212</v>
      </c>
      <c r="D574">
        <v>0.72</v>
      </c>
      <c r="E574">
        <v>1564</v>
      </c>
      <c r="F574">
        <v>1110</v>
      </c>
      <c r="G574">
        <v>8257000</v>
      </c>
    </row>
    <row r="575" spans="1:7">
      <c r="A575" s="1">
        <v>42026</v>
      </c>
      <c r="B575" t="s">
        <v>213</v>
      </c>
      <c r="C575" t="s">
        <v>214</v>
      </c>
      <c r="D575">
        <v>46.65</v>
      </c>
      <c r="E575">
        <v>285</v>
      </c>
      <c r="F575">
        <v>13470</v>
      </c>
      <c r="G575">
        <v>7229000</v>
      </c>
    </row>
    <row r="576" spans="1:7">
      <c r="A576" s="1">
        <v>42026</v>
      </c>
      <c r="B576" t="s">
        <v>215</v>
      </c>
      <c r="C576" t="s">
        <v>216</v>
      </c>
      <c r="D576">
        <v>2.85</v>
      </c>
      <c r="E576">
        <v>697</v>
      </c>
      <c r="F576">
        <v>1920</v>
      </c>
      <c r="G576">
        <v>0</v>
      </c>
    </row>
    <row r="577" spans="1:7">
      <c r="A577" s="1">
        <v>42026</v>
      </c>
      <c r="B577" t="s">
        <v>217</v>
      </c>
      <c r="C577" t="s">
        <v>218</v>
      </c>
      <c r="D577">
        <v>0.21</v>
      </c>
      <c r="E577">
        <v>26499</v>
      </c>
      <c r="F577">
        <v>5560</v>
      </c>
      <c r="G577">
        <v>0</v>
      </c>
    </row>
    <row r="578" spans="1:7">
      <c r="A578" s="1">
        <v>42026</v>
      </c>
      <c r="B578" t="s">
        <v>219</v>
      </c>
      <c r="C578" t="s">
        <v>220</v>
      </c>
      <c r="D578">
        <v>1.82</v>
      </c>
      <c r="E578">
        <v>0</v>
      </c>
      <c r="F578">
        <v>0</v>
      </c>
      <c r="G578">
        <v>0</v>
      </c>
    </row>
    <row r="579" spans="1:7">
      <c r="A579" s="1">
        <v>42026</v>
      </c>
      <c r="B579" t="s">
        <v>221</v>
      </c>
      <c r="C579" t="s">
        <v>222</v>
      </c>
      <c r="D579">
        <v>3.3</v>
      </c>
      <c r="E579">
        <v>47</v>
      </c>
      <c r="F579">
        <v>160</v>
      </c>
      <c r="G579">
        <v>3196000</v>
      </c>
    </row>
    <row r="580" spans="1:7">
      <c r="A580" s="1">
        <v>42026</v>
      </c>
      <c r="B580" t="s">
        <v>223</v>
      </c>
      <c r="C580" t="s">
        <v>224</v>
      </c>
      <c r="D580">
        <v>0.28000000000000003</v>
      </c>
      <c r="E580">
        <v>11990</v>
      </c>
      <c r="F580">
        <v>3360</v>
      </c>
      <c r="G580">
        <v>13003000</v>
      </c>
    </row>
    <row r="581" spans="1:7">
      <c r="A581" s="1">
        <v>42026</v>
      </c>
      <c r="B581" t="s">
        <v>225</v>
      </c>
      <c r="C581" t="s">
        <v>226</v>
      </c>
      <c r="D581">
        <v>3.97</v>
      </c>
      <c r="E581">
        <v>22</v>
      </c>
      <c r="F581">
        <v>90</v>
      </c>
      <c r="G581">
        <v>0</v>
      </c>
    </row>
    <row r="582" spans="1:7">
      <c r="A582" s="1">
        <v>42026</v>
      </c>
      <c r="B582" t="s">
        <v>227</v>
      </c>
      <c r="C582" t="s">
        <v>228</v>
      </c>
      <c r="D582">
        <v>7.17</v>
      </c>
      <c r="E582">
        <v>2735</v>
      </c>
      <c r="F582">
        <v>19700</v>
      </c>
      <c r="G582">
        <v>17743000</v>
      </c>
    </row>
    <row r="583" spans="1:7">
      <c r="A583" s="1">
        <v>42026</v>
      </c>
      <c r="B583" t="s">
        <v>229</v>
      </c>
      <c r="C583" t="s">
        <v>230</v>
      </c>
      <c r="D583">
        <v>1.95</v>
      </c>
      <c r="E583">
        <v>130855</v>
      </c>
      <c r="F583">
        <v>254540</v>
      </c>
      <c r="G583">
        <v>45748000</v>
      </c>
    </row>
    <row r="584" spans="1:7">
      <c r="A584" s="1">
        <v>42026</v>
      </c>
      <c r="B584" t="s">
        <v>231</v>
      </c>
      <c r="C584" t="s">
        <v>232</v>
      </c>
      <c r="D584">
        <v>1.66</v>
      </c>
      <c r="E584">
        <v>0</v>
      </c>
      <c r="F584">
        <v>0</v>
      </c>
      <c r="G584">
        <v>0</v>
      </c>
    </row>
    <row r="585" spans="1:7">
      <c r="A585" s="1">
        <v>42026</v>
      </c>
      <c r="B585" t="s">
        <v>233</v>
      </c>
      <c r="C585" t="s">
        <v>234</v>
      </c>
      <c r="D585">
        <v>6.54</v>
      </c>
      <c r="E585">
        <v>190678</v>
      </c>
      <c r="F585">
        <v>1247150</v>
      </c>
      <c r="G585">
        <v>223328000</v>
      </c>
    </row>
    <row r="586" spans="1:7">
      <c r="A586" s="1">
        <v>42026</v>
      </c>
      <c r="B586" t="s">
        <v>235</v>
      </c>
      <c r="C586" t="s">
        <v>236</v>
      </c>
      <c r="D586">
        <v>2.2200000000000002</v>
      </c>
      <c r="E586">
        <v>22</v>
      </c>
      <c r="F586">
        <v>50</v>
      </c>
      <c r="G586">
        <v>2588000</v>
      </c>
    </row>
    <row r="587" spans="1:7">
      <c r="A587" s="1">
        <v>42026</v>
      </c>
      <c r="B587" t="s">
        <v>237</v>
      </c>
      <c r="C587" t="s">
        <v>238</v>
      </c>
      <c r="D587">
        <v>14.7</v>
      </c>
      <c r="E587">
        <v>365</v>
      </c>
      <c r="F587">
        <v>5680</v>
      </c>
      <c r="G587">
        <v>1039000</v>
      </c>
    </row>
    <row r="588" spans="1:7">
      <c r="A588" s="1">
        <v>42026</v>
      </c>
      <c r="B588" t="s">
        <v>239</v>
      </c>
      <c r="C588" t="s">
        <v>240</v>
      </c>
      <c r="D588">
        <v>0.17</v>
      </c>
      <c r="E588">
        <v>4370</v>
      </c>
      <c r="F588">
        <v>740</v>
      </c>
      <c r="G588">
        <v>0</v>
      </c>
    </row>
    <row r="589" spans="1:7">
      <c r="A589" s="1">
        <v>42026</v>
      </c>
      <c r="B589" t="s">
        <v>241</v>
      </c>
      <c r="C589" t="s">
        <v>242</v>
      </c>
      <c r="D589">
        <v>0.26</v>
      </c>
      <c r="E589">
        <v>544299</v>
      </c>
      <c r="F589">
        <v>141520</v>
      </c>
      <c r="G589">
        <v>0</v>
      </c>
    </row>
    <row r="590" spans="1:7">
      <c r="A590" s="1">
        <v>42026</v>
      </c>
      <c r="B590" t="s">
        <v>243</v>
      </c>
      <c r="C590" t="s">
        <v>244</v>
      </c>
      <c r="D590">
        <v>26.27</v>
      </c>
      <c r="E590">
        <v>142406</v>
      </c>
      <c r="F590">
        <v>3993110</v>
      </c>
      <c r="G590">
        <v>7837000</v>
      </c>
    </row>
    <row r="591" spans="1:7">
      <c r="A591" s="1">
        <v>42026</v>
      </c>
      <c r="B591" t="s">
        <v>245</v>
      </c>
      <c r="C591" t="s">
        <v>246</v>
      </c>
      <c r="D591">
        <v>82</v>
      </c>
      <c r="E591">
        <v>187</v>
      </c>
      <c r="F591">
        <v>15270</v>
      </c>
      <c r="G591">
        <v>4747000</v>
      </c>
    </row>
    <row r="592" spans="1:7">
      <c r="A592" s="1">
        <v>42026</v>
      </c>
      <c r="B592" t="s">
        <v>247</v>
      </c>
      <c r="C592" t="s">
        <v>248</v>
      </c>
      <c r="D592">
        <v>10.7</v>
      </c>
      <c r="E592">
        <v>575</v>
      </c>
      <c r="F592">
        <v>6150</v>
      </c>
      <c r="G592">
        <v>7051000</v>
      </c>
    </row>
    <row r="593" spans="1:7">
      <c r="A593" s="1">
        <v>42026</v>
      </c>
      <c r="B593" t="s">
        <v>249</v>
      </c>
      <c r="C593" t="s">
        <v>250</v>
      </c>
      <c r="D593">
        <v>3.4</v>
      </c>
      <c r="E593">
        <v>90972</v>
      </c>
      <c r="F593">
        <v>306610</v>
      </c>
      <c r="G593">
        <v>110913000</v>
      </c>
    </row>
    <row r="594" spans="1:7">
      <c r="A594" s="1">
        <v>42026</v>
      </c>
      <c r="B594" t="s">
        <v>251</v>
      </c>
      <c r="C594" t="s">
        <v>252</v>
      </c>
      <c r="D594">
        <v>1.38</v>
      </c>
      <c r="E594">
        <v>10996</v>
      </c>
      <c r="F594">
        <v>15300</v>
      </c>
      <c r="G594">
        <v>3333000</v>
      </c>
    </row>
    <row r="595" spans="1:7">
      <c r="A595" s="1">
        <v>42026</v>
      </c>
      <c r="B595" t="s">
        <v>253</v>
      </c>
      <c r="C595" t="s">
        <v>254</v>
      </c>
      <c r="D595">
        <v>15.3</v>
      </c>
      <c r="E595">
        <v>16599</v>
      </c>
      <c r="F595">
        <v>249530</v>
      </c>
      <c r="G595">
        <v>2716000</v>
      </c>
    </row>
    <row r="596" spans="1:7">
      <c r="A596" s="1">
        <v>42026</v>
      </c>
      <c r="B596" t="s">
        <v>255</v>
      </c>
      <c r="C596" t="s">
        <v>256</v>
      </c>
      <c r="D596">
        <v>13.34</v>
      </c>
      <c r="E596">
        <v>1594</v>
      </c>
      <c r="F596">
        <v>21120</v>
      </c>
      <c r="G596">
        <v>3579000</v>
      </c>
    </row>
    <row r="597" spans="1:7">
      <c r="A597" s="1">
        <v>42026</v>
      </c>
      <c r="B597" t="s">
        <v>257</v>
      </c>
      <c r="C597" t="s">
        <v>258</v>
      </c>
      <c r="D597">
        <v>50.98</v>
      </c>
      <c r="E597">
        <v>27855</v>
      </c>
      <c r="F597">
        <v>1392850</v>
      </c>
      <c r="G597">
        <v>13044000</v>
      </c>
    </row>
    <row r="598" spans="1:7">
      <c r="A598" s="1">
        <v>42026</v>
      </c>
      <c r="B598" t="s">
        <v>259</v>
      </c>
      <c r="C598" t="s">
        <v>260</v>
      </c>
      <c r="D598">
        <v>1.03</v>
      </c>
      <c r="E598">
        <v>27631</v>
      </c>
      <c r="F598">
        <v>28260</v>
      </c>
      <c r="G598">
        <v>11545000</v>
      </c>
    </row>
    <row r="599" spans="1:7">
      <c r="A599" s="1">
        <v>42026</v>
      </c>
      <c r="B599" t="s">
        <v>261</v>
      </c>
      <c r="C599" t="s">
        <v>262</v>
      </c>
      <c r="D599">
        <v>16.5</v>
      </c>
      <c r="E599">
        <v>370058</v>
      </c>
      <c r="F599">
        <v>6094640</v>
      </c>
      <c r="G599">
        <v>214078000</v>
      </c>
    </row>
    <row r="600" spans="1:7">
      <c r="A600" s="1">
        <v>42026</v>
      </c>
      <c r="B600" t="s">
        <v>263</v>
      </c>
      <c r="C600" t="s">
        <v>264</v>
      </c>
      <c r="D600">
        <v>11.5</v>
      </c>
      <c r="E600">
        <v>860</v>
      </c>
      <c r="F600">
        <v>9890</v>
      </c>
      <c r="G600">
        <v>7353000</v>
      </c>
    </row>
    <row r="601" spans="1:7">
      <c r="A601" s="1">
        <v>42026</v>
      </c>
      <c r="B601" t="s">
        <v>265</v>
      </c>
      <c r="C601" t="s">
        <v>266</v>
      </c>
      <c r="D601">
        <v>22.84</v>
      </c>
      <c r="E601">
        <v>803257</v>
      </c>
      <c r="F601">
        <v>18269210</v>
      </c>
      <c r="G601">
        <v>200740000</v>
      </c>
    </row>
    <row r="602" spans="1:7">
      <c r="A602" s="1">
        <v>42026</v>
      </c>
      <c r="B602" t="s">
        <v>267</v>
      </c>
      <c r="C602" t="s">
        <v>268</v>
      </c>
      <c r="D602">
        <v>11.44</v>
      </c>
      <c r="E602">
        <v>146</v>
      </c>
      <c r="F602">
        <v>1540</v>
      </c>
      <c r="G602">
        <v>5047000</v>
      </c>
    </row>
    <row r="603" spans="1:7">
      <c r="A603" s="1">
        <v>42026</v>
      </c>
      <c r="B603" t="s">
        <v>269</v>
      </c>
      <c r="C603" t="s">
        <v>270</v>
      </c>
      <c r="D603">
        <v>26.02</v>
      </c>
      <c r="E603">
        <v>13621</v>
      </c>
      <c r="F603">
        <v>356660</v>
      </c>
      <c r="G603">
        <v>4986000</v>
      </c>
    </row>
    <row r="604" spans="1:7">
      <c r="A604" s="1">
        <v>42026</v>
      </c>
      <c r="B604" t="s">
        <v>271</v>
      </c>
      <c r="C604" t="s">
        <v>272</v>
      </c>
      <c r="D604">
        <v>16.27</v>
      </c>
      <c r="E604">
        <v>438</v>
      </c>
      <c r="F604">
        <v>7200</v>
      </c>
      <c r="G604">
        <v>530000</v>
      </c>
    </row>
    <row r="605" spans="1:7">
      <c r="A605" s="1">
        <v>42026</v>
      </c>
      <c r="B605" t="s">
        <v>273</v>
      </c>
      <c r="C605" t="s">
        <v>274</v>
      </c>
      <c r="D605">
        <v>4.13</v>
      </c>
      <c r="E605">
        <v>10859</v>
      </c>
      <c r="F605">
        <v>44830</v>
      </c>
      <c r="G605">
        <v>24228000</v>
      </c>
    </row>
    <row r="606" spans="1:7">
      <c r="A606" s="1">
        <v>42026</v>
      </c>
      <c r="B606" t="s">
        <v>275</v>
      </c>
      <c r="C606" t="s">
        <v>276</v>
      </c>
      <c r="D606">
        <v>2.41</v>
      </c>
      <c r="E606">
        <v>786</v>
      </c>
      <c r="F606">
        <v>1830</v>
      </c>
      <c r="G606">
        <v>13646000</v>
      </c>
    </row>
    <row r="607" spans="1:7">
      <c r="A607" s="1">
        <v>42026</v>
      </c>
      <c r="B607" t="s">
        <v>277</v>
      </c>
      <c r="C607" t="s">
        <v>278</v>
      </c>
      <c r="D607">
        <v>1.69</v>
      </c>
      <c r="E607">
        <v>0</v>
      </c>
      <c r="F607">
        <v>0</v>
      </c>
      <c r="G607">
        <v>0</v>
      </c>
    </row>
    <row r="608" spans="1:7">
      <c r="A608" s="1">
        <v>42026</v>
      </c>
      <c r="B608" t="s">
        <v>279</v>
      </c>
      <c r="C608" t="s">
        <v>280</v>
      </c>
      <c r="D608">
        <v>25.45</v>
      </c>
      <c r="E608">
        <v>848</v>
      </c>
      <c r="F608">
        <v>21810</v>
      </c>
      <c r="G608">
        <v>2121000</v>
      </c>
    </row>
    <row r="609" spans="1:7">
      <c r="A609" s="1">
        <v>42026</v>
      </c>
      <c r="B609" t="s">
        <v>281</v>
      </c>
      <c r="C609" t="s">
        <v>282</v>
      </c>
      <c r="D609">
        <v>0.01</v>
      </c>
      <c r="E609">
        <v>41500</v>
      </c>
      <c r="F609">
        <v>420</v>
      </c>
      <c r="G609">
        <v>0</v>
      </c>
    </row>
    <row r="610" spans="1:7">
      <c r="A610" s="1">
        <v>42026</v>
      </c>
      <c r="B610" t="s">
        <v>283</v>
      </c>
      <c r="C610" t="s">
        <v>284</v>
      </c>
      <c r="D610">
        <v>36.22</v>
      </c>
      <c r="E610">
        <v>521114</v>
      </c>
      <c r="F610">
        <v>18675240</v>
      </c>
      <c r="G610">
        <v>77963000</v>
      </c>
    </row>
    <row r="611" spans="1:7">
      <c r="A611" s="1">
        <v>42026</v>
      </c>
      <c r="B611" t="s">
        <v>285</v>
      </c>
      <c r="C611" t="s">
        <v>286</v>
      </c>
      <c r="D611">
        <v>2.17</v>
      </c>
      <c r="E611">
        <v>0</v>
      </c>
      <c r="F611">
        <v>0</v>
      </c>
      <c r="G611">
        <v>453000</v>
      </c>
    </row>
    <row r="612" spans="1:7">
      <c r="A612" s="1">
        <v>42026</v>
      </c>
      <c r="B612" t="s">
        <v>287</v>
      </c>
      <c r="C612" t="s">
        <v>288</v>
      </c>
      <c r="D612">
        <v>13.59</v>
      </c>
      <c r="E612">
        <v>4522</v>
      </c>
      <c r="F612">
        <v>61040</v>
      </c>
      <c r="G612">
        <v>1423000</v>
      </c>
    </row>
    <row r="613" spans="1:7">
      <c r="A613" s="1">
        <v>42026</v>
      </c>
      <c r="B613" t="s">
        <v>289</v>
      </c>
      <c r="C613" t="s">
        <v>290</v>
      </c>
      <c r="D613">
        <v>7.14</v>
      </c>
      <c r="E613">
        <v>0</v>
      </c>
      <c r="F613">
        <v>0</v>
      </c>
      <c r="G613">
        <v>14000</v>
      </c>
    </row>
    <row r="614" spans="1:7">
      <c r="A614" s="1">
        <v>42026</v>
      </c>
      <c r="B614" t="s">
        <v>291</v>
      </c>
      <c r="C614" t="s">
        <v>292</v>
      </c>
      <c r="D614">
        <v>0.44</v>
      </c>
      <c r="E614">
        <v>3359</v>
      </c>
      <c r="F614">
        <v>1480</v>
      </c>
      <c r="G614">
        <v>0</v>
      </c>
    </row>
    <row r="615" spans="1:7">
      <c r="A615" s="1">
        <v>42026</v>
      </c>
      <c r="B615" t="s">
        <v>293</v>
      </c>
      <c r="C615" t="s">
        <v>294</v>
      </c>
      <c r="D615">
        <v>3.3</v>
      </c>
      <c r="E615">
        <v>3776</v>
      </c>
      <c r="F615">
        <v>12400</v>
      </c>
      <c r="G615">
        <v>138273000</v>
      </c>
    </row>
    <row r="616" spans="1:7">
      <c r="A616" s="1">
        <v>42026</v>
      </c>
      <c r="B616" t="s">
        <v>295</v>
      </c>
      <c r="C616" t="s">
        <v>296</v>
      </c>
      <c r="D616">
        <v>50.71</v>
      </c>
      <c r="E616">
        <v>569</v>
      </c>
      <c r="F616">
        <v>29120</v>
      </c>
      <c r="G616">
        <v>11601000</v>
      </c>
    </row>
    <row r="617" spans="1:7">
      <c r="A617" s="1">
        <v>42026</v>
      </c>
      <c r="B617" t="s">
        <v>297</v>
      </c>
      <c r="C617" t="s">
        <v>298</v>
      </c>
      <c r="D617">
        <v>18.489999999999998</v>
      </c>
      <c r="E617">
        <v>303</v>
      </c>
      <c r="F617">
        <v>5600</v>
      </c>
      <c r="G617">
        <v>1239000</v>
      </c>
    </row>
    <row r="618" spans="1:7">
      <c r="A618" s="1">
        <v>42026</v>
      </c>
      <c r="B618" t="s">
        <v>299</v>
      </c>
      <c r="C618" t="s">
        <v>300</v>
      </c>
      <c r="D618">
        <v>1.48</v>
      </c>
      <c r="E618">
        <v>1000</v>
      </c>
      <c r="F618">
        <v>1470</v>
      </c>
      <c r="G618">
        <v>0</v>
      </c>
    </row>
    <row r="619" spans="1:7">
      <c r="A619" s="1">
        <v>42026</v>
      </c>
      <c r="B619" t="s">
        <v>301</v>
      </c>
      <c r="C619" t="s">
        <v>302</v>
      </c>
      <c r="D619">
        <v>15.7</v>
      </c>
      <c r="E619">
        <v>71</v>
      </c>
      <c r="F619">
        <v>1130</v>
      </c>
      <c r="G619">
        <v>3144000</v>
      </c>
    </row>
    <row r="620" spans="1:7">
      <c r="A620" s="1">
        <v>42026</v>
      </c>
      <c r="B620" t="s">
        <v>303</v>
      </c>
      <c r="C620" t="s">
        <v>304</v>
      </c>
      <c r="D620">
        <v>25.9</v>
      </c>
      <c r="E620">
        <v>3</v>
      </c>
      <c r="F620">
        <v>80</v>
      </c>
      <c r="G620">
        <v>3305000</v>
      </c>
    </row>
    <row r="621" spans="1:7">
      <c r="A621" s="1">
        <v>42026</v>
      </c>
      <c r="B621" t="s">
        <v>305</v>
      </c>
      <c r="C621" t="s">
        <v>306</v>
      </c>
      <c r="D621">
        <v>8.8000000000000007</v>
      </c>
      <c r="E621">
        <v>36885</v>
      </c>
      <c r="F621">
        <v>324770</v>
      </c>
      <c r="G621">
        <v>17846000</v>
      </c>
    </row>
    <row r="622" spans="1:7">
      <c r="A622" s="1">
        <v>42026</v>
      </c>
      <c r="B622" t="s">
        <v>307</v>
      </c>
      <c r="C622" t="s">
        <v>308</v>
      </c>
      <c r="D622">
        <v>4.55</v>
      </c>
      <c r="E622">
        <v>1184</v>
      </c>
      <c r="F622">
        <v>5290</v>
      </c>
      <c r="G622">
        <v>4501000</v>
      </c>
    </row>
    <row r="623" spans="1:7">
      <c r="A623" s="1">
        <v>42026</v>
      </c>
      <c r="B623" t="s">
        <v>309</v>
      </c>
      <c r="C623" t="s">
        <v>310</v>
      </c>
      <c r="D623">
        <v>0.93</v>
      </c>
      <c r="E623">
        <v>8501</v>
      </c>
      <c r="F623">
        <v>7930</v>
      </c>
      <c r="G623">
        <v>11150000</v>
      </c>
    </row>
    <row r="624" spans="1:7">
      <c r="A624" s="1">
        <v>42026</v>
      </c>
      <c r="B624" t="s">
        <v>311</v>
      </c>
      <c r="C624" t="s">
        <v>312</v>
      </c>
      <c r="D624">
        <v>49.5</v>
      </c>
      <c r="E624">
        <v>43812</v>
      </c>
      <c r="F624">
        <v>2161740</v>
      </c>
      <c r="G624">
        <v>16737000</v>
      </c>
    </row>
    <row r="625" spans="1:7">
      <c r="A625" s="1">
        <v>42026</v>
      </c>
      <c r="B625" t="s">
        <v>313</v>
      </c>
      <c r="C625" t="s">
        <v>314</v>
      </c>
      <c r="D625">
        <v>18.73</v>
      </c>
      <c r="E625">
        <v>0</v>
      </c>
      <c r="F625">
        <v>0</v>
      </c>
      <c r="G625">
        <v>17024000</v>
      </c>
    </row>
    <row r="626" spans="1:7">
      <c r="A626" s="1">
        <v>42026</v>
      </c>
      <c r="B626" t="s">
        <v>315</v>
      </c>
      <c r="C626" t="s">
        <v>316</v>
      </c>
      <c r="D626">
        <v>0.85</v>
      </c>
      <c r="E626">
        <v>127157</v>
      </c>
      <c r="F626">
        <v>108740</v>
      </c>
      <c r="G626">
        <v>0</v>
      </c>
    </row>
    <row r="627" spans="1:7">
      <c r="A627" s="1">
        <v>42026</v>
      </c>
      <c r="B627" t="s">
        <v>317</v>
      </c>
      <c r="C627" t="s">
        <v>318</v>
      </c>
      <c r="D627">
        <v>0.35</v>
      </c>
      <c r="E627">
        <v>1072</v>
      </c>
      <c r="F627">
        <v>380</v>
      </c>
      <c r="G627">
        <v>0</v>
      </c>
    </row>
    <row r="628" spans="1:7">
      <c r="A628" s="1">
        <v>42026</v>
      </c>
      <c r="B628" t="s">
        <v>319</v>
      </c>
      <c r="C628" t="s">
        <v>320</v>
      </c>
      <c r="D628">
        <v>2</v>
      </c>
      <c r="E628">
        <v>106503</v>
      </c>
      <c r="F628">
        <v>212440</v>
      </c>
      <c r="G628">
        <v>293645000</v>
      </c>
    </row>
    <row r="629" spans="1:7">
      <c r="A629" s="1">
        <v>42026</v>
      </c>
      <c r="B629" t="s">
        <v>321</v>
      </c>
      <c r="C629" t="s">
        <v>322</v>
      </c>
      <c r="D629">
        <v>1.81</v>
      </c>
      <c r="E629">
        <v>3554369</v>
      </c>
      <c r="F629">
        <v>6423540</v>
      </c>
      <c r="G629">
        <v>1095354000</v>
      </c>
    </row>
    <row r="630" spans="1:7">
      <c r="A630" s="1">
        <v>42026</v>
      </c>
      <c r="B630" t="s">
        <v>323</v>
      </c>
      <c r="C630" t="s">
        <v>324</v>
      </c>
      <c r="D630">
        <v>3.4</v>
      </c>
      <c r="E630">
        <v>48766</v>
      </c>
      <c r="F630">
        <v>165490</v>
      </c>
      <c r="G630">
        <v>43628000</v>
      </c>
    </row>
    <row r="631" spans="1:7">
      <c r="A631" s="1">
        <v>42026</v>
      </c>
      <c r="B631" t="s">
        <v>325</v>
      </c>
      <c r="C631" t="s">
        <v>326</v>
      </c>
      <c r="D631">
        <v>6.83</v>
      </c>
      <c r="E631">
        <v>2154</v>
      </c>
      <c r="F631">
        <v>14670</v>
      </c>
      <c r="G631">
        <v>6721000</v>
      </c>
    </row>
    <row r="632" spans="1:7">
      <c r="A632" s="1">
        <v>42026</v>
      </c>
      <c r="B632" t="s">
        <v>327</v>
      </c>
      <c r="C632" t="s">
        <v>328</v>
      </c>
      <c r="D632">
        <v>42.2</v>
      </c>
      <c r="E632">
        <v>638</v>
      </c>
      <c r="F632">
        <v>26850</v>
      </c>
      <c r="G632">
        <v>20769000</v>
      </c>
    </row>
    <row r="633" spans="1:7">
      <c r="A633" s="1">
        <v>42026</v>
      </c>
      <c r="B633" t="s">
        <v>329</v>
      </c>
      <c r="C633" t="s">
        <v>330</v>
      </c>
      <c r="D633">
        <v>24.99</v>
      </c>
      <c r="E633">
        <v>601</v>
      </c>
      <c r="F633">
        <v>14800</v>
      </c>
      <c r="G633">
        <v>1991000</v>
      </c>
    </row>
    <row r="634" spans="1:7">
      <c r="A634" s="1">
        <v>42026</v>
      </c>
      <c r="B634" t="s">
        <v>331</v>
      </c>
      <c r="C634" t="s">
        <v>332</v>
      </c>
      <c r="D634">
        <v>43.4</v>
      </c>
      <c r="E634">
        <v>78340</v>
      </c>
      <c r="F634">
        <v>3400770</v>
      </c>
      <c r="G634">
        <v>27164000</v>
      </c>
    </row>
    <row r="635" spans="1:7">
      <c r="A635" s="1">
        <v>42026</v>
      </c>
      <c r="B635" t="s">
        <v>333</v>
      </c>
      <c r="C635" t="s">
        <v>334</v>
      </c>
      <c r="D635">
        <v>16.95</v>
      </c>
      <c r="E635">
        <v>65960</v>
      </c>
      <c r="F635">
        <v>1122120</v>
      </c>
      <c r="G635">
        <v>3502000</v>
      </c>
    </row>
    <row r="636" spans="1:7">
      <c r="A636" s="1">
        <v>42026</v>
      </c>
      <c r="B636" t="s">
        <v>335</v>
      </c>
      <c r="C636" t="s">
        <v>336</v>
      </c>
      <c r="D636">
        <v>29.7</v>
      </c>
      <c r="E636">
        <v>2124</v>
      </c>
      <c r="F636">
        <v>63460</v>
      </c>
      <c r="G636">
        <v>17315000</v>
      </c>
    </row>
    <row r="637" spans="1:7">
      <c r="A637" s="1">
        <v>42026</v>
      </c>
      <c r="B637" t="s">
        <v>337</v>
      </c>
      <c r="C637" t="s">
        <v>338</v>
      </c>
      <c r="D637">
        <v>1.51</v>
      </c>
      <c r="E637">
        <v>0</v>
      </c>
      <c r="F637">
        <v>0</v>
      </c>
      <c r="G637">
        <v>0</v>
      </c>
    </row>
    <row r="638" spans="1:7">
      <c r="A638" s="1">
        <v>42026</v>
      </c>
      <c r="B638" t="s">
        <v>339</v>
      </c>
      <c r="C638" t="s">
        <v>340</v>
      </c>
      <c r="D638">
        <v>11.49</v>
      </c>
      <c r="E638">
        <v>263769</v>
      </c>
      <c r="F638">
        <v>2811530</v>
      </c>
      <c r="G638">
        <v>3233000</v>
      </c>
    </row>
    <row r="639" spans="1:7">
      <c r="A639" s="1">
        <v>42026</v>
      </c>
      <c r="B639" t="s">
        <v>341</v>
      </c>
      <c r="C639" t="s">
        <v>342</v>
      </c>
      <c r="D639">
        <v>71</v>
      </c>
      <c r="E639">
        <v>16310</v>
      </c>
      <c r="F639">
        <v>1156910</v>
      </c>
      <c r="G639">
        <v>40919000</v>
      </c>
    </row>
    <row r="640" spans="1:7">
      <c r="A640" s="1">
        <v>42026</v>
      </c>
      <c r="B640" t="s">
        <v>343</v>
      </c>
      <c r="C640" t="s">
        <v>344</v>
      </c>
      <c r="D640">
        <v>4.95</v>
      </c>
      <c r="E640">
        <v>609449</v>
      </c>
      <c r="F640">
        <v>2992240</v>
      </c>
      <c r="G640">
        <v>245350000</v>
      </c>
    </row>
    <row r="641" spans="1:7">
      <c r="A641" s="1">
        <v>42026</v>
      </c>
      <c r="B641" t="s">
        <v>345</v>
      </c>
      <c r="C641" t="s">
        <v>346</v>
      </c>
      <c r="D641">
        <v>106.65</v>
      </c>
      <c r="E641">
        <v>76303</v>
      </c>
      <c r="F641">
        <v>8014240</v>
      </c>
      <c r="G641">
        <v>30584000</v>
      </c>
    </row>
    <row r="642" spans="1:7">
      <c r="A642" s="1">
        <v>42026</v>
      </c>
      <c r="B642" t="s">
        <v>347</v>
      </c>
      <c r="C642" t="s">
        <v>348</v>
      </c>
      <c r="D642">
        <v>3.3</v>
      </c>
      <c r="E642">
        <v>847</v>
      </c>
      <c r="F642">
        <v>2800</v>
      </c>
      <c r="G642">
        <v>25500000</v>
      </c>
    </row>
    <row r="643" spans="1:7">
      <c r="A643" s="1">
        <v>42026</v>
      </c>
      <c r="B643" t="s">
        <v>349</v>
      </c>
      <c r="C643" t="s">
        <v>350</v>
      </c>
      <c r="D643">
        <v>1.89</v>
      </c>
      <c r="E643">
        <v>800156</v>
      </c>
      <c r="F643">
        <v>1509490</v>
      </c>
      <c r="G643">
        <v>70928000</v>
      </c>
    </row>
    <row r="644" spans="1:7">
      <c r="A644" s="1">
        <v>42026</v>
      </c>
      <c r="B644" t="s">
        <v>351</v>
      </c>
      <c r="C644" t="s">
        <v>352</v>
      </c>
      <c r="D644">
        <v>5.03</v>
      </c>
      <c r="E644">
        <v>105</v>
      </c>
      <c r="F644">
        <v>530</v>
      </c>
      <c r="G644">
        <v>1143000</v>
      </c>
    </row>
    <row r="645" spans="1:7">
      <c r="A645" s="1">
        <v>42026</v>
      </c>
      <c r="B645" t="s">
        <v>353</v>
      </c>
      <c r="C645" t="s">
        <v>354</v>
      </c>
      <c r="D645">
        <v>3.29</v>
      </c>
      <c r="E645">
        <v>153454</v>
      </c>
      <c r="F645">
        <v>502560</v>
      </c>
      <c r="G645">
        <v>36119000</v>
      </c>
    </row>
    <row r="646" spans="1:7">
      <c r="A646" s="1">
        <v>42026</v>
      </c>
      <c r="B646" t="s">
        <v>355</v>
      </c>
      <c r="C646" t="s">
        <v>356</v>
      </c>
      <c r="D646">
        <v>5.14</v>
      </c>
      <c r="E646">
        <v>10</v>
      </c>
      <c r="F646">
        <v>50</v>
      </c>
      <c r="G646">
        <v>4199000</v>
      </c>
    </row>
    <row r="647" spans="1:7">
      <c r="A647" s="1">
        <v>42026</v>
      </c>
      <c r="B647" t="s">
        <v>357</v>
      </c>
      <c r="C647" t="s">
        <v>358</v>
      </c>
      <c r="D647">
        <v>31.28</v>
      </c>
      <c r="E647">
        <v>3679</v>
      </c>
      <c r="F647">
        <v>113760</v>
      </c>
      <c r="G647">
        <v>1839000</v>
      </c>
    </row>
    <row r="648" spans="1:7">
      <c r="A648" s="1">
        <v>42026</v>
      </c>
      <c r="B648" t="s">
        <v>359</v>
      </c>
      <c r="C648" t="s">
        <v>360</v>
      </c>
      <c r="D648">
        <v>3.07</v>
      </c>
      <c r="E648">
        <v>8103</v>
      </c>
      <c r="F648">
        <v>24550</v>
      </c>
      <c r="G648">
        <v>7831000</v>
      </c>
    </row>
    <row r="649" spans="1:7">
      <c r="A649" s="1">
        <v>42026</v>
      </c>
      <c r="B649" t="s">
        <v>361</v>
      </c>
      <c r="C649" t="s">
        <v>362</v>
      </c>
      <c r="D649">
        <v>0.02</v>
      </c>
      <c r="E649">
        <v>100000</v>
      </c>
      <c r="F649">
        <v>2000</v>
      </c>
      <c r="G649">
        <v>0</v>
      </c>
    </row>
    <row r="650" spans="1:7">
      <c r="A650" s="1">
        <v>42026</v>
      </c>
      <c r="B650" t="s">
        <v>363</v>
      </c>
      <c r="C650" t="s">
        <v>364</v>
      </c>
      <c r="D650">
        <v>0.11</v>
      </c>
      <c r="E650">
        <v>146389</v>
      </c>
      <c r="F650">
        <v>16100</v>
      </c>
      <c r="G650">
        <v>0</v>
      </c>
    </row>
    <row r="651" spans="1:7">
      <c r="A651" s="1">
        <v>42026</v>
      </c>
      <c r="B651" t="s">
        <v>365</v>
      </c>
      <c r="C651" t="s">
        <v>366</v>
      </c>
      <c r="D651">
        <v>1.1000000000000001</v>
      </c>
      <c r="E651">
        <v>3744</v>
      </c>
      <c r="F651">
        <v>4030</v>
      </c>
      <c r="G651">
        <v>4084000</v>
      </c>
    </row>
    <row r="652" spans="1:7">
      <c r="A652" s="1">
        <v>42026</v>
      </c>
      <c r="B652" t="s">
        <v>367</v>
      </c>
      <c r="C652" t="s">
        <v>368</v>
      </c>
      <c r="D652">
        <v>0.98</v>
      </c>
      <c r="E652">
        <v>23255</v>
      </c>
      <c r="F652">
        <v>22980</v>
      </c>
      <c r="G652">
        <v>5438000</v>
      </c>
    </row>
    <row r="653" spans="1:7">
      <c r="A653" s="1">
        <v>42026</v>
      </c>
      <c r="B653" t="s">
        <v>369</v>
      </c>
      <c r="C653" t="s">
        <v>370</v>
      </c>
      <c r="D653">
        <v>9</v>
      </c>
      <c r="E653">
        <v>590</v>
      </c>
      <c r="F653">
        <v>5280</v>
      </c>
      <c r="G653">
        <v>15129000</v>
      </c>
    </row>
    <row r="654" spans="1:7">
      <c r="A654" s="1">
        <v>42026</v>
      </c>
      <c r="B654" t="s">
        <v>371</v>
      </c>
      <c r="C654" t="s">
        <v>372</v>
      </c>
      <c r="D654">
        <v>5.8</v>
      </c>
      <c r="E654">
        <v>2625</v>
      </c>
      <c r="F654">
        <v>15380</v>
      </c>
      <c r="G654">
        <v>9809000</v>
      </c>
    </row>
    <row r="655" spans="1:7">
      <c r="A655" s="1">
        <v>42026</v>
      </c>
      <c r="B655" t="s">
        <v>373</v>
      </c>
      <c r="C655" t="s">
        <v>374</v>
      </c>
      <c r="D655">
        <v>2.2000000000000002</v>
      </c>
      <c r="E655">
        <v>5702</v>
      </c>
      <c r="F655">
        <v>12480</v>
      </c>
      <c r="G655">
        <v>11568000</v>
      </c>
    </row>
    <row r="656" spans="1:7">
      <c r="A656" s="1">
        <v>42026</v>
      </c>
      <c r="B656" t="s">
        <v>375</v>
      </c>
      <c r="C656" t="s">
        <v>376</v>
      </c>
      <c r="D656">
        <v>29.9</v>
      </c>
      <c r="E656">
        <v>2</v>
      </c>
      <c r="F656">
        <v>60</v>
      </c>
      <c r="G656">
        <v>4187000</v>
      </c>
    </row>
    <row r="657" spans="1:7">
      <c r="A657" s="1">
        <v>42026</v>
      </c>
      <c r="B657" t="s">
        <v>377</v>
      </c>
      <c r="C657" t="s">
        <v>378</v>
      </c>
      <c r="D657">
        <v>1.54</v>
      </c>
      <c r="E657">
        <v>6126</v>
      </c>
      <c r="F657">
        <v>9560</v>
      </c>
      <c r="G657">
        <v>3715000</v>
      </c>
    </row>
    <row r="658" spans="1:7">
      <c r="A658" s="1">
        <v>42026</v>
      </c>
      <c r="B658" t="s">
        <v>379</v>
      </c>
      <c r="C658" t="s">
        <v>380</v>
      </c>
      <c r="D658">
        <v>2.61</v>
      </c>
      <c r="E658">
        <v>12326</v>
      </c>
      <c r="F658">
        <v>32210</v>
      </c>
      <c r="G658">
        <v>93737000</v>
      </c>
    </row>
    <row r="659" spans="1:7">
      <c r="A659" s="1">
        <v>42026</v>
      </c>
      <c r="B659" t="s">
        <v>381</v>
      </c>
      <c r="C659" t="s">
        <v>382</v>
      </c>
      <c r="D659">
        <v>2.25</v>
      </c>
      <c r="E659">
        <v>12468</v>
      </c>
      <c r="F659">
        <v>27920</v>
      </c>
      <c r="G659">
        <v>7444000</v>
      </c>
    </row>
    <row r="660" spans="1:7">
      <c r="A660" s="1">
        <v>42026</v>
      </c>
      <c r="B660" t="s">
        <v>383</v>
      </c>
      <c r="C660" t="s">
        <v>384</v>
      </c>
      <c r="D660">
        <v>1.73</v>
      </c>
      <c r="E660">
        <v>1716</v>
      </c>
      <c r="F660">
        <v>2860</v>
      </c>
      <c r="G660">
        <v>5435000</v>
      </c>
    </row>
    <row r="661" spans="1:7">
      <c r="A661" s="1">
        <v>42026</v>
      </c>
      <c r="B661" t="s">
        <v>385</v>
      </c>
      <c r="C661" t="s">
        <v>386</v>
      </c>
      <c r="D661">
        <v>0.77</v>
      </c>
      <c r="E661">
        <v>53583</v>
      </c>
      <c r="F661">
        <v>40440</v>
      </c>
      <c r="G661">
        <v>23452000</v>
      </c>
    </row>
    <row r="662" spans="1:7">
      <c r="A662" s="1">
        <v>42026</v>
      </c>
      <c r="B662" t="s">
        <v>387</v>
      </c>
      <c r="C662" t="s">
        <v>388</v>
      </c>
      <c r="D662">
        <v>56.85</v>
      </c>
      <c r="E662">
        <v>1</v>
      </c>
      <c r="F662">
        <v>60</v>
      </c>
      <c r="G662">
        <v>1165000</v>
      </c>
    </row>
    <row r="663" spans="1:7">
      <c r="A663" s="1">
        <v>42026</v>
      </c>
      <c r="B663" t="s">
        <v>389</v>
      </c>
      <c r="C663" t="s">
        <v>390</v>
      </c>
      <c r="D663">
        <v>136.05000000000001</v>
      </c>
      <c r="E663">
        <v>22125</v>
      </c>
      <c r="F663">
        <v>3038750</v>
      </c>
      <c r="G663">
        <v>30454000</v>
      </c>
    </row>
    <row r="664" spans="1:7">
      <c r="A664" s="1">
        <v>42026</v>
      </c>
      <c r="B664" t="s">
        <v>391</v>
      </c>
      <c r="C664" t="s">
        <v>392</v>
      </c>
      <c r="D664">
        <v>3.46</v>
      </c>
      <c r="E664">
        <v>299</v>
      </c>
      <c r="F664">
        <v>1030</v>
      </c>
      <c r="G664">
        <v>12110000</v>
      </c>
    </row>
    <row r="665" spans="1:7">
      <c r="A665" s="1">
        <v>42026</v>
      </c>
      <c r="B665" t="s">
        <v>393</v>
      </c>
      <c r="C665" t="s">
        <v>394</v>
      </c>
      <c r="D665">
        <v>16.399999999999999</v>
      </c>
      <c r="E665">
        <v>1101</v>
      </c>
      <c r="F665">
        <v>17860</v>
      </c>
      <c r="G665">
        <v>6189000</v>
      </c>
    </row>
    <row r="666" spans="1:7">
      <c r="A666" s="1">
        <v>42026</v>
      </c>
      <c r="B666" t="s">
        <v>395</v>
      </c>
      <c r="C666" t="s">
        <v>396</v>
      </c>
      <c r="D666">
        <v>13</v>
      </c>
      <c r="E666">
        <v>469</v>
      </c>
      <c r="F666">
        <v>6100</v>
      </c>
      <c r="G666">
        <v>0</v>
      </c>
    </row>
    <row r="667" spans="1:7">
      <c r="A667" s="1">
        <v>42026</v>
      </c>
      <c r="B667" t="s">
        <v>397</v>
      </c>
      <c r="C667" t="s">
        <v>398</v>
      </c>
      <c r="D667">
        <v>167</v>
      </c>
      <c r="E667">
        <v>117940</v>
      </c>
      <c r="F667">
        <v>19095170</v>
      </c>
      <c r="G667">
        <v>5028000</v>
      </c>
    </row>
    <row r="668" spans="1:7">
      <c r="A668" s="1">
        <v>42026</v>
      </c>
      <c r="B668" t="s">
        <v>399</v>
      </c>
      <c r="C668" t="s">
        <v>400</v>
      </c>
      <c r="D668">
        <v>18.649999999999999</v>
      </c>
      <c r="E668">
        <v>1011</v>
      </c>
      <c r="F668">
        <v>18850</v>
      </c>
      <c r="G668">
        <v>4000000</v>
      </c>
    </row>
    <row r="669" spans="1:7">
      <c r="A669" s="1">
        <v>42026</v>
      </c>
      <c r="B669" t="s">
        <v>401</v>
      </c>
      <c r="C669" t="s">
        <v>402</v>
      </c>
      <c r="D669">
        <v>0.93</v>
      </c>
      <c r="E669">
        <v>7000</v>
      </c>
      <c r="F669">
        <v>6350</v>
      </c>
      <c r="G669">
        <v>0</v>
      </c>
    </row>
    <row r="670" spans="1:7">
      <c r="A670" s="1">
        <v>42026</v>
      </c>
      <c r="B670" t="s">
        <v>403</v>
      </c>
      <c r="C670" t="s">
        <v>404</v>
      </c>
      <c r="D670">
        <v>206</v>
      </c>
      <c r="E670">
        <v>15062</v>
      </c>
      <c r="F670">
        <v>3075810</v>
      </c>
      <c r="G670">
        <v>8393000</v>
      </c>
    </row>
    <row r="671" spans="1:7">
      <c r="A671" s="1">
        <v>42026</v>
      </c>
      <c r="B671" t="s">
        <v>405</v>
      </c>
      <c r="C671" t="s">
        <v>406</v>
      </c>
      <c r="D671">
        <v>4</v>
      </c>
      <c r="E671">
        <v>0</v>
      </c>
      <c r="F671">
        <v>0</v>
      </c>
      <c r="G671">
        <v>2639000</v>
      </c>
    </row>
    <row r="672" spans="1:7">
      <c r="A672" s="1">
        <v>42026</v>
      </c>
      <c r="B672" t="s">
        <v>407</v>
      </c>
      <c r="C672" t="s">
        <v>408</v>
      </c>
      <c r="D672">
        <v>1.06</v>
      </c>
      <c r="E672">
        <v>3569</v>
      </c>
      <c r="F672">
        <v>3800</v>
      </c>
      <c r="G672">
        <v>0</v>
      </c>
    </row>
    <row r="673" spans="1:7">
      <c r="A673" s="1">
        <v>42026</v>
      </c>
      <c r="B673" t="s">
        <v>409</v>
      </c>
      <c r="C673" t="s">
        <v>410</v>
      </c>
      <c r="D673">
        <v>9.0500000000000007</v>
      </c>
      <c r="E673">
        <v>50</v>
      </c>
      <c r="F673">
        <v>450</v>
      </c>
      <c r="G673">
        <v>5944000</v>
      </c>
    </row>
    <row r="674" spans="1:7">
      <c r="A674" s="1">
        <v>42026</v>
      </c>
      <c r="B674" t="s">
        <v>411</v>
      </c>
      <c r="C674" t="s">
        <v>412</v>
      </c>
      <c r="D674">
        <v>0.1</v>
      </c>
      <c r="E674">
        <v>12700</v>
      </c>
      <c r="F674">
        <v>1270</v>
      </c>
      <c r="G674">
        <v>0</v>
      </c>
    </row>
    <row r="675" spans="1:7">
      <c r="A675" s="1">
        <v>42026</v>
      </c>
      <c r="B675" t="s">
        <v>413</v>
      </c>
      <c r="C675" t="s">
        <v>414</v>
      </c>
      <c r="D675">
        <v>2.2000000000000002</v>
      </c>
      <c r="E675">
        <v>100</v>
      </c>
      <c r="F675">
        <v>220</v>
      </c>
      <c r="G675">
        <v>0</v>
      </c>
    </row>
    <row r="676" spans="1:7">
      <c r="A676" s="1">
        <v>42026</v>
      </c>
      <c r="B676" t="s">
        <v>415</v>
      </c>
      <c r="C676" t="s">
        <v>416</v>
      </c>
      <c r="D676">
        <v>4.0199999999999996</v>
      </c>
      <c r="E676">
        <v>25020</v>
      </c>
      <c r="F676">
        <v>100820</v>
      </c>
      <c r="G676">
        <v>18968000</v>
      </c>
    </row>
    <row r="677" spans="1:7">
      <c r="A677" s="1">
        <v>42026</v>
      </c>
      <c r="B677" t="s">
        <v>417</v>
      </c>
      <c r="C677" t="s">
        <v>418</v>
      </c>
      <c r="D677">
        <v>0.85</v>
      </c>
      <c r="E677">
        <v>100</v>
      </c>
      <c r="F677">
        <v>65</v>
      </c>
      <c r="G677">
        <v>8070000</v>
      </c>
    </row>
    <row r="678" spans="1:7">
      <c r="A678" s="1">
        <v>42026</v>
      </c>
      <c r="B678" t="s">
        <v>419</v>
      </c>
      <c r="C678" t="s">
        <v>420</v>
      </c>
      <c r="D678">
        <v>3.34</v>
      </c>
      <c r="E678">
        <v>200</v>
      </c>
      <c r="F678">
        <v>490</v>
      </c>
      <c r="G678">
        <v>3600000</v>
      </c>
    </row>
    <row r="679" spans="1:7">
      <c r="A679" s="1">
        <v>42026</v>
      </c>
      <c r="B679" t="s">
        <v>421</v>
      </c>
      <c r="C679" t="s">
        <v>422</v>
      </c>
      <c r="D679">
        <v>1.61</v>
      </c>
      <c r="E679">
        <v>100</v>
      </c>
      <c r="F679">
        <v>160</v>
      </c>
      <c r="G679">
        <v>0</v>
      </c>
    </row>
    <row r="680" spans="1:7">
      <c r="A680" s="1">
        <v>42026</v>
      </c>
      <c r="B680" t="s">
        <v>423</v>
      </c>
      <c r="C680" t="s">
        <v>424</v>
      </c>
      <c r="D680">
        <v>4.95</v>
      </c>
      <c r="E680">
        <v>105</v>
      </c>
      <c r="F680">
        <v>520</v>
      </c>
      <c r="G680">
        <v>11334000</v>
      </c>
    </row>
    <row r="681" spans="1:7">
      <c r="A681" s="1">
        <v>42026</v>
      </c>
      <c r="B681" t="s">
        <v>425</v>
      </c>
      <c r="C681" t="s">
        <v>426</v>
      </c>
      <c r="D681">
        <v>1.93</v>
      </c>
      <c r="E681">
        <v>62</v>
      </c>
      <c r="F681">
        <v>120</v>
      </c>
      <c r="G681">
        <v>0</v>
      </c>
    </row>
    <row r="682" spans="1:7">
      <c r="A682" s="1">
        <v>42026</v>
      </c>
      <c r="B682" t="s">
        <v>427</v>
      </c>
      <c r="C682" t="s">
        <v>428</v>
      </c>
      <c r="D682">
        <v>20</v>
      </c>
      <c r="E682">
        <v>311</v>
      </c>
      <c r="F682">
        <v>6270</v>
      </c>
      <c r="G682">
        <v>0</v>
      </c>
    </row>
    <row r="683" spans="1:7">
      <c r="A683" s="1">
        <v>42026</v>
      </c>
      <c r="B683" t="s">
        <v>429</v>
      </c>
      <c r="C683" t="s">
        <v>430</v>
      </c>
      <c r="D683">
        <v>21.35</v>
      </c>
      <c r="E683">
        <v>380120</v>
      </c>
      <c r="F683">
        <v>8042360</v>
      </c>
      <c r="G683">
        <v>52636000</v>
      </c>
    </row>
    <row r="684" spans="1:7">
      <c r="A684" s="1">
        <v>42026</v>
      </c>
      <c r="B684" t="s">
        <v>431</v>
      </c>
      <c r="C684" t="s">
        <v>432</v>
      </c>
      <c r="D684">
        <v>0.28999999999999998</v>
      </c>
      <c r="E684">
        <v>5126</v>
      </c>
      <c r="F684">
        <v>1490</v>
      </c>
      <c r="G684">
        <v>0</v>
      </c>
    </row>
    <row r="685" spans="1:7">
      <c r="A685" s="1">
        <v>42026</v>
      </c>
      <c r="B685" t="s">
        <v>433</v>
      </c>
      <c r="C685" t="s">
        <v>434</v>
      </c>
      <c r="D685">
        <v>2.58</v>
      </c>
      <c r="E685">
        <v>38523</v>
      </c>
      <c r="F685">
        <v>98540</v>
      </c>
      <c r="G685">
        <v>32447000</v>
      </c>
    </row>
    <row r="686" spans="1:7">
      <c r="A686" s="1">
        <v>42026</v>
      </c>
      <c r="B686" t="s">
        <v>435</v>
      </c>
      <c r="C686" t="s">
        <v>436</v>
      </c>
      <c r="D686">
        <v>10</v>
      </c>
      <c r="E686">
        <v>18846</v>
      </c>
      <c r="F686">
        <v>188460</v>
      </c>
      <c r="G686">
        <v>1509000</v>
      </c>
    </row>
    <row r="687" spans="1:7">
      <c r="A687" s="1">
        <v>42026</v>
      </c>
      <c r="B687" t="s">
        <v>437</v>
      </c>
      <c r="C687" t="s">
        <v>438</v>
      </c>
      <c r="D687">
        <v>2.87</v>
      </c>
      <c r="E687">
        <v>30200</v>
      </c>
      <c r="F687">
        <v>86030</v>
      </c>
      <c r="G687">
        <v>26333000</v>
      </c>
    </row>
    <row r="688" spans="1:7">
      <c r="A688" s="1">
        <v>42026</v>
      </c>
      <c r="B688" t="s">
        <v>439</v>
      </c>
      <c r="C688" t="s">
        <v>440</v>
      </c>
      <c r="D688">
        <v>2.2400000000000002</v>
      </c>
      <c r="E688">
        <v>856</v>
      </c>
      <c r="F688">
        <v>1910</v>
      </c>
      <c r="G688">
        <v>4047000</v>
      </c>
    </row>
    <row r="689" spans="1:7">
      <c r="A689" s="1">
        <v>42026</v>
      </c>
      <c r="B689" t="s">
        <v>441</v>
      </c>
      <c r="C689" t="s">
        <v>442</v>
      </c>
      <c r="D689">
        <v>0.02</v>
      </c>
      <c r="E689">
        <v>0</v>
      </c>
      <c r="F689">
        <v>0</v>
      </c>
      <c r="G689">
        <v>0</v>
      </c>
    </row>
    <row r="690" spans="1:7">
      <c r="A690" s="1">
        <v>42026</v>
      </c>
      <c r="B690" t="s">
        <v>443</v>
      </c>
      <c r="C690" t="s">
        <v>444</v>
      </c>
      <c r="D690">
        <v>6.66</v>
      </c>
      <c r="E690">
        <v>0</v>
      </c>
      <c r="F690">
        <v>0</v>
      </c>
      <c r="G690">
        <v>3329000</v>
      </c>
    </row>
    <row r="691" spans="1:7">
      <c r="A691" s="1">
        <v>42026</v>
      </c>
      <c r="B691" t="s">
        <v>445</v>
      </c>
      <c r="C691" t="s">
        <v>446</v>
      </c>
      <c r="D691">
        <v>1.22</v>
      </c>
      <c r="E691">
        <v>188228</v>
      </c>
      <c r="F691">
        <v>232420</v>
      </c>
      <c r="G691">
        <v>45144000</v>
      </c>
    </row>
    <row r="692" spans="1:7">
      <c r="A692" s="1">
        <v>42026</v>
      </c>
      <c r="B692" t="s">
        <v>447</v>
      </c>
      <c r="C692" t="s">
        <v>448</v>
      </c>
      <c r="D692">
        <v>33</v>
      </c>
      <c r="E692">
        <v>154106</v>
      </c>
      <c r="F692">
        <v>5090670</v>
      </c>
      <c r="G692">
        <v>48500000</v>
      </c>
    </row>
    <row r="693" spans="1:7">
      <c r="A693" s="1">
        <v>42026</v>
      </c>
      <c r="B693" t="s">
        <v>449</v>
      </c>
      <c r="C693" t="s">
        <v>450</v>
      </c>
      <c r="D693">
        <v>277</v>
      </c>
      <c r="E693">
        <v>1761</v>
      </c>
      <c r="F693">
        <v>485690</v>
      </c>
      <c r="G693">
        <v>9380000</v>
      </c>
    </row>
    <row r="694" spans="1:7">
      <c r="A694" s="1">
        <v>42026</v>
      </c>
      <c r="B694" t="s">
        <v>451</v>
      </c>
      <c r="C694" t="s">
        <v>452</v>
      </c>
      <c r="D694">
        <v>110</v>
      </c>
      <c r="E694">
        <v>1429835</v>
      </c>
      <c r="F694">
        <v>156631820</v>
      </c>
      <c r="G694">
        <v>136410000</v>
      </c>
    </row>
    <row r="695" spans="1:7">
      <c r="A695" s="1">
        <v>42026</v>
      </c>
      <c r="B695" t="s">
        <v>453</v>
      </c>
      <c r="C695" t="s">
        <v>454</v>
      </c>
      <c r="D695">
        <v>12.73</v>
      </c>
      <c r="E695">
        <v>43</v>
      </c>
      <c r="F695">
        <v>530</v>
      </c>
      <c r="G695">
        <v>6739000</v>
      </c>
    </row>
    <row r="696" spans="1:7">
      <c r="A696" s="1">
        <v>42026</v>
      </c>
      <c r="B696" t="s">
        <v>455</v>
      </c>
      <c r="C696" t="s">
        <v>456</v>
      </c>
      <c r="D696">
        <v>38</v>
      </c>
      <c r="E696">
        <v>4</v>
      </c>
      <c r="F696">
        <v>150</v>
      </c>
      <c r="G696">
        <v>13085000</v>
      </c>
    </row>
    <row r="697" spans="1:7">
      <c r="A697" s="1">
        <v>42026</v>
      </c>
      <c r="B697" t="s">
        <v>457</v>
      </c>
      <c r="C697" t="s">
        <v>458</v>
      </c>
      <c r="D697">
        <v>51.99</v>
      </c>
      <c r="E697">
        <v>1148</v>
      </c>
      <c r="F697">
        <v>59350</v>
      </c>
      <c r="G697">
        <v>7449000</v>
      </c>
    </row>
    <row r="698" spans="1:7">
      <c r="A698" s="1">
        <v>42026</v>
      </c>
      <c r="B698" t="s">
        <v>459</v>
      </c>
      <c r="C698" t="s">
        <v>460</v>
      </c>
      <c r="D698">
        <v>7.38</v>
      </c>
      <c r="E698">
        <v>5</v>
      </c>
      <c r="F698">
        <v>40</v>
      </c>
      <c r="G698">
        <v>0</v>
      </c>
    </row>
    <row r="699" spans="1:7">
      <c r="A699" s="1">
        <v>42026</v>
      </c>
      <c r="B699" t="s">
        <v>461</v>
      </c>
      <c r="C699" t="s">
        <v>462</v>
      </c>
      <c r="D699">
        <v>7.55</v>
      </c>
      <c r="E699">
        <v>8969</v>
      </c>
      <c r="F699">
        <v>68010</v>
      </c>
      <c r="G699">
        <v>4222000</v>
      </c>
    </row>
    <row r="700" spans="1:7">
      <c r="A700" s="1">
        <v>42026</v>
      </c>
      <c r="B700" t="s">
        <v>463</v>
      </c>
      <c r="C700" t="s">
        <v>464</v>
      </c>
      <c r="D700">
        <v>20.98</v>
      </c>
      <c r="E700">
        <v>201</v>
      </c>
      <c r="F700">
        <v>4220</v>
      </c>
      <c r="G700">
        <v>3459000</v>
      </c>
    </row>
    <row r="701" spans="1:7">
      <c r="A701" s="1">
        <v>42026</v>
      </c>
      <c r="B701" t="s">
        <v>465</v>
      </c>
      <c r="C701" t="s">
        <v>466</v>
      </c>
      <c r="D701">
        <v>10.79</v>
      </c>
      <c r="E701">
        <v>10750</v>
      </c>
      <c r="F701">
        <v>115550</v>
      </c>
      <c r="G701">
        <v>23006000</v>
      </c>
    </row>
    <row r="702" spans="1:7">
      <c r="A702" s="1">
        <v>42026</v>
      </c>
      <c r="B702" t="s">
        <v>467</v>
      </c>
      <c r="C702" t="s">
        <v>468</v>
      </c>
      <c r="D702">
        <v>29.25</v>
      </c>
      <c r="E702">
        <v>0</v>
      </c>
      <c r="F702">
        <v>0</v>
      </c>
      <c r="G702">
        <v>184000</v>
      </c>
    </row>
    <row r="703" spans="1:7">
      <c r="A703" s="1">
        <v>42026</v>
      </c>
      <c r="B703" t="s">
        <v>469</v>
      </c>
      <c r="C703" t="s">
        <v>470</v>
      </c>
      <c r="D703">
        <v>3.85</v>
      </c>
      <c r="E703">
        <v>1198</v>
      </c>
      <c r="F703">
        <v>4600</v>
      </c>
      <c r="G703">
        <v>4815000</v>
      </c>
    </row>
    <row r="704" spans="1:7">
      <c r="A704" s="1">
        <v>42026</v>
      </c>
      <c r="B704" t="s">
        <v>471</v>
      </c>
      <c r="C704" t="s">
        <v>472</v>
      </c>
      <c r="D704">
        <v>9.2799999999999994</v>
      </c>
      <c r="E704">
        <v>4013</v>
      </c>
      <c r="F704">
        <v>37320</v>
      </c>
      <c r="G704">
        <v>6713000</v>
      </c>
    </row>
    <row r="705" spans="1:7">
      <c r="A705" s="1">
        <v>42026</v>
      </c>
      <c r="B705" t="s">
        <v>473</v>
      </c>
      <c r="C705" t="s">
        <v>474</v>
      </c>
      <c r="D705">
        <v>19.14</v>
      </c>
      <c r="E705">
        <v>1018</v>
      </c>
      <c r="F705">
        <v>19370</v>
      </c>
      <c r="G705">
        <v>10769000</v>
      </c>
    </row>
    <row r="706" spans="1:7">
      <c r="A706" s="1">
        <v>42026</v>
      </c>
      <c r="B706" t="s">
        <v>475</v>
      </c>
      <c r="C706" t="s">
        <v>476</v>
      </c>
      <c r="D706">
        <v>3.31</v>
      </c>
      <c r="E706">
        <v>4556</v>
      </c>
      <c r="F706">
        <v>14880</v>
      </c>
      <c r="G706">
        <v>11880000</v>
      </c>
    </row>
    <row r="707" spans="1:7">
      <c r="A707" s="1">
        <v>42026</v>
      </c>
      <c r="B707" t="s">
        <v>477</v>
      </c>
      <c r="C707" t="s">
        <v>478</v>
      </c>
      <c r="D707">
        <v>260</v>
      </c>
      <c r="E707">
        <v>0</v>
      </c>
      <c r="F707">
        <v>0</v>
      </c>
      <c r="G707">
        <v>1231000</v>
      </c>
    </row>
    <row r="708" spans="1:7">
      <c r="A708" s="1">
        <v>42026</v>
      </c>
      <c r="B708" t="s">
        <v>479</v>
      </c>
      <c r="C708" t="s">
        <v>480</v>
      </c>
      <c r="D708">
        <v>112.9</v>
      </c>
      <c r="E708">
        <v>6743</v>
      </c>
      <c r="F708">
        <v>770680</v>
      </c>
      <c r="G708">
        <v>14953000</v>
      </c>
    </row>
    <row r="709" spans="1:7">
      <c r="A709" s="1">
        <v>42026</v>
      </c>
      <c r="B709" t="s">
        <v>481</v>
      </c>
      <c r="C709" t="s">
        <v>482</v>
      </c>
      <c r="D709">
        <v>53.88</v>
      </c>
      <c r="E709">
        <v>2781</v>
      </c>
      <c r="F709">
        <v>147310</v>
      </c>
      <c r="G709">
        <v>2418000</v>
      </c>
    </row>
    <row r="710" spans="1:7">
      <c r="A710" s="1">
        <v>42026</v>
      </c>
      <c r="B710" t="s">
        <v>483</v>
      </c>
      <c r="C710" t="s">
        <v>484</v>
      </c>
      <c r="D710">
        <v>1.1200000000000001</v>
      </c>
      <c r="E710">
        <v>47992</v>
      </c>
      <c r="F710">
        <v>52670</v>
      </c>
      <c r="G710">
        <v>5093000</v>
      </c>
    </row>
    <row r="711" spans="1:7">
      <c r="A711" s="1">
        <v>42026</v>
      </c>
      <c r="B711" t="s">
        <v>485</v>
      </c>
      <c r="C711" t="s">
        <v>486</v>
      </c>
      <c r="D711">
        <v>1.83</v>
      </c>
      <c r="E711">
        <v>66772</v>
      </c>
      <c r="F711">
        <v>120050</v>
      </c>
      <c r="G711">
        <v>218198000</v>
      </c>
    </row>
    <row r="712" spans="1:7">
      <c r="A712" s="1">
        <v>42026</v>
      </c>
      <c r="B712" t="s">
        <v>487</v>
      </c>
      <c r="C712" t="s">
        <v>488</v>
      </c>
      <c r="D712">
        <v>4.22</v>
      </c>
      <c r="E712">
        <v>39434</v>
      </c>
      <c r="F712">
        <v>165690</v>
      </c>
      <c r="G712">
        <v>10150000</v>
      </c>
    </row>
    <row r="713" spans="1:7">
      <c r="A713" s="1">
        <v>42026</v>
      </c>
      <c r="B713" t="s">
        <v>489</v>
      </c>
      <c r="C713" t="s">
        <v>490</v>
      </c>
      <c r="D713">
        <v>8.34</v>
      </c>
      <c r="E713">
        <v>144919</v>
      </c>
      <c r="F713">
        <v>1211050</v>
      </c>
      <c r="G713">
        <v>30148000</v>
      </c>
    </row>
    <row r="714" spans="1:7">
      <c r="A714" s="1">
        <v>42026</v>
      </c>
      <c r="B714" t="s">
        <v>491</v>
      </c>
      <c r="C714" t="s">
        <v>492</v>
      </c>
      <c r="D714">
        <v>2.4700000000000002</v>
      </c>
      <c r="E714">
        <v>9449</v>
      </c>
      <c r="F714">
        <v>22360</v>
      </c>
      <c r="G714">
        <v>34971000</v>
      </c>
    </row>
    <row r="715" spans="1:7">
      <c r="A715" s="1">
        <v>42026</v>
      </c>
      <c r="B715" t="s">
        <v>493</v>
      </c>
      <c r="C715" t="s">
        <v>494</v>
      </c>
      <c r="D715">
        <v>27.11</v>
      </c>
      <c r="E715">
        <v>777</v>
      </c>
      <c r="F715">
        <v>21060</v>
      </c>
      <c r="G715">
        <v>5128000</v>
      </c>
    </row>
    <row r="716" spans="1:7">
      <c r="A716" s="1">
        <v>42026</v>
      </c>
      <c r="B716" t="s">
        <v>495</v>
      </c>
      <c r="C716" t="s">
        <v>496</v>
      </c>
      <c r="D716">
        <v>25.2</v>
      </c>
      <c r="E716">
        <v>428100</v>
      </c>
      <c r="F716">
        <v>10645320</v>
      </c>
      <c r="G716">
        <v>60796000</v>
      </c>
    </row>
    <row r="717" spans="1:7">
      <c r="A717" s="1">
        <v>42026</v>
      </c>
      <c r="B717" t="s">
        <v>497</v>
      </c>
      <c r="C717" t="s">
        <v>498</v>
      </c>
      <c r="D717">
        <v>7749</v>
      </c>
      <c r="E717">
        <v>1988</v>
      </c>
      <c r="F717">
        <v>15295840</v>
      </c>
      <c r="G717">
        <v>1279000</v>
      </c>
    </row>
    <row r="718" spans="1:7">
      <c r="A718" s="1">
        <v>42026</v>
      </c>
      <c r="B718" t="s">
        <v>499</v>
      </c>
      <c r="C718" t="s">
        <v>500</v>
      </c>
      <c r="D718">
        <v>4.12</v>
      </c>
      <c r="E718">
        <v>6</v>
      </c>
      <c r="F718">
        <v>20</v>
      </c>
      <c r="G718">
        <v>1827000</v>
      </c>
    </row>
    <row r="719" spans="1:7">
      <c r="A719" s="1">
        <v>42026</v>
      </c>
      <c r="B719" t="s">
        <v>501</v>
      </c>
      <c r="C719" t="s">
        <v>502</v>
      </c>
      <c r="D719">
        <v>1.1000000000000001</v>
      </c>
      <c r="E719">
        <v>452187</v>
      </c>
      <c r="F719">
        <v>498110</v>
      </c>
      <c r="G719">
        <v>72970000</v>
      </c>
    </row>
    <row r="720" spans="1:7">
      <c r="A720" s="1">
        <v>42026</v>
      </c>
      <c r="B720" t="s">
        <v>503</v>
      </c>
      <c r="C720" t="s">
        <v>504</v>
      </c>
      <c r="D720">
        <v>40.9</v>
      </c>
      <c r="E720">
        <v>1038</v>
      </c>
      <c r="F720">
        <v>43090</v>
      </c>
      <c r="G720">
        <v>5975000</v>
      </c>
    </row>
    <row r="721" spans="1:7">
      <c r="A721" s="1">
        <v>42026</v>
      </c>
      <c r="B721" t="s">
        <v>505</v>
      </c>
      <c r="C721" t="s">
        <v>506</v>
      </c>
      <c r="D721">
        <v>66.180000000000007</v>
      </c>
      <c r="E721">
        <v>647</v>
      </c>
      <c r="F721">
        <v>42950</v>
      </c>
      <c r="G721">
        <v>6611000</v>
      </c>
    </row>
    <row r="722" spans="1:7">
      <c r="A722" s="1">
        <v>42026</v>
      </c>
      <c r="B722" t="s">
        <v>507</v>
      </c>
      <c r="C722" t="s">
        <v>508</v>
      </c>
      <c r="D722">
        <v>5.97</v>
      </c>
      <c r="E722">
        <v>1700</v>
      </c>
      <c r="F722">
        <v>9940</v>
      </c>
      <c r="G722">
        <v>3832000</v>
      </c>
    </row>
    <row r="723" spans="1:7">
      <c r="A723" s="1">
        <v>42026</v>
      </c>
      <c r="B723" t="s">
        <v>509</v>
      </c>
      <c r="C723" t="s">
        <v>510</v>
      </c>
      <c r="D723">
        <v>7.55</v>
      </c>
      <c r="E723">
        <v>12727</v>
      </c>
      <c r="F723">
        <v>97100</v>
      </c>
      <c r="G723">
        <v>11888000</v>
      </c>
    </row>
    <row r="724" spans="1:7">
      <c r="A724" s="1">
        <v>42026</v>
      </c>
      <c r="B724" t="s">
        <v>511</v>
      </c>
      <c r="C724" t="s">
        <v>512</v>
      </c>
      <c r="D724">
        <v>451</v>
      </c>
      <c r="E724">
        <v>27753</v>
      </c>
      <c r="F724">
        <v>12517300</v>
      </c>
      <c r="G724">
        <v>12038000</v>
      </c>
    </row>
    <row r="725" spans="1:7">
      <c r="A725" s="1">
        <v>42026</v>
      </c>
      <c r="B725" t="s">
        <v>513</v>
      </c>
      <c r="C725" t="s">
        <v>514</v>
      </c>
      <c r="D725">
        <v>10.199999999999999</v>
      </c>
      <c r="E725">
        <v>17574</v>
      </c>
      <c r="F725">
        <v>179310</v>
      </c>
      <c r="G725">
        <v>30174000</v>
      </c>
    </row>
    <row r="726" spans="1:7">
      <c r="A726" s="1">
        <v>42026</v>
      </c>
      <c r="B726" t="s">
        <v>515</v>
      </c>
      <c r="C726" t="s">
        <v>516</v>
      </c>
      <c r="D726">
        <v>35</v>
      </c>
      <c r="E726">
        <v>423</v>
      </c>
      <c r="F726">
        <v>14830</v>
      </c>
      <c r="G726">
        <v>689000</v>
      </c>
    </row>
    <row r="727" spans="1:7">
      <c r="A727" s="1">
        <v>42026</v>
      </c>
      <c r="B727" t="s">
        <v>517</v>
      </c>
      <c r="C727" t="s">
        <v>518</v>
      </c>
      <c r="D727">
        <v>0.47</v>
      </c>
      <c r="E727">
        <v>5020</v>
      </c>
      <c r="F727">
        <v>2560</v>
      </c>
      <c r="G727">
        <v>0</v>
      </c>
    </row>
    <row r="728" spans="1:7">
      <c r="A728" s="1">
        <v>42026</v>
      </c>
      <c r="B728" t="s">
        <v>519</v>
      </c>
      <c r="C728" t="s">
        <v>520</v>
      </c>
      <c r="D728">
        <v>200.9</v>
      </c>
      <c r="E728">
        <v>158</v>
      </c>
      <c r="F728">
        <v>31700</v>
      </c>
      <c r="G728">
        <v>2559000</v>
      </c>
    </row>
    <row r="729" spans="1:7">
      <c r="A729" s="1">
        <v>42026</v>
      </c>
      <c r="B729" t="s">
        <v>521</v>
      </c>
      <c r="C729" t="s">
        <v>522</v>
      </c>
      <c r="D729">
        <v>21</v>
      </c>
      <c r="E729">
        <v>0</v>
      </c>
      <c r="F729">
        <v>0</v>
      </c>
      <c r="G729">
        <v>0</v>
      </c>
    </row>
    <row r="730" spans="1:7">
      <c r="A730" s="1">
        <v>42026</v>
      </c>
      <c r="B730" t="s">
        <v>523</v>
      </c>
      <c r="C730" t="s">
        <v>524</v>
      </c>
      <c r="D730">
        <v>13.86</v>
      </c>
      <c r="E730">
        <v>1583</v>
      </c>
      <c r="F730">
        <v>21700</v>
      </c>
      <c r="G730">
        <v>23198000</v>
      </c>
    </row>
    <row r="731" spans="1:7">
      <c r="A731" s="1">
        <v>42026</v>
      </c>
      <c r="B731" t="s">
        <v>525</v>
      </c>
      <c r="C731" t="s">
        <v>526</v>
      </c>
      <c r="D731">
        <v>13.55</v>
      </c>
      <c r="E731">
        <v>370</v>
      </c>
      <c r="F731">
        <v>5010</v>
      </c>
      <c r="G731">
        <v>2276000</v>
      </c>
    </row>
    <row r="732" spans="1:7">
      <c r="A732" s="1">
        <v>42026</v>
      </c>
      <c r="B732" t="s">
        <v>527</v>
      </c>
      <c r="C732" t="s">
        <v>528</v>
      </c>
      <c r="D732">
        <v>8.8000000000000007</v>
      </c>
      <c r="E732">
        <v>16409</v>
      </c>
      <c r="F732">
        <v>140520</v>
      </c>
      <c r="G732">
        <v>9921000</v>
      </c>
    </row>
    <row r="733" spans="1:7">
      <c r="A733" s="1">
        <v>42026</v>
      </c>
      <c r="B733" t="s">
        <v>529</v>
      </c>
      <c r="C733" t="s">
        <v>530</v>
      </c>
      <c r="D733">
        <v>7.0000000000000007E-2</v>
      </c>
      <c r="E733">
        <v>0</v>
      </c>
      <c r="F733">
        <v>0</v>
      </c>
      <c r="G733">
        <v>0</v>
      </c>
    </row>
    <row r="734" spans="1:7">
      <c r="A734" s="1">
        <v>42026</v>
      </c>
      <c r="B734" t="s">
        <v>531</v>
      </c>
      <c r="C734" t="s">
        <v>532</v>
      </c>
      <c r="D734">
        <v>2</v>
      </c>
      <c r="E734">
        <v>1</v>
      </c>
      <c r="F734">
        <v>2</v>
      </c>
      <c r="G734">
        <v>2516000</v>
      </c>
    </row>
    <row r="735" spans="1:7">
      <c r="A735" s="1">
        <v>42026</v>
      </c>
      <c r="B735" t="s">
        <v>533</v>
      </c>
      <c r="C735" t="s">
        <v>534</v>
      </c>
      <c r="D735">
        <v>10</v>
      </c>
      <c r="E735">
        <v>30</v>
      </c>
      <c r="F735">
        <v>300</v>
      </c>
      <c r="G735">
        <v>2000000</v>
      </c>
    </row>
    <row r="736" spans="1:7">
      <c r="A736" s="1">
        <v>42026</v>
      </c>
      <c r="B736" t="s">
        <v>535</v>
      </c>
      <c r="C736" t="s">
        <v>536</v>
      </c>
      <c r="D736">
        <v>0.56999999999999995</v>
      </c>
      <c r="E736">
        <v>492192</v>
      </c>
      <c r="F736">
        <v>276850</v>
      </c>
      <c r="G736">
        <v>503124000</v>
      </c>
    </row>
    <row r="737" spans="1:7">
      <c r="A737" s="1">
        <v>42026</v>
      </c>
      <c r="B737" t="s">
        <v>537</v>
      </c>
      <c r="C737" t="s">
        <v>538</v>
      </c>
      <c r="D737">
        <v>1.58</v>
      </c>
      <c r="E737">
        <v>14132</v>
      </c>
      <c r="F737">
        <v>22510</v>
      </c>
      <c r="G737">
        <v>8276000</v>
      </c>
    </row>
    <row r="738" spans="1:7">
      <c r="A738" s="1">
        <v>42026</v>
      </c>
      <c r="B738" t="s">
        <v>539</v>
      </c>
      <c r="C738" t="s">
        <v>540</v>
      </c>
      <c r="D738">
        <v>7.23</v>
      </c>
      <c r="E738">
        <v>298143</v>
      </c>
      <c r="F738">
        <v>2128870</v>
      </c>
      <c r="G738">
        <v>391726000</v>
      </c>
    </row>
    <row r="739" spans="1:7">
      <c r="A739" s="1">
        <v>42026</v>
      </c>
      <c r="B739" t="s">
        <v>541</v>
      </c>
      <c r="C739" t="s">
        <v>542</v>
      </c>
      <c r="D739">
        <v>1.54</v>
      </c>
      <c r="E739">
        <v>12352</v>
      </c>
      <c r="F739">
        <v>18900</v>
      </c>
      <c r="G739">
        <v>3254000</v>
      </c>
    </row>
    <row r="740" spans="1:7">
      <c r="A740" s="1">
        <v>42026</v>
      </c>
      <c r="B740" t="s">
        <v>543</v>
      </c>
      <c r="C740" t="s">
        <v>544</v>
      </c>
      <c r="D740">
        <v>1.34</v>
      </c>
      <c r="E740">
        <v>38092</v>
      </c>
      <c r="F740">
        <v>50570</v>
      </c>
      <c r="G740">
        <v>50027000</v>
      </c>
    </row>
    <row r="741" spans="1:7">
      <c r="A741" s="1">
        <v>42026</v>
      </c>
      <c r="B741" t="s">
        <v>545</v>
      </c>
      <c r="C741" t="s">
        <v>546</v>
      </c>
      <c r="D741">
        <v>0.16</v>
      </c>
      <c r="E741">
        <v>543015</v>
      </c>
      <c r="F741">
        <v>86880</v>
      </c>
      <c r="G741">
        <v>0</v>
      </c>
    </row>
    <row r="742" spans="1:7">
      <c r="A742" s="1">
        <v>42026</v>
      </c>
      <c r="B742" t="s">
        <v>547</v>
      </c>
      <c r="C742" t="s">
        <v>548</v>
      </c>
      <c r="D742">
        <v>33.01</v>
      </c>
      <c r="E742">
        <v>151</v>
      </c>
      <c r="F742">
        <v>5000</v>
      </c>
      <c r="G742">
        <v>3773000</v>
      </c>
    </row>
    <row r="743" spans="1:7">
      <c r="A743" s="1">
        <v>42026</v>
      </c>
      <c r="B743" t="s">
        <v>549</v>
      </c>
      <c r="C743" t="s">
        <v>550</v>
      </c>
      <c r="D743">
        <v>1.45</v>
      </c>
      <c r="E743">
        <v>9150</v>
      </c>
      <c r="F743">
        <v>13240</v>
      </c>
      <c r="G743">
        <v>42888000</v>
      </c>
    </row>
    <row r="744" spans="1:7">
      <c r="A744" s="1">
        <v>42026</v>
      </c>
      <c r="B744" t="s">
        <v>551</v>
      </c>
      <c r="C744" t="s">
        <v>552</v>
      </c>
      <c r="D744">
        <v>10</v>
      </c>
      <c r="E744">
        <v>0</v>
      </c>
      <c r="F744">
        <v>0</v>
      </c>
      <c r="G744">
        <v>356000</v>
      </c>
    </row>
    <row r="745" spans="1:7">
      <c r="A745" s="1">
        <v>42026</v>
      </c>
      <c r="B745" t="s">
        <v>553</v>
      </c>
      <c r="C745" t="s">
        <v>554</v>
      </c>
      <c r="D745">
        <v>1.46</v>
      </c>
      <c r="E745">
        <v>0</v>
      </c>
      <c r="F745">
        <v>0</v>
      </c>
      <c r="G745">
        <v>4265000</v>
      </c>
    </row>
    <row r="746" spans="1:7">
      <c r="A746" s="1">
        <v>42026</v>
      </c>
      <c r="B746" t="s">
        <v>555</v>
      </c>
      <c r="C746" t="s">
        <v>556</v>
      </c>
      <c r="D746">
        <v>152.4</v>
      </c>
      <c r="E746">
        <v>41</v>
      </c>
      <c r="F746">
        <v>6210</v>
      </c>
      <c r="G746">
        <v>3703000</v>
      </c>
    </row>
    <row r="747" spans="1:7">
      <c r="A747" s="1">
        <v>42026</v>
      </c>
      <c r="B747" t="s">
        <v>557</v>
      </c>
      <c r="C747" t="s">
        <v>558</v>
      </c>
      <c r="D747">
        <v>12.75</v>
      </c>
      <c r="E747">
        <v>153622</v>
      </c>
      <c r="F747">
        <v>1960780</v>
      </c>
      <c r="G747">
        <v>16905000</v>
      </c>
    </row>
    <row r="748" spans="1:7">
      <c r="A748" s="1">
        <v>42026</v>
      </c>
      <c r="B748" t="s">
        <v>559</v>
      </c>
      <c r="C748" t="s">
        <v>560</v>
      </c>
      <c r="D748">
        <v>10.5</v>
      </c>
      <c r="E748">
        <v>1</v>
      </c>
      <c r="F748">
        <v>10</v>
      </c>
      <c r="G748">
        <v>1026000</v>
      </c>
    </row>
    <row r="749" spans="1:7">
      <c r="A749" s="1">
        <v>42026</v>
      </c>
      <c r="B749" t="s">
        <v>561</v>
      </c>
      <c r="C749" t="s">
        <v>562</v>
      </c>
      <c r="D749">
        <v>6.15</v>
      </c>
      <c r="E749">
        <v>3624</v>
      </c>
      <c r="F749">
        <v>22120</v>
      </c>
      <c r="G749">
        <v>9981000</v>
      </c>
    </row>
    <row r="750" spans="1:7">
      <c r="A750" s="1">
        <v>42026</v>
      </c>
      <c r="B750" t="s">
        <v>563</v>
      </c>
      <c r="C750" t="s">
        <v>564</v>
      </c>
      <c r="D750">
        <v>2.15</v>
      </c>
      <c r="E750">
        <v>42737</v>
      </c>
      <c r="F750">
        <v>91860</v>
      </c>
      <c r="G750">
        <v>95095000</v>
      </c>
    </row>
    <row r="751" spans="1:7">
      <c r="A751" s="1">
        <v>42026</v>
      </c>
      <c r="B751" t="s">
        <v>565</v>
      </c>
      <c r="C751" t="s">
        <v>566</v>
      </c>
      <c r="D751">
        <v>1.62</v>
      </c>
      <c r="E751">
        <v>23757</v>
      </c>
      <c r="F751">
        <v>38350</v>
      </c>
      <c r="G751">
        <v>9957000</v>
      </c>
    </row>
    <row r="752" spans="1:7">
      <c r="A752" s="1">
        <v>42026</v>
      </c>
      <c r="B752" t="s">
        <v>567</v>
      </c>
      <c r="C752" t="s">
        <v>568</v>
      </c>
      <c r="D752">
        <v>3.34</v>
      </c>
      <c r="E752">
        <v>8</v>
      </c>
      <c r="F752">
        <v>30</v>
      </c>
      <c r="G752">
        <v>1453000</v>
      </c>
    </row>
    <row r="753" spans="1:7">
      <c r="A753" s="1">
        <v>42026</v>
      </c>
      <c r="B753" t="s">
        <v>569</v>
      </c>
      <c r="C753" t="s">
        <v>570</v>
      </c>
      <c r="D753">
        <v>17.11</v>
      </c>
      <c r="E753">
        <v>680</v>
      </c>
      <c r="F753">
        <v>11680</v>
      </c>
      <c r="G753">
        <v>2386000</v>
      </c>
    </row>
    <row r="754" spans="1:7">
      <c r="A754" s="1">
        <v>42026</v>
      </c>
      <c r="B754" t="s">
        <v>571</v>
      </c>
      <c r="C754" t="s">
        <v>572</v>
      </c>
      <c r="D754">
        <v>5.7</v>
      </c>
      <c r="E754">
        <v>41708</v>
      </c>
      <c r="F754">
        <v>235860</v>
      </c>
      <c r="G754">
        <v>257931000</v>
      </c>
    </row>
    <row r="755" spans="1:7">
      <c r="A755" s="1">
        <v>42026</v>
      </c>
      <c r="B755" t="s">
        <v>573</v>
      </c>
      <c r="C755" t="s">
        <v>574</v>
      </c>
      <c r="D755">
        <v>4.8899999999999997</v>
      </c>
      <c r="E755">
        <v>356</v>
      </c>
      <c r="F755">
        <v>1720</v>
      </c>
      <c r="G755">
        <v>3499000</v>
      </c>
    </row>
    <row r="756" spans="1:7">
      <c r="A756" s="1">
        <v>42026</v>
      </c>
      <c r="B756" t="s">
        <v>575</v>
      </c>
      <c r="C756" t="s">
        <v>576</v>
      </c>
      <c r="D756">
        <v>243.55</v>
      </c>
      <c r="E756">
        <v>2724</v>
      </c>
      <c r="F756">
        <v>664230</v>
      </c>
      <c r="G756">
        <v>1930000</v>
      </c>
    </row>
    <row r="757" spans="1:7">
      <c r="A757" s="1">
        <v>42026</v>
      </c>
      <c r="B757" t="s">
        <v>577</v>
      </c>
      <c r="C757" t="s">
        <v>578</v>
      </c>
      <c r="D757">
        <v>23.7</v>
      </c>
      <c r="E757">
        <v>23131</v>
      </c>
      <c r="F757">
        <v>547890</v>
      </c>
      <c r="G757">
        <v>25618000</v>
      </c>
    </row>
    <row r="758" spans="1:7">
      <c r="A758" s="1">
        <v>42026</v>
      </c>
      <c r="B758" t="s">
        <v>579</v>
      </c>
      <c r="C758" t="s">
        <v>580</v>
      </c>
      <c r="D758">
        <v>7.0000000000000007E-2</v>
      </c>
      <c r="E758">
        <v>0</v>
      </c>
      <c r="F758">
        <v>0</v>
      </c>
      <c r="G758">
        <v>0</v>
      </c>
    </row>
    <row r="759" spans="1:7">
      <c r="A759" s="1">
        <v>42026</v>
      </c>
      <c r="B759" t="s">
        <v>581</v>
      </c>
      <c r="C759" t="s">
        <v>582</v>
      </c>
      <c r="D759">
        <v>4.4000000000000004</v>
      </c>
      <c r="E759">
        <v>4053</v>
      </c>
      <c r="F759">
        <v>17470</v>
      </c>
      <c r="G759">
        <v>24936000</v>
      </c>
    </row>
    <row r="760" spans="1:7">
      <c r="A760" s="1">
        <v>42026</v>
      </c>
      <c r="B760" t="s">
        <v>583</v>
      </c>
      <c r="C760" t="s">
        <v>584</v>
      </c>
      <c r="D760">
        <v>1.25</v>
      </c>
      <c r="E760">
        <v>1542</v>
      </c>
      <c r="F760">
        <v>1850</v>
      </c>
      <c r="G760">
        <v>4052000</v>
      </c>
    </row>
    <row r="761" spans="1:7">
      <c r="A761" s="1">
        <v>42026</v>
      </c>
      <c r="B761" t="s">
        <v>585</v>
      </c>
      <c r="C761" t="s">
        <v>586</v>
      </c>
      <c r="D761">
        <v>3.83</v>
      </c>
      <c r="E761">
        <v>468</v>
      </c>
      <c r="F761">
        <v>1810</v>
      </c>
      <c r="G761">
        <v>1500000</v>
      </c>
    </row>
    <row r="762" spans="1:7">
      <c r="A762" s="1">
        <v>42026</v>
      </c>
      <c r="B762" t="s">
        <v>587</v>
      </c>
      <c r="C762" t="s">
        <v>588</v>
      </c>
      <c r="D762">
        <v>49.5</v>
      </c>
      <c r="E762">
        <v>220</v>
      </c>
      <c r="F762">
        <v>10820</v>
      </c>
      <c r="G762">
        <v>297000</v>
      </c>
    </row>
    <row r="763" spans="1:7">
      <c r="A763" s="1">
        <v>42026</v>
      </c>
      <c r="B763" t="s">
        <v>589</v>
      </c>
      <c r="C763" t="s">
        <v>590</v>
      </c>
      <c r="D763">
        <v>1.1399999999999999</v>
      </c>
      <c r="E763">
        <v>5708</v>
      </c>
      <c r="F763">
        <v>6450</v>
      </c>
      <c r="G763">
        <v>36087000</v>
      </c>
    </row>
    <row r="764" spans="1:7">
      <c r="A764" s="1">
        <v>42026</v>
      </c>
      <c r="B764" t="s">
        <v>591</v>
      </c>
      <c r="C764" t="s">
        <v>592</v>
      </c>
      <c r="D764">
        <v>2.0499999999999998</v>
      </c>
      <c r="E764">
        <v>478</v>
      </c>
      <c r="F764">
        <v>960</v>
      </c>
      <c r="G764">
        <v>4803000</v>
      </c>
    </row>
    <row r="765" spans="1:7">
      <c r="A765" s="1">
        <v>42026</v>
      </c>
      <c r="B765" t="s">
        <v>593</v>
      </c>
      <c r="C765" t="s">
        <v>594</v>
      </c>
      <c r="D765">
        <v>2.0699999999999998</v>
      </c>
      <c r="E765">
        <v>100</v>
      </c>
      <c r="F765">
        <v>210</v>
      </c>
      <c r="G765">
        <v>8487000</v>
      </c>
    </row>
    <row r="766" spans="1:7">
      <c r="A766" s="1">
        <v>42026</v>
      </c>
      <c r="B766" t="s">
        <v>595</v>
      </c>
      <c r="C766" t="s">
        <v>596</v>
      </c>
      <c r="D766">
        <v>7.05</v>
      </c>
      <c r="E766">
        <v>0</v>
      </c>
      <c r="F766">
        <v>0</v>
      </c>
      <c r="G766">
        <v>247000</v>
      </c>
    </row>
    <row r="767" spans="1:7">
      <c r="A767" s="1">
        <v>42026</v>
      </c>
      <c r="B767" t="s">
        <v>597</v>
      </c>
      <c r="C767" t="s">
        <v>598</v>
      </c>
      <c r="D767">
        <v>0.11</v>
      </c>
      <c r="E767">
        <v>0</v>
      </c>
      <c r="F767">
        <v>0</v>
      </c>
      <c r="G767">
        <v>0</v>
      </c>
    </row>
    <row r="768" spans="1:7">
      <c r="A768" s="1">
        <v>42026</v>
      </c>
      <c r="B768" t="s">
        <v>599</v>
      </c>
      <c r="C768" t="s">
        <v>600</v>
      </c>
      <c r="D768">
        <v>2.9</v>
      </c>
      <c r="E768">
        <v>10364</v>
      </c>
      <c r="F768">
        <v>29980</v>
      </c>
      <c r="G768">
        <v>24856000</v>
      </c>
    </row>
    <row r="769" spans="1:7">
      <c r="A769" s="1">
        <v>42026</v>
      </c>
      <c r="B769" t="s">
        <v>601</v>
      </c>
      <c r="C769" t="s">
        <v>602</v>
      </c>
      <c r="D769">
        <v>9.98</v>
      </c>
      <c r="E769">
        <v>1711</v>
      </c>
      <c r="F769">
        <v>17110</v>
      </c>
      <c r="G769">
        <v>6624000</v>
      </c>
    </row>
    <row r="770" spans="1:7">
      <c r="A770" s="1">
        <v>42026</v>
      </c>
      <c r="B770" t="s">
        <v>603</v>
      </c>
      <c r="C770" t="s">
        <v>604</v>
      </c>
      <c r="D770">
        <v>5.3</v>
      </c>
      <c r="E770">
        <v>23</v>
      </c>
      <c r="F770">
        <v>120</v>
      </c>
      <c r="G770">
        <v>1399000</v>
      </c>
    </row>
    <row r="771" spans="1:7">
      <c r="A771" s="1">
        <v>42026</v>
      </c>
      <c r="B771" t="s">
        <v>605</v>
      </c>
      <c r="C771" t="s">
        <v>606</v>
      </c>
      <c r="D771">
        <v>7.81</v>
      </c>
      <c r="E771">
        <v>1945784</v>
      </c>
      <c r="F771">
        <v>15312670</v>
      </c>
      <c r="G771">
        <v>647357000</v>
      </c>
    </row>
    <row r="772" spans="1:7">
      <c r="A772" s="1">
        <v>42026</v>
      </c>
      <c r="B772" t="s">
        <v>607</v>
      </c>
      <c r="C772" t="s">
        <v>608</v>
      </c>
      <c r="D772">
        <v>40.81</v>
      </c>
      <c r="E772">
        <v>15435</v>
      </c>
      <c r="F772">
        <v>629930</v>
      </c>
      <c r="G772">
        <v>21800000</v>
      </c>
    </row>
    <row r="773" spans="1:7">
      <c r="A773" s="1">
        <v>42026</v>
      </c>
      <c r="B773" t="s">
        <v>609</v>
      </c>
      <c r="C773" t="s">
        <v>610</v>
      </c>
      <c r="D773">
        <v>1.5</v>
      </c>
      <c r="E773">
        <v>3800</v>
      </c>
      <c r="F773">
        <v>5720</v>
      </c>
      <c r="G773">
        <v>2352000</v>
      </c>
    </row>
    <row r="774" spans="1:7">
      <c r="A774" s="1">
        <v>42026</v>
      </c>
      <c r="B774" t="s">
        <v>611</v>
      </c>
      <c r="C774" t="s">
        <v>612</v>
      </c>
      <c r="D774">
        <v>6.15</v>
      </c>
      <c r="E774">
        <v>5123</v>
      </c>
      <c r="F774">
        <v>31490</v>
      </c>
      <c r="G774">
        <v>6568000</v>
      </c>
    </row>
    <row r="775" spans="1:7">
      <c r="A775" s="1">
        <v>42026</v>
      </c>
      <c r="B775" t="s">
        <v>613</v>
      </c>
      <c r="C775" t="s">
        <v>614</v>
      </c>
      <c r="D775">
        <v>226.5</v>
      </c>
      <c r="E775">
        <v>0</v>
      </c>
      <c r="F775">
        <v>0</v>
      </c>
      <c r="G775">
        <v>349000</v>
      </c>
    </row>
    <row r="776" spans="1:7">
      <c r="A776" s="1">
        <v>42026</v>
      </c>
      <c r="B776" t="s">
        <v>615</v>
      </c>
      <c r="C776" t="s">
        <v>616</v>
      </c>
      <c r="D776">
        <v>8.36</v>
      </c>
      <c r="E776">
        <v>394</v>
      </c>
      <c r="F776">
        <v>3240</v>
      </c>
      <c r="G776">
        <v>6256000</v>
      </c>
    </row>
    <row r="777" spans="1:7">
      <c r="A777" s="1">
        <v>42026</v>
      </c>
      <c r="B777" t="s">
        <v>617</v>
      </c>
      <c r="C777" t="s">
        <v>618</v>
      </c>
      <c r="D777">
        <v>73</v>
      </c>
      <c r="E777">
        <v>15</v>
      </c>
      <c r="F777">
        <v>1100</v>
      </c>
      <c r="G777">
        <v>1725000</v>
      </c>
    </row>
    <row r="778" spans="1:7">
      <c r="A778" s="1">
        <v>42026</v>
      </c>
      <c r="B778" t="s">
        <v>619</v>
      </c>
      <c r="C778" t="s">
        <v>620</v>
      </c>
      <c r="D778">
        <v>48</v>
      </c>
      <c r="E778">
        <v>2126</v>
      </c>
      <c r="F778">
        <v>100430</v>
      </c>
      <c r="G778">
        <v>1688000</v>
      </c>
    </row>
    <row r="779" spans="1:7">
      <c r="A779" s="1">
        <v>42026</v>
      </c>
      <c r="B779" t="s">
        <v>621</v>
      </c>
      <c r="C779" t="s">
        <v>622</v>
      </c>
      <c r="D779">
        <v>1.1000000000000001</v>
      </c>
      <c r="E779">
        <v>7628</v>
      </c>
      <c r="F779">
        <v>8510</v>
      </c>
      <c r="G779">
        <v>6642000</v>
      </c>
    </row>
    <row r="780" spans="1:7">
      <c r="A780" s="1">
        <v>42026</v>
      </c>
      <c r="B780" t="s">
        <v>623</v>
      </c>
      <c r="C780" t="s">
        <v>624</v>
      </c>
      <c r="D780">
        <v>15</v>
      </c>
      <c r="E780">
        <v>800</v>
      </c>
      <c r="F780">
        <v>12000</v>
      </c>
      <c r="G780">
        <v>5551000</v>
      </c>
    </row>
    <row r="781" spans="1:7">
      <c r="A781" s="1">
        <v>42026</v>
      </c>
      <c r="B781" t="s">
        <v>625</v>
      </c>
      <c r="C781" t="s">
        <v>626</v>
      </c>
      <c r="D781">
        <v>1.1499999999999999</v>
      </c>
      <c r="E781">
        <v>3783</v>
      </c>
      <c r="F781">
        <v>4350</v>
      </c>
      <c r="G781">
        <v>5959000</v>
      </c>
    </row>
    <row r="782" spans="1:7">
      <c r="A782" s="1">
        <v>42026</v>
      </c>
      <c r="B782" t="s">
        <v>627</v>
      </c>
      <c r="C782" t="s">
        <v>628</v>
      </c>
      <c r="D782">
        <v>1.6</v>
      </c>
      <c r="E782">
        <v>8227</v>
      </c>
      <c r="F782">
        <v>13080</v>
      </c>
      <c r="G782">
        <v>0</v>
      </c>
    </row>
    <row r="783" spans="1:7">
      <c r="A783" s="1">
        <v>42026</v>
      </c>
      <c r="B783" t="s">
        <v>629</v>
      </c>
      <c r="C783" t="s">
        <v>630</v>
      </c>
      <c r="D783">
        <v>0.27</v>
      </c>
      <c r="E783">
        <v>1000</v>
      </c>
      <c r="F783">
        <v>270</v>
      </c>
      <c r="G783">
        <v>0</v>
      </c>
    </row>
    <row r="784" spans="1:7">
      <c r="A784" s="1">
        <v>42026</v>
      </c>
      <c r="B784" t="s">
        <v>631</v>
      </c>
      <c r="C784" t="s">
        <v>632</v>
      </c>
      <c r="D784">
        <v>3.8</v>
      </c>
      <c r="E784">
        <v>200</v>
      </c>
      <c r="F784">
        <v>760</v>
      </c>
      <c r="G784">
        <v>3736000</v>
      </c>
    </row>
    <row r="785" spans="1:7">
      <c r="A785" s="1">
        <v>42026</v>
      </c>
      <c r="B785" t="s">
        <v>633</v>
      </c>
      <c r="C785" t="s">
        <v>634</v>
      </c>
      <c r="D785">
        <v>3.31</v>
      </c>
      <c r="E785">
        <v>40</v>
      </c>
      <c r="F785">
        <v>130</v>
      </c>
      <c r="G785">
        <v>0</v>
      </c>
    </row>
    <row r="786" spans="1:7">
      <c r="A786" s="1">
        <v>42026</v>
      </c>
      <c r="B786" t="s">
        <v>635</v>
      </c>
      <c r="C786" t="s">
        <v>636</v>
      </c>
      <c r="D786">
        <v>1.62</v>
      </c>
      <c r="E786">
        <v>10500</v>
      </c>
      <c r="F786">
        <v>16430</v>
      </c>
      <c r="G786">
        <v>18756000</v>
      </c>
    </row>
    <row r="787" spans="1:7">
      <c r="A787" s="1">
        <v>42026</v>
      </c>
      <c r="B787" t="s">
        <v>637</v>
      </c>
      <c r="C787" t="s">
        <v>638</v>
      </c>
      <c r="D787">
        <v>37.69</v>
      </c>
      <c r="E787">
        <v>3</v>
      </c>
      <c r="F787">
        <v>110</v>
      </c>
      <c r="G787">
        <v>3144000</v>
      </c>
    </row>
    <row r="788" spans="1:7">
      <c r="A788" s="1">
        <v>42026</v>
      </c>
      <c r="B788" t="s">
        <v>639</v>
      </c>
      <c r="C788" t="s">
        <v>640</v>
      </c>
      <c r="D788">
        <v>0.23</v>
      </c>
      <c r="E788">
        <v>80145</v>
      </c>
      <c r="F788">
        <v>18080</v>
      </c>
      <c r="G788">
        <v>0</v>
      </c>
    </row>
    <row r="789" spans="1:7">
      <c r="A789" s="1">
        <v>42026</v>
      </c>
      <c r="B789" t="s">
        <v>641</v>
      </c>
      <c r="C789" t="s">
        <v>642</v>
      </c>
      <c r="D789">
        <v>51</v>
      </c>
      <c r="E789">
        <v>26</v>
      </c>
      <c r="F789">
        <v>1320</v>
      </c>
      <c r="G789">
        <v>4763000</v>
      </c>
    </row>
    <row r="790" spans="1:7">
      <c r="A790" s="1">
        <v>42026</v>
      </c>
      <c r="B790" t="s">
        <v>643</v>
      </c>
      <c r="C790" t="s">
        <v>644</v>
      </c>
      <c r="D790">
        <v>100</v>
      </c>
      <c r="E790">
        <v>0</v>
      </c>
      <c r="F790">
        <v>0</v>
      </c>
      <c r="G790">
        <v>826000</v>
      </c>
    </row>
    <row r="791" spans="1:7">
      <c r="A791" s="1">
        <v>42026</v>
      </c>
      <c r="B791" t="s">
        <v>645</v>
      </c>
      <c r="C791" t="s">
        <v>646</v>
      </c>
      <c r="D791">
        <v>7.58</v>
      </c>
      <c r="E791">
        <v>11437</v>
      </c>
      <c r="F791">
        <v>83700</v>
      </c>
      <c r="G791">
        <v>2500000</v>
      </c>
    </row>
    <row r="792" spans="1:7">
      <c r="A792" s="1">
        <v>42026</v>
      </c>
      <c r="B792" t="s">
        <v>647</v>
      </c>
      <c r="C792" t="s">
        <v>648</v>
      </c>
      <c r="D792">
        <v>10.8</v>
      </c>
      <c r="E792">
        <v>3488</v>
      </c>
      <c r="F792">
        <v>37650</v>
      </c>
      <c r="G792">
        <v>11288000</v>
      </c>
    </row>
    <row r="793" spans="1:7">
      <c r="A793" s="1">
        <v>42026</v>
      </c>
      <c r="B793" t="s">
        <v>649</v>
      </c>
      <c r="C793" t="s">
        <v>650</v>
      </c>
      <c r="D793">
        <v>181.8</v>
      </c>
      <c r="E793">
        <v>360885</v>
      </c>
      <c r="F793">
        <v>64894800</v>
      </c>
      <c r="G793">
        <v>122632000</v>
      </c>
    </row>
    <row r="794" spans="1:7">
      <c r="A794" s="1">
        <v>42026</v>
      </c>
      <c r="B794" t="s">
        <v>651</v>
      </c>
      <c r="C794" t="s">
        <v>652</v>
      </c>
      <c r="D794">
        <v>85.32</v>
      </c>
      <c r="E794">
        <v>995</v>
      </c>
      <c r="F794">
        <v>86160</v>
      </c>
      <c r="G794">
        <v>7304000</v>
      </c>
    </row>
    <row r="795" spans="1:7">
      <c r="A795" s="1">
        <v>42026</v>
      </c>
      <c r="B795" t="s">
        <v>653</v>
      </c>
      <c r="C795" t="s">
        <v>654</v>
      </c>
      <c r="D795">
        <v>0.49</v>
      </c>
      <c r="E795">
        <v>0</v>
      </c>
      <c r="F795">
        <v>0</v>
      </c>
      <c r="G795">
        <v>0</v>
      </c>
    </row>
    <row r="796" spans="1:7">
      <c r="A796" s="1">
        <v>42026</v>
      </c>
      <c r="B796" t="s">
        <v>655</v>
      </c>
      <c r="C796" t="s">
        <v>656</v>
      </c>
      <c r="D796">
        <v>29.89</v>
      </c>
      <c r="E796">
        <v>1</v>
      </c>
      <c r="F796">
        <v>30</v>
      </c>
      <c r="G796">
        <v>8365000</v>
      </c>
    </row>
    <row r="797" spans="1:7">
      <c r="A797" s="1">
        <v>42026</v>
      </c>
      <c r="B797" t="s">
        <v>657</v>
      </c>
      <c r="C797" t="s">
        <v>658</v>
      </c>
      <c r="D797">
        <v>0.49</v>
      </c>
      <c r="E797">
        <v>0</v>
      </c>
      <c r="F797">
        <v>0</v>
      </c>
      <c r="G797">
        <v>49286000</v>
      </c>
    </row>
    <row r="798" spans="1:7">
      <c r="A798" s="1">
        <v>42026</v>
      </c>
      <c r="B798" t="s">
        <v>659</v>
      </c>
      <c r="C798" t="s">
        <v>660</v>
      </c>
      <c r="D798">
        <v>0.16</v>
      </c>
      <c r="E798">
        <v>87513</v>
      </c>
      <c r="F798">
        <v>14230</v>
      </c>
      <c r="G798">
        <v>0</v>
      </c>
    </row>
    <row r="799" spans="1:7">
      <c r="A799" s="1">
        <v>42026</v>
      </c>
      <c r="B799" t="s">
        <v>661</v>
      </c>
      <c r="C799" t="s">
        <v>662</v>
      </c>
      <c r="D799">
        <v>19.45</v>
      </c>
      <c r="E799">
        <v>2284615</v>
      </c>
      <c r="F799">
        <v>44383610</v>
      </c>
      <c r="G799">
        <v>778079000</v>
      </c>
    </row>
    <row r="800" spans="1:7">
      <c r="A800" s="1">
        <v>42026</v>
      </c>
      <c r="B800" t="s">
        <v>663</v>
      </c>
      <c r="C800" t="s">
        <v>664</v>
      </c>
      <c r="D800">
        <v>4.46</v>
      </c>
      <c r="E800">
        <v>6242458</v>
      </c>
      <c r="F800">
        <v>27762260</v>
      </c>
      <c r="G800">
        <v>1628262000</v>
      </c>
    </row>
    <row r="801" spans="1:7">
      <c r="A801" s="1">
        <v>42026</v>
      </c>
      <c r="B801" t="s">
        <v>665</v>
      </c>
      <c r="C801" t="s">
        <v>666</v>
      </c>
      <c r="D801">
        <v>5.4</v>
      </c>
      <c r="E801">
        <v>72291</v>
      </c>
      <c r="F801">
        <v>368780</v>
      </c>
      <c r="G801">
        <v>31779000</v>
      </c>
    </row>
    <row r="802" spans="1:7">
      <c r="A802" s="1">
        <v>42026</v>
      </c>
      <c r="B802" t="s">
        <v>667</v>
      </c>
      <c r="C802" t="s">
        <v>668</v>
      </c>
      <c r="D802">
        <v>25.2</v>
      </c>
      <c r="E802">
        <v>5572</v>
      </c>
      <c r="F802">
        <v>139880</v>
      </c>
      <c r="G802">
        <v>13699000</v>
      </c>
    </row>
    <row r="803" spans="1:7">
      <c r="A803" s="1">
        <v>42026</v>
      </c>
      <c r="B803" t="s">
        <v>669</v>
      </c>
      <c r="C803" t="s">
        <v>670</v>
      </c>
      <c r="D803">
        <v>52.71</v>
      </c>
      <c r="E803">
        <v>744617</v>
      </c>
      <c r="F803">
        <v>39507140</v>
      </c>
      <c r="G803">
        <v>309998000</v>
      </c>
    </row>
    <row r="804" spans="1:7">
      <c r="A804" s="1">
        <v>42026</v>
      </c>
      <c r="B804" t="s">
        <v>671</v>
      </c>
      <c r="C804" t="s">
        <v>672</v>
      </c>
      <c r="D804">
        <v>33.35</v>
      </c>
      <c r="E804">
        <v>2932394</v>
      </c>
      <c r="F804">
        <v>98146190</v>
      </c>
      <c r="G804">
        <v>783205000</v>
      </c>
    </row>
    <row r="805" spans="1:7">
      <c r="A805" s="1">
        <v>42026</v>
      </c>
      <c r="B805" t="s">
        <v>673</v>
      </c>
      <c r="C805" t="s">
        <v>674</v>
      </c>
      <c r="D805">
        <v>88</v>
      </c>
      <c r="E805">
        <v>72965</v>
      </c>
      <c r="F805">
        <v>6475750</v>
      </c>
      <c r="G805">
        <v>25336000</v>
      </c>
    </row>
    <row r="806" spans="1:7">
      <c r="A806" s="1">
        <v>42026</v>
      </c>
      <c r="B806" t="s">
        <v>675</v>
      </c>
      <c r="C806" t="s">
        <v>676</v>
      </c>
      <c r="D806">
        <v>2.58</v>
      </c>
      <c r="E806">
        <v>23889</v>
      </c>
      <c r="F806">
        <v>59220</v>
      </c>
      <c r="G806">
        <v>17382000</v>
      </c>
    </row>
    <row r="807" spans="1:7">
      <c r="A807" s="1">
        <v>42026</v>
      </c>
      <c r="B807" t="s">
        <v>677</v>
      </c>
      <c r="C807" t="s">
        <v>678</v>
      </c>
      <c r="D807">
        <v>0.2</v>
      </c>
      <c r="E807">
        <v>88732</v>
      </c>
      <c r="F807">
        <v>17050</v>
      </c>
      <c r="G807">
        <v>0</v>
      </c>
    </row>
    <row r="808" spans="1:7">
      <c r="A808" s="1">
        <v>42026</v>
      </c>
      <c r="B808" t="s">
        <v>679</v>
      </c>
      <c r="C808" t="s">
        <v>680</v>
      </c>
      <c r="D808">
        <v>2.15</v>
      </c>
      <c r="E808">
        <v>180</v>
      </c>
      <c r="F808">
        <v>390</v>
      </c>
      <c r="G808">
        <v>0</v>
      </c>
    </row>
    <row r="809" spans="1:7">
      <c r="A809" s="1">
        <v>42026</v>
      </c>
      <c r="B809" t="s">
        <v>681</v>
      </c>
      <c r="C809" t="s">
        <v>682</v>
      </c>
      <c r="D809">
        <v>0.7</v>
      </c>
      <c r="E809">
        <v>0</v>
      </c>
      <c r="F809">
        <v>0</v>
      </c>
      <c r="G809">
        <v>0</v>
      </c>
    </row>
    <row r="810" spans="1:7">
      <c r="A810" s="1">
        <v>42026</v>
      </c>
      <c r="B810" t="s">
        <v>683</v>
      </c>
      <c r="C810" t="s">
        <v>684</v>
      </c>
      <c r="D810">
        <v>17.600000000000001</v>
      </c>
      <c r="E810">
        <v>30697</v>
      </c>
      <c r="F810">
        <v>535660</v>
      </c>
      <c r="G810">
        <v>15164000</v>
      </c>
    </row>
    <row r="811" spans="1:7">
      <c r="A811" s="1">
        <v>42026</v>
      </c>
      <c r="B811" t="s">
        <v>685</v>
      </c>
      <c r="C811" t="s">
        <v>686</v>
      </c>
      <c r="D811">
        <v>0.09</v>
      </c>
      <c r="E811">
        <v>583497</v>
      </c>
      <c r="F811">
        <v>52510</v>
      </c>
      <c r="G811">
        <v>0</v>
      </c>
    </row>
    <row r="812" spans="1:7">
      <c r="A812" s="1">
        <v>42026</v>
      </c>
      <c r="B812" t="s">
        <v>687</v>
      </c>
      <c r="C812" t="s">
        <v>688</v>
      </c>
      <c r="D812">
        <v>2.21</v>
      </c>
      <c r="E812">
        <v>1934</v>
      </c>
      <c r="F812">
        <v>4080</v>
      </c>
      <c r="G812">
        <v>0</v>
      </c>
    </row>
    <row r="813" spans="1:7">
      <c r="A813" s="1">
        <v>42026</v>
      </c>
      <c r="B813" t="s">
        <v>689</v>
      </c>
      <c r="C813" t="s">
        <v>690</v>
      </c>
      <c r="D813">
        <v>27.2</v>
      </c>
      <c r="E813">
        <v>2133</v>
      </c>
      <c r="F813">
        <v>57750</v>
      </c>
      <c r="G813">
        <v>794000</v>
      </c>
    </row>
    <row r="814" spans="1:7">
      <c r="A814" s="1">
        <v>42026</v>
      </c>
      <c r="B814" t="s">
        <v>691</v>
      </c>
      <c r="C814" t="s">
        <v>692</v>
      </c>
      <c r="D814">
        <v>6.25</v>
      </c>
      <c r="E814">
        <v>56910</v>
      </c>
      <c r="F814">
        <v>356720</v>
      </c>
      <c r="G814">
        <v>25585000</v>
      </c>
    </row>
    <row r="815" spans="1:7">
      <c r="A815" s="1">
        <v>42026</v>
      </c>
      <c r="B815" t="s">
        <v>693</v>
      </c>
      <c r="C815" t="s">
        <v>694</v>
      </c>
      <c r="D815">
        <v>16.350000000000001</v>
      </c>
      <c r="E815">
        <v>3317</v>
      </c>
      <c r="F815">
        <v>53530</v>
      </c>
      <c r="G815">
        <v>5930000</v>
      </c>
    </row>
    <row r="816" spans="1:7">
      <c r="A816" s="1">
        <v>42026</v>
      </c>
      <c r="B816" t="s">
        <v>695</v>
      </c>
      <c r="C816" t="s">
        <v>696</v>
      </c>
      <c r="D816">
        <v>4.4000000000000004</v>
      </c>
      <c r="E816">
        <v>6588</v>
      </c>
      <c r="F816">
        <v>28930</v>
      </c>
      <c r="G816">
        <v>21432000</v>
      </c>
    </row>
    <row r="817" spans="1:7">
      <c r="A817" s="1">
        <v>42026</v>
      </c>
      <c r="B817" t="s">
        <v>697</v>
      </c>
      <c r="C817" t="s">
        <v>698</v>
      </c>
      <c r="D817">
        <v>1.45</v>
      </c>
      <c r="E817">
        <v>101</v>
      </c>
      <c r="F817">
        <v>150</v>
      </c>
      <c r="G817">
        <v>0</v>
      </c>
    </row>
    <row r="818" spans="1:7">
      <c r="A818" s="1">
        <v>42026</v>
      </c>
      <c r="B818" t="s">
        <v>699</v>
      </c>
      <c r="C818" t="s">
        <v>700</v>
      </c>
      <c r="D818">
        <v>13.2</v>
      </c>
      <c r="E818">
        <v>390</v>
      </c>
      <c r="F818">
        <v>5050</v>
      </c>
      <c r="G818">
        <v>423000</v>
      </c>
    </row>
    <row r="819" spans="1:7">
      <c r="A819" s="1">
        <v>42026</v>
      </c>
      <c r="B819" t="s">
        <v>701</v>
      </c>
      <c r="C819" t="s">
        <v>702</v>
      </c>
      <c r="D819">
        <v>15</v>
      </c>
      <c r="E819">
        <v>88</v>
      </c>
      <c r="F819">
        <v>1320</v>
      </c>
      <c r="G819">
        <v>1032000</v>
      </c>
    </row>
    <row r="820" spans="1:7">
      <c r="A820" s="1">
        <v>42026</v>
      </c>
      <c r="B820" t="s">
        <v>703</v>
      </c>
      <c r="C820" t="s">
        <v>704</v>
      </c>
      <c r="D820">
        <v>2.83</v>
      </c>
      <c r="E820">
        <v>0</v>
      </c>
      <c r="F820">
        <v>0</v>
      </c>
      <c r="G820">
        <v>2631000</v>
      </c>
    </row>
    <row r="821" spans="1:7">
      <c r="A821" s="1">
        <v>42026</v>
      </c>
      <c r="B821" t="s">
        <v>705</v>
      </c>
      <c r="C821" t="s">
        <v>706</v>
      </c>
      <c r="D821">
        <v>1.19</v>
      </c>
      <c r="E821">
        <v>5090</v>
      </c>
      <c r="F821">
        <v>5800</v>
      </c>
      <c r="G821">
        <v>0</v>
      </c>
    </row>
    <row r="822" spans="1:7">
      <c r="A822" s="1">
        <v>42026</v>
      </c>
      <c r="B822" t="s">
        <v>707</v>
      </c>
      <c r="C822" t="s">
        <v>708</v>
      </c>
      <c r="D822">
        <v>1.04</v>
      </c>
      <c r="E822">
        <v>17</v>
      </c>
      <c r="F822">
        <v>20</v>
      </c>
      <c r="G822">
        <v>0</v>
      </c>
    </row>
    <row r="823" spans="1:7">
      <c r="A823" s="1">
        <v>42026</v>
      </c>
      <c r="B823" t="s">
        <v>709</v>
      </c>
      <c r="C823" t="s">
        <v>710</v>
      </c>
      <c r="D823">
        <v>16.2</v>
      </c>
      <c r="E823">
        <v>10</v>
      </c>
      <c r="F823">
        <v>160</v>
      </c>
      <c r="G823">
        <v>2716000</v>
      </c>
    </row>
    <row r="824" spans="1:7">
      <c r="A824" s="1">
        <v>42026</v>
      </c>
      <c r="B824" t="s">
        <v>711</v>
      </c>
      <c r="C824" t="s">
        <v>712</v>
      </c>
      <c r="D824">
        <v>1.47</v>
      </c>
      <c r="E824">
        <v>367114</v>
      </c>
      <c r="F824">
        <v>516530</v>
      </c>
      <c r="G824">
        <v>21115000</v>
      </c>
    </row>
    <row r="825" spans="1:7">
      <c r="A825" s="1">
        <v>42026</v>
      </c>
      <c r="B825" t="s">
        <v>713</v>
      </c>
      <c r="C825" t="s">
        <v>714</v>
      </c>
      <c r="D825">
        <v>5.93</v>
      </c>
      <c r="E825">
        <v>48986</v>
      </c>
      <c r="F825">
        <v>278560</v>
      </c>
      <c r="G825">
        <v>5439000</v>
      </c>
    </row>
    <row r="826" spans="1:7">
      <c r="A826" s="1">
        <v>42026</v>
      </c>
      <c r="B826" t="s">
        <v>715</v>
      </c>
      <c r="C826" t="s">
        <v>716</v>
      </c>
      <c r="D826">
        <v>2.94</v>
      </c>
      <c r="E826">
        <v>4520</v>
      </c>
      <c r="F826">
        <v>13130</v>
      </c>
      <c r="G826">
        <v>14959000</v>
      </c>
    </row>
    <row r="827" spans="1:7">
      <c r="A827" s="1">
        <v>42026</v>
      </c>
      <c r="B827" t="s">
        <v>717</v>
      </c>
      <c r="C827" t="s">
        <v>718</v>
      </c>
      <c r="D827">
        <v>23.99</v>
      </c>
      <c r="E827">
        <v>2</v>
      </c>
      <c r="F827">
        <v>50</v>
      </c>
      <c r="G827">
        <v>93000</v>
      </c>
    </row>
    <row r="828" spans="1:7">
      <c r="A828" s="1">
        <v>42026</v>
      </c>
      <c r="B828" t="s">
        <v>719</v>
      </c>
      <c r="C828" t="s">
        <v>720</v>
      </c>
      <c r="D828">
        <v>14.48</v>
      </c>
      <c r="E828">
        <v>2649</v>
      </c>
      <c r="F828">
        <v>38450</v>
      </c>
      <c r="G828">
        <v>8907000</v>
      </c>
    </row>
    <row r="829" spans="1:7">
      <c r="A829" s="1">
        <v>42026</v>
      </c>
      <c r="B829" t="s">
        <v>721</v>
      </c>
      <c r="C829" t="s">
        <v>722</v>
      </c>
      <c r="D829">
        <v>140.85</v>
      </c>
      <c r="E829">
        <v>142</v>
      </c>
      <c r="F829">
        <v>19770</v>
      </c>
      <c r="G829">
        <v>3122000</v>
      </c>
    </row>
    <row r="830" spans="1:7">
      <c r="A830" s="1">
        <v>42026</v>
      </c>
      <c r="B830" t="s">
        <v>723</v>
      </c>
      <c r="C830" t="s">
        <v>724</v>
      </c>
      <c r="D830">
        <v>1.19</v>
      </c>
      <c r="E830">
        <v>4405</v>
      </c>
      <c r="F830">
        <v>5140</v>
      </c>
      <c r="G830">
        <v>0</v>
      </c>
    </row>
    <row r="831" spans="1:7">
      <c r="A831" s="1">
        <v>42026</v>
      </c>
      <c r="B831" t="s">
        <v>725</v>
      </c>
      <c r="C831" t="s">
        <v>726</v>
      </c>
      <c r="D831">
        <v>500</v>
      </c>
      <c r="E831">
        <v>106184</v>
      </c>
      <c r="F831">
        <v>52274210</v>
      </c>
      <c r="G831">
        <v>55967000</v>
      </c>
    </row>
    <row r="832" spans="1:7">
      <c r="A832" s="1">
        <v>42026</v>
      </c>
      <c r="B832" t="s">
        <v>727</v>
      </c>
      <c r="C832" t="s">
        <v>728</v>
      </c>
      <c r="D832">
        <v>4.1500000000000004</v>
      </c>
      <c r="E832">
        <v>530</v>
      </c>
      <c r="F832">
        <v>2140</v>
      </c>
      <c r="G832">
        <v>0</v>
      </c>
    </row>
    <row r="833" spans="1:7">
      <c r="A833" s="1">
        <v>42026</v>
      </c>
      <c r="B833" t="s">
        <v>729</v>
      </c>
      <c r="C833" t="s">
        <v>730</v>
      </c>
      <c r="D833">
        <v>6.44</v>
      </c>
      <c r="E833">
        <v>9707</v>
      </c>
      <c r="F833">
        <v>62550</v>
      </c>
      <c r="G833">
        <v>35376000</v>
      </c>
    </row>
    <row r="834" spans="1:7">
      <c r="A834" s="1">
        <v>42026</v>
      </c>
      <c r="B834" t="s">
        <v>731</v>
      </c>
      <c r="C834" t="s">
        <v>732</v>
      </c>
      <c r="D834">
        <v>12.79</v>
      </c>
      <c r="E834">
        <v>4814</v>
      </c>
      <c r="F834">
        <v>61760</v>
      </c>
      <c r="G834">
        <v>10375000</v>
      </c>
    </row>
    <row r="835" spans="1:7">
      <c r="A835" s="1">
        <v>42026</v>
      </c>
      <c r="B835" t="s">
        <v>733</v>
      </c>
      <c r="C835" t="s">
        <v>734</v>
      </c>
      <c r="D835">
        <v>8.25</v>
      </c>
      <c r="E835">
        <v>15074</v>
      </c>
      <c r="F835">
        <v>123610</v>
      </c>
      <c r="G835">
        <v>19626000</v>
      </c>
    </row>
    <row r="836" spans="1:7">
      <c r="A836" s="1">
        <v>42026</v>
      </c>
      <c r="B836" t="s">
        <v>735</v>
      </c>
      <c r="C836" t="s">
        <v>736</v>
      </c>
      <c r="D836">
        <v>6.03</v>
      </c>
      <c r="E836">
        <v>14914</v>
      </c>
      <c r="F836">
        <v>89660</v>
      </c>
      <c r="G836">
        <v>27134000</v>
      </c>
    </row>
    <row r="837" spans="1:7">
      <c r="A837" s="1">
        <v>42026</v>
      </c>
      <c r="B837" t="s">
        <v>737</v>
      </c>
      <c r="C837" t="s">
        <v>738</v>
      </c>
      <c r="D837">
        <v>16.309999999999999</v>
      </c>
      <c r="E837">
        <v>12</v>
      </c>
      <c r="F837">
        <v>200</v>
      </c>
      <c r="G837">
        <v>1469000</v>
      </c>
    </row>
    <row r="838" spans="1:7">
      <c r="A838" s="1">
        <v>42026</v>
      </c>
      <c r="B838" t="s">
        <v>739</v>
      </c>
      <c r="C838" t="s">
        <v>740</v>
      </c>
      <c r="D838">
        <v>17.5</v>
      </c>
      <c r="E838">
        <v>72786</v>
      </c>
      <c r="F838">
        <v>1291220</v>
      </c>
      <c r="G838">
        <v>6355000</v>
      </c>
    </row>
    <row r="839" spans="1:7">
      <c r="A839" s="1">
        <v>42026</v>
      </c>
      <c r="B839" t="s">
        <v>741</v>
      </c>
      <c r="C839" t="s">
        <v>742</v>
      </c>
      <c r="D839">
        <v>2.17</v>
      </c>
      <c r="E839">
        <v>6478</v>
      </c>
      <c r="F839">
        <v>14280</v>
      </c>
      <c r="G839">
        <v>19987000</v>
      </c>
    </row>
    <row r="840" spans="1:7">
      <c r="A840" s="1">
        <v>42026</v>
      </c>
      <c r="B840" t="s">
        <v>743</v>
      </c>
      <c r="C840" t="s">
        <v>744</v>
      </c>
      <c r="D840">
        <v>6.45</v>
      </c>
      <c r="E840">
        <v>1201</v>
      </c>
      <c r="F840">
        <v>7740</v>
      </c>
      <c r="G840">
        <v>12912000</v>
      </c>
    </row>
    <row r="841" spans="1:7">
      <c r="A841" s="1">
        <v>42026</v>
      </c>
      <c r="B841" t="s">
        <v>745</v>
      </c>
      <c r="C841" t="s">
        <v>746</v>
      </c>
      <c r="D841">
        <v>1.98</v>
      </c>
      <c r="E841">
        <v>24373</v>
      </c>
      <c r="F841">
        <v>47190</v>
      </c>
      <c r="G841">
        <v>13353000</v>
      </c>
    </row>
    <row r="842" spans="1:7">
      <c r="A842" s="1">
        <v>42026</v>
      </c>
      <c r="B842" t="s">
        <v>747</v>
      </c>
      <c r="C842" t="s">
        <v>748</v>
      </c>
      <c r="D842">
        <v>5.85</v>
      </c>
      <c r="E842">
        <v>22</v>
      </c>
      <c r="F842">
        <v>130</v>
      </c>
      <c r="G842">
        <v>0</v>
      </c>
    </row>
    <row r="843" spans="1:7">
      <c r="A843" s="1">
        <v>42026</v>
      </c>
      <c r="B843" t="s">
        <v>749</v>
      </c>
      <c r="C843" t="s">
        <v>750</v>
      </c>
      <c r="D843">
        <v>0.04</v>
      </c>
      <c r="E843">
        <v>15000</v>
      </c>
      <c r="F843">
        <v>600</v>
      </c>
      <c r="G843">
        <v>6100000</v>
      </c>
    </row>
    <row r="844" spans="1:7">
      <c r="A844" s="1">
        <v>42026</v>
      </c>
      <c r="B844" t="s">
        <v>751</v>
      </c>
      <c r="C844" t="s">
        <v>752</v>
      </c>
      <c r="D844">
        <v>0.67</v>
      </c>
      <c r="E844">
        <v>2098</v>
      </c>
      <c r="F844">
        <v>1410</v>
      </c>
      <c r="G844">
        <v>0</v>
      </c>
    </row>
    <row r="845" spans="1:7">
      <c r="A845" s="1">
        <v>42026</v>
      </c>
      <c r="B845" t="s">
        <v>753</v>
      </c>
      <c r="C845" t="s">
        <v>754</v>
      </c>
      <c r="D845">
        <v>5.8</v>
      </c>
      <c r="E845">
        <v>2553</v>
      </c>
      <c r="F845">
        <v>14940</v>
      </c>
      <c r="G845">
        <v>5343000</v>
      </c>
    </row>
    <row r="846" spans="1:7">
      <c r="A846" s="1">
        <v>42026</v>
      </c>
      <c r="B846" t="s">
        <v>755</v>
      </c>
      <c r="C846" t="s">
        <v>756</v>
      </c>
      <c r="D846">
        <v>12.1</v>
      </c>
      <c r="E846">
        <v>15</v>
      </c>
      <c r="F846">
        <v>180</v>
      </c>
      <c r="G846">
        <v>1451000</v>
      </c>
    </row>
    <row r="847" spans="1:7">
      <c r="A847" s="1">
        <v>42026</v>
      </c>
      <c r="B847" t="s">
        <v>757</v>
      </c>
      <c r="C847" t="s">
        <v>758</v>
      </c>
      <c r="D847">
        <v>2.38</v>
      </c>
      <c r="E847">
        <v>28019</v>
      </c>
      <c r="F847">
        <v>66020</v>
      </c>
      <c r="G847">
        <v>3055000</v>
      </c>
    </row>
    <row r="848" spans="1:7">
      <c r="A848" s="1">
        <v>42026</v>
      </c>
      <c r="B848" t="s">
        <v>759</v>
      </c>
      <c r="C848" t="s">
        <v>760</v>
      </c>
      <c r="D848">
        <v>2.17</v>
      </c>
      <c r="E848">
        <v>27750</v>
      </c>
      <c r="F848">
        <v>59880</v>
      </c>
      <c r="G848">
        <v>121599000</v>
      </c>
    </row>
    <row r="849" spans="1:7">
      <c r="A849" s="1">
        <v>42026</v>
      </c>
      <c r="B849" t="s">
        <v>761</v>
      </c>
      <c r="C849" t="s">
        <v>762</v>
      </c>
      <c r="D849">
        <v>1.5</v>
      </c>
      <c r="E849">
        <v>10</v>
      </c>
      <c r="F849">
        <v>20</v>
      </c>
      <c r="G849">
        <v>55661000</v>
      </c>
    </row>
    <row r="850" spans="1:7">
      <c r="A850" s="1">
        <v>42026</v>
      </c>
      <c r="B850" t="s">
        <v>763</v>
      </c>
      <c r="C850" t="s">
        <v>764</v>
      </c>
      <c r="D850">
        <v>16.45</v>
      </c>
      <c r="E850">
        <v>925</v>
      </c>
      <c r="F850">
        <v>15080</v>
      </c>
      <c r="G850">
        <v>2220000</v>
      </c>
    </row>
    <row r="851" spans="1:7">
      <c r="A851" s="1">
        <v>42026</v>
      </c>
      <c r="B851" t="s">
        <v>765</v>
      </c>
      <c r="C851" t="s">
        <v>766</v>
      </c>
      <c r="D851">
        <v>1.41</v>
      </c>
      <c r="E851">
        <v>5716</v>
      </c>
      <c r="F851">
        <v>8060</v>
      </c>
      <c r="G851">
        <v>0</v>
      </c>
    </row>
    <row r="852" spans="1:7">
      <c r="A852" s="1">
        <v>42026</v>
      </c>
      <c r="B852" t="s">
        <v>767</v>
      </c>
      <c r="C852" t="s">
        <v>768</v>
      </c>
      <c r="D852">
        <v>1.72</v>
      </c>
      <c r="E852">
        <v>14</v>
      </c>
      <c r="F852">
        <v>20</v>
      </c>
      <c r="G852">
        <v>2747000</v>
      </c>
    </row>
    <row r="853" spans="1:7">
      <c r="A853" s="1">
        <v>42026</v>
      </c>
      <c r="B853" t="s">
        <v>769</v>
      </c>
      <c r="C853" t="s">
        <v>770</v>
      </c>
      <c r="D853">
        <v>0.79</v>
      </c>
      <c r="E853">
        <v>0</v>
      </c>
      <c r="F853">
        <v>0</v>
      </c>
      <c r="G853">
        <v>0</v>
      </c>
    </row>
    <row r="854" spans="1:7">
      <c r="A854" s="1">
        <v>42026</v>
      </c>
      <c r="B854" t="s">
        <v>771</v>
      </c>
      <c r="C854" t="s">
        <v>772</v>
      </c>
      <c r="D854">
        <v>54.19</v>
      </c>
      <c r="E854">
        <v>5816</v>
      </c>
      <c r="F854">
        <v>317680</v>
      </c>
      <c r="G854">
        <v>23914000</v>
      </c>
    </row>
    <row r="855" spans="1:7">
      <c r="A855" s="1">
        <v>42026</v>
      </c>
      <c r="B855" t="s">
        <v>773</v>
      </c>
      <c r="C855" t="s">
        <v>774</v>
      </c>
      <c r="D855">
        <v>26.95</v>
      </c>
      <c r="E855">
        <v>101</v>
      </c>
      <c r="F855">
        <v>2580</v>
      </c>
      <c r="G855">
        <v>0</v>
      </c>
    </row>
    <row r="856" spans="1:7">
      <c r="A856" s="1">
        <v>42026</v>
      </c>
      <c r="B856" t="s">
        <v>775</v>
      </c>
      <c r="C856" t="s">
        <v>776</v>
      </c>
      <c r="D856">
        <v>0.21</v>
      </c>
      <c r="E856">
        <v>29500</v>
      </c>
      <c r="F856">
        <v>6050</v>
      </c>
      <c r="G856">
        <v>0</v>
      </c>
    </row>
    <row r="857" spans="1:7">
      <c r="A857" s="1">
        <v>42026</v>
      </c>
      <c r="B857" t="s">
        <v>777</v>
      </c>
      <c r="C857" t="s">
        <v>778</v>
      </c>
      <c r="D857">
        <v>1.74</v>
      </c>
      <c r="E857">
        <v>1405</v>
      </c>
      <c r="F857">
        <v>2500</v>
      </c>
      <c r="G857">
        <v>3496000</v>
      </c>
    </row>
    <row r="858" spans="1:7">
      <c r="A858" s="1">
        <v>42026</v>
      </c>
      <c r="B858" t="s">
        <v>779</v>
      </c>
      <c r="C858" t="s">
        <v>780</v>
      </c>
      <c r="D858">
        <v>23.5</v>
      </c>
      <c r="E858">
        <v>2256</v>
      </c>
      <c r="F858">
        <v>53370</v>
      </c>
      <c r="G858">
        <v>5187000</v>
      </c>
    </row>
    <row r="859" spans="1:7">
      <c r="A859" s="1">
        <v>42026</v>
      </c>
      <c r="B859" t="s">
        <v>781</v>
      </c>
      <c r="C859" t="s">
        <v>782</v>
      </c>
      <c r="D859">
        <v>6.15</v>
      </c>
      <c r="E859">
        <v>700</v>
      </c>
      <c r="F859">
        <v>4230</v>
      </c>
      <c r="G859">
        <v>2500000</v>
      </c>
    </row>
    <row r="860" spans="1:7">
      <c r="A860" s="1">
        <v>42026</v>
      </c>
      <c r="B860" t="s">
        <v>783</v>
      </c>
      <c r="C860" t="s">
        <v>784</v>
      </c>
      <c r="D860">
        <v>16.28</v>
      </c>
      <c r="E860">
        <v>3279</v>
      </c>
      <c r="F860">
        <v>52650</v>
      </c>
      <c r="G860">
        <v>5246000</v>
      </c>
    </row>
    <row r="861" spans="1:7">
      <c r="A861" s="1">
        <v>42026</v>
      </c>
      <c r="B861" t="s">
        <v>785</v>
      </c>
      <c r="C861" t="s">
        <v>786</v>
      </c>
      <c r="D861">
        <v>15.6</v>
      </c>
      <c r="E861">
        <v>1292</v>
      </c>
      <c r="F861">
        <v>20190</v>
      </c>
      <c r="G861">
        <v>3182000</v>
      </c>
    </row>
    <row r="862" spans="1:7">
      <c r="A862" s="1">
        <v>42026</v>
      </c>
      <c r="B862" t="s">
        <v>787</v>
      </c>
      <c r="C862" t="s">
        <v>788</v>
      </c>
      <c r="D862">
        <v>3.3</v>
      </c>
      <c r="E862">
        <v>75052</v>
      </c>
      <c r="F862">
        <v>250120</v>
      </c>
      <c r="G862">
        <v>32839000</v>
      </c>
    </row>
    <row r="863" spans="1:7">
      <c r="A863" s="1">
        <v>42026</v>
      </c>
      <c r="B863" t="s">
        <v>789</v>
      </c>
      <c r="C863" t="s">
        <v>790</v>
      </c>
      <c r="D863">
        <v>1.81</v>
      </c>
      <c r="E863">
        <v>49988</v>
      </c>
      <c r="F863">
        <v>92210</v>
      </c>
      <c r="G863">
        <v>18377000</v>
      </c>
    </row>
    <row r="864" spans="1:7">
      <c r="A864" s="1">
        <v>42026</v>
      </c>
      <c r="B864" t="s">
        <v>791</v>
      </c>
      <c r="C864" t="s">
        <v>792</v>
      </c>
      <c r="D864">
        <v>5.26</v>
      </c>
      <c r="E864">
        <v>0</v>
      </c>
      <c r="F864">
        <v>0</v>
      </c>
      <c r="G864">
        <v>5448000</v>
      </c>
    </row>
    <row r="865" spans="1:7">
      <c r="A865" s="1">
        <v>42026</v>
      </c>
      <c r="B865" t="s">
        <v>793</v>
      </c>
      <c r="C865" t="s">
        <v>794</v>
      </c>
      <c r="D865">
        <v>9.5500000000000007</v>
      </c>
      <c r="E865">
        <v>0</v>
      </c>
      <c r="F865">
        <v>0</v>
      </c>
      <c r="G865">
        <v>1962000</v>
      </c>
    </row>
    <row r="866" spans="1:7">
      <c r="A866" s="1">
        <v>42026</v>
      </c>
      <c r="B866" t="s">
        <v>795</v>
      </c>
      <c r="C866" t="s">
        <v>796</v>
      </c>
      <c r="D866">
        <v>33</v>
      </c>
      <c r="E866">
        <v>1636</v>
      </c>
      <c r="F866">
        <v>53780</v>
      </c>
      <c r="G866">
        <v>1729000</v>
      </c>
    </row>
    <row r="867" spans="1:7">
      <c r="A867" s="1">
        <v>42026</v>
      </c>
      <c r="B867" t="s">
        <v>797</v>
      </c>
      <c r="C867" t="s">
        <v>798</v>
      </c>
      <c r="D867">
        <v>1.81</v>
      </c>
      <c r="E867">
        <v>105</v>
      </c>
      <c r="F867">
        <v>190</v>
      </c>
      <c r="G867">
        <v>0</v>
      </c>
    </row>
    <row r="868" spans="1:7">
      <c r="A868" s="1">
        <v>42026</v>
      </c>
      <c r="B868" t="s">
        <v>799</v>
      </c>
      <c r="C868" t="s">
        <v>800</v>
      </c>
      <c r="D868">
        <v>1.02</v>
      </c>
      <c r="E868">
        <v>99531</v>
      </c>
      <c r="F868">
        <v>102480</v>
      </c>
      <c r="G868">
        <v>31508000</v>
      </c>
    </row>
    <row r="869" spans="1:7">
      <c r="A869" s="1">
        <v>42026</v>
      </c>
      <c r="B869" t="s">
        <v>801</v>
      </c>
      <c r="C869" t="s">
        <v>802</v>
      </c>
      <c r="D869">
        <v>0.56000000000000005</v>
      </c>
      <c r="E869">
        <v>17400</v>
      </c>
      <c r="F869">
        <v>9320</v>
      </c>
      <c r="G869">
        <v>0</v>
      </c>
    </row>
    <row r="870" spans="1:7">
      <c r="A870" s="1">
        <v>42026</v>
      </c>
      <c r="B870" t="s">
        <v>803</v>
      </c>
      <c r="C870" t="s">
        <v>804</v>
      </c>
      <c r="D870">
        <v>3.44</v>
      </c>
      <c r="E870">
        <v>53362</v>
      </c>
      <c r="F870">
        <v>163450</v>
      </c>
      <c r="G870">
        <v>0</v>
      </c>
    </row>
    <row r="871" spans="1:7">
      <c r="A871" s="1">
        <v>42026</v>
      </c>
      <c r="B871" t="s">
        <v>805</v>
      </c>
      <c r="C871" t="s">
        <v>806</v>
      </c>
      <c r="D871">
        <v>12.4</v>
      </c>
      <c r="E871">
        <v>2624</v>
      </c>
      <c r="F871">
        <v>32730</v>
      </c>
      <c r="G871">
        <v>9601000</v>
      </c>
    </row>
    <row r="872" spans="1:7">
      <c r="A872" s="1">
        <v>42026</v>
      </c>
      <c r="B872" t="s">
        <v>807</v>
      </c>
      <c r="C872" t="s">
        <v>808</v>
      </c>
      <c r="D872">
        <v>41.31</v>
      </c>
      <c r="E872">
        <v>213</v>
      </c>
      <c r="F872">
        <v>8650</v>
      </c>
      <c r="G872">
        <v>5026000</v>
      </c>
    </row>
    <row r="873" spans="1:7">
      <c r="A873" s="1">
        <v>42026</v>
      </c>
      <c r="B873" t="s">
        <v>809</v>
      </c>
      <c r="C873" t="s">
        <v>810</v>
      </c>
      <c r="D873">
        <v>43.59</v>
      </c>
      <c r="E873">
        <v>984</v>
      </c>
      <c r="F873">
        <v>42770</v>
      </c>
      <c r="G873">
        <v>176000</v>
      </c>
    </row>
    <row r="874" spans="1:7">
      <c r="A874" s="1">
        <v>42026</v>
      </c>
      <c r="B874" t="s">
        <v>811</v>
      </c>
      <c r="C874" t="s">
        <v>812</v>
      </c>
      <c r="D874">
        <v>2.5499999999999998</v>
      </c>
      <c r="E874">
        <v>72481</v>
      </c>
      <c r="F874">
        <v>188940</v>
      </c>
      <c r="G874">
        <v>12010000</v>
      </c>
    </row>
    <row r="875" spans="1:7">
      <c r="A875" s="1">
        <v>42026</v>
      </c>
      <c r="B875" t="s">
        <v>813</v>
      </c>
      <c r="C875" t="s">
        <v>814</v>
      </c>
      <c r="D875">
        <v>8.06</v>
      </c>
      <c r="E875">
        <v>134</v>
      </c>
      <c r="F875">
        <v>1070</v>
      </c>
      <c r="G875">
        <v>4755000</v>
      </c>
    </row>
    <row r="876" spans="1:7">
      <c r="A876" s="1">
        <v>42026</v>
      </c>
      <c r="B876" t="s">
        <v>815</v>
      </c>
      <c r="C876" t="s">
        <v>816</v>
      </c>
      <c r="D876">
        <v>8.4</v>
      </c>
      <c r="E876">
        <v>0</v>
      </c>
      <c r="F876">
        <v>0</v>
      </c>
      <c r="G876">
        <v>12000</v>
      </c>
    </row>
    <row r="877" spans="1:7">
      <c r="A877" s="1">
        <v>42026</v>
      </c>
      <c r="B877" t="s">
        <v>817</v>
      </c>
      <c r="C877" t="s">
        <v>818</v>
      </c>
      <c r="D877">
        <v>2.65</v>
      </c>
      <c r="E877">
        <v>31459</v>
      </c>
      <c r="F877">
        <v>83440</v>
      </c>
      <c r="G877">
        <v>97338000</v>
      </c>
    </row>
    <row r="878" spans="1:7">
      <c r="A878" s="1">
        <v>42026</v>
      </c>
      <c r="B878" t="s">
        <v>819</v>
      </c>
      <c r="C878" t="s">
        <v>820</v>
      </c>
      <c r="D878">
        <v>343.9</v>
      </c>
      <c r="E878">
        <v>1349</v>
      </c>
      <c r="F878">
        <v>449300</v>
      </c>
      <c r="G878">
        <v>1810000</v>
      </c>
    </row>
    <row r="879" spans="1:7">
      <c r="A879" s="1">
        <v>42026</v>
      </c>
      <c r="B879" t="s">
        <v>821</v>
      </c>
      <c r="C879" t="s">
        <v>822</v>
      </c>
      <c r="D879">
        <v>12.7</v>
      </c>
      <c r="E879">
        <v>3421</v>
      </c>
      <c r="F879">
        <v>43300</v>
      </c>
      <c r="G879">
        <v>7716000</v>
      </c>
    </row>
    <row r="880" spans="1:7">
      <c r="A880" s="1">
        <v>42026</v>
      </c>
      <c r="B880" t="s">
        <v>823</v>
      </c>
      <c r="C880" t="s">
        <v>824</v>
      </c>
      <c r="D880">
        <v>10.31</v>
      </c>
      <c r="E880">
        <v>1401</v>
      </c>
      <c r="F880">
        <v>14500</v>
      </c>
      <c r="G880">
        <v>1791000</v>
      </c>
    </row>
    <row r="881" spans="1:7">
      <c r="A881" s="1">
        <v>42026</v>
      </c>
      <c r="B881" t="s">
        <v>825</v>
      </c>
      <c r="C881" t="s">
        <v>826</v>
      </c>
      <c r="D881">
        <v>2.39</v>
      </c>
      <c r="E881">
        <v>64285</v>
      </c>
      <c r="F881">
        <v>147730</v>
      </c>
      <c r="G881">
        <v>0</v>
      </c>
    </row>
    <row r="882" spans="1:7">
      <c r="A882" s="1">
        <v>42026</v>
      </c>
      <c r="B882" t="s">
        <v>827</v>
      </c>
      <c r="C882" t="s">
        <v>828</v>
      </c>
      <c r="D882">
        <v>13.3</v>
      </c>
      <c r="E882">
        <v>115</v>
      </c>
      <c r="F882">
        <v>1530</v>
      </c>
      <c r="G882">
        <v>925000</v>
      </c>
    </row>
    <row r="883" spans="1:7">
      <c r="A883" s="1">
        <v>42026</v>
      </c>
      <c r="B883" t="s">
        <v>829</v>
      </c>
      <c r="C883" t="s">
        <v>830</v>
      </c>
      <c r="D883">
        <v>0.24</v>
      </c>
      <c r="E883">
        <v>25010</v>
      </c>
      <c r="F883">
        <v>6000</v>
      </c>
      <c r="G883">
        <v>0</v>
      </c>
    </row>
    <row r="884" spans="1:7">
      <c r="A884" s="1">
        <v>42026</v>
      </c>
      <c r="B884" t="s">
        <v>831</v>
      </c>
      <c r="C884" t="s">
        <v>832</v>
      </c>
      <c r="D884">
        <v>13.2</v>
      </c>
      <c r="E884">
        <v>2395</v>
      </c>
      <c r="F884">
        <v>31530</v>
      </c>
      <c r="G884">
        <v>11886000</v>
      </c>
    </row>
    <row r="885" spans="1:7">
      <c r="A885" s="1">
        <v>42026</v>
      </c>
      <c r="B885" t="s">
        <v>833</v>
      </c>
      <c r="C885" t="s">
        <v>834</v>
      </c>
      <c r="D885">
        <v>21</v>
      </c>
      <c r="E885">
        <v>5107</v>
      </c>
      <c r="F885">
        <v>107820</v>
      </c>
      <c r="G885">
        <v>5947000</v>
      </c>
    </row>
    <row r="886" spans="1:7">
      <c r="A886" s="1">
        <v>42026</v>
      </c>
      <c r="B886" t="s">
        <v>835</v>
      </c>
      <c r="C886" t="s">
        <v>836</v>
      </c>
      <c r="D886">
        <v>4.0599999999999996</v>
      </c>
      <c r="E886">
        <v>2463968</v>
      </c>
      <c r="F886">
        <v>9970640</v>
      </c>
      <c r="G886">
        <v>496690000</v>
      </c>
    </row>
    <row r="887" spans="1:7">
      <c r="A887" s="1">
        <v>42026</v>
      </c>
      <c r="B887" t="s">
        <v>837</v>
      </c>
      <c r="C887" t="s">
        <v>838</v>
      </c>
      <c r="D887">
        <v>109</v>
      </c>
      <c r="E887">
        <v>0</v>
      </c>
      <c r="F887">
        <v>0</v>
      </c>
      <c r="G887">
        <v>142000</v>
      </c>
    </row>
    <row r="888" spans="1:7">
      <c r="A888" s="1">
        <v>42026</v>
      </c>
      <c r="B888" t="s">
        <v>839</v>
      </c>
      <c r="C888" t="s">
        <v>840</v>
      </c>
      <c r="D888">
        <v>21.8</v>
      </c>
      <c r="E888">
        <v>3590</v>
      </c>
      <c r="F888">
        <v>78590</v>
      </c>
      <c r="G888">
        <v>730000</v>
      </c>
    </row>
    <row r="889" spans="1:7">
      <c r="A889" s="1">
        <v>42026</v>
      </c>
      <c r="B889" t="s">
        <v>841</v>
      </c>
      <c r="C889" t="s">
        <v>842</v>
      </c>
      <c r="D889">
        <v>12.7</v>
      </c>
      <c r="E889">
        <v>579</v>
      </c>
      <c r="F889">
        <v>7140</v>
      </c>
      <c r="G889">
        <v>7000000</v>
      </c>
    </row>
    <row r="890" spans="1:7">
      <c r="A890" s="1">
        <v>42026</v>
      </c>
      <c r="B890" t="s">
        <v>843</v>
      </c>
      <c r="C890" t="s">
        <v>844</v>
      </c>
      <c r="D890">
        <v>87</v>
      </c>
      <c r="E890">
        <v>0</v>
      </c>
      <c r="F890">
        <v>0</v>
      </c>
      <c r="G890">
        <v>84000</v>
      </c>
    </row>
    <row r="891" spans="1:7">
      <c r="A891" s="1">
        <v>42026</v>
      </c>
      <c r="B891" t="s">
        <v>845</v>
      </c>
      <c r="C891" t="s">
        <v>846</v>
      </c>
      <c r="D891">
        <v>5.01</v>
      </c>
      <c r="E891">
        <v>2472582</v>
      </c>
      <c r="F891">
        <v>12404440</v>
      </c>
      <c r="G891">
        <v>1043590000</v>
      </c>
    </row>
    <row r="892" spans="1:7">
      <c r="A892" s="1">
        <v>42026</v>
      </c>
      <c r="B892" t="s">
        <v>847</v>
      </c>
      <c r="C892" t="s">
        <v>848</v>
      </c>
      <c r="D892">
        <v>0.75</v>
      </c>
      <c r="E892">
        <v>8875</v>
      </c>
      <c r="F892">
        <v>6420</v>
      </c>
      <c r="G892">
        <v>0</v>
      </c>
    </row>
    <row r="893" spans="1:7">
      <c r="A893" s="1">
        <v>42026</v>
      </c>
      <c r="B893" t="s">
        <v>849</v>
      </c>
      <c r="C893" t="s">
        <v>850</v>
      </c>
      <c r="D893">
        <v>9.8000000000000007</v>
      </c>
      <c r="E893">
        <v>1374</v>
      </c>
      <c r="F893">
        <v>13260</v>
      </c>
      <c r="G893">
        <v>2847000</v>
      </c>
    </row>
    <row r="894" spans="1:7">
      <c r="A894" s="1">
        <v>42026</v>
      </c>
      <c r="B894" t="s">
        <v>851</v>
      </c>
      <c r="C894" t="s">
        <v>852</v>
      </c>
      <c r="D894">
        <v>16.73</v>
      </c>
      <c r="E894">
        <v>695</v>
      </c>
      <c r="F894">
        <v>11510</v>
      </c>
      <c r="G894">
        <v>448000</v>
      </c>
    </row>
    <row r="895" spans="1:7">
      <c r="A895" s="1">
        <v>42026</v>
      </c>
      <c r="B895" t="s">
        <v>853</v>
      </c>
      <c r="C895" t="s">
        <v>854</v>
      </c>
      <c r="D895">
        <v>4.05</v>
      </c>
      <c r="E895">
        <v>13583</v>
      </c>
      <c r="F895">
        <v>58210</v>
      </c>
      <c r="G895">
        <v>19158000</v>
      </c>
    </row>
    <row r="896" spans="1:7">
      <c r="A896" s="1">
        <v>42026</v>
      </c>
      <c r="B896" t="s">
        <v>855</v>
      </c>
      <c r="C896" t="s">
        <v>856</v>
      </c>
      <c r="D896">
        <v>3.61</v>
      </c>
      <c r="E896">
        <v>1536</v>
      </c>
      <c r="F896">
        <v>5510</v>
      </c>
      <c r="G896">
        <v>6157000</v>
      </c>
    </row>
    <row r="897" spans="1:7">
      <c r="A897" s="1">
        <v>42026</v>
      </c>
      <c r="B897" t="s">
        <v>857</v>
      </c>
      <c r="C897" t="s">
        <v>858</v>
      </c>
      <c r="D897">
        <v>6.74</v>
      </c>
      <c r="E897">
        <v>7295</v>
      </c>
      <c r="F897">
        <v>48870</v>
      </c>
      <c r="G897">
        <v>3969000</v>
      </c>
    </row>
    <row r="898" spans="1:7">
      <c r="A898" s="1">
        <v>42026</v>
      </c>
      <c r="B898" t="s">
        <v>859</v>
      </c>
      <c r="C898" t="s">
        <v>860</v>
      </c>
      <c r="D898">
        <v>6.3</v>
      </c>
      <c r="E898">
        <v>27571</v>
      </c>
      <c r="F898">
        <v>168070</v>
      </c>
      <c r="G898">
        <v>15008000</v>
      </c>
    </row>
    <row r="899" spans="1:7">
      <c r="A899" s="1">
        <v>42026</v>
      </c>
      <c r="B899" t="s">
        <v>861</v>
      </c>
      <c r="C899" t="s">
        <v>862</v>
      </c>
      <c r="D899">
        <v>9.5</v>
      </c>
      <c r="E899">
        <v>8025</v>
      </c>
      <c r="F899">
        <v>75730</v>
      </c>
      <c r="G899">
        <v>14241000</v>
      </c>
    </row>
    <row r="900" spans="1:7">
      <c r="A900" s="1">
        <v>42026</v>
      </c>
      <c r="B900" t="s">
        <v>863</v>
      </c>
      <c r="C900" t="s">
        <v>864</v>
      </c>
      <c r="D900">
        <v>4.84</v>
      </c>
      <c r="E900">
        <v>3625</v>
      </c>
      <c r="F900">
        <v>17000</v>
      </c>
      <c r="G900">
        <v>11716000</v>
      </c>
    </row>
    <row r="901" spans="1:7">
      <c r="A901" s="1">
        <v>42026</v>
      </c>
      <c r="B901" t="s">
        <v>865</v>
      </c>
      <c r="C901" t="s">
        <v>866</v>
      </c>
      <c r="D901">
        <v>8.8699999999999992</v>
      </c>
      <c r="E901">
        <v>66225</v>
      </c>
      <c r="F901">
        <v>584250</v>
      </c>
      <c r="G901">
        <v>36592000</v>
      </c>
    </row>
    <row r="902" spans="1:7">
      <c r="A902" s="1">
        <v>42026</v>
      </c>
      <c r="B902" t="s">
        <v>867</v>
      </c>
      <c r="C902" t="s">
        <v>868</v>
      </c>
      <c r="D902">
        <v>4.68</v>
      </c>
      <c r="E902">
        <v>377</v>
      </c>
      <c r="F902">
        <v>1760</v>
      </c>
      <c r="G902">
        <v>2580000</v>
      </c>
    </row>
    <row r="903" spans="1:7">
      <c r="A903" s="1">
        <v>42026</v>
      </c>
      <c r="B903" t="s">
        <v>869</v>
      </c>
      <c r="C903" t="s">
        <v>870</v>
      </c>
      <c r="D903">
        <v>3.96</v>
      </c>
      <c r="E903">
        <v>50</v>
      </c>
      <c r="F903">
        <v>200</v>
      </c>
      <c r="G903">
        <v>0</v>
      </c>
    </row>
    <row r="904" spans="1:7">
      <c r="A904" s="1">
        <v>42026</v>
      </c>
      <c r="B904" t="s">
        <v>871</v>
      </c>
      <c r="C904" t="s">
        <v>872</v>
      </c>
      <c r="D904">
        <v>1.95</v>
      </c>
      <c r="E904">
        <v>0</v>
      </c>
      <c r="F904">
        <v>0</v>
      </c>
      <c r="G904">
        <v>3297000</v>
      </c>
    </row>
    <row r="905" spans="1:7">
      <c r="A905" s="1">
        <v>42026</v>
      </c>
      <c r="B905" t="s">
        <v>873</v>
      </c>
      <c r="C905" t="s">
        <v>874</v>
      </c>
      <c r="D905">
        <v>17.600000000000001</v>
      </c>
      <c r="E905">
        <v>227247</v>
      </c>
      <c r="F905">
        <v>4038300</v>
      </c>
      <c r="G905">
        <v>163100000</v>
      </c>
    </row>
    <row r="906" spans="1:7">
      <c r="A906" s="1">
        <v>42026</v>
      </c>
      <c r="B906" t="s">
        <v>875</v>
      </c>
      <c r="C906" t="s">
        <v>876</v>
      </c>
      <c r="D906">
        <v>56</v>
      </c>
      <c r="E906">
        <v>1</v>
      </c>
      <c r="F906">
        <v>60</v>
      </c>
      <c r="G906">
        <v>1288000</v>
      </c>
    </row>
    <row r="907" spans="1:7">
      <c r="A907" s="1">
        <v>42026</v>
      </c>
      <c r="B907" t="s">
        <v>877</v>
      </c>
      <c r="C907" t="s">
        <v>878</v>
      </c>
      <c r="D907">
        <v>8.59</v>
      </c>
      <c r="E907">
        <v>970</v>
      </c>
      <c r="F907">
        <v>8310</v>
      </c>
      <c r="G907">
        <v>14002000</v>
      </c>
    </row>
    <row r="908" spans="1:7">
      <c r="A908" s="1">
        <v>42026</v>
      </c>
      <c r="B908" t="s">
        <v>879</v>
      </c>
      <c r="C908" t="s">
        <v>880</v>
      </c>
      <c r="D908">
        <v>24.4</v>
      </c>
      <c r="E908">
        <v>2729</v>
      </c>
      <c r="F908">
        <v>66170</v>
      </c>
      <c r="G908">
        <v>28378000</v>
      </c>
    </row>
    <row r="909" spans="1:7">
      <c r="A909" s="1">
        <v>42026</v>
      </c>
      <c r="B909" t="s">
        <v>881</v>
      </c>
      <c r="C909" t="s">
        <v>882</v>
      </c>
      <c r="D909">
        <v>2.39</v>
      </c>
      <c r="E909">
        <v>1262</v>
      </c>
      <c r="F909">
        <v>3010</v>
      </c>
      <c r="G909">
        <v>0</v>
      </c>
    </row>
    <row r="910" spans="1:7">
      <c r="A910" s="1">
        <v>42026</v>
      </c>
      <c r="B910" t="s">
        <v>883</v>
      </c>
      <c r="C910" t="s">
        <v>884</v>
      </c>
      <c r="D910">
        <v>2.09</v>
      </c>
      <c r="E910">
        <v>35436</v>
      </c>
      <c r="F910">
        <v>73290</v>
      </c>
      <c r="G910">
        <v>20551000</v>
      </c>
    </row>
    <row r="911" spans="1:7">
      <c r="A911" s="1">
        <v>42026</v>
      </c>
      <c r="B911" t="s">
        <v>885</v>
      </c>
      <c r="C911" t="s">
        <v>886</v>
      </c>
      <c r="D911">
        <v>2.67</v>
      </c>
      <c r="E911">
        <v>21</v>
      </c>
      <c r="F911">
        <v>60</v>
      </c>
      <c r="G911">
        <v>16914000</v>
      </c>
    </row>
    <row r="912" spans="1:7">
      <c r="A912" s="1">
        <v>42026</v>
      </c>
      <c r="B912" t="s">
        <v>887</v>
      </c>
      <c r="C912" t="s">
        <v>888</v>
      </c>
      <c r="D912">
        <v>1.63</v>
      </c>
      <c r="E912">
        <v>0</v>
      </c>
      <c r="F912">
        <v>0</v>
      </c>
      <c r="G912">
        <v>0</v>
      </c>
    </row>
    <row r="913" spans="1:7">
      <c r="A913" s="1">
        <v>42026</v>
      </c>
      <c r="B913" t="s">
        <v>889</v>
      </c>
      <c r="C913" t="s">
        <v>890</v>
      </c>
      <c r="D913">
        <v>193.45</v>
      </c>
      <c r="E913">
        <v>280</v>
      </c>
      <c r="F913">
        <v>53670</v>
      </c>
      <c r="G913">
        <v>370000</v>
      </c>
    </row>
    <row r="914" spans="1:7">
      <c r="A914" s="1">
        <v>42026</v>
      </c>
      <c r="B914" t="s">
        <v>891</v>
      </c>
      <c r="C914" t="s">
        <v>892</v>
      </c>
      <c r="D914">
        <v>4.3</v>
      </c>
      <c r="E914">
        <v>6744</v>
      </c>
      <c r="F914">
        <v>28990</v>
      </c>
      <c r="G914">
        <v>4890000</v>
      </c>
    </row>
    <row r="915" spans="1:7">
      <c r="A915" s="1">
        <v>42026</v>
      </c>
      <c r="B915" t="s">
        <v>893</v>
      </c>
      <c r="C915" t="s">
        <v>894</v>
      </c>
      <c r="D915">
        <v>9.24</v>
      </c>
      <c r="E915">
        <v>5146</v>
      </c>
      <c r="F915">
        <v>46510</v>
      </c>
      <c r="G915">
        <v>4210000</v>
      </c>
    </row>
    <row r="916" spans="1:7">
      <c r="A916" s="1">
        <v>42026</v>
      </c>
      <c r="B916" t="s">
        <v>895</v>
      </c>
      <c r="C916" t="s">
        <v>896</v>
      </c>
      <c r="D916">
        <v>2.0299999999999998</v>
      </c>
      <c r="E916">
        <v>286713</v>
      </c>
      <c r="F916">
        <v>576620</v>
      </c>
      <c r="G916">
        <v>158887000</v>
      </c>
    </row>
    <row r="917" spans="1:7">
      <c r="A917" s="1">
        <v>42026</v>
      </c>
      <c r="B917" t="s">
        <v>897</v>
      </c>
      <c r="C917" t="s">
        <v>898</v>
      </c>
      <c r="D917">
        <v>9.49</v>
      </c>
      <c r="E917">
        <v>1193</v>
      </c>
      <c r="F917">
        <v>11230</v>
      </c>
      <c r="G917">
        <v>3957000</v>
      </c>
    </row>
    <row r="918" spans="1:7">
      <c r="A918" s="1">
        <v>42026</v>
      </c>
      <c r="B918" t="s">
        <v>899</v>
      </c>
      <c r="C918" t="s">
        <v>900</v>
      </c>
      <c r="D918">
        <v>9.65</v>
      </c>
      <c r="E918">
        <v>165</v>
      </c>
      <c r="F918">
        <v>1610</v>
      </c>
      <c r="G918">
        <v>5328000</v>
      </c>
    </row>
    <row r="919" spans="1:7">
      <c r="A919" s="1">
        <v>42026</v>
      </c>
      <c r="B919" t="s">
        <v>901</v>
      </c>
      <c r="C919" t="s">
        <v>902</v>
      </c>
      <c r="D919">
        <v>4.17</v>
      </c>
      <c r="E919">
        <v>1000</v>
      </c>
      <c r="F919">
        <v>4170</v>
      </c>
      <c r="G919">
        <v>0</v>
      </c>
    </row>
    <row r="920" spans="1:7">
      <c r="A920" s="1">
        <v>42026</v>
      </c>
      <c r="B920" t="s">
        <v>903</v>
      </c>
      <c r="C920" t="s">
        <v>904</v>
      </c>
      <c r="D920">
        <v>3.15</v>
      </c>
      <c r="E920">
        <v>4371</v>
      </c>
      <c r="F920">
        <v>13740</v>
      </c>
      <c r="G920">
        <v>2113000</v>
      </c>
    </row>
    <row r="921" spans="1:7">
      <c r="A921" s="1">
        <v>42026</v>
      </c>
      <c r="B921" t="s">
        <v>905</v>
      </c>
      <c r="C921" t="s">
        <v>906</v>
      </c>
      <c r="D921">
        <v>3.5</v>
      </c>
      <c r="E921">
        <v>5</v>
      </c>
      <c r="F921">
        <v>20</v>
      </c>
      <c r="G921">
        <v>13763000</v>
      </c>
    </row>
    <row r="922" spans="1:7">
      <c r="A922" s="1">
        <v>42026</v>
      </c>
      <c r="B922" t="s">
        <v>907</v>
      </c>
      <c r="C922" t="s">
        <v>908</v>
      </c>
      <c r="D922">
        <v>1.6</v>
      </c>
      <c r="E922">
        <v>84892</v>
      </c>
      <c r="F922">
        <v>130990</v>
      </c>
      <c r="G922">
        <v>17392000</v>
      </c>
    </row>
    <row r="923" spans="1:7">
      <c r="A923" s="1">
        <v>42026</v>
      </c>
      <c r="B923" t="s">
        <v>909</v>
      </c>
      <c r="C923" t="s">
        <v>910</v>
      </c>
      <c r="D923">
        <v>965</v>
      </c>
      <c r="E923">
        <v>41</v>
      </c>
      <c r="F923">
        <v>39540</v>
      </c>
      <c r="G923">
        <v>717000</v>
      </c>
    </row>
    <row r="924" spans="1:7">
      <c r="A924" s="1">
        <v>42026</v>
      </c>
      <c r="B924" t="s">
        <v>911</v>
      </c>
      <c r="C924" t="s">
        <v>912</v>
      </c>
      <c r="D924">
        <v>7.5</v>
      </c>
      <c r="E924">
        <v>2255</v>
      </c>
      <c r="F924">
        <v>16070</v>
      </c>
      <c r="G924">
        <v>0</v>
      </c>
    </row>
    <row r="925" spans="1:7">
      <c r="A925" s="1">
        <v>42026</v>
      </c>
      <c r="B925" t="s">
        <v>913</v>
      </c>
      <c r="C925" t="s">
        <v>914</v>
      </c>
      <c r="D925">
        <v>0.16</v>
      </c>
      <c r="E925">
        <v>1049</v>
      </c>
      <c r="F925">
        <v>160</v>
      </c>
      <c r="G925">
        <v>0</v>
      </c>
    </row>
    <row r="926" spans="1:7">
      <c r="A926" s="1">
        <v>42026</v>
      </c>
      <c r="B926" t="s">
        <v>915</v>
      </c>
      <c r="C926" t="s">
        <v>916</v>
      </c>
      <c r="D926">
        <v>4.47</v>
      </c>
      <c r="E926">
        <v>117976</v>
      </c>
      <c r="F926">
        <v>517810</v>
      </c>
      <c r="G926">
        <v>17549000</v>
      </c>
    </row>
    <row r="927" spans="1:7">
      <c r="A927" s="1">
        <v>42026</v>
      </c>
      <c r="B927" t="s">
        <v>917</v>
      </c>
      <c r="C927" t="s">
        <v>918</v>
      </c>
      <c r="D927">
        <v>2.4</v>
      </c>
      <c r="E927">
        <v>86</v>
      </c>
      <c r="F927">
        <v>210</v>
      </c>
      <c r="G927">
        <v>0</v>
      </c>
    </row>
    <row r="928" spans="1:7">
      <c r="A928" s="1">
        <v>42026</v>
      </c>
      <c r="B928" t="s">
        <v>919</v>
      </c>
      <c r="C928" t="s">
        <v>920</v>
      </c>
      <c r="D928">
        <v>0.86</v>
      </c>
      <c r="E928">
        <v>2317</v>
      </c>
      <c r="F928">
        <v>1890</v>
      </c>
      <c r="G928">
        <v>0</v>
      </c>
    </row>
    <row r="929" spans="1:7">
      <c r="A929" s="1">
        <v>42026</v>
      </c>
      <c r="B929" t="s">
        <v>921</v>
      </c>
      <c r="C929" t="s">
        <v>922</v>
      </c>
      <c r="D929">
        <v>7.49</v>
      </c>
      <c r="E929">
        <v>12</v>
      </c>
      <c r="F929">
        <v>90</v>
      </c>
      <c r="G929">
        <v>7452000</v>
      </c>
    </row>
    <row r="930" spans="1:7">
      <c r="A930" s="1">
        <v>42026</v>
      </c>
      <c r="B930" t="s">
        <v>923</v>
      </c>
      <c r="C930" t="s">
        <v>924</v>
      </c>
      <c r="D930">
        <v>38.9</v>
      </c>
      <c r="E930">
        <v>0</v>
      </c>
      <c r="F930">
        <v>0</v>
      </c>
      <c r="G930">
        <v>0</v>
      </c>
    </row>
    <row r="931" spans="1:7">
      <c r="A931" s="1">
        <v>42026</v>
      </c>
      <c r="B931" t="s">
        <v>925</v>
      </c>
      <c r="C931" t="s">
        <v>926</v>
      </c>
      <c r="D931">
        <v>8.5</v>
      </c>
      <c r="E931">
        <v>22435</v>
      </c>
      <c r="F931">
        <v>190230</v>
      </c>
      <c r="G931">
        <v>2046000</v>
      </c>
    </row>
    <row r="932" spans="1:7">
      <c r="A932" s="1">
        <v>42026</v>
      </c>
      <c r="B932" t="s">
        <v>927</v>
      </c>
      <c r="C932" t="s">
        <v>928</v>
      </c>
      <c r="D932">
        <v>18</v>
      </c>
      <c r="E932">
        <v>3032</v>
      </c>
      <c r="F932">
        <v>54610</v>
      </c>
      <c r="G932">
        <v>24711000</v>
      </c>
    </row>
    <row r="933" spans="1:7">
      <c r="A933" s="1">
        <v>42026</v>
      </c>
      <c r="B933" t="s">
        <v>929</v>
      </c>
      <c r="C933" t="s">
        <v>930</v>
      </c>
      <c r="D933">
        <v>8.4</v>
      </c>
      <c r="E933">
        <v>0</v>
      </c>
      <c r="F933">
        <v>0</v>
      </c>
      <c r="G933">
        <v>1535000</v>
      </c>
    </row>
    <row r="934" spans="1:7">
      <c r="A934" s="1">
        <v>42026</v>
      </c>
      <c r="B934" t="s">
        <v>931</v>
      </c>
      <c r="C934" t="s">
        <v>932</v>
      </c>
      <c r="D934">
        <v>2.63</v>
      </c>
      <c r="E934">
        <v>9100</v>
      </c>
      <c r="F934">
        <v>23900</v>
      </c>
      <c r="G934">
        <v>48149000</v>
      </c>
    </row>
    <row r="935" spans="1:7">
      <c r="A935" s="1">
        <v>42026</v>
      </c>
      <c r="B935" t="s">
        <v>933</v>
      </c>
      <c r="C935" t="s">
        <v>934</v>
      </c>
      <c r="D935">
        <v>0.95</v>
      </c>
      <c r="E935">
        <v>179029</v>
      </c>
      <c r="F935">
        <v>165710</v>
      </c>
      <c r="G935">
        <v>23434000</v>
      </c>
    </row>
    <row r="936" spans="1:7">
      <c r="A936" s="1">
        <v>42026</v>
      </c>
      <c r="B936" t="s">
        <v>935</v>
      </c>
      <c r="C936" t="s">
        <v>936</v>
      </c>
      <c r="D936">
        <v>24.1</v>
      </c>
      <c r="E936">
        <v>19331</v>
      </c>
      <c r="F936">
        <v>465220</v>
      </c>
      <c r="G936">
        <v>24622000</v>
      </c>
    </row>
    <row r="937" spans="1:7">
      <c r="A937" s="1">
        <v>42026</v>
      </c>
      <c r="B937" t="s">
        <v>937</v>
      </c>
      <c r="C937" t="s">
        <v>938</v>
      </c>
      <c r="D937">
        <v>64.08</v>
      </c>
      <c r="E937">
        <v>165</v>
      </c>
      <c r="F937">
        <v>10630</v>
      </c>
      <c r="G937">
        <v>3288000</v>
      </c>
    </row>
    <row r="938" spans="1:7">
      <c r="A938" s="1">
        <v>42026</v>
      </c>
      <c r="B938" t="s">
        <v>939</v>
      </c>
      <c r="C938" t="s">
        <v>940</v>
      </c>
      <c r="D938">
        <v>285</v>
      </c>
      <c r="E938">
        <v>86</v>
      </c>
      <c r="F938">
        <v>24500</v>
      </c>
      <c r="G938">
        <v>699000</v>
      </c>
    </row>
    <row r="939" spans="1:7">
      <c r="A939" s="1">
        <v>42026</v>
      </c>
      <c r="B939" t="s">
        <v>941</v>
      </c>
      <c r="C939" t="s">
        <v>942</v>
      </c>
      <c r="D939">
        <v>1.54</v>
      </c>
      <c r="E939">
        <v>8262</v>
      </c>
      <c r="F939">
        <v>12780</v>
      </c>
      <c r="G939">
        <v>6145000</v>
      </c>
    </row>
    <row r="940" spans="1:7">
      <c r="A940" s="1">
        <v>42026</v>
      </c>
      <c r="B940" t="s">
        <v>943</v>
      </c>
      <c r="C940" t="s">
        <v>944</v>
      </c>
      <c r="D940">
        <v>6.45</v>
      </c>
      <c r="E940">
        <v>576</v>
      </c>
      <c r="F940">
        <v>3680</v>
      </c>
      <c r="G940">
        <v>8629000</v>
      </c>
    </row>
    <row r="941" spans="1:7">
      <c r="A941" s="1">
        <v>42026</v>
      </c>
      <c r="B941" t="s">
        <v>945</v>
      </c>
      <c r="C941" t="s">
        <v>946</v>
      </c>
      <c r="D941">
        <v>386</v>
      </c>
      <c r="E941">
        <v>6</v>
      </c>
      <c r="F941">
        <v>2340</v>
      </c>
      <c r="G941">
        <v>0</v>
      </c>
    </row>
    <row r="942" spans="1:7">
      <c r="A942" s="1">
        <v>42027</v>
      </c>
      <c r="B942" t="s">
        <v>7</v>
      </c>
      <c r="C942" t="s">
        <v>8</v>
      </c>
      <c r="D942">
        <v>2.14</v>
      </c>
      <c r="E942">
        <v>15</v>
      </c>
      <c r="F942">
        <v>30</v>
      </c>
      <c r="G942">
        <v>6496000</v>
      </c>
    </row>
    <row r="943" spans="1:7">
      <c r="A943" s="1">
        <v>42027</v>
      </c>
      <c r="B943" t="s">
        <v>9</v>
      </c>
      <c r="C943" t="s">
        <v>10</v>
      </c>
      <c r="D943">
        <v>0.79</v>
      </c>
      <c r="E943">
        <v>79</v>
      </c>
      <c r="F943">
        <v>60</v>
      </c>
      <c r="G943">
        <v>22309000</v>
      </c>
    </row>
    <row r="944" spans="1:7">
      <c r="A944" s="1">
        <v>42027</v>
      </c>
      <c r="B944" t="s">
        <v>11</v>
      </c>
      <c r="C944" t="s">
        <v>12</v>
      </c>
      <c r="D944">
        <v>6.1</v>
      </c>
      <c r="E944">
        <v>469</v>
      </c>
      <c r="F944">
        <v>2830</v>
      </c>
      <c r="G944">
        <v>1852000</v>
      </c>
    </row>
    <row r="945" spans="1:7">
      <c r="A945" s="1">
        <v>42027</v>
      </c>
      <c r="B945" t="s">
        <v>13</v>
      </c>
      <c r="C945" t="s">
        <v>14</v>
      </c>
      <c r="D945">
        <v>3.4</v>
      </c>
      <c r="E945">
        <v>7616</v>
      </c>
      <c r="F945">
        <v>26050</v>
      </c>
      <c r="G945">
        <v>48206000</v>
      </c>
    </row>
    <row r="946" spans="1:7">
      <c r="A946" s="1">
        <v>42027</v>
      </c>
      <c r="B946" t="s">
        <v>15</v>
      </c>
      <c r="C946" t="s">
        <v>16</v>
      </c>
      <c r="D946">
        <v>0.3</v>
      </c>
      <c r="E946">
        <v>1500</v>
      </c>
      <c r="F946">
        <v>450</v>
      </c>
      <c r="G946">
        <v>0</v>
      </c>
    </row>
    <row r="947" spans="1:7">
      <c r="A947" s="1">
        <v>42027</v>
      </c>
      <c r="B947" t="s">
        <v>17</v>
      </c>
      <c r="C947" t="s">
        <v>18</v>
      </c>
      <c r="D947">
        <v>35.479999999999997</v>
      </c>
      <c r="E947">
        <v>5781</v>
      </c>
      <c r="F947">
        <v>199340</v>
      </c>
      <c r="G947">
        <v>13122000</v>
      </c>
    </row>
    <row r="948" spans="1:7">
      <c r="A948" s="1">
        <v>42027</v>
      </c>
      <c r="B948" t="s">
        <v>19</v>
      </c>
      <c r="C948" t="s">
        <v>20</v>
      </c>
      <c r="D948">
        <v>27.6</v>
      </c>
      <c r="E948">
        <v>70</v>
      </c>
      <c r="F948">
        <v>1930</v>
      </c>
      <c r="G948">
        <v>8143000</v>
      </c>
    </row>
    <row r="949" spans="1:7">
      <c r="A949" s="1">
        <v>42027</v>
      </c>
      <c r="B949" t="s">
        <v>21</v>
      </c>
      <c r="C949" t="s">
        <v>22</v>
      </c>
      <c r="D949">
        <v>8.7899999999999991</v>
      </c>
      <c r="E949">
        <v>302553</v>
      </c>
      <c r="F949">
        <v>2500660</v>
      </c>
      <c r="G949">
        <v>17461000</v>
      </c>
    </row>
    <row r="950" spans="1:7">
      <c r="A950" s="1">
        <v>42027</v>
      </c>
      <c r="B950" t="s">
        <v>23</v>
      </c>
      <c r="C950" t="s">
        <v>24</v>
      </c>
      <c r="D950">
        <v>45.2</v>
      </c>
      <c r="E950">
        <v>23374</v>
      </c>
      <c r="F950">
        <v>1060560</v>
      </c>
      <c r="G950">
        <v>8852000</v>
      </c>
    </row>
    <row r="951" spans="1:7">
      <c r="A951" s="1">
        <v>42027</v>
      </c>
      <c r="B951" t="s">
        <v>25</v>
      </c>
      <c r="C951" t="s">
        <v>26</v>
      </c>
      <c r="D951">
        <v>0.01</v>
      </c>
      <c r="E951">
        <v>0</v>
      </c>
      <c r="F951">
        <v>0</v>
      </c>
      <c r="G951">
        <v>0</v>
      </c>
    </row>
    <row r="952" spans="1:7">
      <c r="A952" s="1">
        <v>42027</v>
      </c>
      <c r="B952" t="s">
        <v>27</v>
      </c>
      <c r="C952" t="s">
        <v>28</v>
      </c>
      <c r="D952">
        <v>8.35</v>
      </c>
      <c r="E952">
        <v>40541</v>
      </c>
      <c r="F952">
        <v>334400</v>
      </c>
      <c r="G952">
        <v>43035000</v>
      </c>
    </row>
    <row r="953" spans="1:7">
      <c r="A953" s="1">
        <v>42027</v>
      </c>
      <c r="B953" t="s">
        <v>29</v>
      </c>
      <c r="C953" t="s">
        <v>30</v>
      </c>
      <c r="D953">
        <v>1.43</v>
      </c>
      <c r="E953">
        <v>36350</v>
      </c>
      <c r="F953">
        <v>51250</v>
      </c>
      <c r="G953">
        <v>0</v>
      </c>
    </row>
    <row r="954" spans="1:7">
      <c r="A954" s="1">
        <v>42027</v>
      </c>
      <c r="B954" t="s">
        <v>31</v>
      </c>
      <c r="C954" t="s">
        <v>32</v>
      </c>
      <c r="D954">
        <v>1</v>
      </c>
      <c r="E954">
        <v>0</v>
      </c>
      <c r="F954">
        <v>0</v>
      </c>
      <c r="G954">
        <v>0</v>
      </c>
    </row>
    <row r="955" spans="1:7">
      <c r="A955" s="1">
        <v>42027</v>
      </c>
      <c r="B955" t="s">
        <v>33</v>
      </c>
      <c r="C955" t="s">
        <v>34</v>
      </c>
      <c r="D955">
        <v>5.05</v>
      </c>
      <c r="E955">
        <v>1205700</v>
      </c>
      <c r="F955">
        <v>6090840</v>
      </c>
      <c r="G955">
        <v>29399000</v>
      </c>
    </row>
    <row r="956" spans="1:7">
      <c r="A956" s="1">
        <v>42027</v>
      </c>
      <c r="B956" t="s">
        <v>35</v>
      </c>
      <c r="C956" t="s">
        <v>36</v>
      </c>
      <c r="D956">
        <v>84.77</v>
      </c>
      <c r="E956">
        <v>559043</v>
      </c>
      <c r="F956">
        <v>47275020</v>
      </c>
      <c r="G956">
        <v>43097000</v>
      </c>
    </row>
    <row r="957" spans="1:7">
      <c r="A957" s="1">
        <v>42027</v>
      </c>
      <c r="B957" t="s">
        <v>37</v>
      </c>
      <c r="C957" t="s">
        <v>38</v>
      </c>
      <c r="D957">
        <v>14.65</v>
      </c>
      <c r="E957">
        <v>1108</v>
      </c>
      <c r="F957">
        <v>16070</v>
      </c>
      <c r="G957">
        <v>3975000</v>
      </c>
    </row>
    <row r="958" spans="1:7">
      <c r="A958" s="1">
        <v>42027</v>
      </c>
      <c r="B958" t="s">
        <v>39</v>
      </c>
      <c r="C958" t="s">
        <v>40</v>
      </c>
      <c r="D958">
        <v>2.09</v>
      </c>
      <c r="E958">
        <v>770</v>
      </c>
      <c r="F958">
        <v>1600</v>
      </c>
      <c r="G958">
        <v>7353000</v>
      </c>
    </row>
    <row r="959" spans="1:7">
      <c r="A959" s="1">
        <v>42027</v>
      </c>
      <c r="B959" t="s">
        <v>41</v>
      </c>
      <c r="C959" t="s">
        <v>42</v>
      </c>
      <c r="D959">
        <v>0.64</v>
      </c>
      <c r="E959">
        <v>0</v>
      </c>
      <c r="F959">
        <v>0</v>
      </c>
      <c r="G959">
        <v>0</v>
      </c>
    </row>
    <row r="960" spans="1:7">
      <c r="A960" s="1">
        <v>42027</v>
      </c>
      <c r="B960" t="s">
        <v>43</v>
      </c>
      <c r="C960" t="s">
        <v>44</v>
      </c>
      <c r="D960">
        <v>9.1</v>
      </c>
      <c r="E960">
        <v>8284</v>
      </c>
      <c r="F960">
        <v>75340</v>
      </c>
      <c r="G960">
        <v>24397000</v>
      </c>
    </row>
    <row r="961" spans="1:7">
      <c r="A961" s="1">
        <v>42027</v>
      </c>
      <c r="B961" t="s">
        <v>45</v>
      </c>
      <c r="C961" t="s">
        <v>46</v>
      </c>
      <c r="D961">
        <v>46.19</v>
      </c>
      <c r="E961">
        <v>2635</v>
      </c>
      <c r="F961">
        <v>121140</v>
      </c>
      <c r="G961">
        <v>9046000</v>
      </c>
    </row>
    <row r="962" spans="1:7">
      <c r="A962" s="1">
        <v>42027</v>
      </c>
      <c r="B962" t="s">
        <v>47</v>
      </c>
      <c r="C962" t="s">
        <v>48</v>
      </c>
      <c r="D962">
        <v>8.02</v>
      </c>
      <c r="E962">
        <v>1591</v>
      </c>
      <c r="F962">
        <v>12810</v>
      </c>
      <c r="G962">
        <v>9800000</v>
      </c>
    </row>
    <row r="963" spans="1:7">
      <c r="A963" s="1">
        <v>42027</v>
      </c>
      <c r="B963" t="s">
        <v>49</v>
      </c>
      <c r="C963" t="s">
        <v>50</v>
      </c>
      <c r="D963">
        <v>105</v>
      </c>
      <c r="E963">
        <v>35257</v>
      </c>
      <c r="F963">
        <v>3532300</v>
      </c>
      <c r="G963">
        <v>4659000</v>
      </c>
    </row>
    <row r="964" spans="1:7">
      <c r="A964" s="1">
        <v>42027</v>
      </c>
      <c r="B964" t="s">
        <v>51</v>
      </c>
      <c r="C964" t="s">
        <v>52</v>
      </c>
      <c r="D964">
        <v>0.26</v>
      </c>
      <c r="E964">
        <v>0</v>
      </c>
      <c r="F964">
        <v>0</v>
      </c>
      <c r="G964">
        <v>0</v>
      </c>
    </row>
    <row r="965" spans="1:7">
      <c r="A965" s="1">
        <v>42027</v>
      </c>
      <c r="B965" t="s">
        <v>53</v>
      </c>
      <c r="C965" t="s">
        <v>54</v>
      </c>
      <c r="D965">
        <v>108</v>
      </c>
      <c r="E965">
        <v>1478</v>
      </c>
      <c r="F965">
        <v>159510</v>
      </c>
      <c r="G965">
        <v>14487000</v>
      </c>
    </row>
    <row r="966" spans="1:7">
      <c r="A966" s="1">
        <v>42027</v>
      </c>
      <c r="B966" t="s">
        <v>55</v>
      </c>
      <c r="C966" t="s">
        <v>56</v>
      </c>
      <c r="D966">
        <v>35.21</v>
      </c>
      <c r="E966">
        <v>1838</v>
      </c>
      <c r="F966">
        <v>64690</v>
      </c>
      <c r="G966">
        <v>25382000</v>
      </c>
    </row>
    <row r="967" spans="1:7">
      <c r="A967" s="1">
        <v>42027</v>
      </c>
      <c r="B967" t="s">
        <v>57</v>
      </c>
      <c r="C967" t="s">
        <v>58</v>
      </c>
      <c r="D967">
        <v>12.29</v>
      </c>
      <c r="E967">
        <v>66</v>
      </c>
      <c r="F967">
        <v>810</v>
      </c>
      <c r="G967">
        <v>5540000</v>
      </c>
    </row>
    <row r="968" spans="1:7">
      <c r="A968" s="1">
        <v>42027</v>
      </c>
      <c r="B968" t="s">
        <v>59</v>
      </c>
      <c r="C968" t="s">
        <v>60</v>
      </c>
      <c r="D968">
        <v>4.87</v>
      </c>
      <c r="E968">
        <v>85584</v>
      </c>
      <c r="F968">
        <v>413590</v>
      </c>
      <c r="G968">
        <v>22063000</v>
      </c>
    </row>
    <row r="969" spans="1:7">
      <c r="A969" s="1">
        <v>42027</v>
      </c>
      <c r="B969" t="s">
        <v>61</v>
      </c>
      <c r="C969" t="s">
        <v>62</v>
      </c>
      <c r="D969">
        <v>1.47</v>
      </c>
      <c r="E969">
        <v>0</v>
      </c>
      <c r="F969">
        <v>0</v>
      </c>
      <c r="G969">
        <v>2520000</v>
      </c>
    </row>
    <row r="970" spans="1:7">
      <c r="A970" s="1">
        <v>42027</v>
      </c>
      <c r="B970" t="s">
        <v>63</v>
      </c>
      <c r="C970" t="s">
        <v>64</v>
      </c>
      <c r="D970">
        <v>14.9</v>
      </c>
      <c r="E970">
        <v>97730</v>
      </c>
      <c r="F970">
        <v>1456170</v>
      </c>
      <c r="G970">
        <v>3286000</v>
      </c>
    </row>
    <row r="971" spans="1:7">
      <c r="A971" s="1">
        <v>42027</v>
      </c>
      <c r="B971" t="s">
        <v>65</v>
      </c>
      <c r="C971" t="s">
        <v>66</v>
      </c>
      <c r="D971">
        <v>1.98</v>
      </c>
      <c r="E971">
        <v>480355</v>
      </c>
      <c r="F971">
        <v>939510</v>
      </c>
      <c r="G971">
        <v>32823000</v>
      </c>
    </row>
    <row r="972" spans="1:7">
      <c r="A972" s="1">
        <v>42027</v>
      </c>
      <c r="B972" t="s">
        <v>67</v>
      </c>
      <c r="C972" t="s">
        <v>68</v>
      </c>
      <c r="D972">
        <v>13.4</v>
      </c>
      <c r="E972">
        <v>15132</v>
      </c>
      <c r="F972">
        <v>201250</v>
      </c>
      <c r="G972">
        <v>17889000</v>
      </c>
    </row>
    <row r="973" spans="1:7">
      <c r="A973" s="1">
        <v>42027</v>
      </c>
      <c r="B973" t="s">
        <v>69</v>
      </c>
      <c r="C973" t="s">
        <v>70</v>
      </c>
      <c r="D973">
        <v>53.8</v>
      </c>
      <c r="E973">
        <v>92256</v>
      </c>
      <c r="F973">
        <v>4996710</v>
      </c>
      <c r="G973">
        <v>74917000</v>
      </c>
    </row>
    <row r="974" spans="1:7">
      <c r="A974" s="1">
        <v>42027</v>
      </c>
      <c r="B974" t="s">
        <v>71</v>
      </c>
      <c r="C974" t="s">
        <v>72</v>
      </c>
      <c r="D974">
        <v>8.3000000000000007</v>
      </c>
      <c r="E974">
        <v>2302</v>
      </c>
      <c r="F974">
        <v>19100</v>
      </c>
      <c r="G974">
        <v>16750000</v>
      </c>
    </row>
    <row r="975" spans="1:7">
      <c r="A975" s="1">
        <v>42027</v>
      </c>
      <c r="B975" t="s">
        <v>73</v>
      </c>
      <c r="C975" t="s">
        <v>74</v>
      </c>
      <c r="D975">
        <v>16.02</v>
      </c>
      <c r="E975">
        <v>10</v>
      </c>
      <c r="F975">
        <v>160</v>
      </c>
      <c r="G975">
        <v>0</v>
      </c>
    </row>
    <row r="976" spans="1:7">
      <c r="A976" s="1">
        <v>42027</v>
      </c>
      <c r="B976" t="s">
        <v>75</v>
      </c>
      <c r="C976" t="s">
        <v>76</v>
      </c>
      <c r="D976">
        <v>26.67</v>
      </c>
      <c r="E976">
        <v>3989</v>
      </c>
      <c r="F976">
        <v>106360</v>
      </c>
      <c r="G976">
        <v>9253000</v>
      </c>
    </row>
    <row r="977" spans="1:7">
      <c r="A977" s="1">
        <v>42027</v>
      </c>
      <c r="B977" t="s">
        <v>77</v>
      </c>
      <c r="C977" t="s">
        <v>78</v>
      </c>
      <c r="D977">
        <v>2.44</v>
      </c>
      <c r="E977">
        <v>1954</v>
      </c>
      <c r="F977">
        <v>4820</v>
      </c>
      <c r="G977">
        <v>24386000</v>
      </c>
    </row>
    <row r="978" spans="1:7">
      <c r="A978" s="1">
        <v>42027</v>
      </c>
      <c r="B978" t="s">
        <v>79</v>
      </c>
      <c r="C978" t="s">
        <v>80</v>
      </c>
      <c r="D978">
        <v>6.78</v>
      </c>
      <c r="E978">
        <v>25236</v>
      </c>
      <c r="F978">
        <v>171660</v>
      </c>
      <c r="G978">
        <v>2464000</v>
      </c>
    </row>
    <row r="979" spans="1:7">
      <c r="A979" s="1">
        <v>42027</v>
      </c>
      <c r="B979" t="s">
        <v>81</v>
      </c>
      <c r="C979" t="s">
        <v>82</v>
      </c>
      <c r="D979">
        <v>1</v>
      </c>
      <c r="E979">
        <v>68895</v>
      </c>
      <c r="F979">
        <v>68810</v>
      </c>
      <c r="G979">
        <v>11698000</v>
      </c>
    </row>
    <row r="980" spans="1:7">
      <c r="A980" s="1">
        <v>42027</v>
      </c>
      <c r="B980" t="s">
        <v>83</v>
      </c>
      <c r="C980" t="s">
        <v>84</v>
      </c>
      <c r="D980">
        <v>1.05</v>
      </c>
      <c r="E980">
        <v>4600</v>
      </c>
      <c r="F980">
        <v>4830</v>
      </c>
      <c r="G980">
        <v>0</v>
      </c>
    </row>
    <row r="981" spans="1:7">
      <c r="A981" s="1">
        <v>42027</v>
      </c>
      <c r="B981" t="s">
        <v>85</v>
      </c>
      <c r="C981" t="s">
        <v>86</v>
      </c>
      <c r="D981">
        <v>11.4</v>
      </c>
      <c r="E981">
        <v>4285</v>
      </c>
      <c r="F981">
        <v>48030</v>
      </c>
      <c r="G981">
        <v>24981000</v>
      </c>
    </row>
    <row r="982" spans="1:7">
      <c r="A982" s="1">
        <v>42027</v>
      </c>
      <c r="B982" t="s">
        <v>87</v>
      </c>
      <c r="C982" t="s">
        <v>88</v>
      </c>
      <c r="D982">
        <v>3.23</v>
      </c>
      <c r="E982">
        <v>1600</v>
      </c>
      <c r="F982">
        <v>5140</v>
      </c>
      <c r="G982">
        <v>39722000</v>
      </c>
    </row>
    <row r="983" spans="1:7">
      <c r="A983" s="1">
        <v>42027</v>
      </c>
      <c r="B983" t="s">
        <v>89</v>
      </c>
      <c r="C983" t="s">
        <v>90</v>
      </c>
      <c r="D983">
        <v>4.3</v>
      </c>
      <c r="E983">
        <v>2300</v>
      </c>
      <c r="F983">
        <v>9960</v>
      </c>
      <c r="G983">
        <v>3999000</v>
      </c>
    </row>
    <row r="984" spans="1:7">
      <c r="A984" s="1">
        <v>42027</v>
      </c>
      <c r="B984" t="s">
        <v>91</v>
      </c>
      <c r="C984" t="s">
        <v>92</v>
      </c>
      <c r="D984">
        <v>7.18</v>
      </c>
      <c r="E984">
        <v>22</v>
      </c>
      <c r="F984">
        <v>160</v>
      </c>
      <c r="G984">
        <v>15327000</v>
      </c>
    </row>
    <row r="985" spans="1:7">
      <c r="A985" s="1">
        <v>42027</v>
      </c>
      <c r="B985" t="s">
        <v>93</v>
      </c>
      <c r="C985" t="s">
        <v>94</v>
      </c>
      <c r="D985">
        <v>20.51</v>
      </c>
      <c r="E985">
        <v>233</v>
      </c>
      <c r="F985">
        <v>4680</v>
      </c>
      <c r="G985">
        <v>2322000</v>
      </c>
    </row>
    <row r="986" spans="1:7">
      <c r="A986" s="1">
        <v>42027</v>
      </c>
      <c r="B986" t="s">
        <v>95</v>
      </c>
      <c r="C986" t="s">
        <v>96</v>
      </c>
      <c r="D986">
        <v>2.99</v>
      </c>
      <c r="E986">
        <v>941</v>
      </c>
      <c r="F986">
        <v>2660</v>
      </c>
      <c r="G986">
        <v>0</v>
      </c>
    </row>
    <row r="987" spans="1:7">
      <c r="A987" s="1">
        <v>42027</v>
      </c>
      <c r="B987" t="s">
        <v>97</v>
      </c>
      <c r="C987" t="s">
        <v>98</v>
      </c>
      <c r="D987">
        <v>2.5299999999999998</v>
      </c>
      <c r="E987">
        <v>339</v>
      </c>
      <c r="F987">
        <v>800</v>
      </c>
      <c r="G987">
        <v>0</v>
      </c>
    </row>
    <row r="988" spans="1:7">
      <c r="A988" s="1">
        <v>42027</v>
      </c>
      <c r="B988" t="s">
        <v>99</v>
      </c>
      <c r="C988" t="s">
        <v>100</v>
      </c>
      <c r="D988">
        <v>2.77</v>
      </c>
      <c r="E988">
        <v>0</v>
      </c>
      <c r="F988">
        <v>0</v>
      </c>
      <c r="G988">
        <v>0</v>
      </c>
    </row>
    <row r="989" spans="1:7">
      <c r="A989" s="1">
        <v>42027</v>
      </c>
      <c r="B989" t="s">
        <v>101</v>
      </c>
      <c r="C989" t="s">
        <v>102</v>
      </c>
      <c r="D989">
        <v>7</v>
      </c>
      <c r="E989">
        <v>262</v>
      </c>
      <c r="F989">
        <v>1830</v>
      </c>
      <c r="G989">
        <v>2174000</v>
      </c>
    </row>
    <row r="990" spans="1:7">
      <c r="A990" s="1">
        <v>42027</v>
      </c>
      <c r="B990" t="s">
        <v>103</v>
      </c>
      <c r="C990" t="s">
        <v>104</v>
      </c>
      <c r="D990">
        <v>43.95</v>
      </c>
      <c r="E990">
        <v>15934</v>
      </c>
      <c r="F990">
        <v>684960</v>
      </c>
      <c r="G990">
        <v>7788000</v>
      </c>
    </row>
    <row r="991" spans="1:7">
      <c r="A991" s="1">
        <v>42027</v>
      </c>
      <c r="B991" t="s">
        <v>105</v>
      </c>
      <c r="C991" t="s">
        <v>106</v>
      </c>
      <c r="D991">
        <v>1.1200000000000001</v>
      </c>
      <c r="E991">
        <v>81484</v>
      </c>
      <c r="F991">
        <v>90930</v>
      </c>
      <c r="G991">
        <v>96494000</v>
      </c>
    </row>
    <row r="992" spans="1:7">
      <c r="A992" s="1">
        <v>42027</v>
      </c>
      <c r="B992" t="s">
        <v>107</v>
      </c>
      <c r="C992" t="s">
        <v>108</v>
      </c>
      <c r="D992">
        <v>13</v>
      </c>
      <c r="E992">
        <v>0</v>
      </c>
      <c r="F992">
        <v>0</v>
      </c>
      <c r="G992">
        <v>0</v>
      </c>
    </row>
    <row r="993" spans="1:7">
      <c r="A993" s="1">
        <v>42027</v>
      </c>
      <c r="B993" t="s">
        <v>109</v>
      </c>
      <c r="C993" t="s">
        <v>110</v>
      </c>
      <c r="D993">
        <v>308.45</v>
      </c>
      <c r="E993">
        <v>12</v>
      </c>
      <c r="F993">
        <v>3730</v>
      </c>
      <c r="G993">
        <v>1075000</v>
      </c>
    </row>
    <row r="994" spans="1:7">
      <c r="A994" s="1">
        <v>42027</v>
      </c>
      <c r="B994" t="s">
        <v>111</v>
      </c>
      <c r="C994" t="s">
        <v>112</v>
      </c>
      <c r="D994">
        <v>3.79</v>
      </c>
      <c r="E994">
        <v>27132</v>
      </c>
      <c r="F994">
        <v>102830</v>
      </c>
      <c r="G994">
        <v>0</v>
      </c>
    </row>
    <row r="995" spans="1:7">
      <c r="A995" s="1">
        <v>42027</v>
      </c>
      <c r="B995" t="s">
        <v>113</v>
      </c>
      <c r="C995" t="s">
        <v>114</v>
      </c>
      <c r="D995">
        <v>27.9</v>
      </c>
      <c r="E995">
        <v>0</v>
      </c>
      <c r="F995">
        <v>0</v>
      </c>
      <c r="G995">
        <v>0</v>
      </c>
    </row>
    <row r="996" spans="1:7">
      <c r="A996" s="1">
        <v>42027</v>
      </c>
      <c r="B996" t="s">
        <v>115</v>
      </c>
      <c r="C996" t="s">
        <v>116</v>
      </c>
      <c r="D996">
        <v>11</v>
      </c>
      <c r="E996">
        <v>225</v>
      </c>
      <c r="F996">
        <v>2480</v>
      </c>
      <c r="G996">
        <v>911000</v>
      </c>
    </row>
    <row r="997" spans="1:7">
      <c r="A997" s="1">
        <v>42027</v>
      </c>
      <c r="B997" t="s">
        <v>117</v>
      </c>
      <c r="C997" t="s">
        <v>118</v>
      </c>
      <c r="D997">
        <v>79.95</v>
      </c>
      <c r="E997">
        <v>0</v>
      </c>
      <c r="F997">
        <v>0</v>
      </c>
      <c r="G997">
        <v>0</v>
      </c>
    </row>
    <row r="998" spans="1:7">
      <c r="A998" s="1">
        <v>42027</v>
      </c>
      <c r="B998" t="s">
        <v>119</v>
      </c>
      <c r="C998" t="s">
        <v>120</v>
      </c>
      <c r="D998">
        <v>4.07</v>
      </c>
      <c r="E998">
        <v>51373</v>
      </c>
      <c r="F998">
        <v>206650</v>
      </c>
      <c r="G998">
        <v>67191000</v>
      </c>
    </row>
    <row r="999" spans="1:7">
      <c r="A999" s="1">
        <v>42027</v>
      </c>
      <c r="B999" t="s">
        <v>121</v>
      </c>
      <c r="C999" t="s">
        <v>122</v>
      </c>
      <c r="D999">
        <v>3.5</v>
      </c>
      <c r="E999">
        <v>742</v>
      </c>
      <c r="F999">
        <v>2530</v>
      </c>
      <c r="G999">
        <v>1797000</v>
      </c>
    </row>
    <row r="1000" spans="1:7">
      <c r="A1000" s="1">
        <v>42027</v>
      </c>
      <c r="B1000" t="s">
        <v>123</v>
      </c>
      <c r="C1000" t="s">
        <v>124</v>
      </c>
      <c r="D1000">
        <v>1.24</v>
      </c>
      <c r="E1000">
        <v>2217</v>
      </c>
      <c r="F1000">
        <v>2640</v>
      </c>
      <c r="G1000">
        <v>57095000</v>
      </c>
    </row>
    <row r="1001" spans="1:7">
      <c r="A1001" s="1">
        <v>42027</v>
      </c>
      <c r="B1001" t="s">
        <v>125</v>
      </c>
      <c r="C1001" t="s">
        <v>126</v>
      </c>
      <c r="D1001">
        <v>2.66</v>
      </c>
      <c r="E1001">
        <v>50</v>
      </c>
      <c r="F1001">
        <v>130</v>
      </c>
      <c r="G1001">
        <v>2181000</v>
      </c>
    </row>
    <row r="1002" spans="1:7">
      <c r="A1002" s="1">
        <v>42027</v>
      </c>
      <c r="B1002" t="s">
        <v>127</v>
      </c>
      <c r="C1002" t="s">
        <v>128</v>
      </c>
      <c r="D1002">
        <v>61.6</v>
      </c>
      <c r="E1002">
        <v>5663</v>
      </c>
      <c r="F1002">
        <v>348890</v>
      </c>
      <c r="G1002">
        <v>4735000</v>
      </c>
    </row>
    <row r="1003" spans="1:7">
      <c r="A1003" s="1">
        <v>42027</v>
      </c>
      <c r="B1003" t="s">
        <v>129</v>
      </c>
      <c r="C1003" t="s">
        <v>130</v>
      </c>
      <c r="D1003">
        <v>99</v>
      </c>
      <c r="E1003">
        <v>39403</v>
      </c>
      <c r="F1003">
        <v>3893500</v>
      </c>
      <c r="G1003">
        <v>34013000</v>
      </c>
    </row>
    <row r="1004" spans="1:7">
      <c r="A1004" s="1">
        <v>42027</v>
      </c>
      <c r="B1004" t="s">
        <v>131</v>
      </c>
      <c r="C1004" t="s">
        <v>132</v>
      </c>
      <c r="D1004">
        <v>5.45</v>
      </c>
      <c r="E1004">
        <v>498769</v>
      </c>
      <c r="F1004">
        <v>2712060</v>
      </c>
      <c r="G1004">
        <v>95414000</v>
      </c>
    </row>
    <row r="1005" spans="1:7">
      <c r="A1005" s="1">
        <v>42027</v>
      </c>
      <c r="B1005" t="s">
        <v>133</v>
      </c>
      <c r="C1005" t="s">
        <v>134</v>
      </c>
      <c r="D1005">
        <v>35.6</v>
      </c>
      <c r="E1005">
        <v>980</v>
      </c>
      <c r="F1005">
        <v>34970</v>
      </c>
      <c r="G1005">
        <v>9289000</v>
      </c>
    </row>
    <row r="1006" spans="1:7">
      <c r="A1006" s="1">
        <v>42027</v>
      </c>
      <c r="B1006" t="s">
        <v>135</v>
      </c>
      <c r="C1006" t="s">
        <v>136</v>
      </c>
      <c r="D1006">
        <v>1.5</v>
      </c>
      <c r="E1006">
        <v>250</v>
      </c>
      <c r="F1006">
        <v>370</v>
      </c>
      <c r="G1006">
        <v>5226000</v>
      </c>
    </row>
    <row r="1007" spans="1:7">
      <c r="A1007" s="1">
        <v>42027</v>
      </c>
      <c r="B1007" t="s">
        <v>137</v>
      </c>
      <c r="C1007" t="s">
        <v>138</v>
      </c>
      <c r="D1007">
        <v>16.899999999999999</v>
      </c>
      <c r="E1007">
        <v>15722</v>
      </c>
      <c r="F1007">
        <v>263420</v>
      </c>
      <c r="G1007">
        <v>978000</v>
      </c>
    </row>
    <row r="1008" spans="1:7">
      <c r="A1008" s="1">
        <v>42027</v>
      </c>
      <c r="B1008" t="s">
        <v>139</v>
      </c>
      <c r="C1008" t="s">
        <v>140</v>
      </c>
      <c r="D1008">
        <v>27.7</v>
      </c>
      <c r="E1008">
        <v>6496</v>
      </c>
      <c r="F1008">
        <v>176800</v>
      </c>
      <c r="G1008">
        <v>2468000</v>
      </c>
    </row>
    <row r="1009" spans="1:7">
      <c r="A1009" s="1">
        <v>42027</v>
      </c>
      <c r="B1009" t="s">
        <v>141</v>
      </c>
      <c r="C1009" t="s">
        <v>142</v>
      </c>
      <c r="D1009">
        <v>153.25</v>
      </c>
      <c r="E1009">
        <v>6822</v>
      </c>
      <c r="F1009">
        <v>1037790</v>
      </c>
      <c r="G1009">
        <v>10451000</v>
      </c>
    </row>
    <row r="1010" spans="1:7">
      <c r="A1010" s="1">
        <v>42027</v>
      </c>
      <c r="B1010" t="s">
        <v>143</v>
      </c>
      <c r="C1010" t="s">
        <v>144</v>
      </c>
      <c r="D1010">
        <v>0.06</v>
      </c>
      <c r="E1010">
        <v>14660</v>
      </c>
      <c r="F1010">
        <v>880</v>
      </c>
      <c r="G1010">
        <v>0</v>
      </c>
    </row>
    <row r="1011" spans="1:7">
      <c r="A1011" s="1">
        <v>42027</v>
      </c>
      <c r="B1011" t="s">
        <v>145</v>
      </c>
      <c r="C1011" t="s">
        <v>146</v>
      </c>
      <c r="D1011">
        <v>1.37</v>
      </c>
      <c r="E1011">
        <v>420197</v>
      </c>
      <c r="F1011">
        <v>557670</v>
      </c>
      <c r="G1011">
        <v>6078000</v>
      </c>
    </row>
    <row r="1012" spans="1:7">
      <c r="A1012" s="1">
        <v>42027</v>
      </c>
      <c r="B1012" t="s">
        <v>147</v>
      </c>
      <c r="C1012" t="s">
        <v>148</v>
      </c>
      <c r="D1012">
        <v>73.36</v>
      </c>
      <c r="E1012">
        <v>0</v>
      </c>
      <c r="F1012">
        <v>0</v>
      </c>
      <c r="G1012">
        <v>6034000</v>
      </c>
    </row>
    <row r="1013" spans="1:7">
      <c r="A1013" s="1">
        <v>42027</v>
      </c>
      <c r="B1013" t="s">
        <v>149</v>
      </c>
      <c r="C1013" t="s">
        <v>150</v>
      </c>
      <c r="D1013">
        <v>1.65</v>
      </c>
      <c r="E1013">
        <v>329392</v>
      </c>
      <c r="F1013">
        <v>552800</v>
      </c>
      <c r="G1013">
        <v>50108000</v>
      </c>
    </row>
    <row r="1014" spans="1:7">
      <c r="A1014" s="1">
        <v>42027</v>
      </c>
      <c r="B1014" t="s">
        <v>151</v>
      </c>
      <c r="C1014" t="s">
        <v>152</v>
      </c>
      <c r="D1014">
        <v>343.15</v>
      </c>
      <c r="E1014">
        <v>64293</v>
      </c>
      <c r="F1014">
        <v>21821440</v>
      </c>
      <c r="G1014">
        <v>28420000</v>
      </c>
    </row>
    <row r="1015" spans="1:7">
      <c r="A1015" s="1">
        <v>42027</v>
      </c>
      <c r="B1015" t="s">
        <v>153</v>
      </c>
      <c r="C1015" t="s">
        <v>154</v>
      </c>
      <c r="D1015">
        <v>1.03</v>
      </c>
      <c r="E1015">
        <v>17340</v>
      </c>
      <c r="F1015">
        <v>17920</v>
      </c>
      <c r="G1015">
        <v>0</v>
      </c>
    </row>
    <row r="1016" spans="1:7">
      <c r="A1016" s="1">
        <v>42027</v>
      </c>
      <c r="B1016" t="s">
        <v>155</v>
      </c>
      <c r="C1016" t="s">
        <v>156</v>
      </c>
      <c r="D1016">
        <v>4</v>
      </c>
      <c r="E1016">
        <v>2050</v>
      </c>
      <c r="F1016">
        <v>8200</v>
      </c>
      <c r="G1016">
        <v>4262000</v>
      </c>
    </row>
    <row r="1017" spans="1:7">
      <c r="A1017" s="1">
        <v>42027</v>
      </c>
      <c r="B1017" t="s">
        <v>157</v>
      </c>
      <c r="C1017" t="s">
        <v>158</v>
      </c>
      <c r="D1017">
        <v>2.48</v>
      </c>
      <c r="E1017">
        <v>10895</v>
      </c>
      <c r="F1017">
        <v>27190</v>
      </c>
      <c r="G1017">
        <v>14368000</v>
      </c>
    </row>
    <row r="1018" spans="1:7">
      <c r="A1018" s="1">
        <v>42027</v>
      </c>
      <c r="B1018" t="s">
        <v>159</v>
      </c>
      <c r="C1018" t="s">
        <v>160</v>
      </c>
      <c r="D1018">
        <v>0.43</v>
      </c>
      <c r="E1018">
        <v>2000</v>
      </c>
      <c r="F1018">
        <v>860</v>
      </c>
      <c r="G1018">
        <v>0</v>
      </c>
    </row>
    <row r="1019" spans="1:7">
      <c r="A1019" s="1">
        <v>42027</v>
      </c>
      <c r="B1019" t="s">
        <v>161</v>
      </c>
      <c r="C1019" t="s">
        <v>162</v>
      </c>
      <c r="D1019">
        <v>149.35</v>
      </c>
      <c r="E1019">
        <v>37862</v>
      </c>
      <c r="F1019">
        <v>5597250</v>
      </c>
      <c r="G1019">
        <v>22030000</v>
      </c>
    </row>
    <row r="1020" spans="1:7">
      <c r="A1020" s="1">
        <v>42027</v>
      </c>
      <c r="B1020" t="s">
        <v>163</v>
      </c>
      <c r="C1020" t="s">
        <v>164</v>
      </c>
      <c r="D1020">
        <v>0.06</v>
      </c>
      <c r="E1020">
        <v>461</v>
      </c>
      <c r="F1020">
        <v>30</v>
      </c>
      <c r="G1020">
        <v>0</v>
      </c>
    </row>
    <row r="1021" spans="1:7">
      <c r="A1021" s="1">
        <v>42027</v>
      </c>
      <c r="B1021" t="s">
        <v>165</v>
      </c>
      <c r="C1021" t="s">
        <v>166</v>
      </c>
      <c r="D1021">
        <v>16.3</v>
      </c>
      <c r="E1021">
        <v>72778</v>
      </c>
      <c r="F1021">
        <v>1198540</v>
      </c>
      <c r="G1021">
        <v>60952000</v>
      </c>
    </row>
    <row r="1022" spans="1:7">
      <c r="A1022" s="1">
        <v>42027</v>
      </c>
      <c r="B1022" t="s">
        <v>167</v>
      </c>
      <c r="C1022" t="s">
        <v>168</v>
      </c>
      <c r="D1022">
        <v>16.3</v>
      </c>
      <c r="E1022">
        <v>8712</v>
      </c>
      <c r="F1022">
        <v>143230</v>
      </c>
      <c r="G1022">
        <v>1050000</v>
      </c>
    </row>
    <row r="1023" spans="1:7">
      <c r="A1023" s="1">
        <v>42027</v>
      </c>
      <c r="B1023" t="s">
        <v>169</v>
      </c>
      <c r="C1023" t="s">
        <v>170</v>
      </c>
      <c r="D1023">
        <v>5</v>
      </c>
      <c r="E1023">
        <v>51</v>
      </c>
      <c r="F1023">
        <v>260</v>
      </c>
      <c r="G1023">
        <v>4916000</v>
      </c>
    </row>
    <row r="1024" spans="1:7">
      <c r="A1024" s="1">
        <v>42027</v>
      </c>
      <c r="B1024" t="s">
        <v>171</v>
      </c>
      <c r="C1024" t="s">
        <v>172</v>
      </c>
      <c r="D1024">
        <v>88.3</v>
      </c>
      <c r="E1024">
        <v>16223</v>
      </c>
      <c r="F1024">
        <v>1433530</v>
      </c>
      <c r="G1024">
        <v>22240000</v>
      </c>
    </row>
    <row r="1025" spans="1:7">
      <c r="A1025" s="1">
        <v>42027</v>
      </c>
      <c r="B1025" t="s">
        <v>173</v>
      </c>
      <c r="C1025" t="s">
        <v>174</v>
      </c>
      <c r="D1025">
        <v>1.08</v>
      </c>
      <c r="E1025">
        <v>16389</v>
      </c>
      <c r="F1025">
        <v>17470</v>
      </c>
      <c r="G1025">
        <v>10109000</v>
      </c>
    </row>
    <row r="1026" spans="1:7">
      <c r="A1026" s="1">
        <v>42027</v>
      </c>
      <c r="B1026" t="s">
        <v>175</v>
      </c>
      <c r="C1026" t="s">
        <v>176</v>
      </c>
      <c r="D1026">
        <v>48.4</v>
      </c>
      <c r="E1026">
        <v>27353</v>
      </c>
      <c r="F1026">
        <v>1301110</v>
      </c>
      <c r="G1026">
        <v>25747000</v>
      </c>
    </row>
    <row r="1027" spans="1:7">
      <c r="A1027" s="1">
        <v>42027</v>
      </c>
      <c r="B1027" t="s">
        <v>177</v>
      </c>
      <c r="C1027" t="s">
        <v>178</v>
      </c>
      <c r="D1027">
        <v>8.4499999999999993</v>
      </c>
      <c r="E1027">
        <v>34433</v>
      </c>
      <c r="F1027">
        <v>289570</v>
      </c>
      <c r="G1027">
        <v>7558000</v>
      </c>
    </row>
    <row r="1028" spans="1:7">
      <c r="A1028" s="1">
        <v>42027</v>
      </c>
      <c r="B1028" t="s">
        <v>179</v>
      </c>
      <c r="C1028" t="s">
        <v>180</v>
      </c>
      <c r="D1028">
        <v>8.2899999999999991</v>
      </c>
      <c r="E1028">
        <v>4531</v>
      </c>
      <c r="F1028">
        <v>38010</v>
      </c>
      <c r="G1028">
        <v>3648000</v>
      </c>
    </row>
    <row r="1029" spans="1:7">
      <c r="A1029" s="1">
        <v>42027</v>
      </c>
      <c r="B1029" t="s">
        <v>181</v>
      </c>
      <c r="C1029" t="s">
        <v>182</v>
      </c>
      <c r="D1029">
        <v>0.64</v>
      </c>
      <c r="E1029">
        <v>90233</v>
      </c>
      <c r="F1029">
        <v>58280</v>
      </c>
      <c r="G1029">
        <v>11252000</v>
      </c>
    </row>
    <row r="1030" spans="1:7">
      <c r="A1030" s="1">
        <v>42027</v>
      </c>
      <c r="B1030" t="s">
        <v>183</v>
      </c>
      <c r="C1030" t="s">
        <v>184</v>
      </c>
      <c r="D1030">
        <v>1.33</v>
      </c>
      <c r="E1030">
        <v>2756</v>
      </c>
      <c r="F1030">
        <v>3690</v>
      </c>
      <c r="G1030">
        <v>22530000</v>
      </c>
    </row>
    <row r="1031" spans="1:7">
      <c r="A1031" s="1">
        <v>42027</v>
      </c>
      <c r="B1031" t="s">
        <v>185</v>
      </c>
      <c r="C1031" t="s">
        <v>186</v>
      </c>
      <c r="D1031">
        <v>3.55</v>
      </c>
      <c r="E1031">
        <v>5867</v>
      </c>
      <c r="F1031">
        <v>20900</v>
      </c>
      <c r="G1031">
        <v>48753000</v>
      </c>
    </row>
    <row r="1032" spans="1:7">
      <c r="A1032" s="1">
        <v>42027</v>
      </c>
      <c r="B1032" t="s">
        <v>187</v>
      </c>
      <c r="C1032" t="s">
        <v>188</v>
      </c>
      <c r="D1032">
        <v>110</v>
      </c>
      <c r="E1032">
        <v>525</v>
      </c>
      <c r="F1032">
        <v>57030</v>
      </c>
      <c r="G1032">
        <v>4610000</v>
      </c>
    </row>
    <row r="1033" spans="1:7">
      <c r="A1033" s="1">
        <v>42027</v>
      </c>
      <c r="B1033" t="s">
        <v>189</v>
      </c>
      <c r="C1033" t="s">
        <v>190</v>
      </c>
      <c r="D1033">
        <v>55.75</v>
      </c>
      <c r="E1033">
        <v>3716</v>
      </c>
      <c r="F1033">
        <v>204710</v>
      </c>
      <c r="G1033">
        <v>4122000</v>
      </c>
    </row>
    <row r="1034" spans="1:7">
      <c r="A1034" s="1">
        <v>42027</v>
      </c>
      <c r="B1034" t="s">
        <v>191</v>
      </c>
      <c r="C1034" t="s">
        <v>192</v>
      </c>
      <c r="D1034">
        <v>21.35</v>
      </c>
      <c r="E1034">
        <v>598</v>
      </c>
      <c r="F1034">
        <v>12530</v>
      </c>
      <c r="G1034">
        <v>1091000</v>
      </c>
    </row>
    <row r="1035" spans="1:7">
      <c r="A1035" s="1">
        <v>42027</v>
      </c>
      <c r="B1035" t="s">
        <v>193</v>
      </c>
      <c r="C1035" t="s">
        <v>194</v>
      </c>
      <c r="D1035">
        <v>3.33</v>
      </c>
      <c r="E1035">
        <v>225988</v>
      </c>
      <c r="F1035">
        <v>777710</v>
      </c>
      <c r="G1035">
        <v>20455000</v>
      </c>
    </row>
    <row r="1036" spans="1:7">
      <c r="A1036" s="1">
        <v>42027</v>
      </c>
      <c r="B1036" t="s">
        <v>195</v>
      </c>
      <c r="C1036" t="s">
        <v>196</v>
      </c>
      <c r="D1036">
        <v>4.1500000000000004</v>
      </c>
      <c r="E1036">
        <v>840</v>
      </c>
      <c r="F1036">
        <v>3420</v>
      </c>
      <c r="G1036">
        <v>26984000</v>
      </c>
    </row>
    <row r="1037" spans="1:7">
      <c r="A1037" s="1">
        <v>42027</v>
      </c>
      <c r="B1037" t="s">
        <v>197</v>
      </c>
      <c r="C1037" t="s">
        <v>198</v>
      </c>
      <c r="D1037">
        <v>4.4000000000000004</v>
      </c>
      <c r="E1037">
        <v>587</v>
      </c>
      <c r="F1037">
        <v>2580</v>
      </c>
      <c r="G1037">
        <v>0</v>
      </c>
    </row>
    <row r="1038" spans="1:7">
      <c r="A1038" s="1">
        <v>42027</v>
      </c>
      <c r="B1038" t="s">
        <v>199</v>
      </c>
      <c r="C1038" t="s">
        <v>200</v>
      </c>
      <c r="D1038">
        <v>22.9</v>
      </c>
      <c r="E1038">
        <v>414489</v>
      </c>
      <c r="F1038">
        <v>9427410</v>
      </c>
      <c r="G1038">
        <v>214367000</v>
      </c>
    </row>
    <row r="1039" spans="1:7">
      <c r="A1039" s="1">
        <v>42027</v>
      </c>
      <c r="B1039" t="s">
        <v>201</v>
      </c>
      <c r="C1039" t="s">
        <v>202</v>
      </c>
      <c r="D1039">
        <v>2.59</v>
      </c>
      <c r="E1039">
        <v>163690</v>
      </c>
      <c r="F1039">
        <v>421870</v>
      </c>
      <c r="G1039">
        <v>0</v>
      </c>
    </row>
    <row r="1040" spans="1:7">
      <c r="A1040" s="1">
        <v>42027</v>
      </c>
      <c r="B1040" t="s">
        <v>203</v>
      </c>
      <c r="C1040" t="s">
        <v>204</v>
      </c>
      <c r="D1040">
        <v>90.9</v>
      </c>
      <c r="E1040">
        <v>188</v>
      </c>
      <c r="F1040">
        <v>16960</v>
      </c>
      <c r="G1040">
        <v>2567000</v>
      </c>
    </row>
    <row r="1041" spans="1:7">
      <c r="A1041" s="1">
        <v>42027</v>
      </c>
      <c r="B1041" t="s">
        <v>205</v>
      </c>
      <c r="C1041" t="s">
        <v>206</v>
      </c>
      <c r="D1041">
        <v>6.11</v>
      </c>
      <c r="E1041">
        <v>6147</v>
      </c>
      <c r="F1041">
        <v>38110</v>
      </c>
      <c r="G1041">
        <v>8556000</v>
      </c>
    </row>
    <row r="1042" spans="1:7">
      <c r="A1042" s="1">
        <v>42027</v>
      </c>
      <c r="B1042" t="s">
        <v>207</v>
      </c>
      <c r="C1042" t="s">
        <v>208</v>
      </c>
      <c r="D1042">
        <v>5.0599999999999996</v>
      </c>
      <c r="E1042">
        <v>0</v>
      </c>
      <c r="F1042">
        <v>0</v>
      </c>
      <c r="G1042">
        <v>2659000</v>
      </c>
    </row>
    <row r="1043" spans="1:7">
      <c r="A1043" s="1">
        <v>42027</v>
      </c>
      <c r="B1043" t="s">
        <v>209</v>
      </c>
      <c r="C1043" t="s">
        <v>210</v>
      </c>
      <c r="D1043">
        <v>6.28</v>
      </c>
      <c r="E1043">
        <v>210</v>
      </c>
      <c r="F1043">
        <v>1320</v>
      </c>
      <c r="G1043">
        <v>0</v>
      </c>
    </row>
    <row r="1044" spans="1:7">
      <c r="A1044" s="1">
        <v>42027</v>
      </c>
      <c r="B1044" t="s">
        <v>211</v>
      </c>
      <c r="C1044" t="s">
        <v>212</v>
      </c>
      <c r="D1044">
        <v>0.7</v>
      </c>
      <c r="E1044">
        <v>12862</v>
      </c>
      <c r="F1044">
        <v>9010</v>
      </c>
      <c r="G1044">
        <v>8257000</v>
      </c>
    </row>
    <row r="1045" spans="1:7">
      <c r="A1045" s="1">
        <v>42027</v>
      </c>
      <c r="B1045" t="s">
        <v>213</v>
      </c>
      <c r="C1045" t="s">
        <v>214</v>
      </c>
      <c r="D1045">
        <v>46.7</v>
      </c>
      <c r="E1045">
        <v>235</v>
      </c>
      <c r="F1045">
        <v>11060</v>
      </c>
      <c r="G1045">
        <v>7229000</v>
      </c>
    </row>
    <row r="1046" spans="1:7">
      <c r="A1046" s="1">
        <v>42027</v>
      </c>
      <c r="B1046" t="s">
        <v>215</v>
      </c>
      <c r="C1046" t="s">
        <v>216</v>
      </c>
      <c r="D1046">
        <v>2.82</v>
      </c>
      <c r="E1046">
        <v>346</v>
      </c>
      <c r="F1046">
        <v>990</v>
      </c>
      <c r="G1046">
        <v>0</v>
      </c>
    </row>
    <row r="1047" spans="1:7">
      <c r="A1047" s="1">
        <v>42027</v>
      </c>
      <c r="B1047" t="s">
        <v>217</v>
      </c>
      <c r="C1047" t="s">
        <v>218</v>
      </c>
      <c r="D1047">
        <v>0.21</v>
      </c>
      <c r="E1047">
        <v>0</v>
      </c>
      <c r="F1047">
        <v>0</v>
      </c>
      <c r="G1047">
        <v>0</v>
      </c>
    </row>
    <row r="1048" spans="1:7">
      <c r="A1048" s="1">
        <v>42027</v>
      </c>
      <c r="B1048" t="s">
        <v>219</v>
      </c>
      <c r="C1048" t="s">
        <v>220</v>
      </c>
      <c r="D1048">
        <v>1.72</v>
      </c>
      <c r="E1048">
        <v>790</v>
      </c>
      <c r="F1048">
        <v>1360</v>
      </c>
      <c r="G1048">
        <v>0</v>
      </c>
    </row>
    <row r="1049" spans="1:7">
      <c r="A1049" s="1">
        <v>42027</v>
      </c>
      <c r="B1049" t="s">
        <v>221</v>
      </c>
      <c r="C1049" t="s">
        <v>222</v>
      </c>
      <c r="D1049">
        <v>3.3</v>
      </c>
      <c r="E1049">
        <v>10</v>
      </c>
      <c r="F1049">
        <v>30</v>
      </c>
      <c r="G1049">
        <v>3196000</v>
      </c>
    </row>
    <row r="1050" spans="1:7">
      <c r="A1050" s="1">
        <v>42027</v>
      </c>
      <c r="B1050" t="s">
        <v>223</v>
      </c>
      <c r="C1050" t="s">
        <v>224</v>
      </c>
      <c r="D1050">
        <v>0.3</v>
      </c>
      <c r="E1050">
        <v>3760</v>
      </c>
      <c r="F1050">
        <v>1130</v>
      </c>
      <c r="G1050">
        <v>13003000</v>
      </c>
    </row>
    <row r="1051" spans="1:7">
      <c r="A1051" s="1">
        <v>42027</v>
      </c>
      <c r="B1051" t="s">
        <v>225</v>
      </c>
      <c r="C1051" t="s">
        <v>226</v>
      </c>
      <c r="D1051">
        <v>3.85</v>
      </c>
      <c r="E1051">
        <v>24</v>
      </c>
      <c r="F1051">
        <v>90</v>
      </c>
      <c r="G1051">
        <v>0</v>
      </c>
    </row>
    <row r="1052" spans="1:7">
      <c r="A1052" s="1">
        <v>42027</v>
      </c>
      <c r="B1052" t="s">
        <v>227</v>
      </c>
      <c r="C1052" t="s">
        <v>228</v>
      </c>
      <c r="D1052">
        <v>7.18</v>
      </c>
      <c r="E1052">
        <v>3065</v>
      </c>
      <c r="F1052">
        <v>22050</v>
      </c>
      <c r="G1052">
        <v>17743000</v>
      </c>
    </row>
    <row r="1053" spans="1:7">
      <c r="A1053" s="1">
        <v>42027</v>
      </c>
      <c r="B1053" t="s">
        <v>229</v>
      </c>
      <c r="C1053" t="s">
        <v>230</v>
      </c>
      <c r="D1053">
        <v>1.95</v>
      </c>
      <c r="E1053">
        <v>74364</v>
      </c>
      <c r="F1053">
        <v>145640</v>
      </c>
      <c r="G1053">
        <v>45748000</v>
      </c>
    </row>
    <row r="1054" spans="1:7">
      <c r="A1054" s="1">
        <v>42027</v>
      </c>
      <c r="B1054" t="s">
        <v>231</v>
      </c>
      <c r="C1054" t="s">
        <v>232</v>
      </c>
      <c r="D1054">
        <v>1.66</v>
      </c>
      <c r="E1054">
        <v>7</v>
      </c>
      <c r="F1054">
        <v>10</v>
      </c>
      <c r="G1054">
        <v>0</v>
      </c>
    </row>
    <row r="1055" spans="1:7">
      <c r="A1055" s="1">
        <v>42027</v>
      </c>
      <c r="B1055" t="s">
        <v>233</v>
      </c>
      <c r="C1055" t="s">
        <v>234</v>
      </c>
      <c r="D1055">
        <v>6.64</v>
      </c>
      <c r="E1055">
        <v>174444</v>
      </c>
      <c r="F1055">
        <v>1141530</v>
      </c>
      <c r="G1055">
        <v>223328000</v>
      </c>
    </row>
    <row r="1056" spans="1:7">
      <c r="A1056" s="1">
        <v>42027</v>
      </c>
      <c r="B1056" t="s">
        <v>235</v>
      </c>
      <c r="C1056" t="s">
        <v>236</v>
      </c>
      <c r="D1056">
        <v>2.2200000000000002</v>
      </c>
      <c r="E1056">
        <v>23</v>
      </c>
      <c r="F1056">
        <v>50</v>
      </c>
      <c r="G1056">
        <v>2588000</v>
      </c>
    </row>
    <row r="1057" spans="1:7">
      <c r="A1057" s="1">
        <v>42027</v>
      </c>
      <c r="B1057" t="s">
        <v>237</v>
      </c>
      <c r="C1057" t="s">
        <v>238</v>
      </c>
      <c r="D1057">
        <v>15.05</v>
      </c>
      <c r="E1057">
        <v>322</v>
      </c>
      <c r="F1057">
        <v>4830</v>
      </c>
      <c r="G1057">
        <v>1039000</v>
      </c>
    </row>
    <row r="1058" spans="1:7">
      <c r="A1058" s="1">
        <v>42027</v>
      </c>
      <c r="B1058" t="s">
        <v>239</v>
      </c>
      <c r="C1058" t="s">
        <v>240</v>
      </c>
      <c r="D1058">
        <v>0.17</v>
      </c>
      <c r="E1058">
        <v>14400</v>
      </c>
      <c r="F1058">
        <v>2450</v>
      </c>
      <c r="G1058">
        <v>0</v>
      </c>
    </row>
    <row r="1059" spans="1:7">
      <c r="A1059" s="1">
        <v>42027</v>
      </c>
      <c r="B1059" t="s">
        <v>241</v>
      </c>
      <c r="C1059" t="s">
        <v>242</v>
      </c>
      <c r="D1059">
        <v>0.28000000000000003</v>
      </c>
      <c r="E1059">
        <v>143833</v>
      </c>
      <c r="F1059">
        <v>42580</v>
      </c>
      <c r="G1059">
        <v>0</v>
      </c>
    </row>
    <row r="1060" spans="1:7">
      <c r="A1060" s="1">
        <v>42027</v>
      </c>
      <c r="B1060" t="s">
        <v>243</v>
      </c>
      <c r="C1060" t="s">
        <v>244</v>
      </c>
      <c r="D1060">
        <v>25</v>
      </c>
      <c r="E1060">
        <v>51907</v>
      </c>
      <c r="F1060">
        <v>1332660</v>
      </c>
      <c r="G1060">
        <v>7837000</v>
      </c>
    </row>
    <row r="1061" spans="1:7">
      <c r="A1061" s="1">
        <v>42027</v>
      </c>
      <c r="B1061" t="s">
        <v>245</v>
      </c>
      <c r="C1061" t="s">
        <v>246</v>
      </c>
      <c r="D1061">
        <v>81.22</v>
      </c>
      <c r="E1061">
        <v>45</v>
      </c>
      <c r="F1061">
        <v>3660</v>
      </c>
      <c r="G1061">
        <v>4747000</v>
      </c>
    </row>
    <row r="1062" spans="1:7">
      <c r="A1062" s="1">
        <v>42027</v>
      </c>
      <c r="B1062" t="s">
        <v>247</v>
      </c>
      <c r="C1062" t="s">
        <v>248</v>
      </c>
      <c r="D1062">
        <v>10.65</v>
      </c>
      <c r="E1062">
        <v>3618</v>
      </c>
      <c r="F1062">
        <v>37800</v>
      </c>
      <c r="G1062">
        <v>7051000</v>
      </c>
    </row>
    <row r="1063" spans="1:7">
      <c r="A1063" s="1">
        <v>42027</v>
      </c>
      <c r="B1063" t="s">
        <v>249</v>
      </c>
      <c r="C1063" t="s">
        <v>250</v>
      </c>
      <c r="D1063">
        <v>3.43</v>
      </c>
      <c r="E1063">
        <v>38584</v>
      </c>
      <c r="F1063">
        <v>132020</v>
      </c>
      <c r="G1063">
        <v>110913000</v>
      </c>
    </row>
    <row r="1064" spans="1:7">
      <c r="A1064" s="1">
        <v>42027</v>
      </c>
      <c r="B1064" t="s">
        <v>251</v>
      </c>
      <c r="C1064" t="s">
        <v>252</v>
      </c>
      <c r="D1064">
        <v>1.44</v>
      </c>
      <c r="E1064">
        <v>9311</v>
      </c>
      <c r="F1064">
        <v>13220</v>
      </c>
      <c r="G1064">
        <v>3333000</v>
      </c>
    </row>
    <row r="1065" spans="1:7">
      <c r="A1065" s="1">
        <v>42027</v>
      </c>
      <c r="B1065" t="s">
        <v>253</v>
      </c>
      <c r="C1065" t="s">
        <v>254</v>
      </c>
      <c r="D1065">
        <v>15.6</v>
      </c>
      <c r="E1065">
        <v>2842</v>
      </c>
      <c r="F1065">
        <v>43690</v>
      </c>
      <c r="G1065">
        <v>2716000</v>
      </c>
    </row>
    <row r="1066" spans="1:7">
      <c r="A1066" s="1">
        <v>42027</v>
      </c>
      <c r="B1066" t="s">
        <v>255</v>
      </c>
      <c r="C1066" t="s">
        <v>256</v>
      </c>
      <c r="D1066">
        <v>13.33</v>
      </c>
      <c r="E1066">
        <v>2070</v>
      </c>
      <c r="F1066">
        <v>27070</v>
      </c>
      <c r="G1066">
        <v>3579000</v>
      </c>
    </row>
    <row r="1067" spans="1:7">
      <c r="A1067" s="1">
        <v>42027</v>
      </c>
      <c r="B1067" t="s">
        <v>257</v>
      </c>
      <c r="C1067" t="s">
        <v>258</v>
      </c>
      <c r="D1067">
        <v>50.51</v>
      </c>
      <c r="E1067">
        <v>3769</v>
      </c>
      <c r="F1067">
        <v>192290</v>
      </c>
      <c r="G1067">
        <v>13044000</v>
      </c>
    </row>
    <row r="1068" spans="1:7">
      <c r="A1068" s="1">
        <v>42027</v>
      </c>
      <c r="B1068" t="s">
        <v>259</v>
      </c>
      <c r="C1068" t="s">
        <v>260</v>
      </c>
      <c r="D1068">
        <v>1.03</v>
      </c>
      <c r="E1068">
        <v>4001</v>
      </c>
      <c r="F1068">
        <v>4120</v>
      </c>
      <c r="G1068">
        <v>11545000</v>
      </c>
    </row>
    <row r="1069" spans="1:7">
      <c r="A1069" s="1">
        <v>42027</v>
      </c>
      <c r="B1069" t="s">
        <v>261</v>
      </c>
      <c r="C1069" t="s">
        <v>262</v>
      </c>
      <c r="D1069">
        <v>16.96</v>
      </c>
      <c r="E1069">
        <v>394213</v>
      </c>
      <c r="F1069">
        <v>6645070</v>
      </c>
      <c r="G1069">
        <v>214078000</v>
      </c>
    </row>
    <row r="1070" spans="1:7">
      <c r="A1070" s="1">
        <v>42027</v>
      </c>
      <c r="B1070" t="s">
        <v>263</v>
      </c>
      <c r="C1070" t="s">
        <v>264</v>
      </c>
      <c r="D1070">
        <v>11.31</v>
      </c>
      <c r="E1070">
        <v>208</v>
      </c>
      <c r="F1070">
        <v>2360</v>
      </c>
      <c r="G1070">
        <v>7353000</v>
      </c>
    </row>
    <row r="1071" spans="1:7">
      <c r="A1071" s="1">
        <v>42027</v>
      </c>
      <c r="B1071" t="s">
        <v>265</v>
      </c>
      <c r="C1071" t="s">
        <v>266</v>
      </c>
      <c r="D1071">
        <v>23.3</v>
      </c>
      <c r="E1071">
        <v>1099671</v>
      </c>
      <c r="F1071">
        <v>25340470</v>
      </c>
      <c r="G1071">
        <v>200740000</v>
      </c>
    </row>
    <row r="1072" spans="1:7">
      <c r="A1072" s="1">
        <v>42027</v>
      </c>
      <c r="B1072" t="s">
        <v>267</v>
      </c>
      <c r="C1072" t="s">
        <v>268</v>
      </c>
      <c r="D1072">
        <v>11.44</v>
      </c>
      <c r="E1072">
        <v>6</v>
      </c>
      <c r="F1072">
        <v>70</v>
      </c>
      <c r="G1072">
        <v>5047000</v>
      </c>
    </row>
    <row r="1073" spans="1:7">
      <c r="A1073" s="1">
        <v>42027</v>
      </c>
      <c r="B1073" t="s">
        <v>269</v>
      </c>
      <c r="C1073" t="s">
        <v>270</v>
      </c>
      <c r="D1073">
        <v>25.86</v>
      </c>
      <c r="E1073">
        <v>2555</v>
      </c>
      <c r="F1073">
        <v>66370</v>
      </c>
      <c r="G1073">
        <v>4986000</v>
      </c>
    </row>
    <row r="1074" spans="1:7">
      <c r="A1074" s="1">
        <v>42027</v>
      </c>
      <c r="B1074" t="s">
        <v>271</v>
      </c>
      <c r="C1074" t="s">
        <v>272</v>
      </c>
      <c r="D1074">
        <v>16.170000000000002</v>
      </c>
      <c r="E1074">
        <v>625</v>
      </c>
      <c r="F1074">
        <v>10170</v>
      </c>
      <c r="G1074">
        <v>530000</v>
      </c>
    </row>
    <row r="1075" spans="1:7">
      <c r="A1075" s="1">
        <v>42027</v>
      </c>
      <c r="B1075" t="s">
        <v>273</v>
      </c>
      <c r="C1075" t="s">
        <v>274</v>
      </c>
      <c r="D1075">
        <v>4.1399999999999997</v>
      </c>
      <c r="E1075">
        <v>7578</v>
      </c>
      <c r="F1075">
        <v>31350</v>
      </c>
      <c r="G1075">
        <v>24228000</v>
      </c>
    </row>
    <row r="1076" spans="1:7">
      <c r="A1076" s="1">
        <v>42027</v>
      </c>
      <c r="B1076" t="s">
        <v>275</v>
      </c>
      <c r="C1076" t="s">
        <v>276</v>
      </c>
      <c r="D1076">
        <v>2.44</v>
      </c>
      <c r="E1076">
        <v>1100</v>
      </c>
      <c r="F1076">
        <v>2590</v>
      </c>
      <c r="G1076">
        <v>13646000</v>
      </c>
    </row>
    <row r="1077" spans="1:7">
      <c r="A1077" s="1">
        <v>42027</v>
      </c>
      <c r="B1077" t="s">
        <v>277</v>
      </c>
      <c r="C1077" t="s">
        <v>278</v>
      </c>
      <c r="D1077">
        <v>1.69</v>
      </c>
      <c r="E1077">
        <v>0</v>
      </c>
      <c r="F1077">
        <v>0</v>
      </c>
      <c r="G1077">
        <v>0</v>
      </c>
    </row>
    <row r="1078" spans="1:7">
      <c r="A1078" s="1">
        <v>42027</v>
      </c>
      <c r="B1078" t="s">
        <v>279</v>
      </c>
      <c r="C1078" t="s">
        <v>280</v>
      </c>
      <c r="D1078">
        <v>25.2</v>
      </c>
      <c r="E1078">
        <v>107</v>
      </c>
      <c r="F1078">
        <v>2700</v>
      </c>
      <c r="G1078">
        <v>2121000</v>
      </c>
    </row>
    <row r="1079" spans="1:7">
      <c r="A1079" s="1">
        <v>42027</v>
      </c>
      <c r="B1079" t="s">
        <v>281</v>
      </c>
      <c r="C1079" t="s">
        <v>282</v>
      </c>
      <c r="D1079">
        <v>0.01</v>
      </c>
      <c r="E1079">
        <v>60000</v>
      </c>
      <c r="F1079">
        <v>600</v>
      </c>
      <c r="G1079">
        <v>0</v>
      </c>
    </row>
    <row r="1080" spans="1:7">
      <c r="A1080" s="1">
        <v>42027</v>
      </c>
      <c r="B1080" t="s">
        <v>283</v>
      </c>
      <c r="C1080" t="s">
        <v>284</v>
      </c>
      <c r="D1080">
        <v>36.5</v>
      </c>
      <c r="E1080">
        <v>882131</v>
      </c>
      <c r="F1080">
        <v>32190680</v>
      </c>
      <c r="G1080">
        <v>77963000</v>
      </c>
    </row>
    <row r="1081" spans="1:7">
      <c r="A1081" s="1">
        <v>42027</v>
      </c>
      <c r="B1081" t="s">
        <v>285</v>
      </c>
      <c r="C1081" t="s">
        <v>286</v>
      </c>
      <c r="D1081">
        <v>2.17</v>
      </c>
      <c r="E1081">
        <v>0</v>
      </c>
      <c r="F1081">
        <v>0</v>
      </c>
      <c r="G1081">
        <v>453000</v>
      </c>
    </row>
    <row r="1082" spans="1:7">
      <c r="A1082" s="1">
        <v>42027</v>
      </c>
      <c r="B1082" t="s">
        <v>287</v>
      </c>
      <c r="C1082" t="s">
        <v>288</v>
      </c>
      <c r="D1082">
        <v>13.8</v>
      </c>
      <c r="E1082">
        <v>563</v>
      </c>
      <c r="F1082">
        <v>7740</v>
      </c>
      <c r="G1082">
        <v>1423000</v>
      </c>
    </row>
    <row r="1083" spans="1:7">
      <c r="A1083" s="1">
        <v>42027</v>
      </c>
      <c r="B1083" t="s">
        <v>289</v>
      </c>
      <c r="C1083" t="s">
        <v>290</v>
      </c>
      <c r="D1083">
        <v>7.14</v>
      </c>
      <c r="E1083">
        <v>0</v>
      </c>
      <c r="F1083">
        <v>0</v>
      </c>
      <c r="G1083">
        <v>14000</v>
      </c>
    </row>
    <row r="1084" spans="1:7">
      <c r="A1084" s="1">
        <v>42027</v>
      </c>
      <c r="B1084" t="s">
        <v>291</v>
      </c>
      <c r="C1084" t="s">
        <v>292</v>
      </c>
      <c r="D1084">
        <v>0.44</v>
      </c>
      <c r="E1084">
        <v>460</v>
      </c>
      <c r="F1084">
        <v>200</v>
      </c>
      <c r="G1084">
        <v>0</v>
      </c>
    </row>
    <row r="1085" spans="1:7">
      <c r="A1085" s="1">
        <v>42027</v>
      </c>
      <c r="B1085" t="s">
        <v>293</v>
      </c>
      <c r="C1085" t="s">
        <v>294</v>
      </c>
      <c r="D1085">
        <v>3.28</v>
      </c>
      <c r="E1085">
        <v>5650</v>
      </c>
      <c r="F1085">
        <v>18700</v>
      </c>
      <c r="G1085">
        <v>138273000</v>
      </c>
    </row>
    <row r="1086" spans="1:7">
      <c r="A1086" s="1">
        <v>42027</v>
      </c>
      <c r="B1086" t="s">
        <v>295</v>
      </c>
      <c r="C1086" t="s">
        <v>296</v>
      </c>
      <c r="D1086">
        <v>51.4</v>
      </c>
      <c r="E1086">
        <v>621</v>
      </c>
      <c r="F1086">
        <v>31920</v>
      </c>
      <c r="G1086">
        <v>11601000</v>
      </c>
    </row>
    <row r="1087" spans="1:7">
      <c r="A1087" s="1">
        <v>42027</v>
      </c>
      <c r="B1087" t="s">
        <v>297</v>
      </c>
      <c r="C1087" t="s">
        <v>298</v>
      </c>
      <c r="D1087">
        <v>19.2</v>
      </c>
      <c r="E1087">
        <v>1349</v>
      </c>
      <c r="F1087">
        <v>25440</v>
      </c>
      <c r="G1087">
        <v>1239000</v>
      </c>
    </row>
    <row r="1088" spans="1:7">
      <c r="A1088" s="1">
        <v>42027</v>
      </c>
      <c r="B1088" t="s">
        <v>299</v>
      </c>
      <c r="C1088" t="s">
        <v>300</v>
      </c>
      <c r="D1088">
        <v>1.45</v>
      </c>
      <c r="E1088">
        <v>450</v>
      </c>
      <c r="F1088">
        <v>650</v>
      </c>
      <c r="G1088">
        <v>0</v>
      </c>
    </row>
    <row r="1089" spans="1:7">
      <c r="A1089" s="1">
        <v>42027</v>
      </c>
      <c r="B1089" t="s">
        <v>301</v>
      </c>
      <c r="C1089" t="s">
        <v>302</v>
      </c>
      <c r="D1089">
        <v>16.64</v>
      </c>
      <c r="E1089">
        <v>13</v>
      </c>
      <c r="F1089">
        <v>220</v>
      </c>
      <c r="G1089">
        <v>3144000</v>
      </c>
    </row>
    <row r="1090" spans="1:7">
      <c r="A1090" s="1">
        <v>42027</v>
      </c>
      <c r="B1090" t="s">
        <v>303</v>
      </c>
      <c r="C1090" t="s">
        <v>304</v>
      </c>
      <c r="D1090">
        <v>25.9</v>
      </c>
      <c r="E1090">
        <v>3</v>
      </c>
      <c r="F1090">
        <v>80</v>
      </c>
      <c r="G1090">
        <v>3305000</v>
      </c>
    </row>
    <row r="1091" spans="1:7">
      <c r="A1091" s="1">
        <v>42027</v>
      </c>
      <c r="B1091" t="s">
        <v>305</v>
      </c>
      <c r="C1091" t="s">
        <v>306</v>
      </c>
      <c r="D1091">
        <v>9.1999999999999993</v>
      </c>
      <c r="E1091">
        <v>9386</v>
      </c>
      <c r="F1091">
        <v>84180</v>
      </c>
      <c r="G1091">
        <v>17846000</v>
      </c>
    </row>
    <row r="1092" spans="1:7">
      <c r="A1092" s="1">
        <v>42027</v>
      </c>
      <c r="B1092" t="s">
        <v>307</v>
      </c>
      <c r="C1092" t="s">
        <v>308</v>
      </c>
      <c r="D1092">
        <v>4.6399999999999997</v>
      </c>
      <c r="E1092">
        <v>18</v>
      </c>
      <c r="F1092">
        <v>80</v>
      </c>
      <c r="G1092">
        <v>4501000</v>
      </c>
    </row>
    <row r="1093" spans="1:7">
      <c r="A1093" s="1">
        <v>42027</v>
      </c>
      <c r="B1093" t="s">
        <v>309</v>
      </c>
      <c r="C1093" t="s">
        <v>310</v>
      </c>
      <c r="D1093">
        <v>0.95</v>
      </c>
      <c r="E1093">
        <v>4608</v>
      </c>
      <c r="F1093">
        <v>4320</v>
      </c>
      <c r="G1093">
        <v>11150000</v>
      </c>
    </row>
    <row r="1094" spans="1:7">
      <c r="A1094" s="1">
        <v>42027</v>
      </c>
      <c r="B1094" t="s">
        <v>311</v>
      </c>
      <c r="C1094" t="s">
        <v>312</v>
      </c>
      <c r="D1094">
        <v>50</v>
      </c>
      <c r="E1094">
        <v>50559</v>
      </c>
      <c r="F1094">
        <v>2508750</v>
      </c>
      <c r="G1094">
        <v>16737000</v>
      </c>
    </row>
    <row r="1095" spans="1:7">
      <c r="A1095" s="1">
        <v>42027</v>
      </c>
      <c r="B1095" t="s">
        <v>313</v>
      </c>
      <c r="C1095" t="s">
        <v>314</v>
      </c>
      <c r="D1095">
        <v>18.760000000000002</v>
      </c>
      <c r="E1095">
        <v>110</v>
      </c>
      <c r="F1095">
        <v>2050</v>
      </c>
      <c r="G1095">
        <v>17024000</v>
      </c>
    </row>
    <row r="1096" spans="1:7">
      <c r="A1096" s="1">
        <v>42027</v>
      </c>
      <c r="B1096" t="s">
        <v>315</v>
      </c>
      <c r="C1096" t="s">
        <v>316</v>
      </c>
      <c r="D1096">
        <v>0.85</v>
      </c>
      <c r="E1096">
        <v>95334</v>
      </c>
      <c r="F1096">
        <v>81330</v>
      </c>
      <c r="G1096">
        <v>0</v>
      </c>
    </row>
    <row r="1097" spans="1:7">
      <c r="A1097" s="1">
        <v>42027</v>
      </c>
      <c r="B1097" t="s">
        <v>317</v>
      </c>
      <c r="C1097" t="s">
        <v>318</v>
      </c>
      <c r="D1097">
        <v>0.35</v>
      </c>
      <c r="E1097">
        <v>1831</v>
      </c>
      <c r="F1097">
        <v>640</v>
      </c>
      <c r="G1097">
        <v>0</v>
      </c>
    </row>
    <row r="1098" spans="1:7">
      <c r="A1098" s="1">
        <v>42027</v>
      </c>
      <c r="B1098" t="s">
        <v>319</v>
      </c>
      <c r="C1098" t="s">
        <v>320</v>
      </c>
      <c r="D1098">
        <v>1.98</v>
      </c>
      <c r="E1098">
        <v>101795</v>
      </c>
      <c r="F1098">
        <v>202420</v>
      </c>
      <c r="G1098">
        <v>293645000</v>
      </c>
    </row>
    <row r="1099" spans="1:7">
      <c r="A1099" s="1">
        <v>42027</v>
      </c>
      <c r="B1099" t="s">
        <v>321</v>
      </c>
      <c r="C1099" t="s">
        <v>322</v>
      </c>
      <c r="D1099">
        <v>1.8</v>
      </c>
      <c r="E1099">
        <v>3907767</v>
      </c>
      <c r="F1099">
        <v>7069170</v>
      </c>
      <c r="G1099">
        <v>1095354000</v>
      </c>
    </row>
    <row r="1100" spans="1:7">
      <c r="A1100" s="1">
        <v>42027</v>
      </c>
      <c r="B1100" t="s">
        <v>323</v>
      </c>
      <c r="C1100" t="s">
        <v>324</v>
      </c>
      <c r="D1100">
        <v>3.37</v>
      </c>
      <c r="E1100">
        <v>41513</v>
      </c>
      <c r="F1100">
        <v>139560</v>
      </c>
      <c r="G1100">
        <v>43628000</v>
      </c>
    </row>
    <row r="1101" spans="1:7">
      <c r="A1101" s="1">
        <v>42027</v>
      </c>
      <c r="B1101" t="s">
        <v>325</v>
      </c>
      <c r="C1101" t="s">
        <v>326</v>
      </c>
      <c r="D1101">
        <v>6.85</v>
      </c>
      <c r="E1101">
        <v>11124</v>
      </c>
      <c r="F1101">
        <v>75930</v>
      </c>
      <c r="G1101">
        <v>6721000</v>
      </c>
    </row>
    <row r="1102" spans="1:7">
      <c r="A1102" s="1">
        <v>42027</v>
      </c>
      <c r="B1102" t="s">
        <v>327</v>
      </c>
      <c r="C1102" t="s">
        <v>328</v>
      </c>
      <c r="D1102">
        <v>41.53</v>
      </c>
      <c r="E1102">
        <v>845</v>
      </c>
      <c r="F1102">
        <v>35370</v>
      </c>
      <c r="G1102">
        <v>20769000</v>
      </c>
    </row>
    <row r="1103" spans="1:7">
      <c r="A1103" s="1">
        <v>42027</v>
      </c>
      <c r="B1103" t="s">
        <v>329</v>
      </c>
      <c r="C1103" t="s">
        <v>330</v>
      </c>
      <c r="D1103">
        <v>24.99</v>
      </c>
      <c r="E1103">
        <v>2</v>
      </c>
      <c r="F1103">
        <v>50</v>
      </c>
      <c r="G1103">
        <v>1991000</v>
      </c>
    </row>
    <row r="1104" spans="1:7">
      <c r="A1104" s="1">
        <v>42027</v>
      </c>
      <c r="B1104" t="s">
        <v>331</v>
      </c>
      <c r="C1104" t="s">
        <v>332</v>
      </c>
      <c r="D1104">
        <v>44.5</v>
      </c>
      <c r="E1104">
        <v>153269</v>
      </c>
      <c r="F1104">
        <v>6670720</v>
      </c>
      <c r="G1104">
        <v>27164000</v>
      </c>
    </row>
    <row r="1105" spans="1:7">
      <c r="A1105" s="1">
        <v>42027</v>
      </c>
      <c r="B1105" t="s">
        <v>333</v>
      </c>
      <c r="C1105" t="s">
        <v>334</v>
      </c>
      <c r="D1105">
        <v>16.57</v>
      </c>
      <c r="E1105">
        <v>10774</v>
      </c>
      <c r="F1105">
        <v>181040</v>
      </c>
      <c r="G1105">
        <v>3502000</v>
      </c>
    </row>
    <row r="1106" spans="1:7">
      <c r="A1106" s="1">
        <v>42027</v>
      </c>
      <c r="B1106" t="s">
        <v>335</v>
      </c>
      <c r="C1106" t="s">
        <v>336</v>
      </c>
      <c r="D1106">
        <v>30.65</v>
      </c>
      <c r="E1106">
        <v>420</v>
      </c>
      <c r="F1106">
        <v>12640</v>
      </c>
      <c r="G1106">
        <v>17315000</v>
      </c>
    </row>
    <row r="1107" spans="1:7">
      <c r="A1107" s="1">
        <v>42027</v>
      </c>
      <c r="B1107" t="s">
        <v>337</v>
      </c>
      <c r="C1107" t="s">
        <v>338</v>
      </c>
      <c r="D1107">
        <v>1.51</v>
      </c>
      <c r="E1107">
        <v>0</v>
      </c>
      <c r="F1107">
        <v>0</v>
      </c>
      <c r="G1107">
        <v>0</v>
      </c>
    </row>
    <row r="1108" spans="1:7">
      <c r="A1108" s="1">
        <v>42027</v>
      </c>
      <c r="B1108" t="s">
        <v>339</v>
      </c>
      <c r="C1108" t="s">
        <v>340</v>
      </c>
      <c r="D1108">
        <v>11.3</v>
      </c>
      <c r="E1108">
        <v>282511</v>
      </c>
      <c r="F1108">
        <v>3218830</v>
      </c>
      <c r="G1108">
        <v>3233000</v>
      </c>
    </row>
    <row r="1109" spans="1:7">
      <c r="A1109" s="1">
        <v>42027</v>
      </c>
      <c r="B1109" t="s">
        <v>341</v>
      </c>
      <c r="C1109" t="s">
        <v>342</v>
      </c>
      <c r="D1109">
        <v>72</v>
      </c>
      <c r="E1109">
        <v>50610</v>
      </c>
      <c r="F1109">
        <v>3620070</v>
      </c>
      <c r="G1109">
        <v>40919000</v>
      </c>
    </row>
    <row r="1110" spans="1:7">
      <c r="A1110" s="1">
        <v>42027</v>
      </c>
      <c r="B1110" t="s">
        <v>343</v>
      </c>
      <c r="C1110" t="s">
        <v>344</v>
      </c>
      <c r="D1110">
        <v>4.91</v>
      </c>
      <c r="E1110">
        <v>167594</v>
      </c>
      <c r="F1110">
        <v>827230</v>
      </c>
      <c r="G1110">
        <v>245350000</v>
      </c>
    </row>
    <row r="1111" spans="1:7">
      <c r="A1111" s="1">
        <v>42027</v>
      </c>
      <c r="B1111" t="s">
        <v>345</v>
      </c>
      <c r="C1111" t="s">
        <v>346</v>
      </c>
      <c r="D1111">
        <v>108.8</v>
      </c>
      <c r="E1111">
        <v>42530</v>
      </c>
      <c r="F1111">
        <v>4609490</v>
      </c>
      <c r="G1111">
        <v>30584000</v>
      </c>
    </row>
    <row r="1112" spans="1:7">
      <c r="A1112" s="1">
        <v>42027</v>
      </c>
      <c r="B1112" t="s">
        <v>347</v>
      </c>
      <c r="C1112" t="s">
        <v>348</v>
      </c>
      <c r="D1112">
        <v>3.3</v>
      </c>
      <c r="E1112">
        <v>1505</v>
      </c>
      <c r="F1112">
        <v>4940</v>
      </c>
      <c r="G1112">
        <v>25500000</v>
      </c>
    </row>
    <row r="1113" spans="1:7">
      <c r="A1113" s="1">
        <v>42027</v>
      </c>
      <c r="B1113" t="s">
        <v>349</v>
      </c>
      <c r="C1113" t="s">
        <v>350</v>
      </c>
      <c r="D1113">
        <v>1.86</v>
      </c>
      <c r="E1113">
        <v>455566</v>
      </c>
      <c r="F1113">
        <v>851100</v>
      </c>
      <c r="G1113">
        <v>70928000</v>
      </c>
    </row>
    <row r="1114" spans="1:7">
      <c r="A1114" s="1">
        <v>42027</v>
      </c>
      <c r="B1114" t="s">
        <v>351</v>
      </c>
      <c r="C1114" t="s">
        <v>352</v>
      </c>
      <c r="D1114">
        <v>5</v>
      </c>
      <c r="E1114">
        <v>558</v>
      </c>
      <c r="F1114">
        <v>2790</v>
      </c>
      <c r="G1114">
        <v>1143000</v>
      </c>
    </row>
    <row r="1115" spans="1:7">
      <c r="A1115" s="1">
        <v>42027</v>
      </c>
      <c r="B1115" t="s">
        <v>353</v>
      </c>
      <c r="C1115" t="s">
        <v>354</v>
      </c>
      <c r="D1115">
        <v>3.22</v>
      </c>
      <c r="E1115">
        <v>58607</v>
      </c>
      <c r="F1115">
        <v>189140</v>
      </c>
      <c r="G1115">
        <v>36119000</v>
      </c>
    </row>
    <row r="1116" spans="1:7">
      <c r="A1116" s="1">
        <v>42027</v>
      </c>
      <c r="B1116" t="s">
        <v>355</v>
      </c>
      <c r="C1116" t="s">
        <v>356</v>
      </c>
      <c r="D1116">
        <v>5.12</v>
      </c>
      <c r="E1116">
        <v>5079</v>
      </c>
      <c r="F1116">
        <v>25820</v>
      </c>
      <c r="G1116">
        <v>4199000</v>
      </c>
    </row>
    <row r="1117" spans="1:7">
      <c r="A1117" s="1">
        <v>42027</v>
      </c>
      <c r="B1117" t="s">
        <v>357</v>
      </c>
      <c r="C1117" t="s">
        <v>358</v>
      </c>
      <c r="D1117">
        <v>32.15</v>
      </c>
      <c r="E1117">
        <v>1441</v>
      </c>
      <c r="F1117">
        <v>45340</v>
      </c>
      <c r="G1117">
        <v>1839000</v>
      </c>
    </row>
    <row r="1118" spans="1:7">
      <c r="A1118" s="1">
        <v>42027</v>
      </c>
      <c r="B1118" t="s">
        <v>359</v>
      </c>
      <c r="C1118" t="s">
        <v>360</v>
      </c>
      <c r="D1118">
        <v>3.08</v>
      </c>
      <c r="E1118">
        <v>34853</v>
      </c>
      <c r="F1118">
        <v>105020</v>
      </c>
      <c r="G1118">
        <v>7831000</v>
      </c>
    </row>
    <row r="1119" spans="1:7">
      <c r="A1119" s="1">
        <v>42027</v>
      </c>
      <c r="B1119" t="s">
        <v>361</v>
      </c>
      <c r="C1119" t="s">
        <v>362</v>
      </c>
      <c r="D1119">
        <v>0.02</v>
      </c>
      <c r="E1119">
        <v>59542</v>
      </c>
      <c r="F1119">
        <v>1190</v>
      </c>
      <c r="G1119">
        <v>0</v>
      </c>
    </row>
    <row r="1120" spans="1:7">
      <c r="A1120" s="1">
        <v>42027</v>
      </c>
      <c r="B1120" t="s">
        <v>363</v>
      </c>
      <c r="C1120" t="s">
        <v>364</v>
      </c>
      <c r="D1120">
        <v>0.13</v>
      </c>
      <c r="E1120">
        <v>484387</v>
      </c>
      <c r="F1120">
        <v>60620</v>
      </c>
      <c r="G1120">
        <v>0</v>
      </c>
    </row>
    <row r="1121" spans="1:7">
      <c r="A1121" s="1">
        <v>42027</v>
      </c>
      <c r="B1121" t="s">
        <v>365</v>
      </c>
      <c r="C1121" t="s">
        <v>366</v>
      </c>
      <c r="D1121">
        <v>1.1000000000000001</v>
      </c>
      <c r="E1121">
        <v>10516</v>
      </c>
      <c r="F1121">
        <v>11190</v>
      </c>
      <c r="G1121">
        <v>4084000</v>
      </c>
    </row>
    <row r="1122" spans="1:7">
      <c r="A1122" s="1">
        <v>42027</v>
      </c>
      <c r="B1122" t="s">
        <v>367</v>
      </c>
      <c r="C1122" t="s">
        <v>368</v>
      </c>
      <c r="D1122">
        <v>0.98</v>
      </c>
      <c r="E1122">
        <v>19735</v>
      </c>
      <c r="F1122">
        <v>19310</v>
      </c>
      <c r="G1122">
        <v>5438000</v>
      </c>
    </row>
    <row r="1123" spans="1:7">
      <c r="A1123" s="1">
        <v>42027</v>
      </c>
      <c r="B1123" t="s">
        <v>369</v>
      </c>
      <c r="C1123" t="s">
        <v>370</v>
      </c>
      <c r="D1123">
        <v>9</v>
      </c>
      <c r="E1123">
        <v>0</v>
      </c>
      <c r="F1123">
        <v>0</v>
      </c>
      <c r="G1123">
        <v>15129000</v>
      </c>
    </row>
    <row r="1124" spans="1:7">
      <c r="A1124" s="1">
        <v>42027</v>
      </c>
      <c r="B1124" t="s">
        <v>371</v>
      </c>
      <c r="C1124" t="s">
        <v>372</v>
      </c>
      <c r="D1124">
        <v>5.8</v>
      </c>
      <c r="E1124">
        <v>5085</v>
      </c>
      <c r="F1124">
        <v>29050</v>
      </c>
      <c r="G1124">
        <v>9809000</v>
      </c>
    </row>
    <row r="1125" spans="1:7">
      <c r="A1125" s="1">
        <v>42027</v>
      </c>
      <c r="B1125" t="s">
        <v>373</v>
      </c>
      <c r="C1125" t="s">
        <v>374</v>
      </c>
      <c r="D1125">
        <v>2.29</v>
      </c>
      <c r="E1125">
        <v>549</v>
      </c>
      <c r="F1125">
        <v>1210</v>
      </c>
      <c r="G1125">
        <v>11568000</v>
      </c>
    </row>
    <row r="1126" spans="1:7">
      <c r="A1126" s="1">
        <v>42027</v>
      </c>
      <c r="B1126" t="s">
        <v>375</v>
      </c>
      <c r="C1126" t="s">
        <v>376</v>
      </c>
      <c r="D1126">
        <v>29.9</v>
      </c>
      <c r="E1126">
        <v>3964</v>
      </c>
      <c r="F1126">
        <v>116020</v>
      </c>
      <c r="G1126">
        <v>4187000</v>
      </c>
    </row>
    <row r="1127" spans="1:7">
      <c r="A1127" s="1">
        <v>42027</v>
      </c>
      <c r="B1127" t="s">
        <v>377</v>
      </c>
      <c r="C1127" t="s">
        <v>378</v>
      </c>
      <c r="D1127">
        <v>1.54</v>
      </c>
      <c r="E1127">
        <v>18</v>
      </c>
      <c r="F1127">
        <v>30</v>
      </c>
      <c r="G1127">
        <v>3715000</v>
      </c>
    </row>
    <row r="1128" spans="1:7">
      <c r="A1128" s="1">
        <v>42027</v>
      </c>
      <c r="B1128" t="s">
        <v>379</v>
      </c>
      <c r="C1128" t="s">
        <v>380</v>
      </c>
      <c r="D1128">
        <v>2.62</v>
      </c>
      <c r="E1128">
        <v>55562</v>
      </c>
      <c r="F1128">
        <v>146060</v>
      </c>
      <c r="G1128">
        <v>93737000</v>
      </c>
    </row>
    <row r="1129" spans="1:7">
      <c r="A1129" s="1">
        <v>42027</v>
      </c>
      <c r="B1129" t="s">
        <v>381</v>
      </c>
      <c r="C1129" t="s">
        <v>382</v>
      </c>
      <c r="D1129">
        <v>2.27</v>
      </c>
      <c r="E1129">
        <v>24835</v>
      </c>
      <c r="F1129">
        <v>56260</v>
      </c>
      <c r="G1129">
        <v>7444000</v>
      </c>
    </row>
    <row r="1130" spans="1:7">
      <c r="A1130" s="1">
        <v>42027</v>
      </c>
      <c r="B1130" t="s">
        <v>383</v>
      </c>
      <c r="C1130" t="s">
        <v>384</v>
      </c>
      <c r="D1130">
        <v>1.76</v>
      </c>
      <c r="E1130">
        <v>5624</v>
      </c>
      <c r="F1130">
        <v>9740</v>
      </c>
      <c r="G1130">
        <v>5435000</v>
      </c>
    </row>
    <row r="1131" spans="1:7">
      <c r="A1131" s="1">
        <v>42027</v>
      </c>
      <c r="B1131" t="s">
        <v>385</v>
      </c>
      <c r="C1131" t="s">
        <v>386</v>
      </c>
      <c r="D1131">
        <v>0.8</v>
      </c>
      <c r="E1131">
        <v>52321</v>
      </c>
      <c r="F1131">
        <v>41230</v>
      </c>
      <c r="G1131">
        <v>23452000</v>
      </c>
    </row>
    <row r="1132" spans="1:7">
      <c r="A1132" s="1">
        <v>42027</v>
      </c>
      <c r="B1132" t="s">
        <v>387</v>
      </c>
      <c r="C1132" t="s">
        <v>388</v>
      </c>
      <c r="D1132">
        <v>56.85</v>
      </c>
      <c r="E1132">
        <v>1806</v>
      </c>
      <c r="F1132">
        <v>101400</v>
      </c>
      <c r="G1132">
        <v>1165000</v>
      </c>
    </row>
    <row r="1133" spans="1:7">
      <c r="A1133" s="1">
        <v>42027</v>
      </c>
      <c r="B1133" t="s">
        <v>389</v>
      </c>
      <c r="C1133" t="s">
        <v>390</v>
      </c>
      <c r="D1133">
        <v>136.5</v>
      </c>
      <c r="E1133">
        <v>98797</v>
      </c>
      <c r="F1133">
        <v>13570390</v>
      </c>
      <c r="G1133">
        <v>30454000</v>
      </c>
    </row>
    <row r="1134" spans="1:7">
      <c r="A1134" s="1">
        <v>42027</v>
      </c>
      <c r="B1134" t="s">
        <v>391</v>
      </c>
      <c r="C1134" t="s">
        <v>392</v>
      </c>
      <c r="D1134">
        <v>3.46</v>
      </c>
      <c r="E1134">
        <v>2535</v>
      </c>
      <c r="F1134">
        <v>8770</v>
      </c>
      <c r="G1134">
        <v>12110000</v>
      </c>
    </row>
    <row r="1135" spans="1:7">
      <c r="A1135" s="1">
        <v>42027</v>
      </c>
      <c r="B1135" t="s">
        <v>393</v>
      </c>
      <c r="C1135" t="s">
        <v>394</v>
      </c>
      <c r="D1135">
        <v>16.22</v>
      </c>
      <c r="E1135">
        <v>2310</v>
      </c>
      <c r="F1135">
        <v>36960</v>
      </c>
      <c r="G1135">
        <v>6189000</v>
      </c>
    </row>
    <row r="1136" spans="1:7">
      <c r="A1136" s="1">
        <v>42027</v>
      </c>
      <c r="B1136" t="s">
        <v>395</v>
      </c>
      <c r="C1136" t="s">
        <v>396</v>
      </c>
      <c r="D1136">
        <v>13</v>
      </c>
      <c r="E1136">
        <v>5</v>
      </c>
      <c r="F1136">
        <v>70</v>
      </c>
      <c r="G1136">
        <v>0</v>
      </c>
    </row>
    <row r="1137" spans="1:7">
      <c r="A1137" s="1">
        <v>42027</v>
      </c>
      <c r="B1137" t="s">
        <v>397</v>
      </c>
      <c r="C1137" t="s">
        <v>398</v>
      </c>
      <c r="D1137">
        <v>175.5</v>
      </c>
      <c r="E1137">
        <v>33636</v>
      </c>
      <c r="F1137">
        <v>5795670</v>
      </c>
      <c r="G1137">
        <v>5028000</v>
      </c>
    </row>
    <row r="1138" spans="1:7">
      <c r="A1138" s="1">
        <v>42027</v>
      </c>
      <c r="B1138" t="s">
        <v>399</v>
      </c>
      <c r="C1138" t="s">
        <v>400</v>
      </c>
      <c r="D1138">
        <v>18.670000000000002</v>
      </c>
      <c r="E1138">
        <v>981</v>
      </c>
      <c r="F1138">
        <v>18300</v>
      </c>
      <c r="G1138">
        <v>4000000</v>
      </c>
    </row>
    <row r="1139" spans="1:7">
      <c r="A1139" s="1">
        <v>42027</v>
      </c>
      <c r="B1139" t="s">
        <v>401</v>
      </c>
      <c r="C1139" t="s">
        <v>402</v>
      </c>
      <c r="D1139">
        <v>0.9</v>
      </c>
      <c r="E1139">
        <v>7991</v>
      </c>
      <c r="F1139">
        <v>7200</v>
      </c>
      <c r="G1139">
        <v>0</v>
      </c>
    </row>
    <row r="1140" spans="1:7">
      <c r="A1140" s="1">
        <v>42027</v>
      </c>
      <c r="B1140" t="s">
        <v>403</v>
      </c>
      <c r="C1140" t="s">
        <v>404</v>
      </c>
      <c r="D1140">
        <v>212.95</v>
      </c>
      <c r="E1140">
        <v>17402</v>
      </c>
      <c r="F1140">
        <v>3613150</v>
      </c>
      <c r="G1140">
        <v>8393000</v>
      </c>
    </row>
    <row r="1141" spans="1:7">
      <c r="A1141" s="1">
        <v>42027</v>
      </c>
      <c r="B1141" t="s">
        <v>405</v>
      </c>
      <c r="C1141" t="s">
        <v>406</v>
      </c>
      <c r="D1141">
        <v>4.24</v>
      </c>
      <c r="E1141">
        <v>608</v>
      </c>
      <c r="F1141">
        <v>2500</v>
      </c>
      <c r="G1141">
        <v>2639000</v>
      </c>
    </row>
    <row r="1142" spans="1:7">
      <c r="A1142" s="1">
        <v>42027</v>
      </c>
      <c r="B1142" t="s">
        <v>407</v>
      </c>
      <c r="C1142" t="s">
        <v>408</v>
      </c>
      <c r="D1142">
        <v>1.06</v>
      </c>
      <c r="E1142">
        <v>669</v>
      </c>
      <c r="F1142">
        <v>680</v>
      </c>
      <c r="G1142">
        <v>0</v>
      </c>
    </row>
    <row r="1143" spans="1:7">
      <c r="A1143" s="1">
        <v>42027</v>
      </c>
      <c r="B1143" t="s">
        <v>409</v>
      </c>
      <c r="C1143" t="s">
        <v>410</v>
      </c>
      <c r="D1143">
        <v>9.0500000000000007</v>
      </c>
      <c r="E1143">
        <v>110</v>
      </c>
      <c r="F1143">
        <v>1000</v>
      </c>
      <c r="G1143">
        <v>5944000</v>
      </c>
    </row>
    <row r="1144" spans="1:7">
      <c r="A1144" s="1">
        <v>42027</v>
      </c>
      <c r="B1144" t="s">
        <v>411</v>
      </c>
      <c r="C1144" t="s">
        <v>412</v>
      </c>
      <c r="D1144">
        <v>0.11</v>
      </c>
      <c r="E1144">
        <v>25489</v>
      </c>
      <c r="F1144">
        <v>2800</v>
      </c>
      <c r="G1144">
        <v>0</v>
      </c>
    </row>
    <row r="1145" spans="1:7">
      <c r="A1145" s="1">
        <v>42027</v>
      </c>
      <c r="B1145" t="s">
        <v>413</v>
      </c>
      <c r="C1145" t="s">
        <v>414</v>
      </c>
      <c r="D1145">
        <v>2.2000000000000002</v>
      </c>
      <c r="E1145">
        <v>150</v>
      </c>
      <c r="F1145">
        <v>330</v>
      </c>
      <c r="G1145">
        <v>0</v>
      </c>
    </row>
    <row r="1146" spans="1:7">
      <c r="A1146" s="1">
        <v>42027</v>
      </c>
      <c r="B1146" t="s">
        <v>415</v>
      </c>
      <c r="C1146" t="s">
        <v>416</v>
      </c>
      <c r="D1146">
        <v>4.0199999999999996</v>
      </c>
      <c r="E1146">
        <v>31103</v>
      </c>
      <c r="F1146">
        <v>125880</v>
      </c>
      <c r="G1146">
        <v>18968000</v>
      </c>
    </row>
    <row r="1147" spans="1:7">
      <c r="A1147" s="1">
        <v>42027</v>
      </c>
      <c r="B1147" t="s">
        <v>417</v>
      </c>
      <c r="C1147" t="s">
        <v>418</v>
      </c>
      <c r="D1147">
        <v>0.85</v>
      </c>
      <c r="E1147">
        <v>13890</v>
      </c>
      <c r="F1147">
        <v>11840</v>
      </c>
      <c r="G1147">
        <v>8070000</v>
      </c>
    </row>
    <row r="1148" spans="1:7">
      <c r="A1148" s="1">
        <v>42027</v>
      </c>
      <c r="B1148" t="s">
        <v>419</v>
      </c>
      <c r="C1148" t="s">
        <v>420</v>
      </c>
      <c r="D1148">
        <v>3.34</v>
      </c>
      <c r="E1148">
        <v>200</v>
      </c>
      <c r="F1148">
        <v>600</v>
      </c>
      <c r="G1148">
        <v>3600000</v>
      </c>
    </row>
    <row r="1149" spans="1:7">
      <c r="A1149" s="1">
        <v>42027</v>
      </c>
      <c r="B1149" t="s">
        <v>421</v>
      </c>
      <c r="C1149" t="s">
        <v>422</v>
      </c>
      <c r="D1149">
        <v>1.61</v>
      </c>
      <c r="E1149">
        <v>2474</v>
      </c>
      <c r="F1149">
        <v>3960</v>
      </c>
      <c r="G1149">
        <v>0</v>
      </c>
    </row>
    <row r="1150" spans="1:7">
      <c r="A1150" s="1">
        <v>42027</v>
      </c>
      <c r="B1150" t="s">
        <v>423</v>
      </c>
      <c r="C1150" t="s">
        <v>424</v>
      </c>
      <c r="D1150">
        <v>5</v>
      </c>
      <c r="E1150">
        <v>3213</v>
      </c>
      <c r="F1150">
        <v>16040</v>
      </c>
      <c r="G1150">
        <v>11334000</v>
      </c>
    </row>
    <row r="1151" spans="1:7">
      <c r="A1151" s="1">
        <v>42027</v>
      </c>
      <c r="B1151" t="s">
        <v>425</v>
      </c>
      <c r="C1151" t="s">
        <v>426</v>
      </c>
      <c r="D1151">
        <v>1.86</v>
      </c>
      <c r="E1151">
        <v>9250</v>
      </c>
      <c r="F1151">
        <v>17160</v>
      </c>
      <c r="G1151">
        <v>0</v>
      </c>
    </row>
    <row r="1152" spans="1:7">
      <c r="A1152" s="1">
        <v>42027</v>
      </c>
      <c r="B1152" t="s">
        <v>427</v>
      </c>
      <c r="C1152" t="s">
        <v>428</v>
      </c>
      <c r="D1152">
        <v>21</v>
      </c>
      <c r="E1152">
        <v>5</v>
      </c>
      <c r="F1152">
        <v>110</v>
      </c>
      <c r="G1152">
        <v>0</v>
      </c>
    </row>
    <row r="1153" spans="1:7">
      <c r="A1153" s="1">
        <v>42027</v>
      </c>
      <c r="B1153" t="s">
        <v>429</v>
      </c>
      <c r="C1153" t="s">
        <v>430</v>
      </c>
      <c r="D1153">
        <v>20.399999999999999</v>
      </c>
      <c r="E1153">
        <v>199841</v>
      </c>
      <c r="F1153">
        <v>4181460</v>
      </c>
      <c r="G1153">
        <v>52636000</v>
      </c>
    </row>
    <row r="1154" spans="1:7">
      <c r="A1154" s="1">
        <v>42027</v>
      </c>
      <c r="B1154" t="s">
        <v>431</v>
      </c>
      <c r="C1154" t="s">
        <v>432</v>
      </c>
      <c r="D1154">
        <v>0.3</v>
      </c>
      <c r="E1154">
        <v>48892</v>
      </c>
      <c r="F1154">
        <v>14670</v>
      </c>
      <c r="G1154">
        <v>0</v>
      </c>
    </row>
    <row r="1155" spans="1:7">
      <c r="A1155" s="1">
        <v>42027</v>
      </c>
      <c r="B1155" t="s">
        <v>433</v>
      </c>
      <c r="C1155" t="s">
        <v>434</v>
      </c>
      <c r="D1155">
        <v>2.6</v>
      </c>
      <c r="E1155">
        <v>21694</v>
      </c>
      <c r="F1155">
        <v>56420</v>
      </c>
      <c r="G1155">
        <v>32447000</v>
      </c>
    </row>
    <row r="1156" spans="1:7">
      <c r="A1156" s="1">
        <v>42027</v>
      </c>
      <c r="B1156" t="s">
        <v>435</v>
      </c>
      <c r="C1156" t="s">
        <v>436</v>
      </c>
      <c r="D1156">
        <v>9.81</v>
      </c>
      <c r="E1156">
        <v>6471</v>
      </c>
      <c r="F1156">
        <v>64380</v>
      </c>
      <c r="G1156">
        <v>1509000</v>
      </c>
    </row>
    <row r="1157" spans="1:7">
      <c r="A1157" s="1">
        <v>42027</v>
      </c>
      <c r="B1157" t="s">
        <v>437</v>
      </c>
      <c r="C1157" t="s">
        <v>438</v>
      </c>
      <c r="D1157">
        <v>2.94</v>
      </c>
      <c r="E1157">
        <v>108261</v>
      </c>
      <c r="F1157">
        <v>313070</v>
      </c>
      <c r="G1157">
        <v>26333000</v>
      </c>
    </row>
    <row r="1158" spans="1:7">
      <c r="A1158" s="1">
        <v>42027</v>
      </c>
      <c r="B1158" t="s">
        <v>439</v>
      </c>
      <c r="C1158" t="s">
        <v>440</v>
      </c>
      <c r="D1158">
        <v>2.4</v>
      </c>
      <c r="E1158">
        <v>405</v>
      </c>
      <c r="F1158">
        <v>970</v>
      </c>
      <c r="G1158">
        <v>4047000</v>
      </c>
    </row>
    <row r="1159" spans="1:7">
      <c r="A1159" s="1">
        <v>42027</v>
      </c>
      <c r="B1159" t="s">
        <v>441</v>
      </c>
      <c r="C1159" t="s">
        <v>442</v>
      </c>
      <c r="D1159">
        <v>0.02</v>
      </c>
      <c r="E1159">
        <v>53730</v>
      </c>
      <c r="F1159">
        <v>1070</v>
      </c>
      <c r="G1159">
        <v>0</v>
      </c>
    </row>
    <row r="1160" spans="1:7">
      <c r="A1160" s="1">
        <v>42027</v>
      </c>
      <c r="B1160" t="s">
        <v>443</v>
      </c>
      <c r="C1160" t="s">
        <v>444</v>
      </c>
      <c r="D1160">
        <v>6.66</v>
      </c>
      <c r="E1160">
        <v>0</v>
      </c>
      <c r="F1160">
        <v>0</v>
      </c>
      <c r="G1160">
        <v>3329000</v>
      </c>
    </row>
    <row r="1161" spans="1:7">
      <c r="A1161" s="1">
        <v>42027</v>
      </c>
      <c r="B1161" t="s">
        <v>445</v>
      </c>
      <c r="C1161" t="s">
        <v>446</v>
      </c>
      <c r="D1161">
        <v>1.21</v>
      </c>
      <c r="E1161">
        <v>195414</v>
      </c>
      <c r="F1161">
        <v>241150</v>
      </c>
      <c r="G1161">
        <v>45144000</v>
      </c>
    </row>
    <row r="1162" spans="1:7">
      <c r="A1162" s="1">
        <v>42027</v>
      </c>
      <c r="B1162" t="s">
        <v>447</v>
      </c>
      <c r="C1162" t="s">
        <v>448</v>
      </c>
      <c r="D1162">
        <v>32.479999999999997</v>
      </c>
      <c r="E1162">
        <v>39911</v>
      </c>
      <c r="F1162">
        <v>1293950</v>
      </c>
      <c r="G1162">
        <v>48500000</v>
      </c>
    </row>
    <row r="1163" spans="1:7">
      <c r="A1163" s="1">
        <v>42027</v>
      </c>
      <c r="B1163" t="s">
        <v>449</v>
      </c>
      <c r="C1163" t="s">
        <v>450</v>
      </c>
      <c r="D1163">
        <v>280</v>
      </c>
      <c r="E1163">
        <v>8308</v>
      </c>
      <c r="F1163">
        <v>2326150</v>
      </c>
      <c r="G1163">
        <v>9380000</v>
      </c>
    </row>
    <row r="1164" spans="1:7">
      <c r="A1164" s="1">
        <v>42027</v>
      </c>
      <c r="B1164" t="s">
        <v>451</v>
      </c>
      <c r="C1164" t="s">
        <v>452</v>
      </c>
      <c r="D1164">
        <v>108.25</v>
      </c>
      <c r="E1164">
        <v>770179</v>
      </c>
      <c r="F1164">
        <v>83823260</v>
      </c>
      <c r="G1164">
        <v>136410000</v>
      </c>
    </row>
    <row r="1165" spans="1:7">
      <c r="A1165" s="1">
        <v>42027</v>
      </c>
      <c r="B1165" t="s">
        <v>453</v>
      </c>
      <c r="C1165" t="s">
        <v>454</v>
      </c>
      <c r="D1165">
        <v>13.04</v>
      </c>
      <c r="E1165">
        <v>2231</v>
      </c>
      <c r="F1165">
        <v>28730</v>
      </c>
      <c r="G1165">
        <v>6739000</v>
      </c>
    </row>
    <row r="1166" spans="1:7">
      <c r="A1166" s="1">
        <v>42027</v>
      </c>
      <c r="B1166" t="s">
        <v>455</v>
      </c>
      <c r="C1166" t="s">
        <v>456</v>
      </c>
      <c r="D1166">
        <v>36.19</v>
      </c>
      <c r="E1166">
        <v>61</v>
      </c>
      <c r="F1166">
        <v>2100</v>
      </c>
      <c r="G1166">
        <v>13085000</v>
      </c>
    </row>
    <row r="1167" spans="1:7">
      <c r="A1167" s="1">
        <v>42027</v>
      </c>
      <c r="B1167" t="s">
        <v>457</v>
      </c>
      <c r="C1167" t="s">
        <v>458</v>
      </c>
      <c r="D1167">
        <v>52.5</v>
      </c>
      <c r="E1167">
        <v>50</v>
      </c>
      <c r="F1167">
        <v>2630</v>
      </c>
      <c r="G1167">
        <v>7449000</v>
      </c>
    </row>
    <row r="1168" spans="1:7">
      <c r="A1168" s="1">
        <v>42027</v>
      </c>
      <c r="B1168" t="s">
        <v>459</v>
      </c>
      <c r="C1168" t="s">
        <v>460</v>
      </c>
      <c r="D1168">
        <v>7.37</v>
      </c>
      <c r="E1168">
        <v>5</v>
      </c>
      <c r="F1168">
        <v>40</v>
      </c>
      <c r="G1168">
        <v>0</v>
      </c>
    </row>
    <row r="1169" spans="1:7">
      <c r="A1169" s="1">
        <v>42027</v>
      </c>
      <c r="B1169" t="s">
        <v>461</v>
      </c>
      <c r="C1169" t="s">
        <v>462</v>
      </c>
      <c r="D1169">
        <v>7.35</v>
      </c>
      <c r="E1169">
        <v>22524</v>
      </c>
      <c r="F1169">
        <v>166640</v>
      </c>
      <c r="G1169">
        <v>4222000</v>
      </c>
    </row>
    <row r="1170" spans="1:7">
      <c r="A1170" s="1">
        <v>42027</v>
      </c>
      <c r="B1170" t="s">
        <v>463</v>
      </c>
      <c r="C1170" t="s">
        <v>464</v>
      </c>
      <c r="D1170">
        <v>22.48</v>
      </c>
      <c r="E1170">
        <v>2819</v>
      </c>
      <c r="F1170">
        <v>62790</v>
      </c>
      <c r="G1170">
        <v>3459000</v>
      </c>
    </row>
    <row r="1171" spans="1:7">
      <c r="A1171" s="1">
        <v>42027</v>
      </c>
      <c r="B1171" t="s">
        <v>465</v>
      </c>
      <c r="C1171" t="s">
        <v>466</v>
      </c>
      <c r="D1171">
        <v>10.82</v>
      </c>
      <c r="E1171">
        <v>12015</v>
      </c>
      <c r="F1171">
        <v>129910</v>
      </c>
      <c r="G1171">
        <v>23006000</v>
      </c>
    </row>
    <row r="1172" spans="1:7">
      <c r="A1172" s="1">
        <v>42027</v>
      </c>
      <c r="B1172" t="s">
        <v>467</v>
      </c>
      <c r="C1172" t="s">
        <v>468</v>
      </c>
      <c r="D1172">
        <v>29.25</v>
      </c>
      <c r="E1172">
        <v>0</v>
      </c>
      <c r="F1172">
        <v>0</v>
      </c>
      <c r="G1172">
        <v>184000</v>
      </c>
    </row>
    <row r="1173" spans="1:7">
      <c r="A1173" s="1">
        <v>42027</v>
      </c>
      <c r="B1173" t="s">
        <v>469</v>
      </c>
      <c r="C1173" t="s">
        <v>470</v>
      </c>
      <c r="D1173">
        <v>3.8</v>
      </c>
      <c r="E1173">
        <v>2082</v>
      </c>
      <c r="F1173">
        <v>7950</v>
      </c>
      <c r="G1173">
        <v>4815000</v>
      </c>
    </row>
    <row r="1174" spans="1:7">
      <c r="A1174" s="1">
        <v>42027</v>
      </c>
      <c r="B1174" t="s">
        <v>471</v>
      </c>
      <c r="C1174" t="s">
        <v>472</v>
      </c>
      <c r="D1174">
        <v>9.31</v>
      </c>
      <c r="E1174">
        <v>54012</v>
      </c>
      <c r="F1174">
        <v>502380</v>
      </c>
      <c r="G1174">
        <v>6713000</v>
      </c>
    </row>
    <row r="1175" spans="1:7">
      <c r="A1175" s="1">
        <v>42027</v>
      </c>
      <c r="B1175" t="s">
        <v>473</v>
      </c>
      <c r="C1175" t="s">
        <v>474</v>
      </c>
      <c r="D1175">
        <v>19.29</v>
      </c>
      <c r="E1175">
        <v>40004</v>
      </c>
      <c r="F1175">
        <v>766020</v>
      </c>
      <c r="G1175">
        <v>10769000</v>
      </c>
    </row>
    <row r="1176" spans="1:7">
      <c r="A1176" s="1">
        <v>42027</v>
      </c>
      <c r="B1176" t="s">
        <v>475</v>
      </c>
      <c r="C1176" t="s">
        <v>476</v>
      </c>
      <c r="D1176">
        <v>3.3</v>
      </c>
      <c r="E1176">
        <v>3997</v>
      </c>
      <c r="F1176">
        <v>13150</v>
      </c>
      <c r="G1176">
        <v>11880000</v>
      </c>
    </row>
    <row r="1177" spans="1:7">
      <c r="A1177" s="1">
        <v>42027</v>
      </c>
      <c r="B1177" t="s">
        <v>477</v>
      </c>
      <c r="C1177" t="s">
        <v>478</v>
      </c>
      <c r="D1177">
        <v>260</v>
      </c>
      <c r="E1177">
        <v>0</v>
      </c>
      <c r="F1177">
        <v>0</v>
      </c>
      <c r="G1177">
        <v>1231000</v>
      </c>
    </row>
    <row r="1178" spans="1:7">
      <c r="A1178" s="1">
        <v>42027</v>
      </c>
      <c r="B1178" t="s">
        <v>479</v>
      </c>
      <c r="C1178" t="s">
        <v>480</v>
      </c>
      <c r="D1178">
        <v>113</v>
      </c>
      <c r="E1178">
        <v>13237</v>
      </c>
      <c r="F1178">
        <v>1499640</v>
      </c>
      <c r="G1178">
        <v>14953000</v>
      </c>
    </row>
    <row r="1179" spans="1:7">
      <c r="A1179" s="1">
        <v>42027</v>
      </c>
      <c r="B1179" t="s">
        <v>481</v>
      </c>
      <c r="C1179" t="s">
        <v>482</v>
      </c>
      <c r="D1179">
        <v>55.8</v>
      </c>
      <c r="E1179">
        <v>2969</v>
      </c>
      <c r="F1179">
        <v>162540</v>
      </c>
      <c r="G1179">
        <v>2418000</v>
      </c>
    </row>
    <row r="1180" spans="1:7">
      <c r="A1180" s="1">
        <v>42027</v>
      </c>
      <c r="B1180" t="s">
        <v>483</v>
      </c>
      <c r="C1180" t="s">
        <v>484</v>
      </c>
      <c r="D1180">
        <v>1.07</v>
      </c>
      <c r="E1180">
        <v>78957</v>
      </c>
      <c r="F1180">
        <v>83530</v>
      </c>
      <c r="G1180">
        <v>5093000</v>
      </c>
    </row>
    <row r="1181" spans="1:7">
      <c r="A1181" s="1">
        <v>42027</v>
      </c>
      <c r="B1181" t="s">
        <v>485</v>
      </c>
      <c r="C1181" t="s">
        <v>486</v>
      </c>
      <c r="D1181">
        <v>1.8</v>
      </c>
      <c r="E1181">
        <v>21557</v>
      </c>
      <c r="F1181">
        <v>39360</v>
      </c>
      <c r="G1181">
        <v>218198000</v>
      </c>
    </row>
    <row r="1182" spans="1:7">
      <c r="A1182" s="1">
        <v>42027</v>
      </c>
      <c r="B1182" t="s">
        <v>487</v>
      </c>
      <c r="C1182" t="s">
        <v>488</v>
      </c>
      <c r="D1182">
        <v>4.26</v>
      </c>
      <c r="E1182">
        <v>31177</v>
      </c>
      <c r="F1182">
        <v>132090</v>
      </c>
      <c r="G1182">
        <v>10150000</v>
      </c>
    </row>
    <row r="1183" spans="1:7">
      <c r="A1183" s="1">
        <v>42027</v>
      </c>
      <c r="B1183" t="s">
        <v>489</v>
      </c>
      <c r="C1183" t="s">
        <v>490</v>
      </c>
      <c r="D1183">
        <v>8.4</v>
      </c>
      <c r="E1183">
        <v>4419</v>
      </c>
      <c r="F1183">
        <v>36850</v>
      </c>
      <c r="G1183">
        <v>30148000</v>
      </c>
    </row>
    <row r="1184" spans="1:7">
      <c r="A1184" s="1">
        <v>42027</v>
      </c>
      <c r="B1184" t="s">
        <v>491</v>
      </c>
      <c r="C1184" t="s">
        <v>492</v>
      </c>
      <c r="D1184">
        <v>2.4300000000000002</v>
      </c>
      <c r="E1184">
        <v>10295</v>
      </c>
      <c r="F1184">
        <v>24850</v>
      </c>
      <c r="G1184">
        <v>34971000</v>
      </c>
    </row>
    <row r="1185" spans="1:7">
      <c r="A1185" s="1">
        <v>42027</v>
      </c>
      <c r="B1185" t="s">
        <v>493</v>
      </c>
      <c r="C1185" t="s">
        <v>494</v>
      </c>
      <c r="D1185">
        <v>27.35</v>
      </c>
      <c r="E1185">
        <v>197</v>
      </c>
      <c r="F1185">
        <v>5400</v>
      </c>
      <c r="G1185">
        <v>5128000</v>
      </c>
    </row>
    <row r="1186" spans="1:7">
      <c r="A1186" s="1">
        <v>42027</v>
      </c>
      <c r="B1186" t="s">
        <v>495</v>
      </c>
      <c r="C1186" t="s">
        <v>496</v>
      </c>
      <c r="D1186">
        <v>24.74</v>
      </c>
      <c r="E1186">
        <v>342599</v>
      </c>
      <c r="F1186">
        <v>8468070</v>
      </c>
      <c r="G1186">
        <v>60796000</v>
      </c>
    </row>
    <row r="1187" spans="1:7">
      <c r="A1187" s="1">
        <v>42027</v>
      </c>
      <c r="B1187" t="s">
        <v>497</v>
      </c>
      <c r="C1187" t="s">
        <v>498</v>
      </c>
      <c r="D1187">
        <v>7716</v>
      </c>
      <c r="E1187">
        <v>1542</v>
      </c>
      <c r="F1187">
        <v>11897000</v>
      </c>
      <c r="G1187">
        <v>1279000</v>
      </c>
    </row>
    <row r="1188" spans="1:7">
      <c r="A1188" s="1">
        <v>42027</v>
      </c>
      <c r="B1188" t="s">
        <v>499</v>
      </c>
      <c r="C1188" t="s">
        <v>500</v>
      </c>
      <c r="D1188">
        <v>4.3499999999999996</v>
      </c>
      <c r="E1188">
        <v>6311</v>
      </c>
      <c r="F1188">
        <v>26520</v>
      </c>
      <c r="G1188">
        <v>1827000</v>
      </c>
    </row>
    <row r="1189" spans="1:7">
      <c r="A1189" s="1">
        <v>42027</v>
      </c>
      <c r="B1189" t="s">
        <v>501</v>
      </c>
      <c r="C1189" t="s">
        <v>502</v>
      </c>
      <c r="D1189">
        <v>1.08</v>
      </c>
      <c r="E1189">
        <v>231541</v>
      </c>
      <c r="F1189">
        <v>252530</v>
      </c>
      <c r="G1189">
        <v>72970000</v>
      </c>
    </row>
    <row r="1190" spans="1:7">
      <c r="A1190" s="1">
        <v>42027</v>
      </c>
      <c r="B1190" t="s">
        <v>503</v>
      </c>
      <c r="C1190" t="s">
        <v>504</v>
      </c>
      <c r="D1190">
        <v>41.27</v>
      </c>
      <c r="E1190">
        <v>2761</v>
      </c>
      <c r="F1190">
        <v>113210</v>
      </c>
      <c r="G1190">
        <v>5975000</v>
      </c>
    </row>
    <row r="1191" spans="1:7">
      <c r="A1191" s="1">
        <v>42027</v>
      </c>
      <c r="B1191" t="s">
        <v>505</v>
      </c>
      <c r="C1191" t="s">
        <v>506</v>
      </c>
      <c r="D1191">
        <v>66.150000000000006</v>
      </c>
      <c r="E1191">
        <v>16593</v>
      </c>
      <c r="F1191">
        <v>1101450</v>
      </c>
      <c r="G1191">
        <v>6611000</v>
      </c>
    </row>
    <row r="1192" spans="1:7">
      <c r="A1192" s="1">
        <v>42027</v>
      </c>
      <c r="B1192" t="s">
        <v>507</v>
      </c>
      <c r="C1192" t="s">
        <v>508</v>
      </c>
      <c r="D1192">
        <v>6</v>
      </c>
      <c r="E1192">
        <v>926</v>
      </c>
      <c r="F1192">
        <v>5490</v>
      </c>
      <c r="G1192">
        <v>3832000</v>
      </c>
    </row>
    <row r="1193" spans="1:7">
      <c r="A1193" s="1">
        <v>42027</v>
      </c>
      <c r="B1193" t="s">
        <v>509</v>
      </c>
      <c r="C1193" t="s">
        <v>510</v>
      </c>
      <c r="D1193">
        <v>7.58</v>
      </c>
      <c r="E1193">
        <v>13533</v>
      </c>
      <c r="F1193">
        <v>102560</v>
      </c>
      <c r="G1193">
        <v>11888000</v>
      </c>
    </row>
    <row r="1194" spans="1:7">
      <c r="A1194" s="1">
        <v>42027</v>
      </c>
      <c r="B1194" t="s">
        <v>511</v>
      </c>
      <c r="C1194" t="s">
        <v>512</v>
      </c>
      <c r="D1194">
        <v>466.2</v>
      </c>
      <c r="E1194">
        <v>23300</v>
      </c>
      <c r="F1194">
        <v>10723720</v>
      </c>
      <c r="G1194">
        <v>12038000</v>
      </c>
    </row>
    <row r="1195" spans="1:7">
      <c r="A1195" s="1">
        <v>42027</v>
      </c>
      <c r="B1195" t="s">
        <v>513</v>
      </c>
      <c r="C1195" t="s">
        <v>514</v>
      </c>
      <c r="D1195">
        <v>10.199999999999999</v>
      </c>
      <c r="E1195">
        <v>25281</v>
      </c>
      <c r="F1195">
        <v>257200</v>
      </c>
      <c r="G1195">
        <v>30174000</v>
      </c>
    </row>
    <row r="1196" spans="1:7">
      <c r="A1196" s="1">
        <v>42027</v>
      </c>
      <c r="B1196" t="s">
        <v>515</v>
      </c>
      <c r="C1196" t="s">
        <v>516</v>
      </c>
      <c r="D1196">
        <v>35</v>
      </c>
      <c r="E1196">
        <v>350</v>
      </c>
      <c r="F1196">
        <v>12270</v>
      </c>
      <c r="G1196">
        <v>689000</v>
      </c>
    </row>
    <row r="1197" spans="1:7">
      <c r="A1197" s="1">
        <v>42027</v>
      </c>
      <c r="B1197" t="s">
        <v>517</v>
      </c>
      <c r="C1197" t="s">
        <v>518</v>
      </c>
      <c r="D1197">
        <v>0.51</v>
      </c>
      <c r="E1197">
        <v>2015</v>
      </c>
      <c r="F1197">
        <v>950</v>
      </c>
      <c r="G1197">
        <v>0</v>
      </c>
    </row>
    <row r="1198" spans="1:7">
      <c r="A1198" s="1">
        <v>42027</v>
      </c>
      <c r="B1198" t="s">
        <v>519</v>
      </c>
      <c r="C1198" t="s">
        <v>520</v>
      </c>
      <c r="D1198">
        <v>211.5</v>
      </c>
      <c r="E1198">
        <v>11337</v>
      </c>
      <c r="F1198">
        <v>2350870</v>
      </c>
      <c r="G1198">
        <v>2559000</v>
      </c>
    </row>
    <row r="1199" spans="1:7">
      <c r="A1199" s="1">
        <v>42027</v>
      </c>
      <c r="B1199" t="s">
        <v>521</v>
      </c>
      <c r="C1199" t="s">
        <v>522</v>
      </c>
      <c r="D1199">
        <v>21</v>
      </c>
      <c r="E1199">
        <v>0</v>
      </c>
      <c r="F1199">
        <v>0</v>
      </c>
      <c r="G1199">
        <v>0</v>
      </c>
    </row>
    <row r="1200" spans="1:7">
      <c r="A1200" s="1">
        <v>42027</v>
      </c>
      <c r="B1200" t="s">
        <v>523</v>
      </c>
      <c r="C1200" t="s">
        <v>524</v>
      </c>
      <c r="D1200">
        <v>14.15</v>
      </c>
      <c r="E1200">
        <v>16461</v>
      </c>
      <c r="F1200">
        <v>230390</v>
      </c>
      <c r="G1200">
        <v>23198000</v>
      </c>
    </row>
    <row r="1201" spans="1:7">
      <c r="A1201" s="1">
        <v>42027</v>
      </c>
      <c r="B1201" t="s">
        <v>525</v>
      </c>
      <c r="C1201" t="s">
        <v>526</v>
      </c>
      <c r="D1201">
        <v>13.67</v>
      </c>
      <c r="E1201">
        <v>5583</v>
      </c>
      <c r="F1201">
        <v>74890</v>
      </c>
      <c r="G1201">
        <v>2276000</v>
      </c>
    </row>
    <row r="1202" spans="1:7">
      <c r="A1202" s="1">
        <v>42027</v>
      </c>
      <c r="B1202" t="s">
        <v>527</v>
      </c>
      <c r="C1202" t="s">
        <v>528</v>
      </c>
      <c r="D1202">
        <v>8.77</v>
      </c>
      <c r="E1202">
        <v>2781</v>
      </c>
      <c r="F1202">
        <v>24220</v>
      </c>
      <c r="G1202">
        <v>9921000</v>
      </c>
    </row>
    <row r="1203" spans="1:7">
      <c r="A1203" s="1">
        <v>42027</v>
      </c>
      <c r="B1203" t="s">
        <v>529</v>
      </c>
      <c r="C1203" t="s">
        <v>530</v>
      </c>
      <c r="D1203">
        <v>7.0000000000000007E-2</v>
      </c>
      <c r="E1203">
        <v>148991</v>
      </c>
      <c r="F1203">
        <v>10430</v>
      </c>
      <c r="G1203">
        <v>0</v>
      </c>
    </row>
    <row r="1204" spans="1:7">
      <c r="A1204" s="1">
        <v>42027</v>
      </c>
      <c r="B1204" t="s">
        <v>531</v>
      </c>
      <c r="C1204" t="s">
        <v>532</v>
      </c>
      <c r="D1204">
        <v>2.0499999999999998</v>
      </c>
      <c r="E1204">
        <v>12520</v>
      </c>
      <c r="F1204">
        <v>25070</v>
      </c>
      <c r="G1204">
        <v>2516000</v>
      </c>
    </row>
    <row r="1205" spans="1:7">
      <c r="A1205" s="1">
        <v>42027</v>
      </c>
      <c r="B1205" t="s">
        <v>533</v>
      </c>
      <c r="C1205" t="s">
        <v>534</v>
      </c>
      <c r="D1205">
        <v>10.29</v>
      </c>
      <c r="E1205">
        <v>301</v>
      </c>
      <c r="F1205">
        <v>3100</v>
      </c>
      <c r="G1205">
        <v>2000000</v>
      </c>
    </row>
    <row r="1206" spans="1:7">
      <c r="A1206" s="1">
        <v>42027</v>
      </c>
      <c r="B1206" t="s">
        <v>535</v>
      </c>
      <c r="C1206" t="s">
        <v>536</v>
      </c>
      <c r="D1206">
        <v>0.56999999999999995</v>
      </c>
      <c r="E1206">
        <v>495652</v>
      </c>
      <c r="F1206">
        <v>282320</v>
      </c>
      <c r="G1206">
        <v>503124000</v>
      </c>
    </row>
    <row r="1207" spans="1:7">
      <c r="A1207" s="1">
        <v>42027</v>
      </c>
      <c r="B1207" t="s">
        <v>537</v>
      </c>
      <c r="C1207" t="s">
        <v>538</v>
      </c>
      <c r="D1207">
        <v>2.02</v>
      </c>
      <c r="E1207">
        <v>172223</v>
      </c>
      <c r="F1207">
        <v>314970</v>
      </c>
      <c r="G1207">
        <v>8276000</v>
      </c>
    </row>
    <row r="1208" spans="1:7">
      <c r="A1208" s="1">
        <v>42027</v>
      </c>
      <c r="B1208" t="s">
        <v>539</v>
      </c>
      <c r="C1208" t="s">
        <v>540</v>
      </c>
      <c r="D1208">
        <v>7.5</v>
      </c>
      <c r="E1208">
        <v>2157338</v>
      </c>
      <c r="F1208">
        <v>16129520</v>
      </c>
      <c r="G1208">
        <v>391726000</v>
      </c>
    </row>
    <row r="1209" spans="1:7">
      <c r="A1209" s="1">
        <v>42027</v>
      </c>
      <c r="B1209" t="s">
        <v>541</v>
      </c>
      <c r="C1209" t="s">
        <v>542</v>
      </c>
      <c r="D1209">
        <v>1.5</v>
      </c>
      <c r="E1209">
        <v>8416</v>
      </c>
      <c r="F1209">
        <v>12840</v>
      </c>
      <c r="G1209">
        <v>3254000</v>
      </c>
    </row>
    <row r="1210" spans="1:7">
      <c r="A1210" s="1">
        <v>42027</v>
      </c>
      <c r="B1210" t="s">
        <v>543</v>
      </c>
      <c r="C1210" t="s">
        <v>544</v>
      </c>
      <c r="D1210">
        <v>1.31</v>
      </c>
      <c r="E1210">
        <v>105073</v>
      </c>
      <c r="F1210">
        <v>138690</v>
      </c>
      <c r="G1210">
        <v>50027000</v>
      </c>
    </row>
    <row r="1211" spans="1:7">
      <c r="A1211" s="1">
        <v>42027</v>
      </c>
      <c r="B1211" t="s">
        <v>545</v>
      </c>
      <c r="C1211" t="s">
        <v>546</v>
      </c>
      <c r="D1211">
        <v>0.16</v>
      </c>
      <c r="E1211">
        <v>65049</v>
      </c>
      <c r="F1211">
        <v>10410</v>
      </c>
      <c r="G1211">
        <v>0</v>
      </c>
    </row>
    <row r="1212" spans="1:7">
      <c r="A1212" s="1">
        <v>42027</v>
      </c>
      <c r="B1212" t="s">
        <v>547</v>
      </c>
      <c r="C1212" t="s">
        <v>548</v>
      </c>
      <c r="D1212">
        <v>33.9</v>
      </c>
      <c r="E1212">
        <v>5</v>
      </c>
      <c r="F1212">
        <v>170</v>
      </c>
      <c r="G1212">
        <v>3773000</v>
      </c>
    </row>
    <row r="1213" spans="1:7">
      <c r="A1213" s="1">
        <v>42027</v>
      </c>
      <c r="B1213" t="s">
        <v>549</v>
      </c>
      <c r="C1213" t="s">
        <v>550</v>
      </c>
      <c r="D1213">
        <v>1.46</v>
      </c>
      <c r="E1213">
        <v>905</v>
      </c>
      <c r="F1213">
        <v>1300</v>
      </c>
      <c r="G1213">
        <v>42888000</v>
      </c>
    </row>
    <row r="1214" spans="1:7">
      <c r="A1214" s="1">
        <v>42027</v>
      </c>
      <c r="B1214" t="s">
        <v>551</v>
      </c>
      <c r="C1214" t="s">
        <v>552</v>
      </c>
      <c r="D1214">
        <v>9.75</v>
      </c>
      <c r="E1214">
        <v>630</v>
      </c>
      <c r="F1214">
        <v>5970</v>
      </c>
      <c r="G1214">
        <v>356000</v>
      </c>
    </row>
    <row r="1215" spans="1:7">
      <c r="A1215" s="1">
        <v>42027</v>
      </c>
      <c r="B1215" t="s">
        <v>553</v>
      </c>
      <c r="C1215" t="s">
        <v>554</v>
      </c>
      <c r="D1215">
        <v>1.39</v>
      </c>
      <c r="E1215">
        <v>1600</v>
      </c>
      <c r="F1215">
        <v>2220</v>
      </c>
      <c r="G1215">
        <v>4265000</v>
      </c>
    </row>
    <row r="1216" spans="1:7">
      <c r="A1216" s="1">
        <v>42027</v>
      </c>
      <c r="B1216" t="s">
        <v>555</v>
      </c>
      <c r="C1216" t="s">
        <v>556</v>
      </c>
      <c r="D1216">
        <v>154.69999999999999</v>
      </c>
      <c r="E1216">
        <v>20</v>
      </c>
      <c r="F1216">
        <v>3090</v>
      </c>
      <c r="G1216">
        <v>3703000</v>
      </c>
    </row>
    <row r="1217" spans="1:7">
      <c r="A1217" s="1">
        <v>42027</v>
      </c>
      <c r="B1217" t="s">
        <v>557</v>
      </c>
      <c r="C1217" t="s">
        <v>558</v>
      </c>
      <c r="D1217">
        <v>12.94</v>
      </c>
      <c r="E1217">
        <v>98827</v>
      </c>
      <c r="F1217">
        <v>1276080</v>
      </c>
      <c r="G1217">
        <v>16905000</v>
      </c>
    </row>
    <row r="1218" spans="1:7">
      <c r="A1218" s="1">
        <v>42027</v>
      </c>
      <c r="B1218" t="s">
        <v>559</v>
      </c>
      <c r="C1218" t="s">
        <v>560</v>
      </c>
      <c r="D1218">
        <v>10.39</v>
      </c>
      <c r="E1218">
        <v>622</v>
      </c>
      <c r="F1218">
        <v>6230</v>
      </c>
      <c r="G1218">
        <v>1026000</v>
      </c>
    </row>
    <row r="1219" spans="1:7">
      <c r="A1219" s="1">
        <v>42027</v>
      </c>
      <c r="B1219" t="s">
        <v>561</v>
      </c>
      <c r="C1219" t="s">
        <v>562</v>
      </c>
      <c r="D1219">
        <v>6.25</v>
      </c>
      <c r="E1219">
        <v>7541</v>
      </c>
      <c r="F1219">
        <v>46790</v>
      </c>
      <c r="G1219">
        <v>9981000</v>
      </c>
    </row>
    <row r="1220" spans="1:7">
      <c r="A1220" s="1">
        <v>42027</v>
      </c>
      <c r="B1220" t="s">
        <v>563</v>
      </c>
      <c r="C1220" t="s">
        <v>564</v>
      </c>
      <c r="D1220">
        <v>2.21</v>
      </c>
      <c r="E1220">
        <v>420654</v>
      </c>
      <c r="F1220">
        <v>928270</v>
      </c>
      <c r="G1220">
        <v>95095000</v>
      </c>
    </row>
    <row r="1221" spans="1:7">
      <c r="A1221" s="1">
        <v>42027</v>
      </c>
      <c r="B1221" t="s">
        <v>565</v>
      </c>
      <c r="C1221" t="s">
        <v>566</v>
      </c>
      <c r="D1221">
        <v>1.61</v>
      </c>
      <c r="E1221">
        <v>42457</v>
      </c>
      <c r="F1221">
        <v>69000</v>
      </c>
      <c r="G1221">
        <v>9957000</v>
      </c>
    </row>
    <row r="1222" spans="1:7">
      <c r="A1222" s="1">
        <v>42027</v>
      </c>
      <c r="B1222" t="s">
        <v>567</v>
      </c>
      <c r="C1222" t="s">
        <v>568</v>
      </c>
      <c r="D1222">
        <v>3.34</v>
      </c>
      <c r="E1222">
        <v>30</v>
      </c>
      <c r="F1222">
        <v>100</v>
      </c>
      <c r="G1222">
        <v>1453000</v>
      </c>
    </row>
    <row r="1223" spans="1:7">
      <c r="A1223" s="1">
        <v>42027</v>
      </c>
      <c r="B1223" t="s">
        <v>569</v>
      </c>
      <c r="C1223" t="s">
        <v>570</v>
      </c>
      <c r="D1223">
        <v>17.600000000000001</v>
      </c>
      <c r="E1223">
        <v>11</v>
      </c>
      <c r="F1223">
        <v>190</v>
      </c>
      <c r="G1223">
        <v>2386000</v>
      </c>
    </row>
    <row r="1224" spans="1:7">
      <c r="A1224" s="1">
        <v>42027</v>
      </c>
      <c r="B1224" t="s">
        <v>571</v>
      </c>
      <c r="C1224" t="s">
        <v>572</v>
      </c>
      <c r="D1224">
        <v>5.7</v>
      </c>
      <c r="E1224">
        <v>22204</v>
      </c>
      <c r="F1224">
        <v>126380</v>
      </c>
      <c r="G1224">
        <v>257931000</v>
      </c>
    </row>
    <row r="1225" spans="1:7">
      <c r="A1225" s="1">
        <v>42027</v>
      </c>
      <c r="B1225" t="s">
        <v>573</v>
      </c>
      <c r="C1225" t="s">
        <v>574</v>
      </c>
      <c r="D1225">
        <v>4.78</v>
      </c>
      <c r="E1225">
        <v>6300</v>
      </c>
      <c r="F1225">
        <v>30810</v>
      </c>
      <c r="G1225">
        <v>3499000</v>
      </c>
    </row>
    <row r="1226" spans="1:7">
      <c r="A1226" s="1">
        <v>42027</v>
      </c>
      <c r="B1226" t="s">
        <v>575</v>
      </c>
      <c r="C1226" t="s">
        <v>576</v>
      </c>
      <c r="D1226">
        <v>242</v>
      </c>
      <c r="E1226">
        <v>3052</v>
      </c>
      <c r="F1226">
        <v>749720</v>
      </c>
      <c r="G1226">
        <v>1930000</v>
      </c>
    </row>
    <row r="1227" spans="1:7">
      <c r="A1227" s="1">
        <v>42027</v>
      </c>
      <c r="B1227" t="s">
        <v>577</v>
      </c>
      <c r="C1227" t="s">
        <v>578</v>
      </c>
      <c r="D1227">
        <v>24.25</v>
      </c>
      <c r="E1227">
        <v>522444</v>
      </c>
      <c r="F1227">
        <v>12541560</v>
      </c>
      <c r="G1227">
        <v>25618000</v>
      </c>
    </row>
    <row r="1228" spans="1:7">
      <c r="A1228" s="1">
        <v>42027</v>
      </c>
      <c r="B1228" t="s">
        <v>579</v>
      </c>
      <c r="C1228" t="s">
        <v>580</v>
      </c>
      <c r="D1228">
        <v>7.0000000000000007E-2</v>
      </c>
      <c r="E1228">
        <v>363255</v>
      </c>
      <c r="F1228">
        <v>25430</v>
      </c>
      <c r="G1228">
        <v>0</v>
      </c>
    </row>
    <row r="1229" spans="1:7">
      <c r="A1229" s="1">
        <v>42027</v>
      </c>
      <c r="B1229" t="s">
        <v>581</v>
      </c>
      <c r="C1229" t="s">
        <v>582</v>
      </c>
      <c r="D1229">
        <v>4.4000000000000004</v>
      </c>
      <c r="E1229">
        <v>2186</v>
      </c>
      <c r="F1229">
        <v>9350</v>
      </c>
      <c r="G1229">
        <v>24936000</v>
      </c>
    </row>
    <row r="1230" spans="1:7">
      <c r="A1230" s="1">
        <v>42027</v>
      </c>
      <c r="B1230" t="s">
        <v>583</v>
      </c>
      <c r="C1230" t="s">
        <v>584</v>
      </c>
      <c r="D1230">
        <v>1.28</v>
      </c>
      <c r="E1230">
        <v>5187</v>
      </c>
      <c r="F1230">
        <v>6610</v>
      </c>
      <c r="G1230">
        <v>4052000</v>
      </c>
    </row>
    <row r="1231" spans="1:7">
      <c r="A1231" s="1">
        <v>42027</v>
      </c>
      <c r="B1231" t="s">
        <v>585</v>
      </c>
      <c r="C1231" t="s">
        <v>586</v>
      </c>
      <c r="D1231">
        <v>3.8</v>
      </c>
      <c r="E1231">
        <v>4145</v>
      </c>
      <c r="F1231">
        <v>15930</v>
      </c>
      <c r="G1231">
        <v>1500000</v>
      </c>
    </row>
    <row r="1232" spans="1:7">
      <c r="A1232" s="1">
        <v>42027</v>
      </c>
      <c r="B1232" t="s">
        <v>587</v>
      </c>
      <c r="C1232" t="s">
        <v>588</v>
      </c>
      <c r="D1232">
        <v>50.3</v>
      </c>
      <c r="E1232">
        <v>292</v>
      </c>
      <c r="F1232">
        <v>14560</v>
      </c>
      <c r="G1232">
        <v>297000</v>
      </c>
    </row>
    <row r="1233" spans="1:7">
      <c r="A1233" s="1">
        <v>42027</v>
      </c>
      <c r="B1233" t="s">
        <v>589</v>
      </c>
      <c r="C1233" t="s">
        <v>590</v>
      </c>
      <c r="D1233">
        <v>1.1499999999999999</v>
      </c>
      <c r="E1233">
        <v>8000</v>
      </c>
      <c r="F1233">
        <v>9180</v>
      </c>
      <c r="G1233">
        <v>36087000</v>
      </c>
    </row>
    <row r="1234" spans="1:7">
      <c r="A1234" s="1">
        <v>42027</v>
      </c>
      <c r="B1234" t="s">
        <v>591</v>
      </c>
      <c r="C1234" t="s">
        <v>592</v>
      </c>
      <c r="D1234">
        <v>2.02</v>
      </c>
      <c r="E1234">
        <v>2929</v>
      </c>
      <c r="F1234">
        <v>5970</v>
      </c>
      <c r="G1234">
        <v>4803000</v>
      </c>
    </row>
    <row r="1235" spans="1:7">
      <c r="A1235" s="1">
        <v>42027</v>
      </c>
      <c r="B1235" t="s">
        <v>593</v>
      </c>
      <c r="C1235" t="s">
        <v>594</v>
      </c>
      <c r="D1235">
        <v>2.08</v>
      </c>
      <c r="E1235">
        <v>5</v>
      </c>
      <c r="F1235">
        <v>10</v>
      </c>
      <c r="G1235">
        <v>8487000</v>
      </c>
    </row>
    <row r="1236" spans="1:7">
      <c r="A1236" s="1">
        <v>42027</v>
      </c>
      <c r="B1236" t="s">
        <v>595</v>
      </c>
      <c r="C1236" t="s">
        <v>596</v>
      </c>
      <c r="D1236">
        <v>7.05</v>
      </c>
      <c r="E1236">
        <v>0</v>
      </c>
      <c r="F1236">
        <v>0</v>
      </c>
      <c r="G1236">
        <v>247000</v>
      </c>
    </row>
    <row r="1237" spans="1:7">
      <c r="A1237" s="1">
        <v>42027</v>
      </c>
      <c r="B1237" t="s">
        <v>597</v>
      </c>
      <c r="C1237" t="s">
        <v>598</v>
      </c>
      <c r="D1237">
        <v>0.11</v>
      </c>
      <c r="E1237">
        <v>0</v>
      </c>
      <c r="F1237">
        <v>0</v>
      </c>
      <c r="G1237">
        <v>0</v>
      </c>
    </row>
    <row r="1238" spans="1:7">
      <c r="A1238" s="1">
        <v>42027</v>
      </c>
      <c r="B1238" t="s">
        <v>599</v>
      </c>
      <c r="C1238" t="s">
        <v>600</v>
      </c>
      <c r="D1238">
        <v>2.9</v>
      </c>
      <c r="E1238">
        <v>15981</v>
      </c>
      <c r="F1238">
        <v>46540</v>
      </c>
      <c r="G1238">
        <v>24856000</v>
      </c>
    </row>
    <row r="1239" spans="1:7">
      <c r="A1239" s="1">
        <v>42027</v>
      </c>
      <c r="B1239" t="s">
        <v>601</v>
      </c>
      <c r="C1239" t="s">
        <v>602</v>
      </c>
      <c r="D1239">
        <v>9.99</v>
      </c>
      <c r="E1239">
        <v>3782</v>
      </c>
      <c r="F1239">
        <v>38100</v>
      </c>
      <c r="G1239">
        <v>6624000</v>
      </c>
    </row>
    <row r="1240" spans="1:7">
      <c r="A1240" s="1">
        <v>42027</v>
      </c>
      <c r="B1240" t="s">
        <v>603</v>
      </c>
      <c r="C1240" t="s">
        <v>604</v>
      </c>
      <c r="D1240">
        <v>5.3</v>
      </c>
      <c r="E1240">
        <v>200</v>
      </c>
      <c r="F1240">
        <v>1060</v>
      </c>
      <c r="G1240">
        <v>1399000</v>
      </c>
    </row>
    <row r="1241" spans="1:7">
      <c r="A1241" s="1">
        <v>42027</v>
      </c>
      <c r="B1241" t="s">
        <v>605</v>
      </c>
      <c r="C1241" t="s">
        <v>606</v>
      </c>
      <c r="D1241">
        <v>8.1999999999999993</v>
      </c>
      <c r="E1241">
        <v>4825359</v>
      </c>
      <c r="F1241">
        <v>39643700</v>
      </c>
      <c r="G1241">
        <v>647357000</v>
      </c>
    </row>
    <row r="1242" spans="1:7">
      <c r="A1242" s="1">
        <v>42027</v>
      </c>
      <c r="B1242" t="s">
        <v>607</v>
      </c>
      <c r="C1242" t="s">
        <v>608</v>
      </c>
      <c r="D1242">
        <v>41</v>
      </c>
      <c r="E1242">
        <v>956</v>
      </c>
      <c r="F1242">
        <v>39650</v>
      </c>
      <c r="G1242">
        <v>21800000</v>
      </c>
    </row>
    <row r="1243" spans="1:7">
      <c r="A1243" s="1">
        <v>42027</v>
      </c>
      <c r="B1243" t="s">
        <v>609</v>
      </c>
      <c r="C1243" t="s">
        <v>610</v>
      </c>
      <c r="D1243">
        <v>1.52</v>
      </c>
      <c r="E1243">
        <v>3400</v>
      </c>
      <c r="F1243">
        <v>5170</v>
      </c>
      <c r="G1243">
        <v>2352000</v>
      </c>
    </row>
    <row r="1244" spans="1:7">
      <c r="A1244" s="1">
        <v>42027</v>
      </c>
      <c r="B1244" t="s">
        <v>611</v>
      </c>
      <c r="C1244" t="s">
        <v>612</v>
      </c>
      <c r="D1244">
        <v>6.29</v>
      </c>
      <c r="E1244">
        <v>6579</v>
      </c>
      <c r="F1244">
        <v>40650</v>
      </c>
      <c r="G1244">
        <v>6568000</v>
      </c>
    </row>
    <row r="1245" spans="1:7">
      <c r="A1245" s="1">
        <v>42027</v>
      </c>
      <c r="B1245" t="s">
        <v>613</v>
      </c>
      <c r="C1245" t="s">
        <v>614</v>
      </c>
      <c r="D1245">
        <v>232.05</v>
      </c>
      <c r="E1245">
        <v>41</v>
      </c>
      <c r="F1245">
        <v>9510</v>
      </c>
      <c r="G1245">
        <v>349000</v>
      </c>
    </row>
    <row r="1246" spans="1:7">
      <c r="A1246" s="1">
        <v>42027</v>
      </c>
      <c r="B1246" t="s">
        <v>615</v>
      </c>
      <c r="C1246" t="s">
        <v>616</v>
      </c>
      <c r="D1246">
        <v>8.36</v>
      </c>
      <c r="E1246">
        <v>325</v>
      </c>
      <c r="F1246">
        <v>2690</v>
      </c>
      <c r="G1246">
        <v>6256000</v>
      </c>
    </row>
    <row r="1247" spans="1:7">
      <c r="A1247" s="1">
        <v>42027</v>
      </c>
      <c r="B1247" t="s">
        <v>617</v>
      </c>
      <c r="C1247" t="s">
        <v>618</v>
      </c>
      <c r="D1247">
        <v>73.5</v>
      </c>
      <c r="E1247">
        <v>30</v>
      </c>
      <c r="F1247">
        <v>2210</v>
      </c>
      <c r="G1247">
        <v>1725000</v>
      </c>
    </row>
    <row r="1248" spans="1:7">
      <c r="A1248" s="1">
        <v>42027</v>
      </c>
      <c r="B1248" t="s">
        <v>619</v>
      </c>
      <c r="C1248" t="s">
        <v>620</v>
      </c>
      <c r="D1248">
        <v>48.55</v>
      </c>
      <c r="E1248">
        <v>3246</v>
      </c>
      <c r="F1248">
        <v>156690</v>
      </c>
      <c r="G1248">
        <v>1688000</v>
      </c>
    </row>
    <row r="1249" spans="1:7">
      <c r="A1249" s="1">
        <v>42027</v>
      </c>
      <c r="B1249" t="s">
        <v>621</v>
      </c>
      <c r="C1249" t="s">
        <v>622</v>
      </c>
      <c r="D1249">
        <v>1.1200000000000001</v>
      </c>
      <c r="E1249">
        <v>2000</v>
      </c>
      <c r="F1249">
        <v>2240</v>
      </c>
      <c r="G1249">
        <v>6642000</v>
      </c>
    </row>
    <row r="1250" spans="1:7">
      <c r="A1250" s="1">
        <v>42027</v>
      </c>
      <c r="B1250" t="s">
        <v>623</v>
      </c>
      <c r="C1250" t="s">
        <v>624</v>
      </c>
      <c r="D1250">
        <v>14.85</v>
      </c>
      <c r="E1250">
        <v>2</v>
      </c>
      <c r="F1250">
        <v>30</v>
      </c>
      <c r="G1250">
        <v>5551000</v>
      </c>
    </row>
    <row r="1251" spans="1:7">
      <c r="A1251" s="1">
        <v>42027</v>
      </c>
      <c r="B1251" t="s">
        <v>625</v>
      </c>
      <c r="C1251" t="s">
        <v>626</v>
      </c>
      <c r="D1251">
        <v>1.1499999999999999</v>
      </c>
      <c r="E1251">
        <v>11682</v>
      </c>
      <c r="F1251">
        <v>13210</v>
      </c>
      <c r="G1251">
        <v>5959000</v>
      </c>
    </row>
    <row r="1252" spans="1:7">
      <c r="A1252" s="1">
        <v>42027</v>
      </c>
      <c r="B1252" t="s">
        <v>627</v>
      </c>
      <c r="C1252" t="s">
        <v>628</v>
      </c>
      <c r="D1252">
        <v>1.6</v>
      </c>
      <c r="E1252">
        <v>25231</v>
      </c>
      <c r="F1252">
        <v>40500</v>
      </c>
      <c r="G1252">
        <v>0</v>
      </c>
    </row>
    <row r="1253" spans="1:7">
      <c r="A1253" s="1">
        <v>42027</v>
      </c>
      <c r="B1253" t="s">
        <v>629</v>
      </c>
      <c r="C1253" t="s">
        <v>630</v>
      </c>
      <c r="D1253">
        <v>0.27</v>
      </c>
      <c r="E1253">
        <v>6849</v>
      </c>
      <c r="F1253">
        <v>1840</v>
      </c>
      <c r="G1253">
        <v>0</v>
      </c>
    </row>
    <row r="1254" spans="1:7">
      <c r="A1254" s="1">
        <v>42027</v>
      </c>
      <c r="B1254" t="s">
        <v>631</v>
      </c>
      <c r="C1254" t="s">
        <v>632</v>
      </c>
      <c r="D1254">
        <v>3.79</v>
      </c>
      <c r="E1254">
        <v>100</v>
      </c>
      <c r="F1254">
        <v>380</v>
      </c>
      <c r="G1254">
        <v>3736000</v>
      </c>
    </row>
    <row r="1255" spans="1:7">
      <c r="A1255" s="1">
        <v>42027</v>
      </c>
      <c r="B1255" t="s">
        <v>633</v>
      </c>
      <c r="C1255" t="s">
        <v>634</v>
      </c>
      <c r="D1255">
        <v>3.31</v>
      </c>
      <c r="E1255">
        <v>0</v>
      </c>
      <c r="F1255">
        <v>0</v>
      </c>
      <c r="G1255">
        <v>0</v>
      </c>
    </row>
    <row r="1256" spans="1:7">
      <c r="A1256" s="1">
        <v>42027</v>
      </c>
      <c r="B1256" t="s">
        <v>635</v>
      </c>
      <c r="C1256" t="s">
        <v>636</v>
      </c>
      <c r="D1256">
        <v>1.62</v>
      </c>
      <c r="E1256">
        <v>29</v>
      </c>
      <c r="F1256">
        <v>50</v>
      </c>
      <c r="G1256">
        <v>18756000</v>
      </c>
    </row>
    <row r="1257" spans="1:7">
      <c r="A1257" s="1">
        <v>42027</v>
      </c>
      <c r="B1257" t="s">
        <v>637</v>
      </c>
      <c r="C1257" t="s">
        <v>638</v>
      </c>
      <c r="D1257">
        <v>37.979999999999997</v>
      </c>
      <c r="E1257">
        <v>399</v>
      </c>
      <c r="F1257">
        <v>14980</v>
      </c>
      <c r="G1257">
        <v>3144000</v>
      </c>
    </row>
    <row r="1258" spans="1:7">
      <c r="A1258" s="1">
        <v>42027</v>
      </c>
      <c r="B1258" t="s">
        <v>639</v>
      </c>
      <c r="C1258" t="s">
        <v>640</v>
      </c>
      <c r="D1258">
        <v>0.23</v>
      </c>
      <c r="E1258">
        <v>16060</v>
      </c>
      <c r="F1258">
        <v>3690</v>
      </c>
      <c r="G1258">
        <v>0</v>
      </c>
    </row>
    <row r="1259" spans="1:7">
      <c r="A1259" s="1">
        <v>42027</v>
      </c>
      <c r="B1259" t="s">
        <v>641</v>
      </c>
      <c r="C1259" t="s">
        <v>642</v>
      </c>
      <c r="D1259">
        <v>51.9</v>
      </c>
      <c r="E1259">
        <v>1439</v>
      </c>
      <c r="F1259">
        <v>74570</v>
      </c>
      <c r="G1259">
        <v>4763000</v>
      </c>
    </row>
    <row r="1260" spans="1:7">
      <c r="A1260" s="1">
        <v>42027</v>
      </c>
      <c r="B1260" t="s">
        <v>643</v>
      </c>
      <c r="C1260" t="s">
        <v>644</v>
      </c>
      <c r="D1260">
        <v>100</v>
      </c>
      <c r="E1260">
        <v>0</v>
      </c>
      <c r="F1260">
        <v>0</v>
      </c>
      <c r="G1260">
        <v>826000</v>
      </c>
    </row>
    <row r="1261" spans="1:7">
      <c r="A1261" s="1">
        <v>42027</v>
      </c>
      <c r="B1261" t="s">
        <v>645</v>
      </c>
      <c r="C1261" t="s">
        <v>646</v>
      </c>
      <c r="D1261">
        <v>7.9</v>
      </c>
      <c r="E1261">
        <v>5651</v>
      </c>
      <c r="F1261">
        <v>43310</v>
      </c>
      <c r="G1261">
        <v>2500000</v>
      </c>
    </row>
    <row r="1262" spans="1:7">
      <c r="A1262" s="1">
        <v>42027</v>
      </c>
      <c r="B1262" t="s">
        <v>647</v>
      </c>
      <c r="C1262" t="s">
        <v>648</v>
      </c>
      <c r="D1262">
        <v>10.8</v>
      </c>
      <c r="E1262">
        <v>0</v>
      </c>
      <c r="F1262">
        <v>0</v>
      </c>
      <c r="G1262">
        <v>11288000</v>
      </c>
    </row>
    <row r="1263" spans="1:7">
      <c r="A1263" s="1">
        <v>42027</v>
      </c>
      <c r="B1263" t="s">
        <v>649</v>
      </c>
      <c r="C1263" t="s">
        <v>650</v>
      </c>
      <c r="D1263">
        <v>179</v>
      </c>
      <c r="E1263">
        <v>373180</v>
      </c>
      <c r="F1263">
        <v>67794460</v>
      </c>
      <c r="G1263">
        <v>122632000</v>
      </c>
    </row>
    <row r="1264" spans="1:7">
      <c r="A1264" s="1">
        <v>42027</v>
      </c>
      <c r="B1264" t="s">
        <v>651</v>
      </c>
      <c r="C1264" t="s">
        <v>652</v>
      </c>
      <c r="D1264">
        <v>85.56</v>
      </c>
      <c r="E1264">
        <v>1043</v>
      </c>
      <c r="F1264">
        <v>89400</v>
      </c>
      <c r="G1264">
        <v>7304000</v>
      </c>
    </row>
    <row r="1265" spans="1:7">
      <c r="A1265" s="1">
        <v>42027</v>
      </c>
      <c r="B1265" t="s">
        <v>653</v>
      </c>
      <c r="C1265" t="s">
        <v>654</v>
      </c>
      <c r="D1265">
        <v>0.49</v>
      </c>
      <c r="E1265">
        <v>0</v>
      </c>
      <c r="F1265">
        <v>0</v>
      </c>
      <c r="G1265">
        <v>0</v>
      </c>
    </row>
    <row r="1266" spans="1:7">
      <c r="A1266" s="1">
        <v>42027</v>
      </c>
      <c r="B1266" t="s">
        <v>655</v>
      </c>
      <c r="C1266" t="s">
        <v>656</v>
      </c>
      <c r="D1266">
        <v>29.99</v>
      </c>
      <c r="E1266">
        <v>1</v>
      </c>
      <c r="F1266">
        <v>30</v>
      </c>
      <c r="G1266">
        <v>8365000</v>
      </c>
    </row>
    <row r="1267" spans="1:7">
      <c r="A1267" s="1">
        <v>42027</v>
      </c>
      <c r="B1267" t="s">
        <v>657</v>
      </c>
      <c r="C1267" t="s">
        <v>658</v>
      </c>
      <c r="D1267">
        <v>0.49</v>
      </c>
      <c r="E1267">
        <v>19796</v>
      </c>
      <c r="F1267">
        <v>9580</v>
      </c>
      <c r="G1267">
        <v>49286000</v>
      </c>
    </row>
    <row r="1268" spans="1:7">
      <c r="A1268" s="1">
        <v>42027</v>
      </c>
      <c r="B1268" t="s">
        <v>659</v>
      </c>
      <c r="C1268" t="s">
        <v>660</v>
      </c>
      <c r="D1268">
        <v>0.16</v>
      </c>
      <c r="E1268">
        <v>619645</v>
      </c>
      <c r="F1268">
        <v>99140</v>
      </c>
      <c r="G1268">
        <v>0</v>
      </c>
    </row>
    <row r="1269" spans="1:7">
      <c r="A1269" s="1">
        <v>42027</v>
      </c>
      <c r="B1269" t="s">
        <v>661</v>
      </c>
      <c r="C1269" t="s">
        <v>662</v>
      </c>
      <c r="D1269">
        <v>19.07</v>
      </c>
      <c r="E1269">
        <v>1603463</v>
      </c>
      <c r="F1269">
        <v>30889170</v>
      </c>
      <c r="G1269">
        <v>778079000</v>
      </c>
    </row>
    <row r="1270" spans="1:7">
      <c r="A1270" s="1">
        <v>42027</v>
      </c>
      <c r="B1270" t="s">
        <v>663</v>
      </c>
      <c r="C1270" t="s">
        <v>664</v>
      </c>
      <c r="D1270">
        <v>4.3600000000000003</v>
      </c>
      <c r="E1270">
        <v>4729266</v>
      </c>
      <c r="F1270">
        <v>21068110</v>
      </c>
      <c r="G1270">
        <v>1628262000</v>
      </c>
    </row>
    <row r="1271" spans="1:7">
      <c r="A1271" s="1">
        <v>42027</v>
      </c>
      <c r="B1271" t="s">
        <v>665</v>
      </c>
      <c r="C1271" t="s">
        <v>666</v>
      </c>
      <c r="D1271">
        <v>5.5</v>
      </c>
      <c r="E1271">
        <v>11949</v>
      </c>
      <c r="F1271">
        <v>66090</v>
      </c>
      <c r="G1271">
        <v>31779000</v>
      </c>
    </row>
    <row r="1272" spans="1:7">
      <c r="A1272" s="1">
        <v>42027</v>
      </c>
      <c r="B1272" t="s">
        <v>667</v>
      </c>
      <c r="C1272" t="s">
        <v>668</v>
      </c>
      <c r="D1272">
        <v>25.2</v>
      </c>
      <c r="E1272">
        <v>264</v>
      </c>
      <c r="F1272">
        <v>6650</v>
      </c>
      <c r="G1272">
        <v>13699000</v>
      </c>
    </row>
    <row r="1273" spans="1:7">
      <c r="A1273" s="1">
        <v>42027</v>
      </c>
      <c r="B1273" t="s">
        <v>669</v>
      </c>
      <c r="C1273" t="s">
        <v>670</v>
      </c>
      <c r="D1273">
        <v>53.31</v>
      </c>
      <c r="E1273">
        <v>1164766</v>
      </c>
      <c r="F1273">
        <v>61137020</v>
      </c>
      <c r="G1273">
        <v>309998000</v>
      </c>
    </row>
    <row r="1274" spans="1:7">
      <c r="A1274" s="1">
        <v>42027</v>
      </c>
      <c r="B1274" t="s">
        <v>671</v>
      </c>
      <c r="C1274" t="s">
        <v>672</v>
      </c>
      <c r="D1274">
        <v>33</v>
      </c>
      <c r="E1274">
        <v>2362022</v>
      </c>
      <c r="F1274">
        <v>78610550</v>
      </c>
      <c r="G1274">
        <v>783205000</v>
      </c>
    </row>
    <row r="1275" spans="1:7">
      <c r="A1275" s="1">
        <v>42027</v>
      </c>
      <c r="B1275" t="s">
        <v>673</v>
      </c>
      <c r="C1275" t="s">
        <v>674</v>
      </c>
      <c r="D1275">
        <v>88.2</v>
      </c>
      <c r="E1275">
        <v>111464</v>
      </c>
      <c r="F1275">
        <v>9849160</v>
      </c>
      <c r="G1275">
        <v>25336000</v>
      </c>
    </row>
    <row r="1276" spans="1:7">
      <c r="A1276" s="1">
        <v>42027</v>
      </c>
      <c r="B1276" t="s">
        <v>675</v>
      </c>
      <c r="C1276" t="s">
        <v>676</v>
      </c>
      <c r="D1276">
        <v>2.59</v>
      </c>
      <c r="E1276">
        <v>7160</v>
      </c>
      <c r="F1276">
        <v>18450</v>
      </c>
      <c r="G1276">
        <v>17382000</v>
      </c>
    </row>
    <row r="1277" spans="1:7">
      <c r="A1277" s="1">
        <v>42027</v>
      </c>
      <c r="B1277" t="s">
        <v>677</v>
      </c>
      <c r="C1277" t="s">
        <v>678</v>
      </c>
      <c r="D1277">
        <v>0.19</v>
      </c>
      <c r="E1277">
        <v>101576</v>
      </c>
      <c r="F1277">
        <v>19300</v>
      </c>
      <c r="G1277">
        <v>0</v>
      </c>
    </row>
    <row r="1278" spans="1:7">
      <c r="A1278" s="1">
        <v>42027</v>
      </c>
      <c r="B1278" t="s">
        <v>679</v>
      </c>
      <c r="C1278" t="s">
        <v>680</v>
      </c>
      <c r="D1278">
        <v>2.15</v>
      </c>
      <c r="E1278">
        <v>0</v>
      </c>
      <c r="F1278">
        <v>0</v>
      </c>
      <c r="G1278">
        <v>0</v>
      </c>
    </row>
    <row r="1279" spans="1:7">
      <c r="A1279" s="1">
        <v>42027</v>
      </c>
      <c r="B1279" t="s">
        <v>681</v>
      </c>
      <c r="C1279" t="s">
        <v>682</v>
      </c>
      <c r="D1279">
        <v>0.7</v>
      </c>
      <c r="E1279">
        <v>0</v>
      </c>
      <c r="F1279">
        <v>0</v>
      </c>
      <c r="G1279">
        <v>0</v>
      </c>
    </row>
    <row r="1280" spans="1:7">
      <c r="A1280" s="1">
        <v>42027</v>
      </c>
      <c r="B1280" t="s">
        <v>683</v>
      </c>
      <c r="C1280" t="s">
        <v>684</v>
      </c>
      <c r="D1280">
        <v>18.5</v>
      </c>
      <c r="E1280">
        <v>18827</v>
      </c>
      <c r="F1280">
        <v>335140</v>
      </c>
      <c r="G1280">
        <v>15164000</v>
      </c>
    </row>
    <row r="1281" spans="1:7">
      <c r="A1281" s="1">
        <v>42027</v>
      </c>
      <c r="B1281" t="s">
        <v>685</v>
      </c>
      <c r="C1281" t="s">
        <v>686</v>
      </c>
      <c r="D1281">
        <v>0.09</v>
      </c>
      <c r="E1281">
        <v>571477</v>
      </c>
      <c r="F1281">
        <v>47050</v>
      </c>
      <c r="G1281">
        <v>0</v>
      </c>
    </row>
    <row r="1282" spans="1:7">
      <c r="A1282" s="1">
        <v>42027</v>
      </c>
      <c r="B1282" t="s">
        <v>687</v>
      </c>
      <c r="C1282" t="s">
        <v>688</v>
      </c>
      <c r="D1282">
        <v>2.19</v>
      </c>
      <c r="E1282">
        <v>202</v>
      </c>
      <c r="F1282">
        <v>420</v>
      </c>
      <c r="G1282">
        <v>0</v>
      </c>
    </row>
    <row r="1283" spans="1:7">
      <c r="A1283" s="1">
        <v>42027</v>
      </c>
      <c r="B1283" t="s">
        <v>689</v>
      </c>
      <c r="C1283" t="s">
        <v>690</v>
      </c>
      <c r="D1283">
        <v>28.4</v>
      </c>
      <c r="E1283">
        <v>1773</v>
      </c>
      <c r="F1283">
        <v>49210</v>
      </c>
      <c r="G1283">
        <v>794000</v>
      </c>
    </row>
    <row r="1284" spans="1:7">
      <c r="A1284" s="1">
        <v>42027</v>
      </c>
      <c r="B1284" t="s">
        <v>691</v>
      </c>
      <c r="C1284" t="s">
        <v>692</v>
      </c>
      <c r="D1284">
        <v>6.42</v>
      </c>
      <c r="E1284">
        <v>24087</v>
      </c>
      <c r="F1284">
        <v>155170</v>
      </c>
      <c r="G1284">
        <v>25585000</v>
      </c>
    </row>
    <row r="1285" spans="1:7">
      <c r="A1285" s="1">
        <v>42027</v>
      </c>
      <c r="B1285" t="s">
        <v>693</v>
      </c>
      <c r="C1285" t="s">
        <v>694</v>
      </c>
      <c r="D1285">
        <v>16.649999999999999</v>
      </c>
      <c r="E1285">
        <v>7185</v>
      </c>
      <c r="F1285">
        <v>118350</v>
      </c>
      <c r="G1285">
        <v>5930000</v>
      </c>
    </row>
    <row r="1286" spans="1:7">
      <c r="A1286" s="1">
        <v>42027</v>
      </c>
      <c r="B1286" t="s">
        <v>695</v>
      </c>
      <c r="C1286" t="s">
        <v>696</v>
      </c>
      <c r="D1286">
        <v>4.4000000000000004</v>
      </c>
      <c r="E1286">
        <v>2</v>
      </c>
      <c r="F1286">
        <v>10</v>
      </c>
      <c r="G1286">
        <v>21432000</v>
      </c>
    </row>
    <row r="1287" spans="1:7">
      <c r="A1287" s="1">
        <v>42027</v>
      </c>
      <c r="B1287" t="s">
        <v>697</v>
      </c>
      <c r="C1287" t="s">
        <v>698</v>
      </c>
      <c r="D1287">
        <v>1.25</v>
      </c>
      <c r="E1287">
        <v>200</v>
      </c>
      <c r="F1287">
        <v>250</v>
      </c>
      <c r="G1287">
        <v>0</v>
      </c>
    </row>
    <row r="1288" spans="1:7">
      <c r="A1288" s="1">
        <v>42027</v>
      </c>
      <c r="B1288" t="s">
        <v>699</v>
      </c>
      <c r="C1288" t="s">
        <v>700</v>
      </c>
      <c r="D1288">
        <v>13</v>
      </c>
      <c r="E1288">
        <v>2</v>
      </c>
      <c r="F1288">
        <v>30</v>
      </c>
      <c r="G1288">
        <v>423000</v>
      </c>
    </row>
    <row r="1289" spans="1:7">
      <c r="A1289" s="1">
        <v>42027</v>
      </c>
      <c r="B1289" t="s">
        <v>701</v>
      </c>
      <c r="C1289" t="s">
        <v>702</v>
      </c>
      <c r="D1289">
        <v>15</v>
      </c>
      <c r="E1289">
        <v>386</v>
      </c>
      <c r="F1289">
        <v>5790</v>
      </c>
      <c r="G1289">
        <v>1032000</v>
      </c>
    </row>
    <row r="1290" spans="1:7">
      <c r="A1290" s="1">
        <v>42027</v>
      </c>
      <c r="B1290" t="s">
        <v>703</v>
      </c>
      <c r="C1290" t="s">
        <v>704</v>
      </c>
      <c r="D1290">
        <v>2.82</v>
      </c>
      <c r="E1290">
        <v>489</v>
      </c>
      <c r="F1290">
        <v>1380</v>
      </c>
      <c r="G1290">
        <v>2631000</v>
      </c>
    </row>
    <row r="1291" spans="1:7">
      <c r="A1291" s="1">
        <v>42027</v>
      </c>
      <c r="B1291" t="s">
        <v>705</v>
      </c>
      <c r="C1291" t="s">
        <v>706</v>
      </c>
      <c r="D1291">
        <v>1.2</v>
      </c>
      <c r="E1291">
        <v>21143</v>
      </c>
      <c r="F1291">
        <v>25360</v>
      </c>
      <c r="G1291">
        <v>0</v>
      </c>
    </row>
    <row r="1292" spans="1:7">
      <c r="A1292" s="1">
        <v>42027</v>
      </c>
      <c r="B1292" t="s">
        <v>707</v>
      </c>
      <c r="C1292" t="s">
        <v>708</v>
      </c>
      <c r="D1292">
        <v>1.04</v>
      </c>
      <c r="E1292">
        <v>3426</v>
      </c>
      <c r="F1292">
        <v>3500</v>
      </c>
      <c r="G1292">
        <v>0</v>
      </c>
    </row>
    <row r="1293" spans="1:7">
      <c r="A1293" s="1">
        <v>42027</v>
      </c>
      <c r="B1293" t="s">
        <v>709</v>
      </c>
      <c r="C1293" t="s">
        <v>710</v>
      </c>
      <c r="D1293">
        <v>16.5</v>
      </c>
      <c r="E1293">
        <v>54033</v>
      </c>
      <c r="F1293">
        <v>864860</v>
      </c>
      <c r="G1293">
        <v>2716000</v>
      </c>
    </row>
    <row r="1294" spans="1:7">
      <c r="A1294" s="1">
        <v>42027</v>
      </c>
      <c r="B1294" t="s">
        <v>711</v>
      </c>
      <c r="C1294" t="s">
        <v>712</v>
      </c>
      <c r="D1294">
        <v>1.44</v>
      </c>
      <c r="E1294">
        <v>321456</v>
      </c>
      <c r="F1294">
        <v>483840</v>
      </c>
      <c r="G1294">
        <v>21115000</v>
      </c>
    </row>
    <row r="1295" spans="1:7">
      <c r="A1295" s="1">
        <v>42027</v>
      </c>
      <c r="B1295" t="s">
        <v>713</v>
      </c>
      <c r="C1295" t="s">
        <v>714</v>
      </c>
      <c r="D1295">
        <v>6.15</v>
      </c>
      <c r="E1295">
        <v>12690</v>
      </c>
      <c r="F1295">
        <v>79070</v>
      </c>
      <c r="G1295">
        <v>5439000</v>
      </c>
    </row>
    <row r="1296" spans="1:7">
      <c r="A1296" s="1">
        <v>42027</v>
      </c>
      <c r="B1296" t="s">
        <v>715</v>
      </c>
      <c r="C1296" t="s">
        <v>716</v>
      </c>
      <c r="D1296">
        <v>2.89</v>
      </c>
      <c r="E1296">
        <v>9040</v>
      </c>
      <c r="F1296">
        <v>26080</v>
      </c>
      <c r="G1296">
        <v>14959000</v>
      </c>
    </row>
    <row r="1297" spans="1:7">
      <c r="A1297" s="1">
        <v>42027</v>
      </c>
      <c r="B1297" t="s">
        <v>717</v>
      </c>
      <c r="C1297" t="s">
        <v>718</v>
      </c>
      <c r="D1297">
        <v>24</v>
      </c>
      <c r="E1297">
        <v>80</v>
      </c>
      <c r="F1297">
        <v>1920</v>
      </c>
      <c r="G1297">
        <v>93000</v>
      </c>
    </row>
    <row r="1298" spans="1:7">
      <c r="A1298" s="1">
        <v>42027</v>
      </c>
      <c r="B1298" t="s">
        <v>719</v>
      </c>
      <c r="C1298" t="s">
        <v>720</v>
      </c>
      <c r="D1298">
        <v>14.48</v>
      </c>
      <c r="E1298">
        <v>2961</v>
      </c>
      <c r="F1298">
        <v>42770</v>
      </c>
      <c r="G1298">
        <v>8907000</v>
      </c>
    </row>
    <row r="1299" spans="1:7">
      <c r="A1299" s="1">
        <v>42027</v>
      </c>
      <c r="B1299" t="s">
        <v>721</v>
      </c>
      <c r="C1299" t="s">
        <v>722</v>
      </c>
      <c r="D1299">
        <v>140.85</v>
      </c>
      <c r="E1299">
        <v>124</v>
      </c>
      <c r="F1299">
        <v>17450</v>
      </c>
      <c r="G1299">
        <v>3122000</v>
      </c>
    </row>
    <row r="1300" spans="1:7">
      <c r="A1300" s="1">
        <v>42027</v>
      </c>
      <c r="B1300" t="s">
        <v>723</v>
      </c>
      <c r="C1300" t="s">
        <v>724</v>
      </c>
      <c r="D1300">
        <v>1.19</v>
      </c>
      <c r="E1300">
        <v>0</v>
      </c>
      <c r="F1300">
        <v>0</v>
      </c>
      <c r="G1300">
        <v>0</v>
      </c>
    </row>
    <row r="1301" spans="1:7">
      <c r="A1301" s="1">
        <v>42027</v>
      </c>
      <c r="B1301" t="s">
        <v>725</v>
      </c>
      <c r="C1301" t="s">
        <v>726</v>
      </c>
      <c r="D1301">
        <v>508.65</v>
      </c>
      <c r="E1301">
        <v>145512</v>
      </c>
      <c r="F1301">
        <v>73380130</v>
      </c>
      <c r="G1301">
        <v>55967000</v>
      </c>
    </row>
    <row r="1302" spans="1:7">
      <c r="A1302" s="1">
        <v>42027</v>
      </c>
      <c r="B1302" t="s">
        <v>727</v>
      </c>
      <c r="C1302" t="s">
        <v>728</v>
      </c>
      <c r="D1302">
        <v>4.1500000000000004</v>
      </c>
      <c r="E1302">
        <v>0</v>
      </c>
      <c r="F1302">
        <v>0</v>
      </c>
      <c r="G1302">
        <v>0</v>
      </c>
    </row>
    <row r="1303" spans="1:7">
      <c r="A1303" s="1">
        <v>42027</v>
      </c>
      <c r="B1303" t="s">
        <v>729</v>
      </c>
      <c r="C1303" t="s">
        <v>730</v>
      </c>
      <c r="D1303">
        <v>6.4</v>
      </c>
      <c r="E1303">
        <v>13434</v>
      </c>
      <c r="F1303">
        <v>84890</v>
      </c>
      <c r="G1303">
        <v>35376000</v>
      </c>
    </row>
    <row r="1304" spans="1:7">
      <c r="A1304" s="1">
        <v>42027</v>
      </c>
      <c r="B1304" t="s">
        <v>731</v>
      </c>
      <c r="C1304" t="s">
        <v>732</v>
      </c>
      <c r="D1304">
        <v>12.56</v>
      </c>
      <c r="E1304">
        <v>11818</v>
      </c>
      <c r="F1304">
        <v>149000</v>
      </c>
      <c r="G1304">
        <v>10375000</v>
      </c>
    </row>
    <row r="1305" spans="1:7">
      <c r="A1305" s="1">
        <v>42027</v>
      </c>
      <c r="B1305" t="s">
        <v>733</v>
      </c>
      <c r="C1305" t="s">
        <v>734</v>
      </c>
      <c r="D1305">
        <v>8.24</v>
      </c>
      <c r="E1305">
        <v>17230</v>
      </c>
      <c r="F1305">
        <v>140510</v>
      </c>
      <c r="G1305">
        <v>19626000</v>
      </c>
    </row>
    <row r="1306" spans="1:7">
      <c r="A1306" s="1">
        <v>42027</v>
      </c>
      <c r="B1306" t="s">
        <v>735</v>
      </c>
      <c r="C1306" t="s">
        <v>736</v>
      </c>
      <c r="D1306">
        <v>5.95</v>
      </c>
      <c r="E1306">
        <v>30228</v>
      </c>
      <c r="F1306">
        <v>180360</v>
      </c>
      <c r="G1306">
        <v>27134000</v>
      </c>
    </row>
    <row r="1307" spans="1:7">
      <c r="A1307" s="1">
        <v>42027</v>
      </c>
      <c r="B1307" t="s">
        <v>737</v>
      </c>
      <c r="C1307" t="s">
        <v>738</v>
      </c>
      <c r="D1307">
        <v>15.82</v>
      </c>
      <c r="E1307">
        <v>138</v>
      </c>
      <c r="F1307">
        <v>2190</v>
      </c>
      <c r="G1307">
        <v>1469000</v>
      </c>
    </row>
    <row r="1308" spans="1:7">
      <c r="A1308" s="1">
        <v>42027</v>
      </c>
      <c r="B1308" t="s">
        <v>739</v>
      </c>
      <c r="C1308" t="s">
        <v>740</v>
      </c>
      <c r="D1308">
        <v>17.8</v>
      </c>
      <c r="E1308">
        <v>148652</v>
      </c>
      <c r="F1308">
        <v>2651110</v>
      </c>
      <c r="G1308">
        <v>6355000</v>
      </c>
    </row>
    <row r="1309" spans="1:7">
      <c r="A1309" s="1">
        <v>42027</v>
      </c>
      <c r="B1309" t="s">
        <v>741</v>
      </c>
      <c r="C1309" t="s">
        <v>742</v>
      </c>
      <c r="D1309">
        <v>2.35</v>
      </c>
      <c r="E1309">
        <v>1256206</v>
      </c>
      <c r="F1309">
        <v>2640660</v>
      </c>
      <c r="G1309">
        <v>19987000</v>
      </c>
    </row>
    <row r="1310" spans="1:7">
      <c r="A1310" s="1">
        <v>42027</v>
      </c>
      <c r="B1310" t="s">
        <v>743</v>
      </c>
      <c r="C1310" t="s">
        <v>744</v>
      </c>
      <c r="D1310">
        <v>6.49</v>
      </c>
      <c r="E1310">
        <v>108226</v>
      </c>
      <c r="F1310">
        <v>684060</v>
      </c>
      <c r="G1310">
        <v>12912000</v>
      </c>
    </row>
    <row r="1311" spans="1:7">
      <c r="A1311" s="1">
        <v>42027</v>
      </c>
      <c r="B1311" t="s">
        <v>745</v>
      </c>
      <c r="C1311" t="s">
        <v>746</v>
      </c>
      <c r="D1311">
        <v>1.96</v>
      </c>
      <c r="E1311">
        <v>30575</v>
      </c>
      <c r="F1311">
        <v>61550</v>
      </c>
      <c r="G1311">
        <v>13353000</v>
      </c>
    </row>
    <row r="1312" spans="1:7">
      <c r="A1312" s="1">
        <v>42027</v>
      </c>
      <c r="B1312" t="s">
        <v>747</v>
      </c>
      <c r="C1312" t="s">
        <v>748</v>
      </c>
      <c r="D1312">
        <v>5.0999999999999996</v>
      </c>
      <c r="E1312">
        <v>2595</v>
      </c>
      <c r="F1312">
        <v>13330</v>
      </c>
      <c r="G1312">
        <v>0</v>
      </c>
    </row>
    <row r="1313" spans="1:7">
      <c r="A1313" s="1">
        <v>42027</v>
      </c>
      <c r="B1313" t="s">
        <v>749</v>
      </c>
      <c r="C1313" t="s">
        <v>750</v>
      </c>
      <c r="D1313">
        <v>0.04</v>
      </c>
      <c r="E1313">
        <v>100</v>
      </c>
      <c r="F1313">
        <v>8</v>
      </c>
      <c r="G1313">
        <v>6100000</v>
      </c>
    </row>
    <row r="1314" spans="1:7">
      <c r="A1314" s="1">
        <v>42027</v>
      </c>
      <c r="B1314" t="s">
        <v>751</v>
      </c>
      <c r="C1314" t="s">
        <v>752</v>
      </c>
      <c r="D1314">
        <v>0.7</v>
      </c>
      <c r="E1314">
        <v>4528</v>
      </c>
      <c r="F1314">
        <v>3110</v>
      </c>
      <c r="G1314">
        <v>0</v>
      </c>
    </row>
    <row r="1315" spans="1:7">
      <c r="A1315" s="1">
        <v>42027</v>
      </c>
      <c r="B1315" t="s">
        <v>753</v>
      </c>
      <c r="C1315" t="s">
        <v>754</v>
      </c>
      <c r="D1315">
        <v>5.7</v>
      </c>
      <c r="E1315">
        <v>2614</v>
      </c>
      <c r="F1315">
        <v>15040</v>
      </c>
      <c r="G1315">
        <v>5343000</v>
      </c>
    </row>
    <row r="1316" spans="1:7">
      <c r="A1316" s="1">
        <v>42027</v>
      </c>
      <c r="B1316" t="s">
        <v>755</v>
      </c>
      <c r="C1316" t="s">
        <v>756</v>
      </c>
      <c r="D1316">
        <v>11.6</v>
      </c>
      <c r="E1316">
        <v>312</v>
      </c>
      <c r="F1316">
        <v>3620</v>
      </c>
      <c r="G1316">
        <v>1451000</v>
      </c>
    </row>
    <row r="1317" spans="1:7">
      <c r="A1317" s="1">
        <v>42027</v>
      </c>
      <c r="B1317" t="s">
        <v>757</v>
      </c>
      <c r="C1317" t="s">
        <v>758</v>
      </c>
      <c r="D1317">
        <v>2.41</v>
      </c>
      <c r="E1317">
        <v>2249</v>
      </c>
      <c r="F1317">
        <v>5350</v>
      </c>
      <c r="G1317">
        <v>3055000</v>
      </c>
    </row>
    <row r="1318" spans="1:7">
      <c r="A1318" s="1">
        <v>42027</v>
      </c>
      <c r="B1318" t="s">
        <v>759</v>
      </c>
      <c r="C1318" t="s">
        <v>760</v>
      </c>
      <c r="D1318">
        <v>2.16</v>
      </c>
      <c r="E1318">
        <v>307173</v>
      </c>
      <c r="F1318">
        <v>666030</v>
      </c>
      <c r="G1318">
        <v>121599000</v>
      </c>
    </row>
    <row r="1319" spans="1:7">
      <c r="A1319" s="1">
        <v>42027</v>
      </c>
      <c r="B1319" t="s">
        <v>761</v>
      </c>
      <c r="C1319" t="s">
        <v>762</v>
      </c>
      <c r="D1319">
        <v>1.44</v>
      </c>
      <c r="E1319">
        <v>15446</v>
      </c>
      <c r="F1319">
        <v>22290</v>
      </c>
      <c r="G1319">
        <v>55661000</v>
      </c>
    </row>
    <row r="1320" spans="1:7">
      <c r="A1320" s="1">
        <v>42027</v>
      </c>
      <c r="B1320" t="s">
        <v>763</v>
      </c>
      <c r="C1320" t="s">
        <v>764</v>
      </c>
      <c r="D1320">
        <v>16.600000000000001</v>
      </c>
      <c r="E1320">
        <v>6</v>
      </c>
      <c r="F1320">
        <v>100</v>
      </c>
      <c r="G1320">
        <v>2220000</v>
      </c>
    </row>
    <row r="1321" spans="1:7">
      <c r="A1321" s="1">
        <v>42027</v>
      </c>
      <c r="B1321" t="s">
        <v>765</v>
      </c>
      <c r="C1321" t="s">
        <v>766</v>
      </c>
      <c r="D1321">
        <v>1.4</v>
      </c>
      <c r="E1321">
        <v>67366</v>
      </c>
      <c r="F1321">
        <v>94940</v>
      </c>
      <c r="G1321">
        <v>0</v>
      </c>
    </row>
    <row r="1322" spans="1:7">
      <c r="A1322" s="1">
        <v>42027</v>
      </c>
      <c r="B1322" t="s">
        <v>767</v>
      </c>
      <c r="C1322" t="s">
        <v>768</v>
      </c>
      <c r="D1322">
        <v>1.71</v>
      </c>
      <c r="E1322">
        <v>3776</v>
      </c>
      <c r="F1322">
        <v>6460</v>
      </c>
      <c r="G1322">
        <v>2747000</v>
      </c>
    </row>
    <row r="1323" spans="1:7">
      <c r="A1323" s="1">
        <v>42027</v>
      </c>
      <c r="B1323" t="s">
        <v>769</v>
      </c>
      <c r="C1323" t="s">
        <v>770</v>
      </c>
      <c r="D1323">
        <v>0.79</v>
      </c>
      <c r="E1323">
        <v>0</v>
      </c>
      <c r="F1323">
        <v>0</v>
      </c>
      <c r="G1323">
        <v>0</v>
      </c>
    </row>
    <row r="1324" spans="1:7">
      <c r="A1324" s="1">
        <v>42027</v>
      </c>
      <c r="B1324" t="s">
        <v>771</v>
      </c>
      <c r="C1324" t="s">
        <v>772</v>
      </c>
      <c r="D1324">
        <v>53.5</v>
      </c>
      <c r="E1324">
        <v>29982</v>
      </c>
      <c r="F1324">
        <v>1608950</v>
      </c>
      <c r="G1324">
        <v>23914000</v>
      </c>
    </row>
    <row r="1325" spans="1:7">
      <c r="A1325" s="1">
        <v>42027</v>
      </c>
      <c r="B1325" t="s">
        <v>773</v>
      </c>
      <c r="C1325" t="s">
        <v>774</v>
      </c>
      <c r="D1325">
        <v>26.95</v>
      </c>
      <c r="E1325">
        <v>25</v>
      </c>
      <c r="F1325">
        <v>670</v>
      </c>
      <c r="G1325">
        <v>0</v>
      </c>
    </row>
    <row r="1326" spans="1:7">
      <c r="A1326" s="1">
        <v>42027</v>
      </c>
      <c r="B1326" t="s">
        <v>775</v>
      </c>
      <c r="C1326" t="s">
        <v>776</v>
      </c>
      <c r="D1326">
        <v>0.21</v>
      </c>
      <c r="E1326">
        <v>14891</v>
      </c>
      <c r="F1326">
        <v>3060</v>
      </c>
      <c r="G1326">
        <v>0</v>
      </c>
    </row>
    <row r="1327" spans="1:7">
      <c r="A1327" s="1">
        <v>42027</v>
      </c>
      <c r="B1327" t="s">
        <v>777</v>
      </c>
      <c r="C1327" t="s">
        <v>778</v>
      </c>
      <c r="D1327">
        <v>1.74</v>
      </c>
      <c r="E1327">
        <v>100</v>
      </c>
      <c r="F1327">
        <v>170</v>
      </c>
      <c r="G1327">
        <v>3496000</v>
      </c>
    </row>
    <row r="1328" spans="1:7">
      <c r="A1328" s="1">
        <v>42027</v>
      </c>
      <c r="B1328" t="s">
        <v>779</v>
      </c>
      <c r="C1328" t="s">
        <v>780</v>
      </c>
      <c r="D1328">
        <v>23.73</v>
      </c>
      <c r="E1328">
        <v>720</v>
      </c>
      <c r="F1328">
        <v>17090</v>
      </c>
      <c r="G1328">
        <v>5187000</v>
      </c>
    </row>
    <row r="1329" spans="1:7">
      <c r="A1329" s="1">
        <v>42027</v>
      </c>
      <c r="B1329" t="s">
        <v>781</v>
      </c>
      <c r="C1329" t="s">
        <v>782</v>
      </c>
      <c r="D1329">
        <v>6</v>
      </c>
      <c r="E1329">
        <v>2699</v>
      </c>
      <c r="F1329">
        <v>16250</v>
      </c>
      <c r="G1329">
        <v>2500000</v>
      </c>
    </row>
    <row r="1330" spans="1:7">
      <c r="A1330" s="1">
        <v>42027</v>
      </c>
      <c r="B1330" t="s">
        <v>783</v>
      </c>
      <c r="C1330" t="s">
        <v>784</v>
      </c>
      <c r="D1330">
        <v>16.55</v>
      </c>
      <c r="E1330">
        <v>1670</v>
      </c>
      <c r="F1330">
        <v>27510</v>
      </c>
      <c r="G1330">
        <v>5246000</v>
      </c>
    </row>
    <row r="1331" spans="1:7">
      <c r="A1331" s="1">
        <v>42027</v>
      </c>
      <c r="B1331" t="s">
        <v>785</v>
      </c>
      <c r="C1331" t="s">
        <v>786</v>
      </c>
      <c r="D1331">
        <v>15.7</v>
      </c>
      <c r="E1331">
        <v>250</v>
      </c>
      <c r="F1331">
        <v>3930</v>
      </c>
      <c r="G1331">
        <v>3182000</v>
      </c>
    </row>
    <row r="1332" spans="1:7">
      <c r="A1332" s="1">
        <v>42027</v>
      </c>
      <c r="B1332" t="s">
        <v>787</v>
      </c>
      <c r="C1332" t="s">
        <v>788</v>
      </c>
      <c r="D1332">
        <v>3.1</v>
      </c>
      <c r="E1332">
        <v>165158</v>
      </c>
      <c r="F1332">
        <v>531090</v>
      </c>
      <c r="G1332">
        <v>32839000</v>
      </c>
    </row>
    <row r="1333" spans="1:7">
      <c r="A1333" s="1">
        <v>42027</v>
      </c>
      <c r="B1333" t="s">
        <v>789</v>
      </c>
      <c r="C1333" t="s">
        <v>790</v>
      </c>
      <c r="D1333">
        <v>1.9</v>
      </c>
      <c r="E1333">
        <v>30788</v>
      </c>
      <c r="F1333">
        <v>57160</v>
      </c>
      <c r="G1333">
        <v>18377000</v>
      </c>
    </row>
    <row r="1334" spans="1:7">
      <c r="A1334" s="1">
        <v>42027</v>
      </c>
      <c r="B1334" t="s">
        <v>791</v>
      </c>
      <c r="C1334" t="s">
        <v>792</v>
      </c>
      <c r="D1334">
        <v>5.38</v>
      </c>
      <c r="E1334">
        <v>11641</v>
      </c>
      <c r="F1334">
        <v>62630</v>
      </c>
      <c r="G1334">
        <v>5448000</v>
      </c>
    </row>
    <row r="1335" spans="1:7">
      <c r="A1335" s="1">
        <v>42027</v>
      </c>
      <c r="B1335" t="s">
        <v>793</v>
      </c>
      <c r="C1335" t="s">
        <v>794</v>
      </c>
      <c r="D1335">
        <v>9.4499999999999993</v>
      </c>
      <c r="E1335">
        <v>3</v>
      </c>
      <c r="F1335">
        <v>30</v>
      </c>
      <c r="G1335">
        <v>1962000</v>
      </c>
    </row>
    <row r="1336" spans="1:7">
      <c r="A1336" s="1">
        <v>42027</v>
      </c>
      <c r="B1336" t="s">
        <v>795</v>
      </c>
      <c r="C1336" t="s">
        <v>796</v>
      </c>
      <c r="D1336">
        <v>35.65</v>
      </c>
      <c r="E1336">
        <v>35984</v>
      </c>
      <c r="F1336">
        <v>1260360</v>
      </c>
      <c r="G1336">
        <v>1729000</v>
      </c>
    </row>
    <row r="1337" spans="1:7">
      <c r="A1337" s="1">
        <v>42027</v>
      </c>
      <c r="B1337" t="s">
        <v>797</v>
      </c>
      <c r="C1337" t="s">
        <v>798</v>
      </c>
      <c r="D1337">
        <v>1.81</v>
      </c>
      <c r="E1337">
        <v>0</v>
      </c>
      <c r="F1337">
        <v>0</v>
      </c>
      <c r="G1337">
        <v>0</v>
      </c>
    </row>
    <row r="1338" spans="1:7">
      <c r="A1338" s="1">
        <v>42027</v>
      </c>
      <c r="B1338" t="s">
        <v>799</v>
      </c>
      <c r="C1338" t="s">
        <v>800</v>
      </c>
      <c r="D1338">
        <v>1.05</v>
      </c>
      <c r="E1338">
        <v>318070</v>
      </c>
      <c r="F1338">
        <v>332020</v>
      </c>
      <c r="G1338">
        <v>31508000</v>
      </c>
    </row>
    <row r="1339" spans="1:7">
      <c r="A1339" s="1">
        <v>42027</v>
      </c>
      <c r="B1339" t="s">
        <v>801</v>
      </c>
      <c r="C1339" t="s">
        <v>802</v>
      </c>
      <c r="D1339">
        <v>0.54</v>
      </c>
      <c r="E1339">
        <v>25961</v>
      </c>
      <c r="F1339">
        <v>13550</v>
      </c>
      <c r="G1339">
        <v>0</v>
      </c>
    </row>
    <row r="1340" spans="1:7">
      <c r="A1340" s="1">
        <v>42027</v>
      </c>
      <c r="B1340" t="s">
        <v>803</v>
      </c>
      <c r="C1340" t="s">
        <v>804</v>
      </c>
      <c r="D1340">
        <v>3.6</v>
      </c>
      <c r="E1340">
        <v>12896</v>
      </c>
      <c r="F1340">
        <v>45470</v>
      </c>
      <c r="G1340">
        <v>0</v>
      </c>
    </row>
    <row r="1341" spans="1:7">
      <c r="A1341" s="1">
        <v>42027</v>
      </c>
      <c r="B1341" t="s">
        <v>805</v>
      </c>
      <c r="C1341" t="s">
        <v>806</v>
      </c>
      <c r="D1341">
        <v>12.06</v>
      </c>
      <c r="E1341">
        <v>2350</v>
      </c>
      <c r="F1341">
        <v>28540</v>
      </c>
      <c r="G1341">
        <v>9601000</v>
      </c>
    </row>
    <row r="1342" spans="1:7">
      <c r="A1342" s="1">
        <v>42027</v>
      </c>
      <c r="B1342" t="s">
        <v>807</v>
      </c>
      <c r="C1342" t="s">
        <v>808</v>
      </c>
      <c r="D1342">
        <v>41.98</v>
      </c>
      <c r="E1342">
        <v>4383</v>
      </c>
      <c r="F1342">
        <v>180590</v>
      </c>
      <c r="G1342">
        <v>5026000</v>
      </c>
    </row>
    <row r="1343" spans="1:7">
      <c r="A1343" s="1">
        <v>42027</v>
      </c>
      <c r="B1343" t="s">
        <v>809</v>
      </c>
      <c r="C1343" t="s">
        <v>810</v>
      </c>
      <c r="D1343">
        <v>43.58</v>
      </c>
      <c r="E1343">
        <v>120</v>
      </c>
      <c r="F1343">
        <v>5230</v>
      </c>
      <c r="G1343">
        <v>176000</v>
      </c>
    </row>
    <row r="1344" spans="1:7">
      <c r="A1344" s="1">
        <v>42027</v>
      </c>
      <c r="B1344" t="s">
        <v>811</v>
      </c>
      <c r="C1344" t="s">
        <v>812</v>
      </c>
      <c r="D1344">
        <v>2.4</v>
      </c>
      <c r="E1344">
        <v>58946</v>
      </c>
      <c r="F1344">
        <v>142380</v>
      </c>
      <c r="G1344">
        <v>12010000</v>
      </c>
    </row>
    <row r="1345" spans="1:7">
      <c r="A1345" s="1">
        <v>42027</v>
      </c>
      <c r="B1345" t="s">
        <v>813</v>
      </c>
      <c r="C1345" t="s">
        <v>814</v>
      </c>
      <c r="D1345">
        <v>8</v>
      </c>
      <c r="E1345">
        <v>550</v>
      </c>
      <c r="F1345">
        <v>4400</v>
      </c>
      <c r="G1345">
        <v>4755000</v>
      </c>
    </row>
    <row r="1346" spans="1:7">
      <c r="A1346" s="1">
        <v>42027</v>
      </c>
      <c r="B1346" t="s">
        <v>815</v>
      </c>
      <c r="C1346" t="s">
        <v>816</v>
      </c>
      <c r="D1346">
        <v>8.4</v>
      </c>
      <c r="E1346">
        <v>0</v>
      </c>
      <c r="F1346">
        <v>0</v>
      </c>
      <c r="G1346">
        <v>12000</v>
      </c>
    </row>
    <row r="1347" spans="1:7">
      <c r="A1347" s="1">
        <v>42027</v>
      </c>
      <c r="B1347" t="s">
        <v>817</v>
      </c>
      <c r="C1347" t="s">
        <v>818</v>
      </c>
      <c r="D1347">
        <v>2.68</v>
      </c>
      <c r="E1347">
        <v>30778</v>
      </c>
      <c r="F1347">
        <v>82070</v>
      </c>
      <c r="G1347">
        <v>97338000</v>
      </c>
    </row>
    <row r="1348" spans="1:7">
      <c r="A1348" s="1">
        <v>42027</v>
      </c>
      <c r="B1348" t="s">
        <v>819</v>
      </c>
      <c r="C1348" t="s">
        <v>820</v>
      </c>
      <c r="D1348">
        <v>353</v>
      </c>
      <c r="E1348">
        <v>488</v>
      </c>
      <c r="F1348">
        <v>170730</v>
      </c>
      <c r="G1348">
        <v>1810000</v>
      </c>
    </row>
    <row r="1349" spans="1:7">
      <c r="A1349" s="1">
        <v>42027</v>
      </c>
      <c r="B1349" t="s">
        <v>821</v>
      </c>
      <c r="C1349" t="s">
        <v>822</v>
      </c>
      <c r="D1349">
        <v>12.45</v>
      </c>
      <c r="E1349">
        <v>926</v>
      </c>
      <c r="F1349">
        <v>11490</v>
      </c>
      <c r="G1349">
        <v>7716000</v>
      </c>
    </row>
    <row r="1350" spans="1:7">
      <c r="A1350" s="1">
        <v>42027</v>
      </c>
      <c r="B1350" t="s">
        <v>823</v>
      </c>
      <c r="C1350" t="s">
        <v>824</v>
      </c>
      <c r="D1350">
        <v>10.5</v>
      </c>
      <c r="E1350">
        <v>783</v>
      </c>
      <c r="F1350">
        <v>8220</v>
      </c>
      <c r="G1350">
        <v>1791000</v>
      </c>
    </row>
    <row r="1351" spans="1:7">
      <c r="A1351" s="1">
        <v>42027</v>
      </c>
      <c r="B1351" t="s">
        <v>825</v>
      </c>
      <c r="C1351" t="s">
        <v>826</v>
      </c>
      <c r="D1351">
        <v>2.7</v>
      </c>
      <c r="E1351">
        <v>168911</v>
      </c>
      <c r="F1351">
        <v>437990</v>
      </c>
      <c r="G1351">
        <v>0</v>
      </c>
    </row>
    <row r="1352" spans="1:7">
      <c r="A1352" s="1">
        <v>42027</v>
      </c>
      <c r="B1352" t="s">
        <v>827</v>
      </c>
      <c r="C1352" t="s">
        <v>828</v>
      </c>
      <c r="D1352">
        <v>13.3</v>
      </c>
      <c r="E1352">
        <v>379</v>
      </c>
      <c r="F1352">
        <v>4940</v>
      </c>
      <c r="G1352">
        <v>925000</v>
      </c>
    </row>
    <row r="1353" spans="1:7">
      <c r="A1353" s="1">
        <v>42027</v>
      </c>
      <c r="B1353" t="s">
        <v>829</v>
      </c>
      <c r="C1353" t="s">
        <v>830</v>
      </c>
      <c r="D1353">
        <v>0.24</v>
      </c>
      <c r="E1353">
        <v>14278</v>
      </c>
      <c r="F1353">
        <v>3500</v>
      </c>
      <c r="G1353">
        <v>0</v>
      </c>
    </row>
    <row r="1354" spans="1:7">
      <c r="A1354" s="1">
        <v>42027</v>
      </c>
      <c r="B1354" t="s">
        <v>831</v>
      </c>
      <c r="C1354" t="s">
        <v>832</v>
      </c>
      <c r="D1354">
        <v>13.6</v>
      </c>
      <c r="E1354">
        <v>10363</v>
      </c>
      <c r="F1354">
        <v>139310</v>
      </c>
      <c r="G1354">
        <v>11886000</v>
      </c>
    </row>
    <row r="1355" spans="1:7">
      <c r="A1355" s="1">
        <v>42027</v>
      </c>
      <c r="B1355" t="s">
        <v>833</v>
      </c>
      <c r="C1355" t="s">
        <v>834</v>
      </c>
      <c r="D1355">
        <v>21</v>
      </c>
      <c r="E1355">
        <v>19471</v>
      </c>
      <c r="F1355">
        <v>409050</v>
      </c>
      <c r="G1355">
        <v>5947000</v>
      </c>
    </row>
    <row r="1356" spans="1:7">
      <c r="A1356" s="1">
        <v>42027</v>
      </c>
      <c r="B1356" t="s">
        <v>835</v>
      </c>
      <c r="C1356" t="s">
        <v>836</v>
      </c>
      <c r="D1356">
        <v>4.07</v>
      </c>
      <c r="E1356">
        <v>1332264</v>
      </c>
      <c r="F1356">
        <v>5385470</v>
      </c>
      <c r="G1356">
        <v>496690000</v>
      </c>
    </row>
    <row r="1357" spans="1:7">
      <c r="A1357" s="1">
        <v>42027</v>
      </c>
      <c r="B1357" t="s">
        <v>837</v>
      </c>
      <c r="C1357" t="s">
        <v>838</v>
      </c>
      <c r="D1357">
        <v>109</v>
      </c>
      <c r="E1357">
        <v>0</v>
      </c>
      <c r="F1357">
        <v>0</v>
      </c>
      <c r="G1357">
        <v>142000</v>
      </c>
    </row>
    <row r="1358" spans="1:7">
      <c r="A1358" s="1">
        <v>42027</v>
      </c>
      <c r="B1358" t="s">
        <v>839</v>
      </c>
      <c r="C1358" t="s">
        <v>840</v>
      </c>
      <c r="D1358">
        <v>21.6</v>
      </c>
      <c r="E1358">
        <v>5441</v>
      </c>
      <c r="F1358">
        <v>117440</v>
      </c>
      <c r="G1358">
        <v>730000</v>
      </c>
    </row>
    <row r="1359" spans="1:7">
      <c r="A1359" s="1">
        <v>42027</v>
      </c>
      <c r="B1359" t="s">
        <v>841</v>
      </c>
      <c r="C1359" t="s">
        <v>842</v>
      </c>
      <c r="D1359">
        <v>12.75</v>
      </c>
      <c r="E1359">
        <v>1788</v>
      </c>
      <c r="F1359">
        <v>22660</v>
      </c>
      <c r="G1359">
        <v>7000000</v>
      </c>
    </row>
    <row r="1360" spans="1:7">
      <c r="A1360" s="1">
        <v>42027</v>
      </c>
      <c r="B1360" t="s">
        <v>843</v>
      </c>
      <c r="C1360" t="s">
        <v>844</v>
      </c>
      <c r="D1360">
        <v>87</v>
      </c>
      <c r="E1360">
        <v>0</v>
      </c>
      <c r="F1360">
        <v>0</v>
      </c>
      <c r="G1360">
        <v>84000</v>
      </c>
    </row>
    <row r="1361" spans="1:7">
      <c r="A1361" s="1">
        <v>42027</v>
      </c>
      <c r="B1361" t="s">
        <v>845</v>
      </c>
      <c r="C1361" t="s">
        <v>846</v>
      </c>
      <c r="D1361">
        <v>5.01</v>
      </c>
      <c r="E1361">
        <v>1875871</v>
      </c>
      <c r="F1361">
        <v>9435900</v>
      </c>
      <c r="G1361">
        <v>1043590000</v>
      </c>
    </row>
    <row r="1362" spans="1:7">
      <c r="A1362" s="1">
        <v>42027</v>
      </c>
      <c r="B1362" t="s">
        <v>847</v>
      </c>
      <c r="C1362" t="s">
        <v>848</v>
      </c>
      <c r="D1362">
        <v>0.76</v>
      </c>
      <c r="E1362">
        <v>0</v>
      </c>
      <c r="F1362">
        <v>0</v>
      </c>
      <c r="G1362">
        <v>0</v>
      </c>
    </row>
    <row r="1363" spans="1:7">
      <c r="A1363" s="1">
        <v>42027</v>
      </c>
      <c r="B1363" t="s">
        <v>849</v>
      </c>
      <c r="C1363" t="s">
        <v>850</v>
      </c>
      <c r="D1363">
        <v>9.7899999999999991</v>
      </c>
      <c r="E1363">
        <v>995</v>
      </c>
      <c r="F1363">
        <v>9740</v>
      </c>
      <c r="G1363">
        <v>2847000</v>
      </c>
    </row>
    <row r="1364" spans="1:7">
      <c r="A1364" s="1">
        <v>42027</v>
      </c>
      <c r="B1364" t="s">
        <v>851</v>
      </c>
      <c r="C1364" t="s">
        <v>852</v>
      </c>
      <c r="D1364">
        <v>16.2</v>
      </c>
      <c r="E1364">
        <v>231</v>
      </c>
      <c r="F1364">
        <v>3760</v>
      </c>
      <c r="G1364">
        <v>448000</v>
      </c>
    </row>
    <row r="1365" spans="1:7">
      <c r="A1365" s="1">
        <v>42027</v>
      </c>
      <c r="B1365" t="s">
        <v>853</v>
      </c>
      <c r="C1365" t="s">
        <v>854</v>
      </c>
      <c r="D1365">
        <v>4</v>
      </c>
      <c r="E1365">
        <v>9861</v>
      </c>
      <c r="F1365">
        <v>35850</v>
      </c>
      <c r="G1365">
        <v>19158000</v>
      </c>
    </row>
    <row r="1366" spans="1:7">
      <c r="A1366" s="1">
        <v>42027</v>
      </c>
      <c r="B1366" t="s">
        <v>855</v>
      </c>
      <c r="C1366" t="s">
        <v>856</v>
      </c>
      <c r="D1366">
        <v>3.65</v>
      </c>
      <c r="E1366">
        <v>48</v>
      </c>
      <c r="F1366">
        <v>180</v>
      </c>
      <c r="G1366">
        <v>6157000</v>
      </c>
    </row>
    <row r="1367" spans="1:7">
      <c r="A1367" s="1">
        <v>42027</v>
      </c>
      <c r="B1367" t="s">
        <v>857</v>
      </c>
      <c r="C1367" t="s">
        <v>858</v>
      </c>
      <c r="D1367">
        <v>6.71</v>
      </c>
      <c r="E1367">
        <v>3744</v>
      </c>
      <c r="F1367">
        <v>25130</v>
      </c>
      <c r="G1367">
        <v>3969000</v>
      </c>
    </row>
    <row r="1368" spans="1:7">
      <c r="A1368" s="1">
        <v>42027</v>
      </c>
      <c r="B1368" t="s">
        <v>859</v>
      </c>
      <c r="C1368" t="s">
        <v>860</v>
      </c>
      <c r="D1368">
        <v>6.39</v>
      </c>
      <c r="E1368">
        <v>1380</v>
      </c>
      <c r="F1368">
        <v>8450</v>
      </c>
      <c r="G1368">
        <v>15008000</v>
      </c>
    </row>
    <row r="1369" spans="1:7">
      <c r="A1369" s="1">
        <v>42027</v>
      </c>
      <c r="B1369" t="s">
        <v>861</v>
      </c>
      <c r="C1369" t="s">
        <v>862</v>
      </c>
      <c r="D1369">
        <v>9.75</v>
      </c>
      <c r="E1369">
        <v>8408</v>
      </c>
      <c r="F1369">
        <v>79930</v>
      </c>
      <c r="G1369">
        <v>14241000</v>
      </c>
    </row>
    <row r="1370" spans="1:7">
      <c r="A1370" s="1">
        <v>42027</v>
      </c>
      <c r="B1370" t="s">
        <v>863</v>
      </c>
      <c r="C1370" t="s">
        <v>864</v>
      </c>
      <c r="D1370">
        <v>4.8899999999999997</v>
      </c>
      <c r="E1370">
        <v>29004</v>
      </c>
      <c r="F1370">
        <v>138540</v>
      </c>
      <c r="G1370">
        <v>11716000</v>
      </c>
    </row>
    <row r="1371" spans="1:7">
      <c r="A1371" s="1">
        <v>42027</v>
      </c>
      <c r="B1371" t="s">
        <v>865</v>
      </c>
      <c r="C1371" t="s">
        <v>866</v>
      </c>
      <c r="D1371">
        <v>8.82</v>
      </c>
      <c r="E1371">
        <v>51479</v>
      </c>
      <c r="F1371">
        <v>456210</v>
      </c>
      <c r="G1371">
        <v>36592000</v>
      </c>
    </row>
    <row r="1372" spans="1:7">
      <c r="A1372" s="1">
        <v>42027</v>
      </c>
      <c r="B1372" t="s">
        <v>867</v>
      </c>
      <c r="C1372" t="s">
        <v>868</v>
      </c>
      <c r="D1372">
        <v>4.93</v>
      </c>
      <c r="E1372">
        <v>698</v>
      </c>
      <c r="F1372">
        <v>3440</v>
      </c>
      <c r="G1372">
        <v>2580000</v>
      </c>
    </row>
    <row r="1373" spans="1:7">
      <c r="A1373" s="1">
        <v>42027</v>
      </c>
      <c r="B1373" t="s">
        <v>869</v>
      </c>
      <c r="C1373" t="s">
        <v>870</v>
      </c>
      <c r="D1373">
        <v>3.96</v>
      </c>
      <c r="E1373">
        <v>0</v>
      </c>
      <c r="F1373">
        <v>0</v>
      </c>
      <c r="G1373">
        <v>0</v>
      </c>
    </row>
    <row r="1374" spans="1:7">
      <c r="A1374" s="1">
        <v>42027</v>
      </c>
      <c r="B1374" t="s">
        <v>871</v>
      </c>
      <c r="C1374" t="s">
        <v>872</v>
      </c>
      <c r="D1374">
        <v>1.95</v>
      </c>
      <c r="E1374">
        <v>0</v>
      </c>
      <c r="F1374">
        <v>0</v>
      </c>
      <c r="G1374">
        <v>3297000</v>
      </c>
    </row>
    <row r="1375" spans="1:7">
      <c r="A1375" s="1">
        <v>42027</v>
      </c>
      <c r="B1375" t="s">
        <v>873</v>
      </c>
      <c r="C1375" t="s">
        <v>874</v>
      </c>
      <c r="D1375">
        <v>17.600000000000001</v>
      </c>
      <c r="E1375">
        <v>295284</v>
      </c>
      <c r="F1375">
        <v>5210530</v>
      </c>
      <c r="G1375">
        <v>163100000</v>
      </c>
    </row>
    <row r="1376" spans="1:7">
      <c r="A1376" s="1">
        <v>42027</v>
      </c>
      <c r="B1376" t="s">
        <v>875</v>
      </c>
      <c r="C1376" t="s">
        <v>876</v>
      </c>
      <c r="D1376">
        <v>56</v>
      </c>
      <c r="E1376">
        <v>29</v>
      </c>
      <c r="F1376">
        <v>1620</v>
      </c>
      <c r="G1376">
        <v>1288000</v>
      </c>
    </row>
    <row r="1377" spans="1:7">
      <c r="A1377" s="1">
        <v>42027</v>
      </c>
      <c r="B1377" t="s">
        <v>877</v>
      </c>
      <c r="C1377" t="s">
        <v>878</v>
      </c>
      <c r="D1377">
        <v>8.6</v>
      </c>
      <c r="E1377">
        <v>3014</v>
      </c>
      <c r="F1377">
        <v>26040</v>
      </c>
      <c r="G1377">
        <v>14002000</v>
      </c>
    </row>
    <row r="1378" spans="1:7">
      <c r="A1378" s="1">
        <v>42027</v>
      </c>
      <c r="B1378" t="s">
        <v>879</v>
      </c>
      <c r="C1378" t="s">
        <v>880</v>
      </c>
      <c r="D1378">
        <v>24.69</v>
      </c>
      <c r="E1378">
        <v>2056</v>
      </c>
      <c r="F1378">
        <v>50750</v>
      </c>
      <c r="G1378">
        <v>28378000</v>
      </c>
    </row>
    <row r="1379" spans="1:7">
      <c r="A1379" s="1">
        <v>42027</v>
      </c>
      <c r="B1379" t="s">
        <v>881</v>
      </c>
      <c r="C1379" t="s">
        <v>882</v>
      </c>
      <c r="D1379">
        <v>2.4</v>
      </c>
      <c r="E1379">
        <v>847</v>
      </c>
      <c r="F1379">
        <v>2030</v>
      </c>
      <c r="G1379">
        <v>0</v>
      </c>
    </row>
    <row r="1380" spans="1:7">
      <c r="A1380" s="1">
        <v>42027</v>
      </c>
      <c r="B1380" t="s">
        <v>883</v>
      </c>
      <c r="C1380" t="s">
        <v>884</v>
      </c>
      <c r="D1380">
        <v>2.09</v>
      </c>
      <c r="E1380">
        <v>53823</v>
      </c>
      <c r="F1380">
        <v>111770</v>
      </c>
      <c r="G1380">
        <v>20551000</v>
      </c>
    </row>
    <row r="1381" spans="1:7">
      <c r="A1381" s="1">
        <v>42027</v>
      </c>
      <c r="B1381" t="s">
        <v>885</v>
      </c>
      <c r="C1381" t="s">
        <v>886</v>
      </c>
      <c r="D1381">
        <v>2.6</v>
      </c>
      <c r="E1381">
        <v>4544</v>
      </c>
      <c r="F1381">
        <v>11390</v>
      </c>
      <c r="G1381">
        <v>16914000</v>
      </c>
    </row>
    <row r="1382" spans="1:7">
      <c r="A1382" s="1">
        <v>42027</v>
      </c>
      <c r="B1382" t="s">
        <v>887</v>
      </c>
      <c r="C1382" t="s">
        <v>888</v>
      </c>
      <c r="D1382">
        <v>1.63</v>
      </c>
      <c r="E1382">
        <v>20</v>
      </c>
      <c r="F1382">
        <v>30</v>
      </c>
      <c r="G1382">
        <v>0</v>
      </c>
    </row>
    <row r="1383" spans="1:7">
      <c r="A1383" s="1">
        <v>42027</v>
      </c>
      <c r="B1383" t="s">
        <v>889</v>
      </c>
      <c r="C1383" t="s">
        <v>890</v>
      </c>
      <c r="D1383">
        <v>193</v>
      </c>
      <c r="E1383">
        <v>158</v>
      </c>
      <c r="F1383">
        <v>30180</v>
      </c>
      <c r="G1383">
        <v>370000</v>
      </c>
    </row>
    <row r="1384" spans="1:7">
      <c r="A1384" s="1">
        <v>42027</v>
      </c>
      <c r="B1384" t="s">
        <v>891</v>
      </c>
      <c r="C1384" t="s">
        <v>892</v>
      </c>
      <c r="D1384">
        <v>4.3499999999999996</v>
      </c>
      <c r="E1384">
        <v>5</v>
      </c>
      <c r="F1384">
        <v>20</v>
      </c>
      <c r="G1384">
        <v>4890000</v>
      </c>
    </row>
    <row r="1385" spans="1:7">
      <c r="A1385" s="1">
        <v>42027</v>
      </c>
      <c r="B1385" t="s">
        <v>893</v>
      </c>
      <c r="C1385" t="s">
        <v>894</v>
      </c>
      <c r="D1385">
        <v>9.59</v>
      </c>
      <c r="E1385">
        <v>5453</v>
      </c>
      <c r="F1385">
        <v>50710</v>
      </c>
      <c r="G1385">
        <v>4210000</v>
      </c>
    </row>
    <row r="1386" spans="1:7">
      <c r="A1386" s="1">
        <v>42027</v>
      </c>
      <c r="B1386" t="s">
        <v>895</v>
      </c>
      <c r="C1386" t="s">
        <v>896</v>
      </c>
      <c r="D1386">
        <v>2.0299999999999998</v>
      </c>
      <c r="E1386">
        <v>279385</v>
      </c>
      <c r="F1386">
        <v>569310</v>
      </c>
      <c r="G1386">
        <v>158887000</v>
      </c>
    </row>
    <row r="1387" spans="1:7">
      <c r="A1387" s="1">
        <v>42027</v>
      </c>
      <c r="B1387" t="s">
        <v>897</v>
      </c>
      <c r="C1387" t="s">
        <v>898</v>
      </c>
      <c r="D1387">
        <v>9.7799999999999994</v>
      </c>
      <c r="E1387">
        <v>3510</v>
      </c>
      <c r="F1387">
        <v>34090</v>
      </c>
      <c r="G1387">
        <v>3957000</v>
      </c>
    </row>
    <row r="1388" spans="1:7">
      <c r="A1388" s="1">
        <v>42027</v>
      </c>
      <c r="B1388" t="s">
        <v>899</v>
      </c>
      <c r="C1388" t="s">
        <v>900</v>
      </c>
      <c r="D1388">
        <v>9.35</v>
      </c>
      <c r="E1388">
        <v>4246</v>
      </c>
      <c r="F1388">
        <v>39350</v>
      </c>
      <c r="G1388">
        <v>5328000</v>
      </c>
    </row>
    <row r="1389" spans="1:7">
      <c r="A1389" s="1">
        <v>42027</v>
      </c>
      <c r="B1389" t="s">
        <v>901</v>
      </c>
      <c r="C1389" t="s">
        <v>902</v>
      </c>
      <c r="D1389">
        <v>4.05</v>
      </c>
      <c r="E1389">
        <v>4683</v>
      </c>
      <c r="F1389">
        <v>19020</v>
      </c>
      <c r="G1389">
        <v>0</v>
      </c>
    </row>
    <row r="1390" spans="1:7">
      <c r="A1390" s="1">
        <v>42027</v>
      </c>
      <c r="B1390" t="s">
        <v>903</v>
      </c>
      <c r="C1390" t="s">
        <v>904</v>
      </c>
      <c r="D1390">
        <v>3.15</v>
      </c>
      <c r="E1390">
        <v>4430</v>
      </c>
      <c r="F1390">
        <v>13950</v>
      </c>
      <c r="G1390">
        <v>2113000</v>
      </c>
    </row>
    <row r="1391" spans="1:7">
      <c r="A1391" s="1">
        <v>42027</v>
      </c>
      <c r="B1391" t="s">
        <v>905</v>
      </c>
      <c r="C1391" t="s">
        <v>906</v>
      </c>
      <c r="D1391">
        <v>3.45</v>
      </c>
      <c r="E1391">
        <v>38182</v>
      </c>
      <c r="F1391">
        <v>131230</v>
      </c>
      <c r="G1391">
        <v>13763000</v>
      </c>
    </row>
    <row r="1392" spans="1:7">
      <c r="A1392" s="1">
        <v>42027</v>
      </c>
      <c r="B1392" t="s">
        <v>907</v>
      </c>
      <c r="C1392" t="s">
        <v>908</v>
      </c>
      <c r="D1392">
        <v>1.6</v>
      </c>
      <c r="E1392">
        <v>96646</v>
      </c>
      <c r="F1392">
        <v>157270</v>
      </c>
      <c r="G1392">
        <v>17392000</v>
      </c>
    </row>
    <row r="1393" spans="1:7">
      <c r="A1393" s="1">
        <v>42027</v>
      </c>
      <c r="B1393" t="s">
        <v>909</v>
      </c>
      <c r="C1393" t="s">
        <v>910</v>
      </c>
      <c r="D1393">
        <v>982.05</v>
      </c>
      <c r="E1393">
        <v>97</v>
      </c>
      <c r="F1393">
        <v>93970</v>
      </c>
      <c r="G1393">
        <v>717000</v>
      </c>
    </row>
    <row r="1394" spans="1:7">
      <c r="A1394" s="1">
        <v>42027</v>
      </c>
      <c r="B1394" t="s">
        <v>911</v>
      </c>
      <c r="C1394" t="s">
        <v>912</v>
      </c>
      <c r="D1394">
        <v>7.26</v>
      </c>
      <c r="E1394">
        <v>2927</v>
      </c>
      <c r="F1394">
        <v>20870</v>
      </c>
      <c r="G1394">
        <v>0</v>
      </c>
    </row>
    <row r="1395" spans="1:7">
      <c r="A1395" s="1">
        <v>42027</v>
      </c>
      <c r="B1395" t="s">
        <v>913</v>
      </c>
      <c r="C1395" t="s">
        <v>914</v>
      </c>
      <c r="D1395">
        <v>0.14000000000000001</v>
      </c>
      <c r="E1395">
        <v>12000</v>
      </c>
      <c r="F1395">
        <v>1680</v>
      </c>
      <c r="G1395">
        <v>0</v>
      </c>
    </row>
    <row r="1396" spans="1:7">
      <c r="A1396" s="1">
        <v>42027</v>
      </c>
      <c r="B1396" t="s">
        <v>915</v>
      </c>
      <c r="C1396" t="s">
        <v>916</v>
      </c>
      <c r="D1396">
        <v>4.4400000000000004</v>
      </c>
      <c r="E1396">
        <v>99554</v>
      </c>
      <c r="F1396">
        <v>445780</v>
      </c>
      <c r="G1396">
        <v>17549000</v>
      </c>
    </row>
    <row r="1397" spans="1:7">
      <c r="A1397" s="1">
        <v>42027</v>
      </c>
      <c r="B1397" t="s">
        <v>917</v>
      </c>
      <c r="C1397" t="s">
        <v>918</v>
      </c>
      <c r="D1397">
        <v>2.4</v>
      </c>
      <c r="E1397">
        <v>21</v>
      </c>
      <c r="F1397">
        <v>50</v>
      </c>
      <c r="G1397">
        <v>0</v>
      </c>
    </row>
    <row r="1398" spans="1:7">
      <c r="A1398" s="1">
        <v>42027</v>
      </c>
      <c r="B1398" t="s">
        <v>919</v>
      </c>
      <c r="C1398" t="s">
        <v>920</v>
      </c>
      <c r="D1398">
        <v>0.86</v>
      </c>
      <c r="E1398">
        <v>13050</v>
      </c>
      <c r="F1398">
        <v>10790</v>
      </c>
      <c r="G1398">
        <v>0</v>
      </c>
    </row>
    <row r="1399" spans="1:7">
      <c r="A1399" s="1">
        <v>42027</v>
      </c>
      <c r="B1399" t="s">
        <v>921</v>
      </c>
      <c r="C1399" t="s">
        <v>922</v>
      </c>
      <c r="D1399">
        <v>7.48</v>
      </c>
      <c r="E1399">
        <v>1</v>
      </c>
      <c r="F1399">
        <v>10</v>
      </c>
      <c r="G1399">
        <v>7452000</v>
      </c>
    </row>
    <row r="1400" spans="1:7">
      <c r="A1400" s="1">
        <v>42027</v>
      </c>
      <c r="B1400" t="s">
        <v>923</v>
      </c>
      <c r="C1400" t="s">
        <v>924</v>
      </c>
      <c r="D1400">
        <v>38.9</v>
      </c>
      <c r="E1400">
        <v>0</v>
      </c>
      <c r="F1400">
        <v>0</v>
      </c>
      <c r="G1400">
        <v>0</v>
      </c>
    </row>
    <row r="1401" spans="1:7">
      <c r="A1401" s="1">
        <v>42027</v>
      </c>
      <c r="B1401" t="s">
        <v>925</v>
      </c>
      <c r="C1401" t="s">
        <v>926</v>
      </c>
      <c r="D1401">
        <v>8.69</v>
      </c>
      <c r="E1401">
        <v>58203</v>
      </c>
      <c r="F1401">
        <v>501040</v>
      </c>
      <c r="G1401">
        <v>2046000</v>
      </c>
    </row>
    <row r="1402" spans="1:7">
      <c r="A1402" s="1">
        <v>42027</v>
      </c>
      <c r="B1402" t="s">
        <v>927</v>
      </c>
      <c r="C1402" t="s">
        <v>928</v>
      </c>
      <c r="D1402">
        <v>18.11</v>
      </c>
      <c r="E1402">
        <v>21368</v>
      </c>
      <c r="F1402">
        <v>388600</v>
      </c>
      <c r="G1402">
        <v>24711000</v>
      </c>
    </row>
    <row r="1403" spans="1:7">
      <c r="A1403" s="1">
        <v>42027</v>
      </c>
      <c r="B1403" t="s">
        <v>929</v>
      </c>
      <c r="C1403" t="s">
        <v>930</v>
      </c>
      <c r="D1403">
        <v>8.4</v>
      </c>
      <c r="E1403">
        <v>0</v>
      </c>
      <c r="F1403">
        <v>0</v>
      </c>
      <c r="G1403">
        <v>1535000</v>
      </c>
    </row>
    <row r="1404" spans="1:7">
      <c r="A1404" s="1">
        <v>42027</v>
      </c>
      <c r="B1404" t="s">
        <v>931</v>
      </c>
      <c r="C1404" t="s">
        <v>932</v>
      </c>
      <c r="D1404">
        <v>2.85</v>
      </c>
      <c r="E1404">
        <v>65869</v>
      </c>
      <c r="F1404">
        <v>181270</v>
      </c>
      <c r="G1404">
        <v>48149000</v>
      </c>
    </row>
    <row r="1405" spans="1:7">
      <c r="A1405" s="1">
        <v>42027</v>
      </c>
      <c r="B1405" t="s">
        <v>933</v>
      </c>
      <c r="C1405" t="s">
        <v>934</v>
      </c>
      <c r="D1405">
        <v>1.04</v>
      </c>
      <c r="E1405">
        <v>108647</v>
      </c>
      <c r="F1405">
        <v>106390</v>
      </c>
      <c r="G1405">
        <v>23434000</v>
      </c>
    </row>
    <row r="1406" spans="1:7">
      <c r="A1406" s="1">
        <v>42027</v>
      </c>
      <c r="B1406" t="s">
        <v>935</v>
      </c>
      <c r="C1406" t="s">
        <v>936</v>
      </c>
      <c r="D1406">
        <v>24.62</v>
      </c>
      <c r="E1406">
        <v>15094</v>
      </c>
      <c r="F1406">
        <v>371620</v>
      </c>
      <c r="G1406">
        <v>24622000</v>
      </c>
    </row>
    <row r="1407" spans="1:7">
      <c r="A1407" s="1">
        <v>42027</v>
      </c>
      <c r="B1407" t="s">
        <v>937</v>
      </c>
      <c r="C1407" t="s">
        <v>938</v>
      </c>
      <c r="D1407">
        <v>64.790000000000006</v>
      </c>
      <c r="E1407">
        <v>876</v>
      </c>
      <c r="F1407">
        <v>56140</v>
      </c>
      <c r="G1407">
        <v>3288000</v>
      </c>
    </row>
    <row r="1408" spans="1:7">
      <c r="A1408" s="1">
        <v>42027</v>
      </c>
      <c r="B1408" t="s">
        <v>939</v>
      </c>
      <c r="C1408" t="s">
        <v>940</v>
      </c>
      <c r="D1408">
        <v>284.89999999999998</v>
      </c>
      <c r="E1408">
        <v>1</v>
      </c>
      <c r="F1408">
        <v>280</v>
      </c>
      <c r="G1408">
        <v>699000</v>
      </c>
    </row>
    <row r="1409" spans="1:7">
      <c r="A1409" s="1">
        <v>42027</v>
      </c>
      <c r="B1409" t="s">
        <v>941</v>
      </c>
      <c r="C1409" t="s">
        <v>942</v>
      </c>
      <c r="D1409">
        <v>1.55</v>
      </c>
      <c r="E1409">
        <v>4185</v>
      </c>
      <c r="F1409">
        <v>6260</v>
      </c>
      <c r="G1409">
        <v>6145000</v>
      </c>
    </row>
    <row r="1410" spans="1:7">
      <c r="A1410" s="1">
        <v>42027</v>
      </c>
      <c r="B1410" t="s">
        <v>943</v>
      </c>
      <c r="C1410" t="s">
        <v>944</v>
      </c>
      <c r="D1410">
        <v>6.36</v>
      </c>
      <c r="E1410">
        <v>207</v>
      </c>
      <c r="F1410">
        <v>1320</v>
      </c>
      <c r="G1410">
        <v>8629000</v>
      </c>
    </row>
    <row r="1411" spans="1:7">
      <c r="A1411" s="1">
        <v>42027</v>
      </c>
      <c r="B1411" t="s">
        <v>945</v>
      </c>
      <c r="C1411" t="s">
        <v>946</v>
      </c>
      <c r="D1411">
        <v>386</v>
      </c>
      <c r="E1411">
        <v>7</v>
      </c>
      <c r="F1411">
        <v>2700</v>
      </c>
      <c r="G1411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M1411"/>
  <sheetViews>
    <sheetView workbookViewId="0">
      <selection activeCell="I1" sqref="I1:I1048576"/>
    </sheetView>
  </sheetViews>
  <sheetFormatPr defaultRowHeight="15"/>
  <cols>
    <col min="1" max="1" width="17.85546875" customWidth="1"/>
    <col min="2" max="2" width="13.140625" bestFit="1" customWidth="1"/>
    <col min="3" max="3" width="15.7109375" hidden="1" customWidth="1"/>
    <col min="4" max="4" width="18.28515625" bestFit="1" customWidth="1"/>
    <col min="5" max="5" width="9.42578125" hidden="1" customWidth="1"/>
    <col min="6" max="6" width="10" hidden="1" customWidth="1"/>
    <col min="7" max="7" width="11" hidden="1" customWidth="1"/>
    <col min="8" max="8" width="14.28515625" customWidth="1"/>
    <col min="9" max="9" width="11.1406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947</v>
      </c>
      <c r="I1" t="s">
        <v>949</v>
      </c>
    </row>
    <row r="2" spans="1:13" hidden="1">
      <c r="A2" s="1">
        <v>42027</v>
      </c>
      <c r="B2" t="s">
        <v>497</v>
      </c>
      <c r="C2" t="s">
        <v>498</v>
      </c>
      <c r="D2">
        <v>7716</v>
      </c>
      <c r="E2">
        <v>1542</v>
      </c>
      <c r="F2">
        <v>11897000</v>
      </c>
      <c r="G2">
        <v>1279000</v>
      </c>
      <c r="H2" s="2">
        <f t="shared" ref="H2:H3" si="0">IF(E2&gt;0,F2/E2,D2)</f>
        <v>7715.3047989623865</v>
      </c>
      <c r="I2" t="str">
        <f t="shared" ref="I2:I3" si="1">IF(D2&gt;H2,"wzrost",IF(D2&lt;H2,"spadek","zastoj"))</f>
        <v>wzrost</v>
      </c>
      <c r="M2" t="s">
        <v>948</v>
      </c>
    </row>
    <row r="3" spans="1:13" hidden="1">
      <c r="A3" s="1">
        <v>42026</v>
      </c>
      <c r="B3" t="s">
        <v>497</v>
      </c>
      <c r="C3" t="s">
        <v>498</v>
      </c>
      <c r="D3">
        <v>7749</v>
      </c>
      <c r="E3">
        <v>1988</v>
      </c>
      <c r="F3">
        <v>15295840</v>
      </c>
      <c r="G3">
        <v>1279000</v>
      </c>
      <c r="H3" s="2">
        <f t="shared" si="0"/>
        <v>7694.0845070422538</v>
      </c>
      <c r="I3" t="str">
        <f t="shared" si="1"/>
        <v>wzrost</v>
      </c>
    </row>
    <row r="4" spans="1:13">
      <c r="A4" s="3">
        <v>42025</v>
      </c>
      <c r="B4" s="4" t="s">
        <v>497</v>
      </c>
      <c r="C4" s="4" t="s">
        <v>498</v>
      </c>
      <c r="D4" s="4">
        <v>7539</v>
      </c>
      <c r="E4" s="4">
        <v>2159</v>
      </c>
      <c r="F4" s="4">
        <v>16161920</v>
      </c>
      <c r="G4" s="4">
        <v>1279000</v>
      </c>
      <c r="H4" s="5">
        <f t="shared" ref="H4:H67" si="2">IF(E4&gt;0,F4/E4,D4)</f>
        <v>7485.8360352014824</v>
      </c>
      <c r="I4" s="4" t="str">
        <f t="shared" ref="I4:I67" si="3">IF(D4&gt;H4,"wzrost",IF(D4&lt;H4,"spadek","zastoj"))</f>
        <v>wzrost</v>
      </c>
    </row>
    <row r="5" spans="1:13" hidden="1">
      <c r="A5" s="1">
        <v>42027</v>
      </c>
      <c r="B5" t="s">
        <v>909</v>
      </c>
      <c r="C5" t="s">
        <v>910</v>
      </c>
      <c r="D5">
        <v>982.05</v>
      </c>
      <c r="E5">
        <v>97</v>
      </c>
      <c r="F5">
        <v>93970</v>
      </c>
      <c r="G5">
        <v>717000</v>
      </c>
      <c r="H5" s="2">
        <f t="shared" si="2"/>
        <v>968.76288659793818</v>
      </c>
      <c r="I5" t="str">
        <f t="shared" si="3"/>
        <v>wzrost</v>
      </c>
    </row>
    <row r="6" spans="1:13" hidden="1">
      <c r="A6" s="1">
        <v>42026</v>
      </c>
      <c r="B6" t="s">
        <v>909</v>
      </c>
      <c r="C6" t="s">
        <v>910</v>
      </c>
      <c r="D6">
        <v>965</v>
      </c>
      <c r="E6">
        <v>41</v>
      </c>
      <c r="F6">
        <v>39540</v>
      </c>
      <c r="G6">
        <v>717000</v>
      </c>
      <c r="H6" s="2">
        <f t="shared" si="2"/>
        <v>964.39024390243901</v>
      </c>
      <c r="I6" t="str">
        <f t="shared" si="3"/>
        <v>wzrost</v>
      </c>
    </row>
    <row r="7" spans="1:13">
      <c r="A7" s="3">
        <v>42025</v>
      </c>
      <c r="B7" s="4" t="s">
        <v>909</v>
      </c>
      <c r="C7" s="4" t="s">
        <v>910</v>
      </c>
      <c r="D7" s="4">
        <v>955</v>
      </c>
      <c r="E7" s="4">
        <v>10799</v>
      </c>
      <c r="F7" s="4">
        <v>10367730</v>
      </c>
      <c r="G7" s="4">
        <v>717000</v>
      </c>
      <c r="H7" s="5">
        <f t="shared" si="2"/>
        <v>960.0638948050746</v>
      </c>
      <c r="I7" s="4" t="str">
        <f t="shared" si="3"/>
        <v>spadek</v>
      </c>
    </row>
    <row r="8" spans="1:13" hidden="1">
      <c r="A8" s="1">
        <v>42027</v>
      </c>
      <c r="B8" t="s">
        <v>725</v>
      </c>
      <c r="C8" t="s">
        <v>726</v>
      </c>
      <c r="D8">
        <v>508.65</v>
      </c>
      <c r="E8">
        <v>145512</v>
      </c>
      <c r="F8">
        <v>73380130</v>
      </c>
      <c r="G8">
        <v>55967000</v>
      </c>
      <c r="H8" s="2">
        <f t="shared" si="2"/>
        <v>504.2891995161911</v>
      </c>
      <c r="I8" t="str">
        <f t="shared" si="3"/>
        <v>wzrost</v>
      </c>
    </row>
    <row r="9" spans="1:13" hidden="1">
      <c r="A9" s="1">
        <v>42026</v>
      </c>
      <c r="B9" t="s">
        <v>725</v>
      </c>
      <c r="C9" t="s">
        <v>726</v>
      </c>
      <c r="D9">
        <v>500</v>
      </c>
      <c r="E9">
        <v>106184</v>
      </c>
      <c r="F9">
        <v>52274210</v>
      </c>
      <c r="G9">
        <v>55967000</v>
      </c>
      <c r="H9" s="2">
        <f t="shared" si="2"/>
        <v>492.29836886913284</v>
      </c>
      <c r="I9" t="str">
        <f t="shared" si="3"/>
        <v>wzrost</v>
      </c>
    </row>
    <row r="10" spans="1:13">
      <c r="A10" s="3">
        <v>42025</v>
      </c>
      <c r="B10" s="4" t="s">
        <v>725</v>
      </c>
      <c r="C10" s="4" t="s">
        <v>726</v>
      </c>
      <c r="D10" s="4">
        <v>485.5</v>
      </c>
      <c r="E10" s="4">
        <v>125505</v>
      </c>
      <c r="F10" s="4">
        <v>60438680</v>
      </c>
      <c r="G10" s="4">
        <v>55967000</v>
      </c>
      <c r="H10" s="5">
        <f t="shared" si="2"/>
        <v>481.56392175610534</v>
      </c>
      <c r="I10" s="4" t="str">
        <f t="shared" si="3"/>
        <v>wzrost</v>
      </c>
    </row>
    <row r="11" spans="1:13" hidden="1">
      <c r="A11" s="1">
        <v>42027</v>
      </c>
      <c r="B11" t="s">
        <v>511</v>
      </c>
      <c r="C11" t="s">
        <v>512</v>
      </c>
      <c r="D11">
        <v>466.2</v>
      </c>
      <c r="E11">
        <v>23300</v>
      </c>
      <c r="F11">
        <v>10723720</v>
      </c>
      <c r="G11">
        <v>12038000</v>
      </c>
      <c r="H11" s="2">
        <f t="shared" si="2"/>
        <v>460.24549356223179</v>
      </c>
      <c r="I11" t="str">
        <f t="shared" si="3"/>
        <v>wzrost</v>
      </c>
    </row>
    <row r="12" spans="1:13" hidden="1">
      <c r="A12" s="1">
        <v>42026</v>
      </c>
      <c r="B12" t="s">
        <v>511</v>
      </c>
      <c r="C12" t="s">
        <v>512</v>
      </c>
      <c r="D12">
        <v>451</v>
      </c>
      <c r="E12">
        <v>27753</v>
      </c>
      <c r="F12">
        <v>12517300</v>
      </c>
      <c r="G12">
        <v>12038000</v>
      </c>
      <c r="H12" s="2">
        <f t="shared" si="2"/>
        <v>451.0251144020466</v>
      </c>
      <c r="I12" t="str">
        <f t="shared" si="3"/>
        <v>spadek</v>
      </c>
    </row>
    <row r="13" spans="1:13">
      <c r="A13" s="1">
        <v>42025</v>
      </c>
      <c r="B13" t="s">
        <v>511</v>
      </c>
      <c r="C13" t="s">
        <v>512</v>
      </c>
      <c r="D13">
        <v>452.1</v>
      </c>
      <c r="E13">
        <v>39445</v>
      </c>
      <c r="F13">
        <v>17512530</v>
      </c>
      <c r="G13">
        <v>12038000</v>
      </c>
      <c r="H13" s="2">
        <f t="shared" si="2"/>
        <v>443.97338065661046</v>
      </c>
      <c r="I13" t="str">
        <f t="shared" si="3"/>
        <v>wzrost</v>
      </c>
    </row>
    <row r="14" spans="1:13">
      <c r="A14" s="1">
        <v>42025</v>
      </c>
      <c r="B14" t="s">
        <v>945</v>
      </c>
      <c r="C14" t="s">
        <v>946</v>
      </c>
      <c r="D14">
        <v>391</v>
      </c>
      <c r="E14">
        <v>20</v>
      </c>
      <c r="F14">
        <v>7820</v>
      </c>
      <c r="G14">
        <v>0</v>
      </c>
      <c r="H14" s="2">
        <f t="shared" si="2"/>
        <v>391</v>
      </c>
      <c r="I14" t="str">
        <f t="shared" si="3"/>
        <v>zastoj</v>
      </c>
    </row>
    <row r="15" spans="1:13" hidden="1">
      <c r="A15" s="1">
        <v>42026</v>
      </c>
      <c r="B15" t="s">
        <v>945</v>
      </c>
      <c r="C15" t="s">
        <v>946</v>
      </c>
      <c r="D15">
        <v>386</v>
      </c>
      <c r="E15">
        <v>6</v>
      </c>
      <c r="F15">
        <v>2340</v>
      </c>
      <c r="G15">
        <v>0</v>
      </c>
      <c r="H15" s="2">
        <f t="shared" si="2"/>
        <v>390</v>
      </c>
      <c r="I15" t="str">
        <f t="shared" si="3"/>
        <v>spadek</v>
      </c>
    </row>
    <row r="16" spans="1:13" hidden="1">
      <c r="A16" s="1">
        <v>42027</v>
      </c>
      <c r="B16" t="s">
        <v>945</v>
      </c>
      <c r="C16" t="s">
        <v>946</v>
      </c>
      <c r="D16">
        <v>386</v>
      </c>
      <c r="E16">
        <v>7</v>
      </c>
      <c r="F16">
        <v>2700</v>
      </c>
      <c r="G16">
        <v>0</v>
      </c>
      <c r="H16" s="2">
        <f t="shared" si="2"/>
        <v>385.71428571428572</v>
      </c>
      <c r="I16" t="str">
        <f t="shared" si="3"/>
        <v>wzrost</v>
      </c>
    </row>
    <row r="17" spans="1:9" hidden="1">
      <c r="A17" s="1">
        <v>42027</v>
      </c>
      <c r="B17" t="s">
        <v>819</v>
      </c>
      <c r="C17" t="s">
        <v>820</v>
      </c>
      <c r="D17">
        <v>353</v>
      </c>
      <c r="E17">
        <v>488</v>
      </c>
      <c r="F17">
        <v>170730</v>
      </c>
      <c r="G17">
        <v>1810000</v>
      </c>
      <c r="H17" s="2">
        <f t="shared" si="2"/>
        <v>349.85655737704917</v>
      </c>
      <c r="I17" t="str">
        <f t="shared" si="3"/>
        <v>wzrost</v>
      </c>
    </row>
    <row r="18" spans="1:9">
      <c r="A18" s="1">
        <v>42025</v>
      </c>
      <c r="B18" t="s">
        <v>151</v>
      </c>
      <c r="C18" t="s">
        <v>152</v>
      </c>
      <c r="D18">
        <v>339</v>
      </c>
      <c r="E18">
        <v>64174</v>
      </c>
      <c r="F18">
        <v>21810080</v>
      </c>
      <c r="G18">
        <v>28420000</v>
      </c>
      <c r="H18" s="2">
        <f t="shared" si="2"/>
        <v>339.85850967681614</v>
      </c>
      <c r="I18" t="str">
        <f t="shared" si="3"/>
        <v>spadek</v>
      </c>
    </row>
    <row r="19" spans="1:9" hidden="1">
      <c r="A19" s="1">
        <v>42027</v>
      </c>
      <c r="B19" t="s">
        <v>151</v>
      </c>
      <c r="C19" t="s">
        <v>152</v>
      </c>
      <c r="D19">
        <v>343.15</v>
      </c>
      <c r="E19">
        <v>64293</v>
      </c>
      <c r="F19">
        <v>21821440</v>
      </c>
      <c r="G19">
        <v>28420000</v>
      </c>
      <c r="H19" s="2">
        <f t="shared" si="2"/>
        <v>339.40615619118722</v>
      </c>
      <c r="I19" t="str">
        <f t="shared" si="3"/>
        <v>wzrost</v>
      </c>
    </row>
    <row r="20" spans="1:9" hidden="1">
      <c r="A20" s="1">
        <v>42026</v>
      </c>
      <c r="B20" t="s">
        <v>151</v>
      </c>
      <c r="C20" t="s">
        <v>152</v>
      </c>
      <c r="D20">
        <v>332.4</v>
      </c>
      <c r="E20">
        <v>91224</v>
      </c>
      <c r="F20">
        <v>30594760</v>
      </c>
      <c r="G20">
        <v>28420000</v>
      </c>
      <c r="H20" s="2">
        <f t="shared" si="2"/>
        <v>335.38060159607119</v>
      </c>
      <c r="I20" t="str">
        <f t="shared" si="3"/>
        <v>spadek</v>
      </c>
    </row>
    <row r="21" spans="1:9">
      <c r="A21" s="1">
        <v>42025</v>
      </c>
      <c r="B21" t="s">
        <v>819</v>
      </c>
      <c r="C21" t="s">
        <v>820</v>
      </c>
      <c r="D21">
        <v>338.75</v>
      </c>
      <c r="E21">
        <v>164</v>
      </c>
      <c r="F21">
        <v>54790</v>
      </c>
      <c r="G21">
        <v>1810000</v>
      </c>
      <c r="H21" s="2">
        <f t="shared" si="2"/>
        <v>334.08536585365852</v>
      </c>
      <c r="I21" t="str">
        <f t="shared" si="3"/>
        <v>wzrost</v>
      </c>
    </row>
    <row r="22" spans="1:9" hidden="1">
      <c r="A22" s="1">
        <v>42026</v>
      </c>
      <c r="B22" t="s">
        <v>819</v>
      </c>
      <c r="C22" t="s">
        <v>820</v>
      </c>
      <c r="D22">
        <v>343.9</v>
      </c>
      <c r="E22">
        <v>1349</v>
      </c>
      <c r="F22">
        <v>449300</v>
      </c>
      <c r="G22">
        <v>1810000</v>
      </c>
      <c r="H22" s="2">
        <f t="shared" si="2"/>
        <v>333.06152705707933</v>
      </c>
      <c r="I22" t="str">
        <f t="shared" si="3"/>
        <v>wzrost</v>
      </c>
    </row>
    <row r="23" spans="1:9" hidden="1">
      <c r="A23" s="1">
        <v>42027</v>
      </c>
      <c r="B23" t="s">
        <v>109</v>
      </c>
      <c r="C23" t="s">
        <v>110</v>
      </c>
      <c r="D23">
        <v>308.45</v>
      </c>
      <c r="E23">
        <v>12</v>
      </c>
      <c r="F23">
        <v>3730</v>
      </c>
      <c r="G23">
        <v>1075000</v>
      </c>
      <c r="H23" s="2">
        <f t="shared" si="2"/>
        <v>310.83333333333331</v>
      </c>
      <c r="I23" t="str">
        <f t="shared" si="3"/>
        <v>spadek</v>
      </c>
    </row>
    <row r="24" spans="1:9" hidden="1">
      <c r="A24" s="1">
        <v>42026</v>
      </c>
      <c r="B24" t="s">
        <v>109</v>
      </c>
      <c r="C24" t="s">
        <v>110</v>
      </c>
      <c r="D24">
        <v>306.05</v>
      </c>
      <c r="E24">
        <v>82</v>
      </c>
      <c r="F24">
        <v>25440</v>
      </c>
      <c r="G24">
        <v>1075000</v>
      </c>
      <c r="H24" s="2">
        <f t="shared" si="2"/>
        <v>310.2439024390244</v>
      </c>
      <c r="I24" t="str">
        <f t="shared" si="3"/>
        <v>spadek</v>
      </c>
    </row>
    <row r="25" spans="1:9">
      <c r="A25" s="1">
        <v>42025</v>
      </c>
      <c r="B25" t="s">
        <v>109</v>
      </c>
      <c r="C25" t="s">
        <v>110</v>
      </c>
      <c r="D25">
        <v>304.5</v>
      </c>
      <c r="E25">
        <v>9298</v>
      </c>
      <c r="F25">
        <v>2845390</v>
      </c>
      <c r="G25">
        <v>1075000</v>
      </c>
      <c r="H25" s="2">
        <f t="shared" si="2"/>
        <v>306.02172510217252</v>
      </c>
      <c r="I25" t="str">
        <f t="shared" si="3"/>
        <v>spadek</v>
      </c>
    </row>
    <row r="26" spans="1:9">
      <c r="A26" s="1">
        <v>42025</v>
      </c>
      <c r="B26" t="s">
        <v>939</v>
      </c>
      <c r="C26" t="s">
        <v>940</v>
      </c>
      <c r="D26">
        <v>285</v>
      </c>
      <c r="E26">
        <v>14</v>
      </c>
      <c r="F26">
        <v>3990</v>
      </c>
      <c r="G26">
        <v>699000</v>
      </c>
      <c r="H26" s="2">
        <f t="shared" si="2"/>
        <v>285</v>
      </c>
      <c r="I26" t="str">
        <f t="shared" si="3"/>
        <v>zastoj</v>
      </c>
    </row>
    <row r="27" spans="1:9" hidden="1">
      <c r="A27" s="1">
        <v>42026</v>
      </c>
      <c r="B27" t="s">
        <v>939</v>
      </c>
      <c r="C27" t="s">
        <v>940</v>
      </c>
      <c r="D27">
        <v>285</v>
      </c>
      <c r="E27">
        <v>86</v>
      </c>
      <c r="F27">
        <v>24500</v>
      </c>
      <c r="G27">
        <v>699000</v>
      </c>
      <c r="H27" s="2">
        <f t="shared" si="2"/>
        <v>284.88372093023258</v>
      </c>
      <c r="I27" t="str">
        <f t="shared" si="3"/>
        <v>wzrost</v>
      </c>
    </row>
    <row r="28" spans="1:9" hidden="1">
      <c r="A28" s="1">
        <v>42027</v>
      </c>
      <c r="B28" t="s">
        <v>939</v>
      </c>
      <c r="C28" t="s">
        <v>940</v>
      </c>
      <c r="D28">
        <v>284.89999999999998</v>
      </c>
      <c r="E28">
        <v>1</v>
      </c>
      <c r="F28">
        <v>280</v>
      </c>
      <c r="G28">
        <v>699000</v>
      </c>
      <c r="H28" s="2">
        <f t="shared" si="2"/>
        <v>280</v>
      </c>
      <c r="I28" t="str">
        <f t="shared" si="3"/>
        <v>wzrost</v>
      </c>
    </row>
    <row r="29" spans="1:9" hidden="1">
      <c r="A29" s="1">
        <v>42027</v>
      </c>
      <c r="B29" t="s">
        <v>449</v>
      </c>
      <c r="C29" t="s">
        <v>450</v>
      </c>
      <c r="D29">
        <v>280</v>
      </c>
      <c r="E29">
        <v>8308</v>
      </c>
      <c r="F29">
        <v>2326150</v>
      </c>
      <c r="G29">
        <v>9380000</v>
      </c>
      <c r="H29" s="2">
        <f t="shared" si="2"/>
        <v>279.9891670678864</v>
      </c>
      <c r="I29" t="str">
        <f t="shared" si="3"/>
        <v>wzrost</v>
      </c>
    </row>
    <row r="30" spans="1:9" hidden="1">
      <c r="A30" s="1">
        <v>42026</v>
      </c>
      <c r="B30" t="s">
        <v>449</v>
      </c>
      <c r="C30" t="s">
        <v>450</v>
      </c>
      <c r="D30">
        <v>277</v>
      </c>
      <c r="E30">
        <v>1761</v>
      </c>
      <c r="F30">
        <v>485690</v>
      </c>
      <c r="G30">
        <v>9380000</v>
      </c>
      <c r="H30" s="2">
        <f t="shared" si="2"/>
        <v>275.80352072685974</v>
      </c>
      <c r="I30" t="str">
        <f t="shared" si="3"/>
        <v>wzrost</v>
      </c>
    </row>
    <row r="31" spans="1:9">
      <c r="A31" s="1">
        <v>42025</v>
      </c>
      <c r="B31" t="s">
        <v>449</v>
      </c>
      <c r="C31" t="s">
        <v>450</v>
      </c>
      <c r="D31">
        <v>271</v>
      </c>
      <c r="E31">
        <v>5543</v>
      </c>
      <c r="F31">
        <v>1501260</v>
      </c>
      <c r="G31">
        <v>9380000</v>
      </c>
      <c r="H31" s="2">
        <f t="shared" si="2"/>
        <v>270.83889590474473</v>
      </c>
      <c r="I31" t="str">
        <f t="shared" si="3"/>
        <v>wzrost</v>
      </c>
    </row>
    <row r="32" spans="1:9">
      <c r="A32" s="1">
        <v>42025</v>
      </c>
      <c r="B32" t="s">
        <v>477</v>
      </c>
      <c r="C32" t="s">
        <v>478</v>
      </c>
      <c r="D32">
        <v>260</v>
      </c>
      <c r="E32">
        <v>0</v>
      </c>
      <c r="F32">
        <v>0</v>
      </c>
      <c r="G32">
        <v>1231000</v>
      </c>
      <c r="H32" s="2">
        <f t="shared" si="2"/>
        <v>260</v>
      </c>
      <c r="I32" t="str">
        <f t="shared" si="3"/>
        <v>zastoj</v>
      </c>
    </row>
    <row r="33" spans="1:9" hidden="1">
      <c r="A33" s="1">
        <v>42026</v>
      </c>
      <c r="B33" t="s">
        <v>477</v>
      </c>
      <c r="C33" t="s">
        <v>478</v>
      </c>
      <c r="D33">
        <v>260</v>
      </c>
      <c r="E33">
        <v>0</v>
      </c>
      <c r="F33">
        <v>0</v>
      </c>
      <c r="G33">
        <v>1231000</v>
      </c>
      <c r="H33" s="2">
        <f t="shared" si="2"/>
        <v>260</v>
      </c>
      <c r="I33" t="str">
        <f t="shared" si="3"/>
        <v>zastoj</v>
      </c>
    </row>
    <row r="34" spans="1:9" hidden="1">
      <c r="A34" s="1">
        <v>42027</v>
      </c>
      <c r="B34" t="s">
        <v>477</v>
      </c>
      <c r="C34" t="s">
        <v>478</v>
      </c>
      <c r="D34">
        <v>260</v>
      </c>
      <c r="E34">
        <v>0</v>
      </c>
      <c r="F34">
        <v>0</v>
      </c>
      <c r="G34">
        <v>1231000</v>
      </c>
      <c r="H34" s="2">
        <f t="shared" si="2"/>
        <v>260</v>
      </c>
      <c r="I34" t="str">
        <f t="shared" si="3"/>
        <v>zastoj</v>
      </c>
    </row>
    <row r="35" spans="1:9" hidden="1">
      <c r="A35" s="1">
        <v>42027</v>
      </c>
      <c r="B35" t="s">
        <v>575</v>
      </c>
      <c r="C35" t="s">
        <v>576</v>
      </c>
      <c r="D35">
        <v>242</v>
      </c>
      <c r="E35">
        <v>3052</v>
      </c>
      <c r="F35">
        <v>749720</v>
      </c>
      <c r="G35">
        <v>1930000</v>
      </c>
      <c r="H35" s="2">
        <f t="shared" si="2"/>
        <v>245.64875491480996</v>
      </c>
      <c r="I35" t="str">
        <f t="shared" si="3"/>
        <v>spadek</v>
      </c>
    </row>
    <row r="36" spans="1:9">
      <c r="A36" s="1">
        <v>42025</v>
      </c>
      <c r="B36" t="s">
        <v>575</v>
      </c>
      <c r="C36" t="s">
        <v>576</v>
      </c>
      <c r="D36">
        <v>244.45</v>
      </c>
      <c r="E36">
        <v>8582</v>
      </c>
      <c r="F36">
        <v>2093130</v>
      </c>
      <c r="G36">
        <v>1930000</v>
      </c>
      <c r="H36" s="2">
        <f t="shared" si="2"/>
        <v>243.89769284549055</v>
      </c>
      <c r="I36" t="str">
        <f t="shared" si="3"/>
        <v>wzrost</v>
      </c>
    </row>
    <row r="37" spans="1:9" hidden="1">
      <c r="A37" s="1">
        <v>42026</v>
      </c>
      <c r="B37" t="s">
        <v>575</v>
      </c>
      <c r="C37" t="s">
        <v>576</v>
      </c>
      <c r="D37">
        <v>243.55</v>
      </c>
      <c r="E37">
        <v>2724</v>
      </c>
      <c r="F37">
        <v>664230</v>
      </c>
      <c r="G37">
        <v>1930000</v>
      </c>
      <c r="H37" s="2">
        <f t="shared" si="2"/>
        <v>243.84361233480178</v>
      </c>
      <c r="I37" t="str">
        <f t="shared" si="3"/>
        <v>spadek</v>
      </c>
    </row>
    <row r="38" spans="1:9" hidden="1">
      <c r="A38" s="1">
        <v>42027</v>
      </c>
      <c r="B38" t="s">
        <v>613</v>
      </c>
      <c r="C38" t="s">
        <v>614</v>
      </c>
      <c r="D38">
        <v>232.05</v>
      </c>
      <c r="E38">
        <v>41</v>
      </c>
      <c r="F38">
        <v>9510</v>
      </c>
      <c r="G38">
        <v>349000</v>
      </c>
      <c r="H38" s="2">
        <f t="shared" si="2"/>
        <v>231.95121951219511</v>
      </c>
      <c r="I38" t="str">
        <f t="shared" si="3"/>
        <v>wzrost</v>
      </c>
    </row>
    <row r="39" spans="1:9">
      <c r="A39" s="1">
        <v>42025</v>
      </c>
      <c r="B39" t="s">
        <v>613</v>
      </c>
      <c r="C39" t="s">
        <v>614</v>
      </c>
      <c r="D39">
        <v>226.5</v>
      </c>
      <c r="E39">
        <v>60</v>
      </c>
      <c r="F39">
        <v>13690</v>
      </c>
      <c r="G39">
        <v>349000</v>
      </c>
      <c r="H39" s="2">
        <f t="shared" si="2"/>
        <v>228.16666666666666</v>
      </c>
      <c r="I39" t="str">
        <f t="shared" si="3"/>
        <v>spadek</v>
      </c>
    </row>
    <row r="40" spans="1:9" hidden="1">
      <c r="A40" s="1">
        <v>42026</v>
      </c>
      <c r="B40" t="s">
        <v>613</v>
      </c>
      <c r="C40" t="s">
        <v>614</v>
      </c>
      <c r="D40">
        <v>226.5</v>
      </c>
      <c r="E40">
        <v>0</v>
      </c>
      <c r="F40">
        <v>0</v>
      </c>
      <c r="G40">
        <v>349000</v>
      </c>
      <c r="H40" s="2">
        <f t="shared" si="2"/>
        <v>226.5</v>
      </c>
      <c r="I40" t="str">
        <f t="shared" si="3"/>
        <v>zastoj</v>
      </c>
    </row>
    <row r="41" spans="1:9" hidden="1">
      <c r="A41" s="1">
        <v>42027</v>
      </c>
      <c r="B41" t="s">
        <v>403</v>
      </c>
      <c r="C41" t="s">
        <v>404</v>
      </c>
      <c r="D41">
        <v>212.95</v>
      </c>
      <c r="E41">
        <v>17402</v>
      </c>
      <c r="F41">
        <v>3613150</v>
      </c>
      <c r="G41">
        <v>8393000</v>
      </c>
      <c r="H41" s="2">
        <f t="shared" si="2"/>
        <v>207.62843351338927</v>
      </c>
      <c r="I41" t="str">
        <f t="shared" si="3"/>
        <v>wzrost</v>
      </c>
    </row>
    <row r="42" spans="1:9" hidden="1">
      <c r="A42" s="1">
        <v>42027</v>
      </c>
      <c r="B42" t="s">
        <v>519</v>
      </c>
      <c r="C42" t="s">
        <v>520</v>
      </c>
      <c r="D42">
        <v>211.5</v>
      </c>
      <c r="E42">
        <v>11337</v>
      </c>
      <c r="F42">
        <v>2350870</v>
      </c>
      <c r="G42">
        <v>2559000</v>
      </c>
      <c r="H42" s="2">
        <f t="shared" si="2"/>
        <v>207.362617976537</v>
      </c>
      <c r="I42" t="str">
        <f t="shared" si="3"/>
        <v>wzrost</v>
      </c>
    </row>
    <row r="43" spans="1:9" hidden="1">
      <c r="A43" s="1">
        <v>42026</v>
      </c>
      <c r="B43" t="s">
        <v>403</v>
      </c>
      <c r="C43" t="s">
        <v>404</v>
      </c>
      <c r="D43">
        <v>206</v>
      </c>
      <c r="E43">
        <v>15062</v>
      </c>
      <c r="F43">
        <v>3075810</v>
      </c>
      <c r="G43">
        <v>8393000</v>
      </c>
      <c r="H43" s="2">
        <f t="shared" si="2"/>
        <v>204.20993227990971</v>
      </c>
      <c r="I43" t="str">
        <f t="shared" si="3"/>
        <v>wzrost</v>
      </c>
    </row>
    <row r="44" spans="1:9">
      <c r="A44" s="1">
        <v>42025</v>
      </c>
      <c r="B44" t="s">
        <v>403</v>
      </c>
      <c r="C44" t="s">
        <v>404</v>
      </c>
      <c r="D44">
        <v>204</v>
      </c>
      <c r="E44">
        <v>6595</v>
      </c>
      <c r="F44">
        <v>1344550</v>
      </c>
      <c r="G44">
        <v>8393000</v>
      </c>
      <c r="H44" s="2">
        <f t="shared" si="2"/>
        <v>203.87414708112206</v>
      </c>
      <c r="I44" t="str">
        <f t="shared" si="3"/>
        <v>wzrost</v>
      </c>
    </row>
    <row r="45" spans="1:9" hidden="1">
      <c r="A45" s="1">
        <v>42026</v>
      </c>
      <c r="B45" t="s">
        <v>519</v>
      </c>
      <c r="C45" t="s">
        <v>520</v>
      </c>
      <c r="D45">
        <v>200.9</v>
      </c>
      <c r="E45">
        <v>158</v>
      </c>
      <c r="F45">
        <v>31700</v>
      </c>
      <c r="G45">
        <v>2559000</v>
      </c>
      <c r="H45" s="2">
        <f t="shared" si="2"/>
        <v>200.63291139240508</v>
      </c>
      <c r="I45" t="str">
        <f t="shared" si="3"/>
        <v>wzrost</v>
      </c>
    </row>
    <row r="46" spans="1:9">
      <c r="A46" s="1">
        <v>42025</v>
      </c>
      <c r="B46" t="s">
        <v>519</v>
      </c>
      <c r="C46" t="s">
        <v>520</v>
      </c>
      <c r="D46">
        <v>201.7</v>
      </c>
      <c r="E46">
        <v>827</v>
      </c>
      <c r="F46">
        <v>165650</v>
      </c>
      <c r="G46">
        <v>2559000</v>
      </c>
      <c r="H46" s="2">
        <f t="shared" si="2"/>
        <v>200.30229746070134</v>
      </c>
      <c r="I46" t="str">
        <f t="shared" si="3"/>
        <v>wzrost</v>
      </c>
    </row>
    <row r="47" spans="1:9" hidden="1">
      <c r="A47" s="1">
        <v>42026</v>
      </c>
      <c r="B47" t="s">
        <v>889</v>
      </c>
      <c r="C47" t="s">
        <v>890</v>
      </c>
      <c r="D47">
        <v>193.45</v>
      </c>
      <c r="E47">
        <v>280</v>
      </c>
      <c r="F47">
        <v>53670</v>
      </c>
      <c r="G47">
        <v>370000</v>
      </c>
      <c r="H47" s="2">
        <f t="shared" si="2"/>
        <v>191.67857142857142</v>
      </c>
      <c r="I47" t="str">
        <f t="shared" si="3"/>
        <v>wzrost</v>
      </c>
    </row>
    <row r="48" spans="1:9" hidden="1">
      <c r="A48" s="1">
        <v>42027</v>
      </c>
      <c r="B48" t="s">
        <v>889</v>
      </c>
      <c r="C48" t="s">
        <v>890</v>
      </c>
      <c r="D48">
        <v>193</v>
      </c>
      <c r="E48">
        <v>158</v>
      </c>
      <c r="F48">
        <v>30180</v>
      </c>
      <c r="G48">
        <v>370000</v>
      </c>
      <c r="H48" s="2">
        <f t="shared" si="2"/>
        <v>191.01265822784811</v>
      </c>
      <c r="I48" t="str">
        <f t="shared" si="3"/>
        <v>wzrost</v>
      </c>
    </row>
    <row r="49" spans="1:9">
      <c r="A49" s="1">
        <v>42025</v>
      </c>
      <c r="B49" t="s">
        <v>889</v>
      </c>
      <c r="C49" t="s">
        <v>890</v>
      </c>
      <c r="D49">
        <v>193.5</v>
      </c>
      <c r="E49">
        <v>154</v>
      </c>
      <c r="F49">
        <v>29370</v>
      </c>
      <c r="G49">
        <v>370000</v>
      </c>
      <c r="H49" s="2">
        <f t="shared" si="2"/>
        <v>190.71428571428572</v>
      </c>
      <c r="I49" t="str">
        <f t="shared" si="3"/>
        <v>wzrost</v>
      </c>
    </row>
    <row r="50" spans="1:9" hidden="1">
      <c r="A50" s="1">
        <v>42027</v>
      </c>
      <c r="B50" t="s">
        <v>649</v>
      </c>
      <c r="C50" t="s">
        <v>650</v>
      </c>
      <c r="D50">
        <v>179</v>
      </c>
      <c r="E50">
        <v>373180</v>
      </c>
      <c r="F50">
        <v>67794460</v>
      </c>
      <c r="G50">
        <v>122632000</v>
      </c>
      <c r="H50" s="2">
        <f t="shared" si="2"/>
        <v>181.66691676938743</v>
      </c>
      <c r="I50" t="str">
        <f t="shared" si="3"/>
        <v>spadek</v>
      </c>
    </row>
    <row r="51" spans="1:9" hidden="1">
      <c r="A51" s="1">
        <v>42026</v>
      </c>
      <c r="B51" t="s">
        <v>649</v>
      </c>
      <c r="C51" t="s">
        <v>650</v>
      </c>
      <c r="D51">
        <v>181.8</v>
      </c>
      <c r="E51">
        <v>360885</v>
      </c>
      <c r="F51">
        <v>64894800</v>
      </c>
      <c r="G51">
        <v>122632000</v>
      </c>
      <c r="H51" s="2">
        <f t="shared" si="2"/>
        <v>179.8212727046012</v>
      </c>
      <c r="I51" t="str">
        <f t="shared" si="3"/>
        <v>wzrost</v>
      </c>
    </row>
    <row r="52" spans="1:9">
      <c r="A52" s="1">
        <v>42025</v>
      </c>
      <c r="B52" t="s">
        <v>649</v>
      </c>
      <c r="C52" t="s">
        <v>650</v>
      </c>
      <c r="D52">
        <v>178</v>
      </c>
      <c r="E52">
        <v>396390</v>
      </c>
      <c r="F52">
        <v>70283160</v>
      </c>
      <c r="G52">
        <v>122632000</v>
      </c>
      <c r="H52" s="2">
        <f t="shared" si="2"/>
        <v>177.30810565352306</v>
      </c>
      <c r="I52" t="str">
        <f t="shared" si="3"/>
        <v>wzrost</v>
      </c>
    </row>
    <row r="53" spans="1:9" hidden="1">
      <c r="A53" s="1">
        <v>42027</v>
      </c>
      <c r="B53" t="s">
        <v>397</v>
      </c>
      <c r="C53" t="s">
        <v>398</v>
      </c>
      <c r="D53">
        <v>175.5</v>
      </c>
      <c r="E53">
        <v>33636</v>
      </c>
      <c r="F53">
        <v>5795670</v>
      </c>
      <c r="G53">
        <v>5028000</v>
      </c>
      <c r="H53" s="2">
        <f t="shared" si="2"/>
        <v>172.30556546557261</v>
      </c>
      <c r="I53" t="str">
        <f t="shared" si="3"/>
        <v>wzrost</v>
      </c>
    </row>
    <row r="54" spans="1:9" hidden="1">
      <c r="A54" s="1">
        <v>42026</v>
      </c>
      <c r="B54" t="s">
        <v>397</v>
      </c>
      <c r="C54" t="s">
        <v>398</v>
      </c>
      <c r="D54">
        <v>167</v>
      </c>
      <c r="E54">
        <v>117940</v>
      </c>
      <c r="F54">
        <v>19095170</v>
      </c>
      <c r="G54">
        <v>5028000</v>
      </c>
      <c r="H54" s="2">
        <f t="shared" si="2"/>
        <v>161.90579955909786</v>
      </c>
      <c r="I54" t="str">
        <f t="shared" si="3"/>
        <v>wzrost</v>
      </c>
    </row>
    <row r="55" spans="1:9">
      <c r="A55" s="1">
        <v>42025</v>
      </c>
      <c r="B55" t="s">
        <v>397</v>
      </c>
      <c r="C55" t="s">
        <v>398</v>
      </c>
      <c r="D55">
        <v>159.94999999999999</v>
      </c>
      <c r="E55">
        <v>10724</v>
      </c>
      <c r="F55">
        <v>1699750</v>
      </c>
      <c r="G55">
        <v>5028000</v>
      </c>
      <c r="H55" s="2">
        <f t="shared" si="2"/>
        <v>158.49962700484895</v>
      </c>
      <c r="I55" t="str">
        <f t="shared" si="3"/>
        <v>wzrost</v>
      </c>
    </row>
    <row r="56" spans="1:9" hidden="1">
      <c r="A56" s="1">
        <v>42027</v>
      </c>
      <c r="B56" t="s">
        <v>555</v>
      </c>
      <c r="C56" t="s">
        <v>556</v>
      </c>
      <c r="D56">
        <v>154.69999999999999</v>
      </c>
      <c r="E56">
        <v>20</v>
      </c>
      <c r="F56">
        <v>3090</v>
      </c>
      <c r="G56">
        <v>3703000</v>
      </c>
      <c r="H56" s="2">
        <f t="shared" si="2"/>
        <v>154.5</v>
      </c>
      <c r="I56" t="str">
        <f t="shared" si="3"/>
        <v>wzrost</v>
      </c>
    </row>
    <row r="57" spans="1:9" hidden="1">
      <c r="A57" s="1">
        <v>42027</v>
      </c>
      <c r="B57" t="s">
        <v>141</v>
      </c>
      <c r="C57" t="s">
        <v>142</v>
      </c>
      <c r="D57">
        <v>153.25</v>
      </c>
      <c r="E57">
        <v>6822</v>
      </c>
      <c r="F57">
        <v>1037790</v>
      </c>
      <c r="G57">
        <v>10451000</v>
      </c>
      <c r="H57" s="2">
        <f t="shared" si="2"/>
        <v>152.12401055408972</v>
      </c>
      <c r="I57" t="str">
        <f t="shared" si="3"/>
        <v>wzrost</v>
      </c>
    </row>
    <row r="58" spans="1:9" hidden="1">
      <c r="A58" s="1">
        <v>42026</v>
      </c>
      <c r="B58" t="s">
        <v>555</v>
      </c>
      <c r="C58" t="s">
        <v>556</v>
      </c>
      <c r="D58">
        <v>152.4</v>
      </c>
      <c r="E58">
        <v>41</v>
      </c>
      <c r="F58">
        <v>6210</v>
      </c>
      <c r="G58">
        <v>3703000</v>
      </c>
      <c r="H58" s="2">
        <f t="shared" si="2"/>
        <v>151.46341463414635</v>
      </c>
      <c r="I58" t="str">
        <f t="shared" si="3"/>
        <v>wzrost</v>
      </c>
    </row>
    <row r="59" spans="1:9">
      <c r="A59" s="1">
        <v>42025</v>
      </c>
      <c r="B59" t="s">
        <v>141</v>
      </c>
      <c r="C59" t="s">
        <v>142</v>
      </c>
      <c r="D59">
        <v>151.69999999999999</v>
      </c>
      <c r="E59">
        <v>2907</v>
      </c>
      <c r="F59">
        <v>438180</v>
      </c>
      <c r="G59">
        <v>10451000</v>
      </c>
      <c r="H59" s="2">
        <f t="shared" si="2"/>
        <v>150.73271413828689</v>
      </c>
      <c r="I59" t="str">
        <f t="shared" si="3"/>
        <v>wzrost</v>
      </c>
    </row>
    <row r="60" spans="1:9" hidden="1">
      <c r="A60" s="1">
        <v>42026</v>
      </c>
      <c r="B60" t="s">
        <v>141</v>
      </c>
      <c r="C60" t="s">
        <v>142</v>
      </c>
      <c r="D60">
        <v>150</v>
      </c>
      <c r="E60">
        <v>3992</v>
      </c>
      <c r="F60">
        <v>601540</v>
      </c>
      <c r="G60">
        <v>10451000</v>
      </c>
      <c r="H60" s="2">
        <f t="shared" si="2"/>
        <v>150.68637274549098</v>
      </c>
      <c r="I60" t="str">
        <f t="shared" si="3"/>
        <v>spadek</v>
      </c>
    </row>
    <row r="61" spans="1:9">
      <c r="A61" s="1">
        <v>42025</v>
      </c>
      <c r="B61" t="s">
        <v>555</v>
      </c>
      <c r="C61" t="s">
        <v>556</v>
      </c>
      <c r="D61">
        <v>149.9</v>
      </c>
      <c r="E61">
        <v>113</v>
      </c>
      <c r="F61">
        <v>16940</v>
      </c>
      <c r="G61">
        <v>3703000</v>
      </c>
      <c r="H61" s="2">
        <f t="shared" si="2"/>
        <v>149.91150442477877</v>
      </c>
      <c r="I61" t="str">
        <f t="shared" si="3"/>
        <v>spadek</v>
      </c>
    </row>
    <row r="62" spans="1:9" hidden="1">
      <c r="A62" s="1">
        <v>42027</v>
      </c>
      <c r="B62" t="s">
        <v>161</v>
      </c>
      <c r="C62" t="s">
        <v>162</v>
      </c>
      <c r="D62">
        <v>149.35</v>
      </c>
      <c r="E62">
        <v>37862</v>
      </c>
      <c r="F62">
        <v>5597250</v>
      </c>
      <c r="G62">
        <v>22030000</v>
      </c>
      <c r="H62" s="2">
        <f t="shared" si="2"/>
        <v>147.83291954994453</v>
      </c>
      <c r="I62" t="str">
        <f t="shared" si="3"/>
        <v>wzrost</v>
      </c>
    </row>
    <row r="63" spans="1:9" hidden="1">
      <c r="A63" s="1">
        <v>42026</v>
      </c>
      <c r="B63" t="s">
        <v>161</v>
      </c>
      <c r="C63" t="s">
        <v>162</v>
      </c>
      <c r="D63">
        <v>146.1</v>
      </c>
      <c r="E63">
        <v>20588</v>
      </c>
      <c r="F63">
        <v>3007910</v>
      </c>
      <c r="G63">
        <v>22030000</v>
      </c>
      <c r="H63" s="2">
        <f t="shared" si="2"/>
        <v>146.10015543034777</v>
      </c>
      <c r="I63" t="str">
        <f t="shared" si="3"/>
        <v>spadek</v>
      </c>
    </row>
    <row r="64" spans="1:9">
      <c r="A64" s="1">
        <v>42025</v>
      </c>
      <c r="B64" t="s">
        <v>161</v>
      </c>
      <c r="C64" t="s">
        <v>162</v>
      </c>
      <c r="D64">
        <v>146</v>
      </c>
      <c r="E64">
        <v>85610</v>
      </c>
      <c r="F64">
        <v>12357490</v>
      </c>
      <c r="G64">
        <v>22030000</v>
      </c>
      <c r="H64" s="2">
        <f t="shared" si="2"/>
        <v>144.34633804462095</v>
      </c>
      <c r="I64" t="str">
        <f t="shared" si="3"/>
        <v>wzrost</v>
      </c>
    </row>
    <row r="65" spans="1:9" hidden="1">
      <c r="A65" s="1">
        <v>42027</v>
      </c>
      <c r="B65" t="s">
        <v>721</v>
      </c>
      <c r="C65" t="s">
        <v>722</v>
      </c>
      <c r="D65">
        <v>140.85</v>
      </c>
      <c r="E65">
        <v>124</v>
      </c>
      <c r="F65">
        <v>17450</v>
      </c>
      <c r="G65">
        <v>3122000</v>
      </c>
      <c r="H65" s="2">
        <f t="shared" si="2"/>
        <v>140.7258064516129</v>
      </c>
      <c r="I65" t="str">
        <f t="shared" si="3"/>
        <v>wzrost</v>
      </c>
    </row>
    <row r="66" spans="1:9">
      <c r="A66" s="1">
        <v>42025</v>
      </c>
      <c r="B66" t="s">
        <v>721</v>
      </c>
      <c r="C66" t="s">
        <v>722</v>
      </c>
      <c r="D66">
        <v>139</v>
      </c>
      <c r="E66">
        <v>65</v>
      </c>
      <c r="F66">
        <v>9070</v>
      </c>
      <c r="G66">
        <v>3122000</v>
      </c>
      <c r="H66" s="2">
        <f t="shared" si="2"/>
        <v>139.53846153846155</v>
      </c>
      <c r="I66" t="str">
        <f t="shared" si="3"/>
        <v>spadek</v>
      </c>
    </row>
    <row r="67" spans="1:9" hidden="1">
      <c r="A67" s="1">
        <v>42026</v>
      </c>
      <c r="B67" t="s">
        <v>721</v>
      </c>
      <c r="C67" t="s">
        <v>722</v>
      </c>
      <c r="D67">
        <v>140.85</v>
      </c>
      <c r="E67">
        <v>142</v>
      </c>
      <c r="F67">
        <v>19770</v>
      </c>
      <c r="G67">
        <v>3122000</v>
      </c>
      <c r="H67" s="2">
        <f t="shared" si="2"/>
        <v>139.22535211267606</v>
      </c>
      <c r="I67" t="str">
        <f t="shared" si="3"/>
        <v>wzrost</v>
      </c>
    </row>
    <row r="68" spans="1:9">
      <c r="A68" s="1">
        <v>42025</v>
      </c>
      <c r="B68" t="s">
        <v>389</v>
      </c>
      <c r="C68" t="s">
        <v>390</v>
      </c>
      <c r="D68">
        <v>137.9</v>
      </c>
      <c r="E68">
        <v>101554</v>
      </c>
      <c r="F68">
        <v>14003930</v>
      </c>
      <c r="G68">
        <v>30454000</v>
      </c>
      <c r="H68" s="2">
        <f t="shared" ref="H68:H131" si="4">IF(E68&gt;0,F68/E68,D68)</f>
        <v>137.89639009787896</v>
      </c>
      <c r="I68" t="str">
        <f t="shared" ref="I68:I131" si="5">IF(D68&gt;H68,"wzrost",IF(D68&lt;H68,"spadek","zastoj"))</f>
        <v>wzrost</v>
      </c>
    </row>
    <row r="69" spans="1:9" hidden="1">
      <c r="A69" s="1">
        <v>42027</v>
      </c>
      <c r="B69" t="s">
        <v>389</v>
      </c>
      <c r="C69" t="s">
        <v>390</v>
      </c>
      <c r="D69">
        <v>136.5</v>
      </c>
      <c r="E69">
        <v>98797</v>
      </c>
      <c r="F69">
        <v>13570390</v>
      </c>
      <c r="G69">
        <v>30454000</v>
      </c>
      <c r="H69" s="2">
        <f t="shared" si="4"/>
        <v>137.35629624381306</v>
      </c>
      <c r="I69" t="str">
        <f t="shared" si="5"/>
        <v>spadek</v>
      </c>
    </row>
    <row r="70" spans="1:9" hidden="1">
      <c r="A70" s="1">
        <v>42026</v>
      </c>
      <c r="B70" t="s">
        <v>389</v>
      </c>
      <c r="C70" t="s">
        <v>390</v>
      </c>
      <c r="D70">
        <v>136.05000000000001</v>
      </c>
      <c r="E70">
        <v>22125</v>
      </c>
      <c r="F70">
        <v>3038750</v>
      </c>
      <c r="G70">
        <v>30454000</v>
      </c>
      <c r="H70" s="2">
        <f t="shared" si="4"/>
        <v>137.34463276836158</v>
      </c>
      <c r="I70" t="str">
        <f t="shared" si="5"/>
        <v>spadek</v>
      </c>
    </row>
    <row r="71" spans="1:9">
      <c r="A71" s="1">
        <v>42025</v>
      </c>
      <c r="B71" t="s">
        <v>479</v>
      </c>
      <c r="C71" t="s">
        <v>480</v>
      </c>
      <c r="D71">
        <v>115</v>
      </c>
      <c r="E71">
        <v>8413</v>
      </c>
      <c r="F71">
        <v>969190</v>
      </c>
      <c r="G71">
        <v>14953000</v>
      </c>
      <c r="H71" s="2">
        <f t="shared" si="4"/>
        <v>115.20147390942589</v>
      </c>
      <c r="I71" t="str">
        <f t="shared" si="5"/>
        <v>spadek</v>
      </c>
    </row>
    <row r="72" spans="1:9" hidden="1">
      <c r="A72" s="1">
        <v>42026</v>
      </c>
      <c r="B72" t="s">
        <v>479</v>
      </c>
      <c r="C72" t="s">
        <v>480</v>
      </c>
      <c r="D72">
        <v>112.9</v>
      </c>
      <c r="E72">
        <v>6743</v>
      </c>
      <c r="F72">
        <v>770680</v>
      </c>
      <c r="G72">
        <v>14953000</v>
      </c>
      <c r="H72" s="2">
        <f t="shared" si="4"/>
        <v>114.29334124277028</v>
      </c>
      <c r="I72" t="str">
        <f t="shared" si="5"/>
        <v>spadek</v>
      </c>
    </row>
    <row r="73" spans="1:9" hidden="1">
      <c r="A73" s="1">
        <v>42027</v>
      </c>
      <c r="B73" t="s">
        <v>479</v>
      </c>
      <c r="C73" t="s">
        <v>480</v>
      </c>
      <c r="D73">
        <v>113</v>
      </c>
      <c r="E73">
        <v>13237</v>
      </c>
      <c r="F73">
        <v>1499640</v>
      </c>
      <c r="G73">
        <v>14953000</v>
      </c>
      <c r="H73" s="2">
        <f t="shared" si="4"/>
        <v>113.29153131374179</v>
      </c>
      <c r="I73" t="str">
        <f t="shared" si="5"/>
        <v>spadek</v>
      </c>
    </row>
    <row r="74" spans="1:9" hidden="1">
      <c r="A74" s="1">
        <v>42026</v>
      </c>
      <c r="B74" t="s">
        <v>451</v>
      </c>
      <c r="C74" t="s">
        <v>452</v>
      </c>
      <c r="D74">
        <v>110</v>
      </c>
      <c r="E74">
        <v>1429835</v>
      </c>
      <c r="F74">
        <v>156631820</v>
      </c>
      <c r="G74">
        <v>136410000</v>
      </c>
      <c r="H74" s="2">
        <f t="shared" si="4"/>
        <v>109.54538111040785</v>
      </c>
      <c r="I74" t="str">
        <f t="shared" si="5"/>
        <v>wzrost</v>
      </c>
    </row>
    <row r="75" spans="1:9">
      <c r="A75" s="1">
        <v>42025</v>
      </c>
      <c r="B75" t="s">
        <v>837</v>
      </c>
      <c r="C75" t="s">
        <v>838</v>
      </c>
      <c r="D75">
        <v>109</v>
      </c>
      <c r="E75">
        <v>0</v>
      </c>
      <c r="F75">
        <v>0</v>
      </c>
      <c r="G75">
        <v>142000</v>
      </c>
      <c r="H75" s="2">
        <f t="shared" si="4"/>
        <v>109</v>
      </c>
      <c r="I75" t="str">
        <f t="shared" si="5"/>
        <v>zastoj</v>
      </c>
    </row>
    <row r="76" spans="1:9" hidden="1">
      <c r="A76" s="1">
        <v>42026</v>
      </c>
      <c r="B76" t="s">
        <v>837</v>
      </c>
      <c r="C76" t="s">
        <v>838</v>
      </c>
      <c r="D76">
        <v>109</v>
      </c>
      <c r="E76">
        <v>0</v>
      </c>
      <c r="F76">
        <v>0</v>
      </c>
      <c r="G76">
        <v>142000</v>
      </c>
      <c r="H76" s="2">
        <f t="shared" si="4"/>
        <v>109</v>
      </c>
      <c r="I76" t="str">
        <f t="shared" si="5"/>
        <v>zastoj</v>
      </c>
    </row>
    <row r="77" spans="1:9" hidden="1">
      <c r="A77" s="1">
        <v>42027</v>
      </c>
      <c r="B77" t="s">
        <v>837</v>
      </c>
      <c r="C77" t="s">
        <v>838</v>
      </c>
      <c r="D77">
        <v>109</v>
      </c>
      <c r="E77">
        <v>0</v>
      </c>
      <c r="F77">
        <v>0</v>
      </c>
      <c r="G77">
        <v>142000</v>
      </c>
      <c r="H77" s="2">
        <f t="shared" si="4"/>
        <v>109</v>
      </c>
      <c r="I77" t="str">
        <f t="shared" si="5"/>
        <v>zastoj</v>
      </c>
    </row>
    <row r="78" spans="1:9" hidden="1">
      <c r="A78" s="1">
        <v>42027</v>
      </c>
      <c r="B78" t="s">
        <v>451</v>
      </c>
      <c r="C78" t="s">
        <v>452</v>
      </c>
      <c r="D78">
        <v>108.25</v>
      </c>
      <c r="E78">
        <v>770179</v>
      </c>
      <c r="F78">
        <v>83823260</v>
      </c>
      <c r="G78">
        <v>136410000</v>
      </c>
      <c r="H78" s="2">
        <f t="shared" si="4"/>
        <v>108.83607576939906</v>
      </c>
      <c r="I78" t="str">
        <f t="shared" si="5"/>
        <v>spadek</v>
      </c>
    </row>
    <row r="79" spans="1:9" hidden="1">
      <c r="A79" s="1">
        <v>42027</v>
      </c>
      <c r="B79" t="s">
        <v>187</v>
      </c>
      <c r="C79" t="s">
        <v>188</v>
      </c>
      <c r="D79">
        <v>110</v>
      </c>
      <c r="E79">
        <v>525</v>
      </c>
      <c r="F79">
        <v>57030</v>
      </c>
      <c r="G79">
        <v>4610000</v>
      </c>
      <c r="H79" s="2">
        <f t="shared" si="4"/>
        <v>108.62857142857143</v>
      </c>
      <c r="I79" t="str">
        <f t="shared" si="5"/>
        <v>wzrost</v>
      </c>
    </row>
    <row r="80" spans="1:9" hidden="1">
      <c r="A80" s="1">
        <v>42027</v>
      </c>
      <c r="B80" t="s">
        <v>345</v>
      </c>
      <c r="C80" t="s">
        <v>346</v>
      </c>
      <c r="D80">
        <v>108.8</v>
      </c>
      <c r="E80">
        <v>42530</v>
      </c>
      <c r="F80">
        <v>4609490</v>
      </c>
      <c r="G80">
        <v>30584000</v>
      </c>
      <c r="H80" s="2">
        <f t="shared" si="4"/>
        <v>108.38208323536327</v>
      </c>
      <c r="I80" t="str">
        <f t="shared" si="5"/>
        <v>wzrost</v>
      </c>
    </row>
    <row r="81" spans="1:9" hidden="1">
      <c r="A81" s="1">
        <v>42027</v>
      </c>
      <c r="B81" t="s">
        <v>53</v>
      </c>
      <c r="C81" t="s">
        <v>54</v>
      </c>
      <c r="D81">
        <v>108</v>
      </c>
      <c r="E81">
        <v>1478</v>
      </c>
      <c r="F81">
        <v>159510</v>
      </c>
      <c r="G81">
        <v>14487000</v>
      </c>
      <c r="H81" s="2">
        <f t="shared" si="4"/>
        <v>107.92286874154263</v>
      </c>
      <c r="I81" t="str">
        <f t="shared" si="5"/>
        <v>wzrost</v>
      </c>
    </row>
    <row r="82" spans="1:9" hidden="1">
      <c r="A82" s="1">
        <v>42026</v>
      </c>
      <c r="B82" t="s">
        <v>53</v>
      </c>
      <c r="C82" t="s">
        <v>54</v>
      </c>
      <c r="D82">
        <v>108</v>
      </c>
      <c r="E82">
        <v>17841</v>
      </c>
      <c r="F82">
        <v>1906540</v>
      </c>
      <c r="G82">
        <v>14487000</v>
      </c>
      <c r="H82" s="2">
        <f t="shared" si="4"/>
        <v>106.86284401098594</v>
      </c>
      <c r="I82" t="str">
        <f t="shared" si="5"/>
        <v>wzrost</v>
      </c>
    </row>
    <row r="83" spans="1:9">
      <c r="A83" s="1">
        <v>42025</v>
      </c>
      <c r="B83" t="s">
        <v>451</v>
      </c>
      <c r="C83" t="s">
        <v>452</v>
      </c>
      <c r="D83">
        <v>107.5</v>
      </c>
      <c r="E83">
        <v>956444</v>
      </c>
      <c r="F83">
        <v>101259470</v>
      </c>
      <c r="G83">
        <v>136410000</v>
      </c>
      <c r="H83" s="2">
        <f t="shared" si="4"/>
        <v>105.87077758865129</v>
      </c>
      <c r="I83" t="str">
        <f t="shared" si="5"/>
        <v>wzrost</v>
      </c>
    </row>
    <row r="84" spans="1:9" hidden="1">
      <c r="A84" s="1">
        <v>42026</v>
      </c>
      <c r="B84" t="s">
        <v>187</v>
      </c>
      <c r="C84" t="s">
        <v>188</v>
      </c>
      <c r="D84">
        <v>105.85</v>
      </c>
      <c r="E84">
        <v>4619</v>
      </c>
      <c r="F84">
        <v>485220</v>
      </c>
      <c r="G84">
        <v>4610000</v>
      </c>
      <c r="H84" s="2">
        <f t="shared" si="4"/>
        <v>105.04871184239013</v>
      </c>
      <c r="I84" t="str">
        <f t="shared" si="5"/>
        <v>wzrost</v>
      </c>
    </row>
    <row r="85" spans="1:9" hidden="1">
      <c r="A85" s="1">
        <v>42026</v>
      </c>
      <c r="B85" t="s">
        <v>345</v>
      </c>
      <c r="C85" t="s">
        <v>346</v>
      </c>
      <c r="D85">
        <v>106.65</v>
      </c>
      <c r="E85">
        <v>76303</v>
      </c>
      <c r="F85">
        <v>8014240</v>
      </c>
      <c r="G85">
        <v>30584000</v>
      </c>
      <c r="H85" s="2">
        <f t="shared" si="4"/>
        <v>105.03178118815774</v>
      </c>
      <c r="I85" t="str">
        <f t="shared" si="5"/>
        <v>wzrost</v>
      </c>
    </row>
    <row r="86" spans="1:9">
      <c r="A86" s="1">
        <v>42025</v>
      </c>
      <c r="B86" t="s">
        <v>345</v>
      </c>
      <c r="C86" t="s">
        <v>346</v>
      </c>
      <c r="D86">
        <v>103.5</v>
      </c>
      <c r="E86">
        <v>83808</v>
      </c>
      <c r="F86">
        <v>8680820</v>
      </c>
      <c r="G86">
        <v>30584000</v>
      </c>
      <c r="H86" s="2">
        <f t="shared" si="4"/>
        <v>103.57984917907598</v>
      </c>
      <c r="I86" t="str">
        <f t="shared" si="5"/>
        <v>spadek</v>
      </c>
    </row>
    <row r="87" spans="1:9">
      <c r="A87" s="1">
        <v>42025</v>
      </c>
      <c r="B87" t="s">
        <v>53</v>
      </c>
      <c r="C87" t="s">
        <v>54</v>
      </c>
      <c r="D87">
        <v>104.5</v>
      </c>
      <c r="E87">
        <v>332</v>
      </c>
      <c r="F87">
        <v>34380</v>
      </c>
      <c r="G87">
        <v>14487000</v>
      </c>
      <c r="H87" s="2">
        <f t="shared" si="4"/>
        <v>103.55421686746988</v>
      </c>
      <c r="I87" t="str">
        <f t="shared" si="5"/>
        <v>wzrost</v>
      </c>
    </row>
    <row r="88" spans="1:9">
      <c r="A88" s="1">
        <v>42025</v>
      </c>
      <c r="B88" t="s">
        <v>187</v>
      </c>
      <c r="C88" t="s">
        <v>188</v>
      </c>
      <c r="D88">
        <v>103.2</v>
      </c>
      <c r="E88">
        <v>344</v>
      </c>
      <c r="F88">
        <v>35510</v>
      </c>
      <c r="G88">
        <v>4610000</v>
      </c>
      <c r="H88" s="2">
        <f t="shared" si="4"/>
        <v>103.22674418604652</v>
      </c>
      <c r="I88" t="str">
        <f t="shared" si="5"/>
        <v>spadek</v>
      </c>
    </row>
    <row r="89" spans="1:9" hidden="1">
      <c r="A89" s="1">
        <v>42027</v>
      </c>
      <c r="B89" t="s">
        <v>49</v>
      </c>
      <c r="C89" t="s">
        <v>50</v>
      </c>
      <c r="D89">
        <v>105</v>
      </c>
      <c r="E89">
        <v>35257</v>
      </c>
      <c r="F89">
        <v>3532300</v>
      </c>
      <c r="G89">
        <v>4659000</v>
      </c>
      <c r="H89" s="2">
        <f t="shared" si="4"/>
        <v>100.18719686870692</v>
      </c>
      <c r="I89" t="str">
        <f t="shared" si="5"/>
        <v>wzrost</v>
      </c>
    </row>
    <row r="90" spans="1:9">
      <c r="A90" s="1">
        <v>42025</v>
      </c>
      <c r="B90" t="s">
        <v>643</v>
      </c>
      <c r="C90" t="s">
        <v>644</v>
      </c>
      <c r="D90">
        <v>100</v>
      </c>
      <c r="E90">
        <v>203</v>
      </c>
      <c r="F90">
        <v>20300</v>
      </c>
      <c r="G90">
        <v>826000</v>
      </c>
      <c r="H90" s="2">
        <f t="shared" si="4"/>
        <v>100</v>
      </c>
      <c r="I90" t="str">
        <f t="shared" si="5"/>
        <v>zastoj</v>
      </c>
    </row>
    <row r="91" spans="1:9" hidden="1">
      <c r="A91" s="1">
        <v>42026</v>
      </c>
      <c r="B91" t="s">
        <v>643</v>
      </c>
      <c r="C91" t="s">
        <v>644</v>
      </c>
      <c r="D91">
        <v>100</v>
      </c>
      <c r="E91">
        <v>0</v>
      </c>
      <c r="F91">
        <v>0</v>
      </c>
      <c r="G91">
        <v>826000</v>
      </c>
      <c r="H91" s="2">
        <f t="shared" si="4"/>
        <v>100</v>
      </c>
      <c r="I91" t="str">
        <f t="shared" si="5"/>
        <v>zastoj</v>
      </c>
    </row>
    <row r="92" spans="1:9" hidden="1">
      <c r="A92" s="1">
        <v>42027</v>
      </c>
      <c r="B92" t="s">
        <v>643</v>
      </c>
      <c r="C92" t="s">
        <v>644</v>
      </c>
      <c r="D92">
        <v>100</v>
      </c>
      <c r="E92">
        <v>0</v>
      </c>
      <c r="F92">
        <v>0</v>
      </c>
      <c r="G92">
        <v>826000</v>
      </c>
      <c r="H92" s="2">
        <f t="shared" si="4"/>
        <v>100</v>
      </c>
      <c r="I92" t="str">
        <f t="shared" si="5"/>
        <v>zastoj</v>
      </c>
    </row>
    <row r="93" spans="1:9" hidden="1">
      <c r="A93" s="1">
        <v>42026</v>
      </c>
      <c r="B93" t="s">
        <v>49</v>
      </c>
      <c r="C93" t="s">
        <v>50</v>
      </c>
      <c r="D93">
        <v>99.5</v>
      </c>
      <c r="E93">
        <v>31650</v>
      </c>
      <c r="F93">
        <v>3138890</v>
      </c>
      <c r="G93">
        <v>4659000</v>
      </c>
      <c r="H93" s="2">
        <f t="shared" si="4"/>
        <v>99.175039494470781</v>
      </c>
      <c r="I93" t="str">
        <f t="shared" si="5"/>
        <v>wzrost</v>
      </c>
    </row>
    <row r="94" spans="1:9">
      <c r="A94" s="1">
        <v>42025</v>
      </c>
      <c r="B94" t="s">
        <v>129</v>
      </c>
      <c r="C94" t="s">
        <v>130</v>
      </c>
      <c r="D94">
        <v>99.4</v>
      </c>
      <c r="E94">
        <v>33494</v>
      </c>
      <c r="F94">
        <v>3312920</v>
      </c>
      <c r="G94">
        <v>34013000</v>
      </c>
      <c r="H94" s="2">
        <f t="shared" si="4"/>
        <v>98.910849704424677</v>
      </c>
      <c r="I94" t="str">
        <f t="shared" si="5"/>
        <v>wzrost</v>
      </c>
    </row>
    <row r="95" spans="1:9" hidden="1">
      <c r="A95" s="1">
        <v>42027</v>
      </c>
      <c r="B95" t="s">
        <v>129</v>
      </c>
      <c r="C95" t="s">
        <v>130</v>
      </c>
      <c r="D95">
        <v>99</v>
      </c>
      <c r="E95">
        <v>39403</v>
      </c>
      <c r="F95">
        <v>3893500</v>
      </c>
      <c r="G95">
        <v>34013000</v>
      </c>
      <c r="H95" s="2">
        <f t="shared" si="4"/>
        <v>98.812273177169246</v>
      </c>
      <c r="I95" t="str">
        <f t="shared" si="5"/>
        <v>wzrost</v>
      </c>
    </row>
    <row r="96" spans="1:9" hidden="1">
      <c r="A96" s="1">
        <v>42026</v>
      </c>
      <c r="B96" t="s">
        <v>129</v>
      </c>
      <c r="C96" t="s">
        <v>130</v>
      </c>
      <c r="D96">
        <v>98.7</v>
      </c>
      <c r="E96">
        <v>48309</v>
      </c>
      <c r="F96">
        <v>4768460</v>
      </c>
      <c r="G96">
        <v>34013000</v>
      </c>
      <c r="H96" s="2">
        <f t="shared" si="4"/>
        <v>98.707487217702706</v>
      </c>
      <c r="I96" t="str">
        <f t="shared" si="5"/>
        <v>spadek</v>
      </c>
    </row>
    <row r="97" spans="1:9">
      <c r="A97" s="1">
        <v>42025</v>
      </c>
      <c r="B97" t="s">
        <v>49</v>
      </c>
      <c r="C97" t="s">
        <v>50</v>
      </c>
      <c r="D97">
        <v>99</v>
      </c>
      <c r="E97">
        <v>13191</v>
      </c>
      <c r="F97">
        <v>1299690</v>
      </c>
      <c r="G97">
        <v>4659000</v>
      </c>
      <c r="H97" s="2">
        <f t="shared" si="4"/>
        <v>98.528542187855351</v>
      </c>
      <c r="I97" t="str">
        <f t="shared" si="5"/>
        <v>wzrost</v>
      </c>
    </row>
    <row r="98" spans="1:9">
      <c r="A98" s="1">
        <v>42025</v>
      </c>
      <c r="B98" t="s">
        <v>171</v>
      </c>
      <c r="C98" t="s">
        <v>172</v>
      </c>
      <c r="D98">
        <v>89.56</v>
      </c>
      <c r="E98">
        <v>41034</v>
      </c>
      <c r="F98">
        <v>3759570</v>
      </c>
      <c r="G98">
        <v>22240000</v>
      </c>
      <c r="H98" s="2">
        <f t="shared" si="4"/>
        <v>91.620851001608429</v>
      </c>
      <c r="I98" t="str">
        <f t="shared" si="5"/>
        <v>spadek</v>
      </c>
    </row>
    <row r="99" spans="1:9" hidden="1">
      <c r="A99" s="1">
        <v>42027</v>
      </c>
      <c r="B99" t="s">
        <v>203</v>
      </c>
      <c r="C99" t="s">
        <v>204</v>
      </c>
      <c r="D99">
        <v>90.9</v>
      </c>
      <c r="E99">
        <v>188</v>
      </c>
      <c r="F99">
        <v>16960</v>
      </c>
      <c r="G99">
        <v>2567000</v>
      </c>
      <c r="H99" s="2">
        <f t="shared" si="4"/>
        <v>90.212765957446805</v>
      </c>
      <c r="I99" t="str">
        <f t="shared" si="5"/>
        <v>wzrost</v>
      </c>
    </row>
    <row r="100" spans="1:9" hidden="1">
      <c r="A100" s="1">
        <v>42026</v>
      </c>
      <c r="B100" t="s">
        <v>171</v>
      </c>
      <c r="C100" t="s">
        <v>172</v>
      </c>
      <c r="D100">
        <v>88.5</v>
      </c>
      <c r="E100">
        <v>7548</v>
      </c>
      <c r="F100">
        <v>678370</v>
      </c>
      <c r="G100">
        <v>22240000</v>
      </c>
      <c r="H100" s="2">
        <f t="shared" si="4"/>
        <v>89.874138844727085</v>
      </c>
      <c r="I100" t="str">
        <f t="shared" si="5"/>
        <v>spadek</v>
      </c>
    </row>
    <row r="101" spans="1:9" hidden="1">
      <c r="A101" s="1">
        <v>42026</v>
      </c>
      <c r="B101" t="s">
        <v>203</v>
      </c>
      <c r="C101" t="s">
        <v>204</v>
      </c>
      <c r="D101">
        <v>89.7</v>
      </c>
      <c r="E101">
        <v>2126</v>
      </c>
      <c r="F101">
        <v>190710</v>
      </c>
      <c r="G101">
        <v>2567000</v>
      </c>
      <c r="H101" s="2">
        <f t="shared" si="4"/>
        <v>89.703668861712131</v>
      </c>
      <c r="I101" t="str">
        <f t="shared" si="5"/>
        <v>spadek</v>
      </c>
    </row>
    <row r="102" spans="1:9">
      <c r="A102" s="1">
        <v>42025</v>
      </c>
      <c r="B102" t="s">
        <v>203</v>
      </c>
      <c r="C102" t="s">
        <v>204</v>
      </c>
      <c r="D102">
        <v>89.75</v>
      </c>
      <c r="E102">
        <v>18</v>
      </c>
      <c r="F102">
        <v>1600</v>
      </c>
      <c r="G102">
        <v>2567000</v>
      </c>
      <c r="H102" s="2">
        <f t="shared" si="4"/>
        <v>88.888888888888886</v>
      </c>
      <c r="I102" t="str">
        <f t="shared" si="5"/>
        <v>wzrost</v>
      </c>
    </row>
    <row r="103" spans="1:9" hidden="1">
      <c r="A103" s="1">
        <v>42026</v>
      </c>
      <c r="B103" t="s">
        <v>673</v>
      </c>
      <c r="C103" t="s">
        <v>674</v>
      </c>
      <c r="D103">
        <v>88</v>
      </c>
      <c r="E103">
        <v>72965</v>
      </c>
      <c r="F103">
        <v>6475750</v>
      </c>
      <c r="G103">
        <v>25336000</v>
      </c>
      <c r="H103" s="2">
        <f t="shared" si="4"/>
        <v>88.751456177619403</v>
      </c>
      <c r="I103" t="str">
        <f t="shared" si="5"/>
        <v>spadek</v>
      </c>
    </row>
    <row r="104" spans="1:9" hidden="1">
      <c r="A104" s="1">
        <v>42027</v>
      </c>
      <c r="B104" t="s">
        <v>171</v>
      </c>
      <c r="C104" t="s">
        <v>172</v>
      </c>
      <c r="D104">
        <v>88.3</v>
      </c>
      <c r="E104">
        <v>16223</v>
      </c>
      <c r="F104">
        <v>1433530</v>
      </c>
      <c r="G104">
        <v>22240000</v>
      </c>
      <c r="H104" s="2">
        <f t="shared" si="4"/>
        <v>88.364051038648839</v>
      </c>
      <c r="I104" t="str">
        <f t="shared" si="5"/>
        <v>spadek</v>
      </c>
    </row>
    <row r="105" spans="1:9" hidden="1">
      <c r="A105" s="1">
        <v>42027</v>
      </c>
      <c r="B105" t="s">
        <v>673</v>
      </c>
      <c r="C105" t="s">
        <v>674</v>
      </c>
      <c r="D105">
        <v>88.2</v>
      </c>
      <c r="E105">
        <v>111464</v>
      </c>
      <c r="F105">
        <v>9849160</v>
      </c>
      <c r="G105">
        <v>25336000</v>
      </c>
      <c r="H105" s="2">
        <f t="shared" si="4"/>
        <v>88.361802913945311</v>
      </c>
      <c r="I105" t="str">
        <f t="shared" si="5"/>
        <v>spadek</v>
      </c>
    </row>
    <row r="106" spans="1:9">
      <c r="A106" s="1">
        <v>42025</v>
      </c>
      <c r="B106" t="s">
        <v>673</v>
      </c>
      <c r="C106" t="s">
        <v>674</v>
      </c>
      <c r="D106">
        <v>88.4</v>
      </c>
      <c r="E106">
        <v>51644</v>
      </c>
      <c r="F106">
        <v>4539480</v>
      </c>
      <c r="G106">
        <v>25336000</v>
      </c>
      <c r="H106" s="2">
        <f t="shared" si="4"/>
        <v>87.899465571992877</v>
      </c>
      <c r="I106" t="str">
        <f t="shared" si="5"/>
        <v>wzrost</v>
      </c>
    </row>
    <row r="107" spans="1:9">
      <c r="A107" s="1">
        <v>42025</v>
      </c>
      <c r="B107" t="s">
        <v>843</v>
      </c>
      <c r="C107" t="s">
        <v>844</v>
      </c>
      <c r="D107">
        <v>87</v>
      </c>
      <c r="E107">
        <v>0</v>
      </c>
      <c r="F107">
        <v>0</v>
      </c>
      <c r="G107">
        <v>84000</v>
      </c>
      <c r="H107" s="2">
        <f t="shared" si="4"/>
        <v>87</v>
      </c>
      <c r="I107" t="str">
        <f t="shared" si="5"/>
        <v>zastoj</v>
      </c>
    </row>
    <row r="108" spans="1:9" hidden="1">
      <c r="A108" s="1">
        <v>42026</v>
      </c>
      <c r="B108" t="s">
        <v>843</v>
      </c>
      <c r="C108" t="s">
        <v>844</v>
      </c>
      <c r="D108">
        <v>87</v>
      </c>
      <c r="E108">
        <v>0</v>
      </c>
      <c r="F108">
        <v>0</v>
      </c>
      <c r="G108">
        <v>84000</v>
      </c>
      <c r="H108" s="2">
        <f t="shared" si="4"/>
        <v>87</v>
      </c>
      <c r="I108" t="str">
        <f t="shared" si="5"/>
        <v>zastoj</v>
      </c>
    </row>
    <row r="109" spans="1:9" hidden="1">
      <c r="A109" s="1">
        <v>42027</v>
      </c>
      <c r="B109" t="s">
        <v>843</v>
      </c>
      <c r="C109" t="s">
        <v>844</v>
      </c>
      <c r="D109">
        <v>87</v>
      </c>
      <c r="E109">
        <v>0</v>
      </c>
      <c r="F109">
        <v>0</v>
      </c>
      <c r="G109">
        <v>84000</v>
      </c>
      <c r="H109" s="2">
        <f t="shared" si="4"/>
        <v>87</v>
      </c>
      <c r="I109" t="str">
        <f t="shared" si="5"/>
        <v>zastoj</v>
      </c>
    </row>
    <row r="110" spans="1:9">
      <c r="A110" s="1">
        <v>42025</v>
      </c>
      <c r="B110" t="s">
        <v>651</v>
      </c>
      <c r="C110" t="s">
        <v>652</v>
      </c>
      <c r="D110">
        <v>87.39</v>
      </c>
      <c r="E110">
        <v>68</v>
      </c>
      <c r="F110">
        <v>5900</v>
      </c>
      <c r="G110">
        <v>7304000</v>
      </c>
      <c r="H110" s="2">
        <f t="shared" si="4"/>
        <v>86.764705882352942</v>
      </c>
      <c r="I110" t="str">
        <f t="shared" si="5"/>
        <v>wzrost</v>
      </c>
    </row>
    <row r="111" spans="1:9" hidden="1">
      <c r="A111" s="1">
        <v>42026</v>
      </c>
      <c r="B111" t="s">
        <v>651</v>
      </c>
      <c r="C111" t="s">
        <v>652</v>
      </c>
      <c r="D111">
        <v>85.32</v>
      </c>
      <c r="E111">
        <v>995</v>
      </c>
      <c r="F111">
        <v>86160</v>
      </c>
      <c r="G111">
        <v>7304000</v>
      </c>
      <c r="H111" s="2">
        <f t="shared" si="4"/>
        <v>86.5929648241206</v>
      </c>
      <c r="I111" t="str">
        <f t="shared" si="5"/>
        <v>spadek</v>
      </c>
    </row>
    <row r="112" spans="1:9" hidden="1">
      <c r="A112" s="1">
        <v>42027</v>
      </c>
      <c r="B112" t="s">
        <v>651</v>
      </c>
      <c r="C112" t="s">
        <v>652</v>
      </c>
      <c r="D112">
        <v>85.56</v>
      </c>
      <c r="E112">
        <v>1043</v>
      </c>
      <c r="F112">
        <v>89400</v>
      </c>
      <c r="G112">
        <v>7304000</v>
      </c>
      <c r="H112" s="2">
        <f t="shared" si="4"/>
        <v>85.714285714285708</v>
      </c>
      <c r="I112" t="str">
        <f t="shared" si="5"/>
        <v>spadek</v>
      </c>
    </row>
    <row r="113" spans="1:9" hidden="1">
      <c r="A113" s="1">
        <v>42027</v>
      </c>
      <c r="B113" t="s">
        <v>35</v>
      </c>
      <c r="C113" t="s">
        <v>36</v>
      </c>
      <c r="D113">
        <v>84.77</v>
      </c>
      <c r="E113">
        <v>559043</v>
      </c>
      <c r="F113">
        <v>47275020</v>
      </c>
      <c r="G113">
        <v>43097000</v>
      </c>
      <c r="H113" s="2">
        <f t="shared" si="4"/>
        <v>84.564192736515793</v>
      </c>
      <c r="I113" t="str">
        <f t="shared" si="5"/>
        <v>wzrost</v>
      </c>
    </row>
    <row r="114" spans="1:9" hidden="1">
      <c r="A114" s="1">
        <v>42026</v>
      </c>
      <c r="B114" t="s">
        <v>35</v>
      </c>
      <c r="C114" t="s">
        <v>36</v>
      </c>
      <c r="D114">
        <v>84</v>
      </c>
      <c r="E114">
        <v>194224</v>
      </c>
      <c r="F114">
        <v>15997670</v>
      </c>
      <c r="G114">
        <v>43097000</v>
      </c>
      <c r="H114" s="2">
        <f t="shared" si="4"/>
        <v>82.367112200345986</v>
      </c>
      <c r="I114" t="str">
        <f t="shared" si="5"/>
        <v>wzrost</v>
      </c>
    </row>
    <row r="115" spans="1:9" hidden="1">
      <c r="A115" s="1">
        <v>42026</v>
      </c>
      <c r="B115" t="s">
        <v>245</v>
      </c>
      <c r="C115" t="s">
        <v>246</v>
      </c>
      <c r="D115">
        <v>82</v>
      </c>
      <c r="E115">
        <v>187</v>
      </c>
      <c r="F115">
        <v>15270</v>
      </c>
      <c r="G115">
        <v>4747000</v>
      </c>
      <c r="H115" s="2">
        <f t="shared" si="4"/>
        <v>81.657754010695186</v>
      </c>
      <c r="I115" t="str">
        <f t="shared" si="5"/>
        <v>wzrost</v>
      </c>
    </row>
    <row r="116" spans="1:9" hidden="1">
      <c r="A116" s="1">
        <v>42027</v>
      </c>
      <c r="B116" t="s">
        <v>245</v>
      </c>
      <c r="C116" t="s">
        <v>246</v>
      </c>
      <c r="D116">
        <v>81.22</v>
      </c>
      <c r="E116">
        <v>45</v>
      </c>
      <c r="F116">
        <v>3660</v>
      </c>
      <c r="G116">
        <v>4747000</v>
      </c>
      <c r="H116" s="2">
        <f t="shared" si="4"/>
        <v>81.333333333333329</v>
      </c>
      <c r="I116" t="str">
        <f t="shared" si="5"/>
        <v>spadek</v>
      </c>
    </row>
    <row r="117" spans="1:9">
      <c r="A117" s="1">
        <v>42025</v>
      </c>
      <c r="B117" t="s">
        <v>245</v>
      </c>
      <c r="C117" t="s">
        <v>246</v>
      </c>
      <c r="D117">
        <v>81</v>
      </c>
      <c r="E117">
        <v>2556</v>
      </c>
      <c r="F117">
        <v>207120</v>
      </c>
      <c r="G117">
        <v>4747000</v>
      </c>
      <c r="H117" s="2">
        <f t="shared" si="4"/>
        <v>81.032863849765263</v>
      </c>
      <c r="I117" t="str">
        <f t="shared" si="5"/>
        <v>spadek</v>
      </c>
    </row>
    <row r="118" spans="1:9">
      <c r="A118" s="1">
        <v>42025</v>
      </c>
      <c r="B118" t="s">
        <v>117</v>
      </c>
      <c r="C118" t="s">
        <v>118</v>
      </c>
      <c r="D118">
        <v>79.95</v>
      </c>
      <c r="E118">
        <v>0</v>
      </c>
      <c r="F118">
        <v>0</v>
      </c>
      <c r="G118">
        <v>0</v>
      </c>
      <c r="H118" s="2">
        <f t="shared" si="4"/>
        <v>79.95</v>
      </c>
      <c r="I118" t="str">
        <f t="shared" si="5"/>
        <v>zastoj</v>
      </c>
    </row>
    <row r="119" spans="1:9" hidden="1">
      <c r="A119" s="1">
        <v>42026</v>
      </c>
      <c r="B119" t="s">
        <v>117</v>
      </c>
      <c r="C119" t="s">
        <v>118</v>
      </c>
      <c r="D119">
        <v>79.95</v>
      </c>
      <c r="E119">
        <v>0</v>
      </c>
      <c r="F119">
        <v>0</v>
      </c>
      <c r="G119">
        <v>0</v>
      </c>
      <c r="H119" s="2">
        <f t="shared" si="4"/>
        <v>79.95</v>
      </c>
      <c r="I119" t="str">
        <f t="shared" si="5"/>
        <v>zastoj</v>
      </c>
    </row>
    <row r="120" spans="1:9" hidden="1">
      <c r="A120" s="1">
        <v>42027</v>
      </c>
      <c r="B120" t="s">
        <v>117</v>
      </c>
      <c r="C120" t="s">
        <v>118</v>
      </c>
      <c r="D120">
        <v>79.95</v>
      </c>
      <c r="E120">
        <v>0</v>
      </c>
      <c r="F120">
        <v>0</v>
      </c>
      <c r="G120">
        <v>0</v>
      </c>
      <c r="H120" s="2">
        <f t="shared" si="4"/>
        <v>79.95</v>
      </c>
      <c r="I120" t="str">
        <f t="shared" si="5"/>
        <v>zastoj</v>
      </c>
    </row>
    <row r="121" spans="1:9">
      <c r="A121" s="1">
        <v>42025</v>
      </c>
      <c r="B121" t="s">
        <v>35</v>
      </c>
      <c r="C121" t="s">
        <v>36</v>
      </c>
      <c r="D121">
        <v>79.790000000000006</v>
      </c>
      <c r="E121">
        <v>62843</v>
      </c>
      <c r="F121">
        <v>4999620</v>
      </c>
      <c r="G121">
        <v>43097000</v>
      </c>
      <c r="H121" s="2">
        <f t="shared" si="4"/>
        <v>79.557309485543342</v>
      </c>
      <c r="I121" t="str">
        <f t="shared" si="5"/>
        <v>wzrost</v>
      </c>
    </row>
    <row r="122" spans="1:9" hidden="1">
      <c r="A122" s="1">
        <v>42027</v>
      </c>
      <c r="B122" t="s">
        <v>617</v>
      </c>
      <c r="C122" t="s">
        <v>618</v>
      </c>
      <c r="D122">
        <v>73.5</v>
      </c>
      <c r="E122">
        <v>30</v>
      </c>
      <c r="F122">
        <v>2210</v>
      </c>
      <c r="G122">
        <v>1725000</v>
      </c>
      <c r="H122" s="2">
        <f t="shared" si="4"/>
        <v>73.666666666666671</v>
      </c>
      <c r="I122" t="str">
        <f t="shared" si="5"/>
        <v>spadek</v>
      </c>
    </row>
    <row r="123" spans="1:9">
      <c r="A123" s="1">
        <v>42025</v>
      </c>
      <c r="B123" t="s">
        <v>617</v>
      </c>
      <c r="C123" t="s">
        <v>618</v>
      </c>
      <c r="D123">
        <v>73.5</v>
      </c>
      <c r="E123">
        <v>300</v>
      </c>
      <c r="F123">
        <v>22050</v>
      </c>
      <c r="G123">
        <v>1725000</v>
      </c>
      <c r="H123" s="2">
        <f t="shared" si="4"/>
        <v>73.5</v>
      </c>
      <c r="I123" t="str">
        <f t="shared" si="5"/>
        <v>zastoj</v>
      </c>
    </row>
    <row r="124" spans="1:9">
      <c r="A124" s="1">
        <v>42025</v>
      </c>
      <c r="B124" t="s">
        <v>147</v>
      </c>
      <c r="C124" t="s">
        <v>148</v>
      </c>
      <c r="D124">
        <v>73.36</v>
      </c>
      <c r="E124">
        <v>0</v>
      </c>
      <c r="F124">
        <v>0</v>
      </c>
      <c r="G124">
        <v>6034000</v>
      </c>
      <c r="H124" s="2">
        <f t="shared" si="4"/>
        <v>73.36</v>
      </c>
      <c r="I124" t="str">
        <f t="shared" si="5"/>
        <v>zastoj</v>
      </c>
    </row>
    <row r="125" spans="1:9" hidden="1">
      <c r="A125" s="1">
        <v>42026</v>
      </c>
      <c r="B125" t="s">
        <v>147</v>
      </c>
      <c r="C125" t="s">
        <v>148</v>
      </c>
      <c r="D125">
        <v>73.36</v>
      </c>
      <c r="E125">
        <v>0</v>
      </c>
      <c r="F125">
        <v>0</v>
      </c>
      <c r="G125">
        <v>6034000</v>
      </c>
      <c r="H125" s="2">
        <f t="shared" si="4"/>
        <v>73.36</v>
      </c>
      <c r="I125" t="str">
        <f t="shared" si="5"/>
        <v>zastoj</v>
      </c>
    </row>
    <row r="126" spans="1:9" hidden="1">
      <c r="A126" s="1">
        <v>42027</v>
      </c>
      <c r="B126" t="s">
        <v>147</v>
      </c>
      <c r="C126" t="s">
        <v>148</v>
      </c>
      <c r="D126">
        <v>73.36</v>
      </c>
      <c r="E126">
        <v>0</v>
      </c>
      <c r="F126">
        <v>0</v>
      </c>
      <c r="G126">
        <v>6034000</v>
      </c>
      <c r="H126" s="2">
        <f t="shared" si="4"/>
        <v>73.36</v>
      </c>
      <c r="I126" t="str">
        <f t="shared" si="5"/>
        <v>zastoj</v>
      </c>
    </row>
    <row r="127" spans="1:9" hidden="1">
      <c r="A127" s="1">
        <v>42026</v>
      </c>
      <c r="B127" t="s">
        <v>617</v>
      </c>
      <c r="C127" t="s">
        <v>618</v>
      </c>
      <c r="D127">
        <v>73</v>
      </c>
      <c r="E127">
        <v>15</v>
      </c>
      <c r="F127">
        <v>1100</v>
      </c>
      <c r="G127">
        <v>1725000</v>
      </c>
      <c r="H127" s="2">
        <f t="shared" si="4"/>
        <v>73.333333333333329</v>
      </c>
      <c r="I127" t="str">
        <f t="shared" si="5"/>
        <v>spadek</v>
      </c>
    </row>
    <row r="128" spans="1:9" hidden="1">
      <c r="A128" s="1">
        <v>42027</v>
      </c>
      <c r="B128" t="s">
        <v>341</v>
      </c>
      <c r="C128" t="s">
        <v>342</v>
      </c>
      <c r="D128">
        <v>72</v>
      </c>
      <c r="E128">
        <v>50610</v>
      </c>
      <c r="F128">
        <v>3620070</v>
      </c>
      <c r="G128">
        <v>40919000</v>
      </c>
      <c r="H128" s="2">
        <f t="shared" si="4"/>
        <v>71.528749259039714</v>
      </c>
      <c r="I128" t="str">
        <f t="shared" si="5"/>
        <v>wzrost</v>
      </c>
    </row>
    <row r="129" spans="1:9" hidden="1">
      <c r="A129" s="1">
        <v>42026</v>
      </c>
      <c r="B129" t="s">
        <v>341</v>
      </c>
      <c r="C129" t="s">
        <v>342</v>
      </c>
      <c r="D129">
        <v>71</v>
      </c>
      <c r="E129">
        <v>16310</v>
      </c>
      <c r="F129">
        <v>1156910</v>
      </c>
      <c r="G129">
        <v>40919000</v>
      </c>
      <c r="H129" s="2">
        <f t="shared" si="4"/>
        <v>70.932556713672597</v>
      </c>
      <c r="I129" t="str">
        <f t="shared" si="5"/>
        <v>wzrost</v>
      </c>
    </row>
    <row r="130" spans="1:9">
      <c r="A130" s="1">
        <v>42025</v>
      </c>
      <c r="B130" t="s">
        <v>341</v>
      </c>
      <c r="C130" t="s">
        <v>342</v>
      </c>
      <c r="D130">
        <v>71.989999999999995</v>
      </c>
      <c r="E130">
        <v>22673</v>
      </c>
      <c r="F130">
        <v>1607120</v>
      </c>
      <c r="G130">
        <v>40919000</v>
      </c>
      <c r="H130" s="2">
        <f t="shared" si="4"/>
        <v>70.882547523486082</v>
      </c>
      <c r="I130" t="str">
        <f t="shared" si="5"/>
        <v>wzrost</v>
      </c>
    </row>
    <row r="131" spans="1:9" hidden="1">
      <c r="A131" s="1">
        <v>42026</v>
      </c>
      <c r="B131" t="s">
        <v>505</v>
      </c>
      <c r="C131" t="s">
        <v>506</v>
      </c>
      <c r="D131">
        <v>66.180000000000007</v>
      </c>
      <c r="E131">
        <v>647</v>
      </c>
      <c r="F131">
        <v>42950</v>
      </c>
      <c r="G131">
        <v>6611000</v>
      </c>
      <c r="H131" s="2">
        <f t="shared" si="4"/>
        <v>66.383307573415763</v>
      </c>
      <c r="I131" t="str">
        <f t="shared" si="5"/>
        <v>spadek</v>
      </c>
    </row>
    <row r="132" spans="1:9" hidden="1">
      <c r="A132" s="1">
        <v>42027</v>
      </c>
      <c r="B132" t="s">
        <v>505</v>
      </c>
      <c r="C132" t="s">
        <v>506</v>
      </c>
      <c r="D132">
        <v>66.150000000000006</v>
      </c>
      <c r="E132">
        <v>16593</v>
      </c>
      <c r="F132">
        <v>1101450</v>
      </c>
      <c r="G132">
        <v>6611000</v>
      </c>
      <c r="H132" s="2">
        <f t="shared" ref="H132:H195" si="6">IF(E132&gt;0,F132/E132,D132)</f>
        <v>66.380401374073401</v>
      </c>
      <c r="I132" t="str">
        <f t="shared" ref="I132:I195" si="7">IF(D132&gt;H132,"wzrost",IF(D132&lt;H132,"spadek","zastoj"))</f>
        <v>spadek</v>
      </c>
    </row>
    <row r="133" spans="1:9">
      <c r="A133" s="1">
        <v>42025</v>
      </c>
      <c r="B133" t="s">
        <v>505</v>
      </c>
      <c r="C133" t="s">
        <v>506</v>
      </c>
      <c r="D133">
        <v>66.05</v>
      </c>
      <c r="E133">
        <v>5155</v>
      </c>
      <c r="F133">
        <v>340320</v>
      </c>
      <c r="G133">
        <v>6611000</v>
      </c>
      <c r="H133" s="2">
        <f t="shared" si="6"/>
        <v>66.017458777885551</v>
      </c>
      <c r="I133" t="str">
        <f t="shared" si="7"/>
        <v>wzrost</v>
      </c>
    </row>
    <row r="134" spans="1:9" hidden="1">
      <c r="A134" s="1">
        <v>42026</v>
      </c>
      <c r="B134" t="s">
        <v>937</v>
      </c>
      <c r="C134" t="s">
        <v>938</v>
      </c>
      <c r="D134">
        <v>64.08</v>
      </c>
      <c r="E134">
        <v>165</v>
      </c>
      <c r="F134">
        <v>10630</v>
      </c>
      <c r="G134">
        <v>3288000</v>
      </c>
      <c r="H134" s="2">
        <f t="shared" si="6"/>
        <v>64.424242424242422</v>
      </c>
      <c r="I134" t="str">
        <f t="shared" si="7"/>
        <v>spadek</v>
      </c>
    </row>
    <row r="135" spans="1:9" hidden="1">
      <c r="A135" s="1">
        <v>42027</v>
      </c>
      <c r="B135" t="s">
        <v>937</v>
      </c>
      <c r="C135" t="s">
        <v>938</v>
      </c>
      <c r="D135">
        <v>64.790000000000006</v>
      </c>
      <c r="E135">
        <v>876</v>
      </c>
      <c r="F135">
        <v>56140</v>
      </c>
      <c r="G135">
        <v>3288000</v>
      </c>
      <c r="H135" s="2">
        <f t="shared" si="6"/>
        <v>64.086757990867582</v>
      </c>
      <c r="I135" t="str">
        <f t="shared" si="7"/>
        <v>wzrost</v>
      </c>
    </row>
    <row r="136" spans="1:9">
      <c r="A136" s="1">
        <v>42025</v>
      </c>
      <c r="B136" t="s">
        <v>937</v>
      </c>
      <c r="C136" t="s">
        <v>938</v>
      </c>
      <c r="D136">
        <v>64.989999999999995</v>
      </c>
      <c r="E136">
        <v>39</v>
      </c>
      <c r="F136">
        <v>2480</v>
      </c>
      <c r="G136">
        <v>3288000</v>
      </c>
      <c r="H136" s="2">
        <f t="shared" si="6"/>
        <v>63.589743589743591</v>
      </c>
      <c r="I136" t="str">
        <f t="shared" si="7"/>
        <v>wzrost</v>
      </c>
    </row>
    <row r="137" spans="1:9" hidden="1">
      <c r="A137" s="1">
        <v>42027</v>
      </c>
      <c r="B137" t="s">
        <v>127</v>
      </c>
      <c r="C137" t="s">
        <v>128</v>
      </c>
      <c r="D137">
        <v>61.6</v>
      </c>
      <c r="E137">
        <v>5663</v>
      </c>
      <c r="F137">
        <v>348890</v>
      </c>
      <c r="G137">
        <v>4735000</v>
      </c>
      <c r="H137" s="2">
        <f t="shared" si="6"/>
        <v>61.608687974571779</v>
      </c>
      <c r="I137" t="str">
        <f t="shared" si="7"/>
        <v>spadek</v>
      </c>
    </row>
    <row r="138" spans="1:9" hidden="1">
      <c r="A138" s="1">
        <v>42026</v>
      </c>
      <c r="B138" t="s">
        <v>127</v>
      </c>
      <c r="C138" t="s">
        <v>128</v>
      </c>
      <c r="D138">
        <v>61.5</v>
      </c>
      <c r="E138">
        <v>3375</v>
      </c>
      <c r="F138">
        <v>207140</v>
      </c>
      <c r="G138">
        <v>4735000</v>
      </c>
      <c r="H138" s="2">
        <f t="shared" si="6"/>
        <v>61.374814814814812</v>
      </c>
      <c r="I138" t="str">
        <f t="shared" si="7"/>
        <v>wzrost</v>
      </c>
    </row>
    <row r="139" spans="1:9">
      <c r="A139" s="1">
        <v>42025</v>
      </c>
      <c r="B139" t="s">
        <v>127</v>
      </c>
      <c r="C139" t="s">
        <v>128</v>
      </c>
      <c r="D139">
        <v>61</v>
      </c>
      <c r="E139">
        <v>971</v>
      </c>
      <c r="F139">
        <v>59230</v>
      </c>
      <c r="G139">
        <v>4735000</v>
      </c>
      <c r="H139" s="2">
        <f t="shared" si="6"/>
        <v>60.998970133882594</v>
      </c>
      <c r="I139" t="str">
        <f t="shared" si="7"/>
        <v>wzrost</v>
      </c>
    </row>
    <row r="140" spans="1:9" hidden="1">
      <c r="A140" s="1">
        <v>42026</v>
      </c>
      <c r="B140" t="s">
        <v>387</v>
      </c>
      <c r="C140" t="s">
        <v>388</v>
      </c>
      <c r="D140">
        <v>56.85</v>
      </c>
      <c r="E140">
        <v>1</v>
      </c>
      <c r="F140">
        <v>60</v>
      </c>
      <c r="G140">
        <v>1165000</v>
      </c>
      <c r="H140" s="2">
        <f t="shared" si="6"/>
        <v>60</v>
      </c>
      <c r="I140" t="str">
        <f t="shared" si="7"/>
        <v>spadek</v>
      </c>
    </row>
    <row r="141" spans="1:9" hidden="1">
      <c r="A141" s="1">
        <v>42026</v>
      </c>
      <c r="B141" t="s">
        <v>875</v>
      </c>
      <c r="C141" t="s">
        <v>876</v>
      </c>
      <c r="D141">
        <v>56</v>
      </c>
      <c r="E141">
        <v>1</v>
      </c>
      <c r="F141">
        <v>60</v>
      </c>
      <c r="G141">
        <v>1288000</v>
      </c>
      <c r="H141" s="2">
        <f t="shared" si="6"/>
        <v>60</v>
      </c>
      <c r="I141" t="str">
        <f t="shared" si="7"/>
        <v>spadek</v>
      </c>
    </row>
    <row r="142" spans="1:9">
      <c r="A142" s="1">
        <v>42025</v>
      </c>
      <c r="B142" t="s">
        <v>387</v>
      </c>
      <c r="C142" t="s">
        <v>388</v>
      </c>
      <c r="D142">
        <v>56.85</v>
      </c>
      <c r="E142">
        <v>750</v>
      </c>
      <c r="F142">
        <v>42630</v>
      </c>
      <c r="G142">
        <v>1165000</v>
      </c>
      <c r="H142" s="2">
        <f t="shared" si="6"/>
        <v>56.84</v>
      </c>
      <c r="I142" t="str">
        <f t="shared" si="7"/>
        <v>wzrost</v>
      </c>
    </row>
    <row r="143" spans="1:9">
      <c r="A143" s="1">
        <v>42025</v>
      </c>
      <c r="B143" t="s">
        <v>875</v>
      </c>
      <c r="C143" t="s">
        <v>876</v>
      </c>
      <c r="D143">
        <v>56.69</v>
      </c>
      <c r="E143">
        <v>0</v>
      </c>
      <c r="F143">
        <v>0</v>
      </c>
      <c r="G143">
        <v>1288000</v>
      </c>
      <c r="H143" s="2">
        <f t="shared" si="6"/>
        <v>56.69</v>
      </c>
      <c r="I143" t="str">
        <f t="shared" si="7"/>
        <v>zastoj</v>
      </c>
    </row>
    <row r="144" spans="1:9" hidden="1">
      <c r="A144" s="1">
        <v>42027</v>
      </c>
      <c r="B144" t="s">
        <v>387</v>
      </c>
      <c r="C144" t="s">
        <v>388</v>
      </c>
      <c r="D144">
        <v>56.85</v>
      </c>
      <c r="E144">
        <v>1806</v>
      </c>
      <c r="F144">
        <v>101400</v>
      </c>
      <c r="G144">
        <v>1165000</v>
      </c>
      <c r="H144" s="2">
        <f t="shared" si="6"/>
        <v>56.146179401993358</v>
      </c>
      <c r="I144" t="str">
        <f t="shared" si="7"/>
        <v>wzrost</v>
      </c>
    </row>
    <row r="145" spans="1:9" hidden="1">
      <c r="A145" s="1">
        <v>42027</v>
      </c>
      <c r="B145" t="s">
        <v>875</v>
      </c>
      <c r="C145" t="s">
        <v>876</v>
      </c>
      <c r="D145">
        <v>56</v>
      </c>
      <c r="E145">
        <v>29</v>
      </c>
      <c r="F145">
        <v>1620</v>
      </c>
      <c r="G145">
        <v>1288000</v>
      </c>
      <c r="H145" s="2">
        <f t="shared" si="6"/>
        <v>55.862068965517238</v>
      </c>
      <c r="I145" t="str">
        <f t="shared" si="7"/>
        <v>wzrost</v>
      </c>
    </row>
    <row r="146" spans="1:9" hidden="1">
      <c r="A146" s="1">
        <v>42027</v>
      </c>
      <c r="B146" t="s">
        <v>189</v>
      </c>
      <c r="C146" t="s">
        <v>190</v>
      </c>
      <c r="D146">
        <v>55.75</v>
      </c>
      <c r="E146">
        <v>3716</v>
      </c>
      <c r="F146">
        <v>204710</v>
      </c>
      <c r="G146">
        <v>4122000</v>
      </c>
      <c r="H146" s="2">
        <f t="shared" si="6"/>
        <v>55.088805166846072</v>
      </c>
      <c r="I146" t="str">
        <f t="shared" si="7"/>
        <v>wzrost</v>
      </c>
    </row>
    <row r="147" spans="1:9" hidden="1">
      <c r="A147" s="1">
        <v>42027</v>
      </c>
      <c r="B147" t="s">
        <v>481</v>
      </c>
      <c r="C147" t="s">
        <v>482</v>
      </c>
      <c r="D147">
        <v>55.8</v>
      </c>
      <c r="E147">
        <v>2969</v>
      </c>
      <c r="F147">
        <v>162540</v>
      </c>
      <c r="G147">
        <v>2418000</v>
      </c>
      <c r="H147" s="2">
        <f t="shared" si="6"/>
        <v>54.745705624789494</v>
      </c>
      <c r="I147" t="str">
        <f t="shared" si="7"/>
        <v>wzrost</v>
      </c>
    </row>
    <row r="148" spans="1:9" hidden="1">
      <c r="A148" s="1">
        <v>42026</v>
      </c>
      <c r="B148" t="s">
        <v>771</v>
      </c>
      <c r="C148" t="s">
        <v>772</v>
      </c>
      <c r="D148">
        <v>54.19</v>
      </c>
      <c r="E148">
        <v>5816</v>
      </c>
      <c r="F148">
        <v>317680</v>
      </c>
      <c r="G148">
        <v>23914000</v>
      </c>
      <c r="H148" s="2">
        <f t="shared" si="6"/>
        <v>54.621733149931224</v>
      </c>
      <c r="I148" t="str">
        <f t="shared" si="7"/>
        <v>spadek</v>
      </c>
    </row>
    <row r="149" spans="1:9" hidden="1">
      <c r="A149" s="1">
        <v>42027</v>
      </c>
      <c r="B149" t="s">
        <v>69</v>
      </c>
      <c r="C149" t="s">
        <v>70</v>
      </c>
      <c r="D149">
        <v>53.8</v>
      </c>
      <c r="E149">
        <v>92256</v>
      </c>
      <c r="F149">
        <v>4996710</v>
      </c>
      <c r="G149">
        <v>74917000</v>
      </c>
      <c r="H149" s="2">
        <f t="shared" si="6"/>
        <v>54.161355359001043</v>
      </c>
      <c r="I149" t="str">
        <f t="shared" si="7"/>
        <v>spadek</v>
      </c>
    </row>
    <row r="150" spans="1:9" hidden="1">
      <c r="A150" s="1">
        <v>42026</v>
      </c>
      <c r="B150" t="s">
        <v>189</v>
      </c>
      <c r="C150" t="s">
        <v>190</v>
      </c>
      <c r="D150">
        <v>54.45</v>
      </c>
      <c r="E150">
        <v>514</v>
      </c>
      <c r="F150">
        <v>27770</v>
      </c>
      <c r="G150">
        <v>4122000</v>
      </c>
      <c r="H150" s="2">
        <f t="shared" si="6"/>
        <v>54.027237354085607</v>
      </c>
      <c r="I150" t="str">
        <f t="shared" si="7"/>
        <v>wzrost</v>
      </c>
    </row>
    <row r="151" spans="1:9" hidden="1">
      <c r="A151" s="1">
        <v>42027</v>
      </c>
      <c r="B151" t="s">
        <v>771</v>
      </c>
      <c r="C151" t="s">
        <v>772</v>
      </c>
      <c r="D151">
        <v>53.5</v>
      </c>
      <c r="E151">
        <v>29982</v>
      </c>
      <c r="F151">
        <v>1608950</v>
      </c>
      <c r="G151">
        <v>23914000</v>
      </c>
      <c r="H151" s="2">
        <f t="shared" si="6"/>
        <v>53.663864985658059</v>
      </c>
      <c r="I151" t="str">
        <f t="shared" si="7"/>
        <v>spadek</v>
      </c>
    </row>
    <row r="152" spans="1:9" hidden="1">
      <c r="A152" s="1">
        <v>42026</v>
      </c>
      <c r="B152" t="s">
        <v>69</v>
      </c>
      <c r="C152" t="s">
        <v>70</v>
      </c>
      <c r="D152">
        <v>54</v>
      </c>
      <c r="E152">
        <v>85264</v>
      </c>
      <c r="F152">
        <v>4567480</v>
      </c>
      <c r="G152">
        <v>74917000</v>
      </c>
      <c r="H152" s="2">
        <f t="shared" si="6"/>
        <v>53.56868080315256</v>
      </c>
      <c r="I152" t="str">
        <f t="shared" si="7"/>
        <v>wzrost</v>
      </c>
    </row>
    <row r="153" spans="1:9">
      <c r="A153" s="1">
        <v>42025</v>
      </c>
      <c r="B153" t="s">
        <v>189</v>
      </c>
      <c r="C153" t="s">
        <v>190</v>
      </c>
      <c r="D153">
        <v>53.49</v>
      </c>
      <c r="E153">
        <v>730</v>
      </c>
      <c r="F153">
        <v>39030</v>
      </c>
      <c r="G153">
        <v>4122000</v>
      </c>
      <c r="H153" s="2">
        <f t="shared" si="6"/>
        <v>53.465753424657535</v>
      </c>
      <c r="I153" t="str">
        <f t="shared" si="7"/>
        <v>wzrost</v>
      </c>
    </row>
    <row r="154" spans="1:9">
      <c r="A154" s="1">
        <v>42025</v>
      </c>
      <c r="B154" t="s">
        <v>69</v>
      </c>
      <c r="C154" t="s">
        <v>70</v>
      </c>
      <c r="D154">
        <v>52.98</v>
      </c>
      <c r="E154">
        <v>98115</v>
      </c>
      <c r="F154">
        <v>5207410</v>
      </c>
      <c r="G154">
        <v>74917000</v>
      </c>
      <c r="H154" s="2">
        <f t="shared" si="6"/>
        <v>53.074555368699997</v>
      </c>
      <c r="I154" t="str">
        <f t="shared" si="7"/>
        <v>spadek</v>
      </c>
    </row>
    <row r="155" spans="1:9" hidden="1">
      <c r="A155" s="1">
        <v>42026</v>
      </c>
      <c r="B155" t="s">
        <v>669</v>
      </c>
      <c r="C155" t="s">
        <v>670</v>
      </c>
      <c r="D155">
        <v>52.71</v>
      </c>
      <c r="E155">
        <v>744617</v>
      </c>
      <c r="F155">
        <v>39507140</v>
      </c>
      <c r="G155">
        <v>309998000</v>
      </c>
      <c r="H155" s="2">
        <f t="shared" si="6"/>
        <v>53.056994401148508</v>
      </c>
      <c r="I155" t="str">
        <f t="shared" si="7"/>
        <v>spadek</v>
      </c>
    </row>
    <row r="156" spans="1:9" hidden="1">
      <c r="A156" s="1">
        <v>42026</v>
      </c>
      <c r="B156" t="s">
        <v>481</v>
      </c>
      <c r="C156" t="s">
        <v>482</v>
      </c>
      <c r="D156">
        <v>53.88</v>
      </c>
      <c r="E156">
        <v>2781</v>
      </c>
      <c r="F156">
        <v>147310</v>
      </c>
      <c r="G156">
        <v>2418000</v>
      </c>
      <c r="H156" s="2">
        <f t="shared" si="6"/>
        <v>52.970154620640059</v>
      </c>
      <c r="I156" t="str">
        <f t="shared" si="7"/>
        <v>wzrost</v>
      </c>
    </row>
    <row r="157" spans="1:9" hidden="1">
      <c r="A157" s="1">
        <v>42027</v>
      </c>
      <c r="B157" t="s">
        <v>457</v>
      </c>
      <c r="C157" t="s">
        <v>458</v>
      </c>
      <c r="D157">
        <v>52.5</v>
      </c>
      <c r="E157">
        <v>50</v>
      </c>
      <c r="F157">
        <v>2630</v>
      </c>
      <c r="G157">
        <v>7449000</v>
      </c>
      <c r="H157" s="2">
        <f t="shared" si="6"/>
        <v>52.6</v>
      </c>
      <c r="I157" t="str">
        <f t="shared" si="7"/>
        <v>spadek</v>
      </c>
    </row>
    <row r="158" spans="1:9">
      <c r="A158" s="1">
        <v>42025</v>
      </c>
      <c r="B158" t="s">
        <v>669</v>
      </c>
      <c r="C158" t="s">
        <v>670</v>
      </c>
      <c r="D158">
        <v>53</v>
      </c>
      <c r="E158">
        <v>1100900</v>
      </c>
      <c r="F158">
        <v>57857050</v>
      </c>
      <c r="G158">
        <v>309998000</v>
      </c>
      <c r="H158" s="2">
        <f t="shared" si="6"/>
        <v>52.554319193387229</v>
      </c>
      <c r="I158" t="str">
        <f t="shared" si="7"/>
        <v>wzrost</v>
      </c>
    </row>
    <row r="159" spans="1:9" hidden="1">
      <c r="A159" s="1">
        <v>42027</v>
      </c>
      <c r="B159" t="s">
        <v>669</v>
      </c>
      <c r="C159" t="s">
        <v>670</v>
      </c>
      <c r="D159">
        <v>53.31</v>
      </c>
      <c r="E159">
        <v>1164766</v>
      </c>
      <c r="F159">
        <v>61137020</v>
      </c>
      <c r="G159">
        <v>309998000</v>
      </c>
      <c r="H159" s="2">
        <f t="shared" si="6"/>
        <v>52.48867154432736</v>
      </c>
      <c r="I159" t="str">
        <f t="shared" si="7"/>
        <v>wzrost</v>
      </c>
    </row>
    <row r="160" spans="1:9">
      <c r="A160" s="1">
        <v>42025</v>
      </c>
      <c r="B160" t="s">
        <v>481</v>
      </c>
      <c r="C160" t="s">
        <v>482</v>
      </c>
      <c r="D160">
        <v>52</v>
      </c>
      <c r="E160">
        <v>1186</v>
      </c>
      <c r="F160">
        <v>61860</v>
      </c>
      <c r="G160">
        <v>2418000</v>
      </c>
      <c r="H160" s="2">
        <f t="shared" si="6"/>
        <v>52.158516020236085</v>
      </c>
      <c r="I160" t="str">
        <f t="shared" si="7"/>
        <v>spadek</v>
      </c>
    </row>
    <row r="161" spans="1:9" hidden="1">
      <c r="A161" s="1">
        <v>42027</v>
      </c>
      <c r="B161" t="s">
        <v>641</v>
      </c>
      <c r="C161" t="s">
        <v>642</v>
      </c>
      <c r="D161">
        <v>51.9</v>
      </c>
      <c r="E161">
        <v>1439</v>
      </c>
      <c r="F161">
        <v>74570</v>
      </c>
      <c r="G161">
        <v>4763000</v>
      </c>
      <c r="H161" s="2">
        <f t="shared" si="6"/>
        <v>51.820708825573313</v>
      </c>
      <c r="I161" t="str">
        <f t="shared" si="7"/>
        <v>wzrost</v>
      </c>
    </row>
    <row r="162" spans="1:9">
      <c r="A162" s="1">
        <v>42025</v>
      </c>
      <c r="B162" t="s">
        <v>771</v>
      </c>
      <c r="C162" t="s">
        <v>772</v>
      </c>
      <c r="D162">
        <v>53.55</v>
      </c>
      <c r="E162">
        <v>43658</v>
      </c>
      <c r="F162">
        <v>2260100</v>
      </c>
      <c r="G162">
        <v>23914000</v>
      </c>
      <c r="H162" s="2">
        <f t="shared" si="6"/>
        <v>51.76828988959641</v>
      </c>
      <c r="I162" t="str">
        <f t="shared" si="7"/>
        <v>wzrost</v>
      </c>
    </row>
    <row r="163" spans="1:9">
      <c r="A163" s="1">
        <v>42025</v>
      </c>
      <c r="B163" t="s">
        <v>457</v>
      </c>
      <c r="C163" t="s">
        <v>458</v>
      </c>
      <c r="D163">
        <v>51.75</v>
      </c>
      <c r="E163">
        <v>63</v>
      </c>
      <c r="F163">
        <v>3260</v>
      </c>
      <c r="G163">
        <v>7449000</v>
      </c>
      <c r="H163" s="2">
        <f t="shared" si="6"/>
        <v>51.746031746031747</v>
      </c>
      <c r="I163" t="str">
        <f t="shared" si="7"/>
        <v>wzrost</v>
      </c>
    </row>
    <row r="164" spans="1:9" hidden="1">
      <c r="A164" s="1">
        <v>42026</v>
      </c>
      <c r="B164" t="s">
        <v>457</v>
      </c>
      <c r="C164" t="s">
        <v>458</v>
      </c>
      <c r="D164">
        <v>51.99</v>
      </c>
      <c r="E164">
        <v>1148</v>
      </c>
      <c r="F164">
        <v>59350</v>
      </c>
      <c r="G164">
        <v>7449000</v>
      </c>
      <c r="H164" s="2">
        <f t="shared" si="6"/>
        <v>51.698606271777003</v>
      </c>
      <c r="I164" t="str">
        <f t="shared" si="7"/>
        <v>wzrost</v>
      </c>
    </row>
    <row r="165" spans="1:9" hidden="1">
      <c r="A165" s="1">
        <v>42027</v>
      </c>
      <c r="B165" t="s">
        <v>295</v>
      </c>
      <c r="C165" t="s">
        <v>296</v>
      </c>
      <c r="D165">
        <v>51.4</v>
      </c>
      <c r="E165">
        <v>621</v>
      </c>
      <c r="F165">
        <v>31920</v>
      </c>
      <c r="G165">
        <v>11601000</v>
      </c>
      <c r="H165" s="2">
        <f t="shared" si="6"/>
        <v>51.40096618357488</v>
      </c>
      <c r="I165" t="str">
        <f t="shared" si="7"/>
        <v>spadek</v>
      </c>
    </row>
    <row r="166" spans="1:9" hidden="1">
      <c r="A166" s="1">
        <v>42026</v>
      </c>
      <c r="B166" t="s">
        <v>295</v>
      </c>
      <c r="C166" t="s">
        <v>296</v>
      </c>
      <c r="D166">
        <v>50.71</v>
      </c>
      <c r="E166">
        <v>569</v>
      </c>
      <c r="F166">
        <v>29120</v>
      </c>
      <c r="G166">
        <v>11601000</v>
      </c>
      <c r="H166" s="2">
        <f t="shared" si="6"/>
        <v>51.177504393673111</v>
      </c>
      <c r="I166" t="str">
        <f t="shared" si="7"/>
        <v>spadek</v>
      </c>
    </row>
    <row r="167" spans="1:9" hidden="1">
      <c r="A167" s="1">
        <v>42027</v>
      </c>
      <c r="B167" t="s">
        <v>257</v>
      </c>
      <c r="C167" t="s">
        <v>258</v>
      </c>
      <c r="D167">
        <v>50.51</v>
      </c>
      <c r="E167">
        <v>3769</v>
      </c>
      <c r="F167">
        <v>192290</v>
      </c>
      <c r="G167">
        <v>13044000</v>
      </c>
      <c r="H167" s="2">
        <f t="shared" si="6"/>
        <v>51.018837888033964</v>
      </c>
      <c r="I167" t="str">
        <f t="shared" si="7"/>
        <v>spadek</v>
      </c>
    </row>
    <row r="168" spans="1:9">
      <c r="A168" s="1">
        <v>42025</v>
      </c>
      <c r="B168" t="s">
        <v>641</v>
      </c>
      <c r="C168" t="s">
        <v>642</v>
      </c>
      <c r="D168">
        <v>50.95</v>
      </c>
      <c r="E168">
        <v>92</v>
      </c>
      <c r="F168">
        <v>4680</v>
      </c>
      <c r="G168">
        <v>4763000</v>
      </c>
      <c r="H168" s="2">
        <f t="shared" si="6"/>
        <v>50.869565217391305</v>
      </c>
      <c r="I168" t="str">
        <f t="shared" si="7"/>
        <v>wzrost</v>
      </c>
    </row>
    <row r="169" spans="1:9" hidden="1">
      <c r="A169" s="1">
        <v>42026</v>
      </c>
      <c r="B169" t="s">
        <v>641</v>
      </c>
      <c r="C169" t="s">
        <v>642</v>
      </c>
      <c r="D169">
        <v>51</v>
      </c>
      <c r="E169">
        <v>26</v>
      </c>
      <c r="F169">
        <v>1320</v>
      </c>
      <c r="G169">
        <v>4763000</v>
      </c>
      <c r="H169" s="2">
        <f t="shared" si="6"/>
        <v>50.769230769230766</v>
      </c>
      <c r="I169" t="str">
        <f t="shared" si="7"/>
        <v>wzrost</v>
      </c>
    </row>
    <row r="170" spans="1:9">
      <c r="A170" s="1">
        <v>42025</v>
      </c>
      <c r="B170" t="s">
        <v>295</v>
      </c>
      <c r="C170" t="s">
        <v>296</v>
      </c>
      <c r="D170">
        <v>51</v>
      </c>
      <c r="E170">
        <v>1714</v>
      </c>
      <c r="F170">
        <v>86040</v>
      </c>
      <c r="G170">
        <v>11601000</v>
      </c>
      <c r="H170" s="2">
        <f t="shared" si="6"/>
        <v>50.198366394399066</v>
      </c>
      <c r="I170" t="str">
        <f t="shared" si="7"/>
        <v>wzrost</v>
      </c>
    </row>
    <row r="171" spans="1:9" hidden="1">
      <c r="A171" s="1">
        <v>42026</v>
      </c>
      <c r="B171" t="s">
        <v>257</v>
      </c>
      <c r="C171" t="s">
        <v>258</v>
      </c>
      <c r="D171">
        <v>50.98</v>
      </c>
      <c r="E171">
        <v>27855</v>
      </c>
      <c r="F171">
        <v>1392850</v>
      </c>
      <c r="G171">
        <v>13044000</v>
      </c>
      <c r="H171" s="2">
        <f t="shared" si="6"/>
        <v>50.003590019745111</v>
      </c>
      <c r="I171" t="str">
        <f t="shared" si="7"/>
        <v>wzrost</v>
      </c>
    </row>
    <row r="172" spans="1:9">
      <c r="A172" s="1">
        <v>42025</v>
      </c>
      <c r="B172" t="s">
        <v>257</v>
      </c>
      <c r="C172" t="s">
        <v>258</v>
      </c>
      <c r="D172">
        <v>49.63</v>
      </c>
      <c r="E172">
        <v>2708</v>
      </c>
      <c r="F172">
        <v>135400</v>
      </c>
      <c r="G172">
        <v>13044000</v>
      </c>
      <c r="H172" s="2">
        <f t="shared" si="6"/>
        <v>50</v>
      </c>
      <c r="I172" t="str">
        <f t="shared" si="7"/>
        <v>spadek</v>
      </c>
    </row>
    <row r="173" spans="1:9" hidden="1">
      <c r="A173" s="1">
        <v>42027</v>
      </c>
      <c r="B173" t="s">
        <v>587</v>
      </c>
      <c r="C173" t="s">
        <v>588</v>
      </c>
      <c r="D173">
        <v>50.3</v>
      </c>
      <c r="E173">
        <v>292</v>
      </c>
      <c r="F173">
        <v>14560</v>
      </c>
      <c r="G173">
        <v>297000</v>
      </c>
      <c r="H173" s="2">
        <f t="shared" si="6"/>
        <v>49.863013698630134</v>
      </c>
      <c r="I173" t="str">
        <f t="shared" si="7"/>
        <v>wzrost</v>
      </c>
    </row>
    <row r="174" spans="1:9">
      <c r="A174" s="1">
        <v>42025</v>
      </c>
      <c r="B174" t="s">
        <v>311</v>
      </c>
      <c r="C174" t="s">
        <v>312</v>
      </c>
      <c r="D174">
        <v>50</v>
      </c>
      <c r="E174">
        <v>3230</v>
      </c>
      <c r="F174">
        <v>160430</v>
      </c>
      <c r="G174">
        <v>16737000</v>
      </c>
      <c r="H174" s="2">
        <f t="shared" si="6"/>
        <v>49.668730650154799</v>
      </c>
      <c r="I174" t="str">
        <f t="shared" si="7"/>
        <v>wzrost</v>
      </c>
    </row>
    <row r="175" spans="1:9" hidden="1">
      <c r="A175" s="1">
        <v>42027</v>
      </c>
      <c r="B175" t="s">
        <v>311</v>
      </c>
      <c r="C175" t="s">
        <v>312</v>
      </c>
      <c r="D175">
        <v>50</v>
      </c>
      <c r="E175">
        <v>50559</v>
      </c>
      <c r="F175">
        <v>2508750</v>
      </c>
      <c r="G175">
        <v>16737000</v>
      </c>
      <c r="H175" s="2">
        <f t="shared" si="6"/>
        <v>49.620245653592832</v>
      </c>
      <c r="I175" t="str">
        <f t="shared" si="7"/>
        <v>wzrost</v>
      </c>
    </row>
    <row r="176" spans="1:9" hidden="1">
      <c r="A176" s="1">
        <v>42026</v>
      </c>
      <c r="B176" t="s">
        <v>311</v>
      </c>
      <c r="C176" t="s">
        <v>312</v>
      </c>
      <c r="D176">
        <v>49.5</v>
      </c>
      <c r="E176">
        <v>43812</v>
      </c>
      <c r="F176">
        <v>2161740</v>
      </c>
      <c r="G176">
        <v>16737000</v>
      </c>
      <c r="H176" s="2">
        <f t="shared" si="6"/>
        <v>49.341276362640372</v>
      </c>
      <c r="I176" t="str">
        <f t="shared" si="7"/>
        <v>wzrost</v>
      </c>
    </row>
    <row r="177" spans="1:9" hidden="1">
      <c r="A177" s="1">
        <v>42026</v>
      </c>
      <c r="B177" t="s">
        <v>587</v>
      </c>
      <c r="C177" t="s">
        <v>588</v>
      </c>
      <c r="D177">
        <v>49.5</v>
      </c>
      <c r="E177">
        <v>220</v>
      </c>
      <c r="F177">
        <v>10820</v>
      </c>
      <c r="G177">
        <v>297000</v>
      </c>
      <c r="H177" s="2">
        <f t="shared" si="6"/>
        <v>49.18181818181818</v>
      </c>
      <c r="I177" t="str">
        <f t="shared" si="7"/>
        <v>wzrost</v>
      </c>
    </row>
    <row r="178" spans="1:9">
      <c r="A178" s="1">
        <v>42025</v>
      </c>
      <c r="B178" t="s">
        <v>587</v>
      </c>
      <c r="C178" t="s">
        <v>588</v>
      </c>
      <c r="D178">
        <v>49.2</v>
      </c>
      <c r="E178">
        <v>120</v>
      </c>
      <c r="F178">
        <v>5890</v>
      </c>
      <c r="G178">
        <v>297000</v>
      </c>
      <c r="H178" s="2">
        <f t="shared" si="6"/>
        <v>49.083333333333336</v>
      </c>
      <c r="I178" t="str">
        <f t="shared" si="7"/>
        <v>wzrost</v>
      </c>
    </row>
    <row r="179" spans="1:9" hidden="1">
      <c r="A179" s="1">
        <v>42027</v>
      </c>
      <c r="B179" t="s">
        <v>619</v>
      </c>
      <c r="C179" t="s">
        <v>620</v>
      </c>
      <c r="D179">
        <v>48.55</v>
      </c>
      <c r="E179">
        <v>3246</v>
      </c>
      <c r="F179">
        <v>156690</v>
      </c>
      <c r="G179">
        <v>1688000</v>
      </c>
      <c r="H179" s="2">
        <f t="shared" si="6"/>
        <v>48.271719038817004</v>
      </c>
      <c r="I179" t="str">
        <f t="shared" si="7"/>
        <v>wzrost</v>
      </c>
    </row>
    <row r="180" spans="1:9">
      <c r="A180" s="1">
        <v>42025</v>
      </c>
      <c r="B180" t="s">
        <v>213</v>
      </c>
      <c r="C180" t="s">
        <v>214</v>
      </c>
      <c r="D180">
        <v>48.1</v>
      </c>
      <c r="E180">
        <v>479</v>
      </c>
      <c r="F180">
        <v>22930</v>
      </c>
      <c r="G180">
        <v>7229000</v>
      </c>
      <c r="H180" s="2">
        <f t="shared" si="6"/>
        <v>47.870563674321502</v>
      </c>
      <c r="I180" t="str">
        <f t="shared" si="7"/>
        <v>wzrost</v>
      </c>
    </row>
    <row r="181" spans="1:9" hidden="1">
      <c r="A181" s="1">
        <v>42027</v>
      </c>
      <c r="B181" t="s">
        <v>175</v>
      </c>
      <c r="C181" t="s">
        <v>176</v>
      </c>
      <c r="D181">
        <v>48.4</v>
      </c>
      <c r="E181">
        <v>27353</v>
      </c>
      <c r="F181">
        <v>1301110</v>
      </c>
      <c r="G181">
        <v>25747000</v>
      </c>
      <c r="H181" s="2">
        <f t="shared" si="6"/>
        <v>47.567360070193395</v>
      </c>
      <c r="I181" t="str">
        <f t="shared" si="7"/>
        <v>wzrost</v>
      </c>
    </row>
    <row r="182" spans="1:9">
      <c r="A182" s="1">
        <v>42025</v>
      </c>
      <c r="B182" t="s">
        <v>619</v>
      </c>
      <c r="C182" t="s">
        <v>620</v>
      </c>
      <c r="D182">
        <v>47.5</v>
      </c>
      <c r="E182">
        <v>686</v>
      </c>
      <c r="F182">
        <v>32630</v>
      </c>
      <c r="G182">
        <v>1688000</v>
      </c>
      <c r="H182" s="2">
        <f t="shared" si="6"/>
        <v>47.565597667638485</v>
      </c>
      <c r="I182" t="str">
        <f t="shared" si="7"/>
        <v>spadek</v>
      </c>
    </row>
    <row r="183" spans="1:9" hidden="1">
      <c r="A183" s="1">
        <v>42026</v>
      </c>
      <c r="B183" t="s">
        <v>213</v>
      </c>
      <c r="C183" t="s">
        <v>214</v>
      </c>
      <c r="D183">
        <v>46.65</v>
      </c>
      <c r="E183">
        <v>285</v>
      </c>
      <c r="F183">
        <v>13470</v>
      </c>
      <c r="G183">
        <v>7229000</v>
      </c>
      <c r="H183" s="2">
        <f t="shared" si="6"/>
        <v>47.263157894736842</v>
      </c>
      <c r="I183" t="str">
        <f t="shared" si="7"/>
        <v>spadek</v>
      </c>
    </row>
    <row r="184" spans="1:9" hidden="1">
      <c r="A184" s="1">
        <v>42026</v>
      </c>
      <c r="B184" t="s">
        <v>619</v>
      </c>
      <c r="C184" t="s">
        <v>620</v>
      </c>
      <c r="D184">
        <v>48</v>
      </c>
      <c r="E184">
        <v>2126</v>
      </c>
      <c r="F184">
        <v>100430</v>
      </c>
      <c r="G184">
        <v>1688000</v>
      </c>
      <c r="H184" s="2">
        <f t="shared" si="6"/>
        <v>47.23894637817498</v>
      </c>
      <c r="I184" t="str">
        <f t="shared" si="7"/>
        <v>wzrost</v>
      </c>
    </row>
    <row r="185" spans="1:9" hidden="1">
      <c r="A185" s="1">
        <v>42027</v>
      </c>
      <c r="B185" t="s">
        <v>213</v>
      </c>
      <c r="C185" t="s">
        <v>214</v>
      </c>
      <c r="D185">
        <v>46.7</v>
      </c>
      <c r="E185">
        <v>235</v>
      </c>
      <c r="F185">
        <v>11060</v>
      </c>
      <c r="G185">
        <v>7229000</v>
      </c>
      <c r="H185" s="2">
        <f t="shared" si="6"/>
        <v>47.063829787234042</v>
      </c>
      <c r="I185" t="str">
        <f t="shared" si="7"/>
        <v>spadek</v>
      </c>
    </row>
    <row r="186" spans="1:9" hidden="1">
      <c r="A186" s="1">
        <v>42026</v>
      </c>
      <c r="B186" t="s">
        <v>175</v>
      </c>
      <c r="C186" t="s">
        <v>176</v>
      </c>
      <c r="D186">
        <v>47.5</v>
      </c>
      <c r="E186">
        <v>55060</v>
      </c>
      <c r="F186">
        <v>2587710</v>
      </c>
      <c r="G186">
        <v>25747000</v>
      </c>
      <c r="H186" s="2">
        <f t="shared" si="6"/>
        <v>46.998002179440611</v>
      </c>
      <c r="I186" t="str">
        <f t="shared" si="7"/>
        <v>wzrost</v>
      </c>
    </row>
    <row r="187" spans="1:9">
      <c r="A187" s="1">
        <v>42025</v>
      </c>
      <c r="B187" t="s">
        <v>175</v>
      </c>
      <c r="C187" t="s">
        <v>176</v>
      </c>
      <c r="D187">
        <v>46.8</v>
      </c>
      <c r="E187">
        <v>44783</v>
      </c>
      <c r="F187">
        <v>2077850</v>
      </c>
      <c r="G187">
        <v>25747000</v>
      </c>
      <c r="H187" s="2">
        <f t="shared" si="6"/>
        <v>46.398186811959896</v>
      </c>
      <c r="I187" t="str">
        <f t="shared" si="7"/>
        <v>wzrost</v>
      </c>
    </row>
    <row r="188" spans="1:9" hidden="1">
      <c r="A188" s="1">
        <v>42027</v>
      </c>
      <c r="B188" t="s">
        <v>45</v>
      </c>
      <c r="C188" t="s">
        <v>46</v>
      </c>
      <c r="D188">
        <v>46.19</v>
      </c>
      <c r="E188">
        <v>2635</v>
      </c>
      <c r="F188">
        <v>121140</v>
      </c>
      <c r="G188">
        <v>9046000</v>
      </c>
      <c r="H188" s="2">
        <f t="shared" si="6"/>
        <v>45.973434535104367</v>
      </c>
      <c r="I188" t="str">
        <f t="shared" si="7"/>
        <v>wzrost</v>
      </c>
    </row>
    <row r="189" spans="1:9" hidden="1">
      <c r="A189" s="1">
        <v>42027</v>
      </c>
      <c r="B189" t="s">
        <v>23</v>
      </c>
      <c r="C189" t="s">
        <v>24</v>
      </c>
      <c r="D189">
        <v>45.2</v>
      </c>
      <c r="E189">
        <v>23374</v>
      </c>
      <c r="F189">
        <v>1060560</v>
      </c>
      <c r="G189">
        <v>8852000</v>
      </c>
      <c r="H189" s="2">
        <f t="shared" si="6"/>
        <v>45.373491914092583</v>
      </c>
      <c r="I189" t="str">
        <f t="shared" si="7"/>
        <v>spadek</v>
      </c>
    </row>
    <row r="190" spans="1:9" hidden="1">
      <c r="A190" s="1">
        <v>42026</v>
      </c>
      <c r="B190" t="s">
        <v>45</v>
      </c>
      <c r="C190" t="s">
        <v>46</v>
      </c>
      <c r="D190">
        <v>45.7</v>
      </c>
      <c r="E190">
        <v>5386</v>
      </c>
      <c r="F190">
        <v>243420</v>
      </c>
      <c r="G190">
        <v>9046000</v>
      </c>
      <c r="H190" s="2">
        <f t="shared" si="6"/>
        <v>45.194949870033419</v>
      </c>
      <c r="I190" t="str">
        <f t="shared" si="7"/>
        <v>wzrost</v>
      </c>
    </row>
    <row r="191" spans="1:9" hidden="1">
      <c r="A191" s="1">
        <v>42026</v>
      </c>
      <c r="B191" t="s">
        <v>23</v>
      </c>
      <c r="C191" t="s">
        <v>24</v>
      </c>
      <c r="D191">
        <v>45.85</v>
      </c>
      <c r="E191">
        <v>706</v>
      </c>
      <c r="F191">
        <v>31870</v>
      </c>
      <c r="G191">
        <v>8852000</v>
      </c>
      <c r="H191" s="2">
        <f t="shared" si="6"/>
        <v>45.141643059490086</v>
      </c>
      <c r="I191" t="str">
        <f t="shared" si="7"/>
        <v>wzrost</v>
      </c>
    </row>
    <row r="192" spans="1:9">
      <c r="A192" s="1">
        <v>42025</v>
      </c>
      <c r="B192" t="s">
        <v>23</v>
      </c>
      <c r="C192" t="s">
        <v>24</v>
      </c>
      <c r="D192">
        <v>44.89</v>
      </c>
      <c r="E192">
        <v>4548</v>
      </c>
      <c r="F192">
        <v>204890</v>
      </c>
      <c r="G192">
        <v>8852000</v>
      </c>
      <c r="H192" s="2">
        <f t="shared" si="6"/>
        <v>45.050571679859281</v>
      </c>
      <c r="I192" t="str">
        <f t="shared" si="7"/>
        <v>spadek</v>
      </c>
    </row>
    <row r="193" spans="1:9">
      <c r="A193" s="1">
        <v>42025</v>
      </c>
      <c r="B193" t="s">
        <v>45</v>
      </c>
      <c r="C193" t="s">
        <v>46</v>
      </c>
      <c r="D193">
        <v>44.4</v>
      </c>
      <c r="E193">
        <v>2992</v>
      </c>
      <c r="F193">
        <v>132870</v>
      </c>
      <c r="G193">
        <v>9046000</v>
      </c>
      <c r="H193" s="2">
        <f t="shared" si="6"/>
        <v>44.408422459893046</v>
      </c>
      <c r="I193" t="str">
        <f t="shared" si="7"/>
        <v>spadek</v>
      </c>
    </row>
    <row r="194" spans="1:9" hidden="1">
      <c r="A194" s="1">
        <v>42027</v>
      </c>
      <c r="B194" t="s">
        <v>809</v>
      </c>
      <c r="C194" t="s">
        <v>810</v>
      </c>
      <c r="D194">
        <v>43.58</v>
      </c>
      <c r="E194">
        <v>120</v>
      </c>
      <c r="F194">
        <v>5230</v>
      </c>
      <c r="G194">
        <v>176000</v>
      </c>
      <c r="H194" s="2">
        <f t="shared" si="6"/>
        <v>43.583333333333336</v>
      </c>
      <c r="I194" t="str">
        <f t="shared" si="7"/>
        <v>spadek</v>
      </c>
    </row>
    <row r="195" spans="1:9" hidden="1">
      <c r="A195" s="1">
        <v>42027</v>
      </c>
      <c r="B195" t="s">
        <v>331</v>
      </c>
      <c r="C195" t="s">
        <v>332</v>
      </c>
      <c r="D195">
        <v>44.5</v>
      </c>
      <c r="E195">
        <v>153269</v>
      </c>
      <c r="F195">
        <v>6670720</v>
      </c>
      <c r="G195">
        <v>27164000</v>
      </c>
      <c r="H195" s="2">
        <f t="shared" si="6"/>
        <v>43.522956370825149</v>
      </c>
      <c r="I195" t="str">
        <f t="shared" si="7"/>
        <v>wzrost</v>
      </c>
    </row>
    <row r="196" spans="1:9" hidden="1">
      <c r="A196" s="1">
        <v>42026</v>
      </c>
      <c r="B196" t="s">
        <v>809</v>
      </c>
      <c r="C196" t="s">
        <v>810</v>
      </c>
      <c r="D196">
        <v>43.59</v>
      </c>
      <c r="E196">
        <v>984</v>
      </c>
      <c r="F196">
        <v>42770</v>
      </c>
      <c r="G196">
        <v>176000</v>
      </c>
      <c r="H196" s="2">
        <f t="shared" ref="H196:H259" si="8">IF(E196&gt;0,F196/E196,D196)</f>
        <v>43.465447154471548</v>
      </c>
      <c r="I196" t="str">
        <f t="shared" ref="I196:I259" si="9">IF(D196&gt;H196,"wzrost",IF(D196&lt;H196,"spadek","zastoj"))</f>
        <v>wzrost</v>
      </c>
    </row>
    <row r="197" spans="1:9">
      <c r="A197" s="1">
        <v>42025</v>
      </c>
      <c r="B197" t="s">
        <v>331</v>
      </c>
      <c r="C197" t="s">
        <v>332</v>
      </c>
      <c r="D197">
        <v>43.4</v>
      </c>
      <c r="E197">
        <v>8995</v>
      </c>
      <c r="F197">
        <v>390700</v>
      </c>
      <c r="G197">
        <v>27164000</v>
      </c>
      <c r="H197" s="2">
        <f t="shared" si="8"/>
        <v>43.435241801000558</v>
      </c>
      <c r="I197" t="str">
        <f t="shared" si="9"/>
        <v>spadek</v>
      </c>
    </row>
    <row r="198" spans="1:9">
      <c r="A198" s="1">
        <v>42025</v>
      </c>
      <c r="B198" t="s">
        <v>103</v>
      </c>
      <c r="C198" t="s">
        <v>104</v>
      </c>
      <c r="D198">
        <v>43.5</v>
      </c>
      <c r="E198">
        <v>24346</v>
      </c>
      <c r="F198">
        <v>1057320</v>
      </c>
      <c r="G198">
        <v>7788000</v>
      </c>
      <c r="H198" s="2">
        <f t="shared" si="8"/>
        <v>43.428900024644705</v>
      </c>
      <c r="I198" t="str">
        <f t="shared" si="9"/>
        <v>wzrost</v>
      </c>
    </row>
    <row r="199" spans="1:9" hidden="1">
      <c r="A199" s="1">
        <v>42026</v>
      </c>
      <c r="B199" t="s">
        <v>331</v>
      </c>
      <c r="C199" t="s">
        <v>332</v>
      </c>
      <c r="D199">
        <v>43.4</v>
      </c>
      <c r="E199">
        <v>78340</v>
      </c>
      <c r="F199">
        <v>3400770</v>
      </c>
      <c r="G199">
        <v>27164000</v>
      </c>
      <c r="H199" s="2">
        <f t="shared" si="8"/>
        <v>43.410390605054886</v>
      </c>
      <c r="I199" t="str">
        <f t="shared" si="9"/>
        <v>spadek</v>
      </c>
    </row>
    <row r="200" spans="1:9" hidden="1">
      <c r="A200" s="1">
        <v>42026</v>
      </c>
      <c r="B200" t="s">
        <v>103</v>
      </c>
      <c r="C200" t="s">
        <v>104</v>
      </c>
      <c r="D200">
        <v>43</v>
      </c>
      <c r="E200">
        <v>17210</v>
      </c>
      <c r="F200">
        <v>744390</v>
      </c>
      <c r="G200">
        <v>7788000</v>
      </c>
      <c r="H200" s="2">
        <f t="shared" si="8"/>
        <v>43.253341080766994</v>
      </c>
      <c r="I200" t="str">
        <f t="shared" si="9"/>
        <v>spadek</v>
      </c>
    </row>
    <row r="201" spans="1:9">
      <c r="A201" s="1">
        <v>42025</v>
      </c>
      <c r="B201" t="s">
        <v>809</v>
      </c>
      <c r="C201" t="s">
        <v>810</v>
      </c>
      <c r="D201">
        <v>43</v>
      </c>
      <c r="E201">
        <v>76</v>
      </c>
      <c r="F201">
        <v>3270</v>
      </c>
      <c r="G201">
        <v>176000</v>
      </c>
      <c r="H201" s="2">
        <f t="shared" si="8"/>
        <v>43.026315789473685</v>
      </c>
      <c r="I201" t="str">
        <f t="shared" si="9"/>
        <v>spadek</v>
      </c>
    </row>
    <row r="202" spans="1:9" hidden="1">
      <c r="A202" s="1">
        <v>42027</v>
      </c>
      <c r="B202" t="s">
        <v>103</v>
      </c>
      <c r="C202" t="s">
        <v>104</v>
      </c>
      <c r="D202">
        <v>43.95</v>
      </c>
      <c r="E202">
        <v>15934</v>
      </c>
      <c r="F202">
        <v>684960</v>
      </c>
      <c r="G202">
        <v>7788000</v>
      </c>
      <c r="H202" s="2">
        <f t="shared" si="8"/>
        <v>42.987322706162921</v>
      </c>
      <c r="I202" t="str">
        <f t="shared" si="9"/>
        <v>wzrost</v>
      </c>
    </row>
    <row r="203" spans="1:9" hidden="1">
      <c r="A203" s="1">
        <v>42026</v>
      </c>
      <c r="B203" t="s">
        <v>327</v>
      </c>
      <c r="C203" t="s">
        <v>328</v>
      </c>
      <c r="D203">
        <v>42.2</v>
      </c>
      <c r="E203">
        <v>638</v>
      </c>
      <c r="F203">
        <v>26850</v>
      </c>
      <c r="G203">
        <v>20769000</v>
      </c>
      <c r="H203" s="2">
        <f t="shared" si="8"/>
        <v>42.084639498432601</v>
      </c>
      <c r="I203" t="str">
        <f t="shared" si="9"/>
        <v>wzrost</v>
      </c>
    </row>
    <row r="204" spans="1:9">
      <c r="A204" s="1">
        <v>42025</v>
      </c>
      <c r="B204" t="s">
        <v>327</v>
      </c>
      <c r="C204" t="s">
        <v>328</v>
      </c>
      <c r="D204">
        <v>41.95</v>
      </c>
      <c r="E204">
        <v>374</v>
      </c>
      <c r="F204">
        <v>15690</v>
      </c>
      <c r="G204">
        <v>20769000</v>
      </c>
      <c r="H204" s="2">
        <f t="shared" si="8"/>
        <v>41.951871657754012</v>
      </c>
      <c r="I204" t="str">
        <f t="shared" si="9"/>
        <v>spadek</v>
      </c>
    </row>
    <row r="205" spans="1:9" hidden="1">
      <c r="A205" s="1">
        <v>42027</v>
      </c>
      <c r="B205" t="s">
        <v>327</v>
      </c>
      <c r="C205" t="s">
        <v>328</v>
      </c>
      <c r="D205">
        <v>41.53</v>
      </c>
      <c r="E205">
        <v>845</v>
      </c>
      <c r="F205">
        <v>35370</v>
      </c>
      <c r="G205">
        <v>20769000</v>
      </c>
      <c r="H205" s="2">
        <f t="shared" si="8"/>
        <v>41.857988165680474</v>
      </c>
      <c r="I205" t="str">
        <f t="shared" si="9"/>
        <v>spadek</v>
      </c>
    </row>
    <row r="206" spans="1:9">
      <c r="A206" s="1">
        <v>42025</v>
      </c>
      <c r="B206" t="s">
        <v>503</v>
      </c>
      <c r="C206" t="s">
        <v>504</v>
      </c>
      <c r="D206">
        <v>41.22</v>
      </c>
      <c r="E206">
        <v>1558</v>
      </c>
      <c r="F206">
        <v>64880</v>
      </c>
      <c r="G206">
        <v>5975000</v>
      </c>
      <c r="H206" s="2">
        <f t="shared" si="8"/>
        <v>41.643132220795891</v>
      </c>
      <c r="I206" t="str">
        <f t="shared" si="9"/>
        <v>spadek</v>
      </c>
    </row>
    <row r="207" spans="1:9" hidden="1">
      <c r="A207" s="1">
        <v>42026</v>
      </c>
      <c r="B207" t="s">
        <v>503</v>
      </c>
      <c r="C207" t="s">
        <v>504</v>
      </c>
      <c r="D207">
        <v>40.9</v>
      </c>
      <c r="E207">
        <v>1038</v>
      </c>
      <c r="F207">
        <v>43090</v>
      </c>
      <c r="G207">
        <v>5975000</v>
      </c>
      <c r="H207" s="2">
        <f t="shared" si="8"/>
        <v>41.51252408477842</v>
      </c>
      <c r="I207" t="str">
        <f t="shared" si="9"/>
        <v>spadek</v>
      </c>
    </row>
    <row r="208" spans="1:9" hidden="1">
      <c r="A208" s="1">
        <v>42027</v>
      </c>
      <c r="B208" t="s">
        <v>607</v>
      </c>
      <c r="C208" t="s">
        <v>608</v>
      </c>
      <c r="D208">
        <v>41</v>
      </c>
      <c r="E208">
        <v>956</v>
      </c>
      <c r="F208">
        <v>39650</v>
      </c>
      <c r="G208">
        <v>21800000</v>
      </c>
      <c r="H208" s="2">
        <f t="shared" si="8"/>
        <v>41.47489539748954</v>
      </c>
      <c r="I208" t="str">
        <f t="shared" si="9"/>
        <v>spadek</v>
      </c>
    </row>
    <row r="209" spans="1:9">
      <c r="A209" s="1">
        <v>42025</v>
      </c>
      <c r="B209" t="s">
        <v>807</v>
      </c>
      <c r="C209" t="s">
        <v>808</v>
      </c>
      <c r="D209">
        <v>40.35</v>
      </c>
      <c r="E209">
        <v>422</v>
      </c>
      <c r="F209">
        <v>17440</v>
      </c>
      <c r="G209">
        <v>5026000</v>
      </c>
      <c r="H209" s="2">
        <f t="shared" si="8"/>
        <v>41.327014218009481</v>
      </c>
      <c r="I209" t="str">
        <f t="shared" si="9"/>
        <v>spadek</v>
      </c>
    </row>
    <row r="210" spans="1:9">
      <c r="A210" s="1">
        <v>42025</v>
      </c>
      <c r="B210" t="s">
        <v>607</v>
      </c>
      <c r="C210" t="s">
        <v>608</v>
      </c>
      <c r="D210">
        <v>41</v>
      </c>
      <c r="E210">
        <v>50325</v>
      </c>
      <c r="F210">
        <v>2076330</v>
      </c>
      <c r="G210">
        <v>21800000</v>
      </c>
      <c r="H210" s="2">
        <f t="shared" si="8"/>
        <v>41.258420268256337</v>
      </c>
      <c r="I210" t="str">
        <f t="shared" si="9"/>
        <v>spadek</v>
      </c>
    </row>
    <row r="211" spans="1:9" hidden="1">
      <c r="A211" s="1">
        <v>42027</v>
      </c>
      <c r="B211" t="s">
        <v>807</v>
      </c>
      <c r="C211" t="s">
        <v>808</v>
      </c>
      <c r="D211">
        <v>41.98</v>
      </c>
      <c r="E211">
        <v>4383</v>
      </c>
      <c r="F211">
        <v>180590</v>
      </c>
      <c r="G211">
        <v>5026000</v>
      </c>
      <c r="H211" s="2">
        <f t="shared" si="8"/>
        <v>41.202372804015518</v>
      </c>
      <c r="I211" t="str">
        <f t="shared" si="9"/>
        <v>wzrost</v>
      </c>
    </row>
    <row r="212" spans="1:9" hidden="1">
      <c r="A212" s="1">
        <v>42027</v>
      </c>
      <c r="B212" t="s">
        <v>503</v>
      </c>
      <c r="C212" t="s">
        <v>504</v>
      </c>
      <c r="D212">
        <v>41.27</v>
      </c>
      <c r="E212">
        <v>2761</v>
      </c>
      <c r="F212">
        <v>113210</v>
      </c>
      <c r="G212">
        <v>5975000</v>
      </c>
      <c r="H212" s="2">
        <f t="shared" si="8"/>
        <v>41.003259688518654</v>
      </c>
      <c r="I212" t="str">
        <f t="shared" si="9"/>
        <v>wzrost</v>
      </c>
    </row>
    <row r="213" spans="1:9" hidden="1">
      <c r="A213" s="1">
        <v>42026</v>
      </c>
      <c r="B213" t="s">
        <v>607</v>
      </c>
      <c r="C213" t="s">
        <v>608</v>
      </c>
      <c r="D213">
        <v>40.81</v>
      </c>
      <c r="E213">
        <v>15435</v>
      </c>
      <c r="F213">
        <v>629930</v>
      </c>
      <c r="G213">
        <v>21800000</v>
      </c>
      <c r="H213" s="2">
        <f t="shared" si="8"/>
        <v>40.811791383219955</v>
      </c>
      <c r="I213" t="str">
        <f t="shared" si="9"/>
        <v>spadek</v>
      </c>
    </row>
    <row r="214" spans="1:9" hidden="1">
      <c r="A214" s="1">
        <v>42026</v>
      </c>
      <c r="B214" t="s">
        <v>807</v>
      </c>
      <c r="C214" t="s">
        <v>808</v>
      </c>
      <c r="D214">
        <v>41.31</v>
      </c>
      <c r="E214">
        <v>213</v>
      </c>
      <c r="F214">
        <v>8650</v>
      </c>
      <c r="G214">
        <v>5026000</v>
      </c>
      <c r="H214" s="2">
        <f t="shared" si="8"/>
        <v>40.610328638497656</v>
      </c>
      <c r="I214" t="str">
        <f t="shared" si="9"/>
        <v>wzrost</v>
      </c>
    </row>
    <row r="215" spans="1:9">
      <c r="A215" s="1">
        <v>42025</v>
      </c>
      <c r="B215" t="s">
        <v>923</v>
      </c>
      <c r="C215" t="s">
        <v>924</v>
      </c>
      <c r="D215">
        <v>38.9</v>
      </c>
      <c r="E215">
        <v>150</v>
      </c>
      <c r="F215">
        <v>5840</v>
      </c>
      <c r="G215">
        <v>0</v>
      </c>
      <c r="H215" s="2">
        <f t="shared" si="8"/>
        <v>38.93333333333333</v>
      </c>
      <c r="I215" t="str">
        <f t="shared" si="9"/>
        <v>spadek</v>
      </c>
    </row>
    <row r="216" spans="1:9" hidden="1">
      <c r="A216" s="1">
        <v>42026</v>
      </c>
      <c r="B216" t="s">
        <v>923</v>
      </c>
      <c r="C216" t="s">
        <v>924</v>
      </c>
      <c r="D216">
        <v>38.9</v>
      </c>
      <c r="E216">
        <v>0</v>
      </c>
      <c r="F216">
        <v>0</v>
      </c>
      <c r="G216">
        <v>0</v>
      </c>
      <c r="H216" s="2">
        <f t="shared" si="8"/>
        <v>38.9</v>
      </c>
      <c r="I216" t="str">
        <f t="shared" si="9"/>
        <v>zastoj</v>
      </c>
    </row>
    <row r="217" spans="1:9" hidden="1">
      <c r="A217" s="1">
        <v>42027</v>
      </c>
      <c r="B217" t="s">
        <v>923</v>
      </c>
      <c r="C217" t="s">
        <v>924</v>
      </c>
      <c r="D217">
        <v>38.9</v>
      </c>
      <c r="E217">
        <v>0</v>
      </c>
      <c r="F217">
        <v>0</v>
      </c>
      <c r="G217">
        <v>0</v>
      </c>
      <c r="H217" s="2">
        <f t="shared" si="8"/>
        <v>38.9</v>
      </c>
      <c r="I217" t="str">
        <f t="shared" si="9"/>
        <v>zastoj</v>
      </c>
    </row>
    <row r="218" spans="1:9" hidden="1">
      <c r="A218" s="1">
        <v>42027</v>
      </c>
      <c r="B218" t="s">
        <v>637</v>
      </c>
      <c r="C218" t="s">
        <v>638</v>
      </c>
      <c r="D218">
        <v>37.979999999999997</v>
      </c>
      <c r="E218">
        <v>399</v>
      </c>
      <c r="F218">
        <v>14980</v>
      </c>
      <c r="G218">
        <v>3144000</v>
      </c>
      <c r="H218" s="2">
        <f t="shared" si="8"/>
        <v>37.543859649122808</v>
      </c>
      <c r="I218" t="str">
        <f t="shared" si="9"/>
        <v>wzrost</v>
      </c>
    </row>
    <row r="219" spans="1:9" hidden="1">
      <c r="A219" s="1">
        <v>42026</v>
      </c>
      <c r="B219" t="s">
        <v>455</v>
      </c>
      <c r="C219" t="s">
        <v>456</v>
      </c>
      <c r="D219">
        <v>38</v>
      </c>
      <c r="E219">
        <v>4</v>
      </c>
      <c r="F219">
        <v>150</v>
      </c>
      <c r="G219">
        <v>13085000</v>
      </c>
      <c r="H219" s="2">
        <f t="shared" si="8"/>
        <v>37.5</v>
      </c>
      <c r="I219" t="str">
        <f t="shared" si="9"/>
        <v>wzrost</v>
      </c>
    </row>
    <row r="220" spans="1:9">
      <c r="A220" s="1">
        <v>42025</v>
      </c>
      <c r="B220" t="s">
        <v>637</v>
      </c>
      <c r="C220" t="s">
        <v>638</v>
      </c>
      <c r="D220">
        <v>37.44</v>
      </c>
      <c r="E220">
        <v>49291</v>
      </c>
      <c r="F220">
        <v>1823550</v>
      </c>
      <c r="G220">
        <v>3144000</v>
      </c>
      <c r="H220" s="2">
        <f t="shared" si="8"/>
        <v>36.995597573593557</v>
      </c>
      <c r="I220" t="str">
        <f t="shared" si="9"/>
        <v>wzrost</v>
      </c>
    </row>
    <row r="221" spans="1:9" hidden="1">
      <c r="A221" s="1">
        <v>42026</v>
      </c>
      <c r="B221" t="s">
        <v>637</v>
      </c>
      <c r="C221" t="s">
        <v>638</v>
      </c>
      <c r="D221">
        <v>37.69</v>
      </c>
      <c r="E221">
        <v>3</v>
      </c>
      <c r="F221">
        <v>110</v>
      </c>
      <c r="G221">
        <v>3144000</v>
      </c>
      <c r="H221" s="2">
        <f t="shared" si="8"/>
        <v>36.666666666666664</v>
      </c>
      <c r="I221" t="str">
        <f t="shared" si="9"/>
        <v>wzrost</v>
      </c>
    </row>
    <row r="222" spans="1:9" hidden="1">
      <c r="A222" s="1">
        <v>42027</v>
      </c>
      <c r="B222" t="s">
        <v>283</v>
      </c>
      <c r="C222" t="s">
        <v>284</v>
      </c>
      <c r="D222">
        <v>36.5</v>
      </c>
      <c r="E222">
        <v>882131</v>
      </c>
      <c r="F222">
        <v>32190680</v>
      </c>
      <c r="G222">
        <v>77963000</v>
      </c>
      <c r="H222" s="2">
        <f t="shared" si="8"/>
        <v>36.491949608391501</v>
      </c>
      <c r="I222" t="str">
        <f t="shared" si="9"/>
        <v>wzrost</v>
      </c>
    </row>
    <row r="223" spans="1:9">
      <c r="A223" s="1">
        <v>42025</v>
      </c>
      <c r="B223" t="s">
        <v>455</v>
      </c>
      <c r="C223" t="s">
        <v>456</v>
      </c>
      <c r="D223">
        <v>39.24</v>
      </c>
      <c r="E223">
        <v>37</v>
      </c>
      <c r="F223">
        <v>1350</v>
      </c>
      <c r="G223">
        <v>13085000</v>
      </c>
      <c r="H223" s="2">
        <f t="shared" si="8"/>
        <v>36.486486486486484</v>
      </c>
      <c r="I223" t="str">
        <f t="shared" si="9"/>
        <v>wzrost</v>
      </c>
    </row>
    <row r="224" spans="1:9">
      <c r="A224" s="1">
        <v>42025</v>
      </c>
      <c r="B224" t="s">
        <v>133</v>
      </c>
      <c r="C224" t="s">
        <v>134</v>
      </c>
      <c r="D224">
        <v>36.64</v>
      </c>
      <c r="E224">
        <v>5286</v>
      </c>
      <c r="F224">
        <v>190220</v>
      </c>
      <c r="G224">
        <v>9289000</v>
      </c>
      <c r="H224" s="2">
        <f t="shared" si="8"/>
        <v>35.985622398789253</v>
      </c>
      <c r="I224" t="str">
        <f t="shared" si="9"/>
        <v>wzrost</v>
      </c>
    </row>
    <row r="225" spans="1:9" hidden="1">
      <c r="A225" s="1">
        <v>42026</v>
      </c>
      <c r="B225" t="s">
        <v>283</v>
      </c>
      <c r="C225" t="s">
        <v>284</v>
      </c>
      <c r="D225">
        <v>36.22</v>
      </c>
      <c r="E225">
        <v>521114</v>
      </c>
      <c r="F225">
        <v>18675240</v>
      </c>
      <c r="G225">
        <v>77963000</v>
      </c>
      <c r="H225" s="2">
        <f t="shared" si="8"/>
        <v>35.837148877213046</v>
      </c>
      <c r="I225" t="str">
        <f t="shared" si="9"/>
        <v>wzrost</v>
      </c>
    </row>
    <row r="226" spans="1:9" hidden="1">
      <c r="A226" s="1">
        <v>42026</v>
      </c>
      <c r="B226" t="s">
        <v>133</v>
      </c>
      <c r="C226" t="s">
        <v>134</v>
      </c>
      <c r="D226">
        <v>35.6</v>
      </c>
      <c r="E226">
        <v>3197</v>
      </c>
      <c r="F226">
        <v>114510</v>
      </c>
      <c r="G226">
        <v>9289000</v>
      </c>
      <c r="H226" s="2">
        <f t="shared" si="8"/>
        <v>35.817954332186424</v>
      </c>
      <c r="I226" t="str">
        <f t="shared" si="9"/>
        <v>spadek</v>
      </c>
    </row>
    <row r="227" spans="1:9" hidden="1">
      <c r="A227" s="1">
        <v>42027</v>
      </c>
      <c r="B227" t="s">
        <v>133</v>
      </c>
      <c r="C227" t="s">
        <v>134</v>
      </c>
      <c r="D227">
        <v>35.6</v>
      </c>
      <c r="E227">
        <v>980</v>
      </c>
      <c r="F227">
        <v>34970</v>
      </c>
      <c r="G227">
        <v>9289000</v>
      </c>
      <c r="H227" s="2">
        <f t="shared" si="8"/>
        <v>35.683673469387756</v>
      </c>
      <c r="I227" t="str">
        <f t="shared" si="9"/>
        <v>spadek</v>
      </c>
    </row>
    <row r="228" spans="1:9" hidden="1">
      <c r="A228" s="1">
        <v>42026</v>
      </c>
      <c r="B228" t="s">
        <v>55</v>
      </c>
      <c r="C228" t="s">
        <v>56</v>
      </c>
      <c r="D228">
        <v>35.17</v>
      </c>
      <c r="E228">
        <v>1405</v>
      </c>
      <c r="F228">
        <v>49850</v>
      </c>
      <c r="G228">
        <v>25382000</v>
      </c>
      <c r="H228" s="2">
        <f t="shared" si="8"/>
        <v>35.480427046263344</v>
      </c>
      <c r="I228" t="str">
        <f t="shared" si="9"/>
        <v>spadek</v>
      </c>
    </row>
    <row r="229" spans="1:9">
      <c r="A229" s="1">
        <v>42025</v>
      </c>
      <c r="B229" t="s">
        <v>515</v>
      </c>
      <c r="C229" t="s">
        <v>516</v>
      </c>
      <c r="D229">
        <v>35.200000000000003</v>
      </c>
      <c r="E229">
        <v>103</v>
      </c>
      <c r="F229">
        <v>3630</v>
      </c>
      <c r="G229">
        <v>689000</v>
      </c>
      <c r="H229" s="2">
        <f t="shared" si="8"/>
        <v>35.242718446601941</v>
      </c>
      <c r="I229" t="str">
        <f t="shared" si="9"/>
        <v>spadek</v>
      </c>
    </row>
    <row r="230" spans="1:9">
      <c r="A230" s="1">
        <v>42025</v>
      </c>
      <c r="B230" t="s">
        <v>283</v>
      </c>
      <c r="C230" t="s">
        <v>284</v>
      </c>
      <c r="D230">
        <v>35.35</v>
      </c>
      <c r="E230">
        <v>232991</v>
      </c>
      <c r="F230">
        <v>8200880</v>
      </c>
      <c r="G230">
        <v>77963000</v>
      </c>
      <c r="H230" s="2">
        <f t="shared" si="8"/>
        <v>35.198269461052142</v>
      </c>
      <c r="I230" t="str">
        <f t="shared" si="9"/>
        <v>wzrost</v>
      </c>
    </row>
    <row r="231" spans="1:9" hidden="1">
      <c r="A231" s="1">
        <v>42027</v>
      </c>
      <c r="B231" t="s">
        <v>55</v>
      </c>
      <c r="C231" t="s">
        <v>56</v>
      </c>
      <c r="D231">
        <v>35.21</v>
      </c>
      <c r="E231">
        <v>1838</v>
      </c>
      <c r="F231">
        <v>64690</v>
      </c>
      <c r="G231">
        <v>25382000</v>
      </c>
      <c r="H231" s="2">
        <f t="shared" si="8"/>
        <v>35.195865070729056</v>
      </c>
      <c r="I231" t="str">
        <f t="shared" si="9"/>
        <v>wzrost</v>
      </c>
    </row>
    <row r="232" spans="1:9">
      <c r="A232" s="1">
        <v>42025</v>
      </c>
      <c r="B232" t="s">
        <v>55</v>
      </c>
      <c r="C232" t="s">
        <v>56</v>
      </c>
      <c r="D232">
        <v>35.479999999999997</v>
      </c>
      <c r="E232">
        <v>765</v>
      </c>
      <c r="F232">
        <v>26910</v>
      </c>
      <c r="G232">
        <v>25382000</v>
      </c>
      <c r="H232" s="2">
        <f t="shared" si="8"/>
        <v>35.176470588235297</v>
      </c>
      <c r="I232" t="str">
        <f t="shared" si="9"/>
        <v>wzrost</v>
      </c>
    </row>
    <row r="233" spans="1:9" hidden="1">
      <c r="A233" s="1">
        <v>42026</v>
      </c>
      <c r="B233" t="s">
        <v>515</v>
      </c>
      <c r="C233" t="s">
        <v>516</v>
      </c>
      <c r="D233">
        <v>35</v>
      </c>
      <c r="E233">
        <v>423</v>
      </c>
      <c r="F233">
        <v>14830</v>
      </c>
      <c r="G233">
        <v>689000</v>
      </c>
      <c r="H233" s="2">
        <f t="shared" si="8"/>
        <v>35.059101654846337</v>
      </c>
      <c r="I233" t="str">
        <f t="shared" si="9"/>
        <v>spadek</v>
      </c>
    </row>
    <row r="234" spans="1:9" hidden="1">
      <c r="A234" s="1">
        <v>42027</v>
      </c>
      <c r="B234" t="s">
        <v>515</v>
      </c>
      <c r="C234" t="s">
        <v>516</v>
      </c>
      <c r="D234">
        <v>35</v>
      </c>
      <c r="E234">
        <v>350</v>
      </c>
      <c r="F234">
        <v>12270</v>
      </c>
      <c r="G234">
        <v>689000</v>
      </c>
      <c r="H234" s="2">
        <f t="shared" si="8"/>
        <v>35.057142857142857</v>
      </c>
      <c r="I234" t="str">
        <f t="shared" si="9"/>
        <v>spadek</v>
      </c>
    </row>
    <row r="235" spans="1:9" hidden="1">
      <c r="A235" s="1">
        <v>42027</v>
      </c>
      <c r="B235" t="s">
        <v>795</v>
      </c>
      <c r="C235" t="s">
        <v>796</v>
      </c>
      <c r="D235">
        <v>35.65</v>
      </c>
      <c r="E235">
        <v>35984</v>
      </c>
      <c r="F235">
        <v>1260360</v>
      </c>
      <c r="G235">
        <v>1729000</v>
      </c>
      <c r="H235" s="2">
        <f t="shared" si="8"/>
        <v>35.025566918630503</v>
      </c>
      <c r="I235" t="str">
        <f t="shared" si="9"/>
        <v>wzrost</v>
      </c>
    </row>
    <row r="236" spans="1:9" hidden="1">
      <c r="A236" s="1">
        <v>42027</v>
      </c>
      <c r="B236" t="s">
        <v>17</v>
      </c>
      <c r="C236" t="s">
        <v>18</v>
      </c>
      <c r="D236">
        <v>35.479999999999997</v>
      </c>
      <c r="E236">
        <v>5781</v>
      </c>
      <c r="F236">
        <v>199340</v>
      </c>
      <c r="G236">
        <v>13122000</v>
      </c>
      <c r="H236" s="2">
        <f t="shared" si="8"/>
        <v>34.481923542639684</v>
      </c>
      <c r="I236" t="str">
        <f t="shared" si="9"/>
        <v>wzrost</v>
      </c>
    </row>
    <row r="237" spans="1:9" hidden="1">
      <c r="A237" s="1">
        <v>42027</v>
      </c>
      <c r="B237" t="s">
        <v>455</v>
      </c>
      <c r="C237" t="s">
        <v>456</v>
      </c>
      <c r="D237">
        <v>36.19</v>
      </c>
      <c r="E237">
        <v>61</v>
      </c>
      <c r="F237">
        <v>2100</v>
      </c>
      <c r="G237">
        <v>13085000</v>
      </c>
      <c r="H237" s="2">
        <f t="shared" si="8"/>
        <v>34.42622950819672</v>
      </c>
      <c r="I237" t="str">
        <f t="shared" si="9"/>
        <v>wzrost</v>
      </c>
    </row>
    <row r="238" spans="1:9" hidden="1">
      <c r="A238" s="1">
        <v>42027</v>
      </c>
      <c r="B238" t="s">
        <v>547</v>
      </c>
      <c r="C238" t="s">
        <v>548</v>
      </c>
      <c r="D238">
        <v>33.9</v>
      </c>
      <c r="E238">
        <v>5</v>
      </c>
      <c r="F238">
        <v>170</v>
      </c>
      <c r="G238">
        <v>3773000</v>
      </c>
      <c r="H238" s="2">
        <f t="shared" si="8"/>
        <v>34</v>
      </c>
      <c r="I238" t="str">
        <f t="shared" si="9"/>
        <v>spadek</v>
      </c>
    </row>
    <row r="239" spans="1:9">
      <c r="A239" s="1">
        <v>42025</v>
      </c>
      <c r="B239" t="s">
        <v>547</v>
      </c>
      <c r="C239" t="s">
        <v>548</v>
      </c>
      <c r="D239">
        <v>33.799999999999997</v>
      </c>
      <c r="E239">
        <v>146</v>
      </c>
      <c r="F239">
        <v>4930</v>
      </c>
      <c r="G239">
        <v>3773000</v>
      </c>
      <c r="H239" s="2">
        <f t="shared" si="8"/>
        <v>33.767123287671232</v>
      </c>
      <c r="I239" t="str">
        <f t="shared" si="9"/>
        <v>wzrost</v>
      </c>
    </row>
    <row r="240" spans="1:9" hidden="1">
      <c r="A240" s="1">
        <v>42026</v>
      </c>
      <c r="B240" t="s">
        <v>671</v>
      </c>
      <c r="C240" t="s">
        <v>672</v>
      </c>
      <c r="D240">
        <v>33.35</v>
      </c>
      <c r="E240">
        <v>2932394</v>
      </c>
      <c r="F240">
        <v>98146190</v>
      </c>
      <c r="G240">
        <v>783205000</v>
      </c>
      <c r="H240" s="2">
        <f t="shared" si="8"/>
        <v>33.46964630264555</v>
      </c>
      <c r="I240" t="str">
        <f t="shared" si="9"/>
        <v>spadek</v>
      </c>
    </row>
    <row r="241" spans="1:9" hidden="1">
      <c r="A241" s="1">
        <v>42027</v>
      </c>
      <c r="B241" t="s">
        <v>671</v>
      </c>
      <c r="C241" t="s">
        <v>672</v>
      </c>
      <c r="D241">
        <v>33</v>
      </c>
      <c r="E241">
        <v>2362022</v>
      </c>
      <c r="F241">
        <v>78610550</v>
      </c>
      <c r="G241">
        <v>783205000</v>
      </c>
      <c r="H241" s="2">
        <f t="shared" si="8"/>
        <v>33.281040566091256</v>
      </c>
      <c r="I241" t="str">
        <f t="shared" si="9"/>
        <v>spadek</v>
      </c>
    </row>
    <row r="242" spans="1:9" hidden="1">
      <c r="A242" s="1">
        <v>42026</v>
      </c>
      <c r="B242" t="s">
        <v>547</v>
      </c>
      <c r="C242" t="s">
        <v>548</v>
      </c>
      <c r="D242">
        <v>33.01</v>
      </c>
      <c r="E242">
        <v>151</v>
      </c>
      <c r="F242">
        <v>5000</v>
      </c>
      <c r="G242">
        <v>3773000</v>
      </c>
      <c r="H242" s="2">
        <f t="shared" si="8"/>
        <v>33.11258278145695</v>
      </c>
      <c r="I242" t="str">
        <f t="shared" si="9"/>
        <v>spadek</v>
      </c>
    </row>
    <row r="243" spans="1:9" hidden="1">
      <c r="A243" s="1">
        <v>42026</v>
      </c>
      <c r="B243" t="s">
        <v>447</v>
      </c>
      <c r="C243" t="s">
        <v>448</v>
      </c>
      <c r="D243">
        <v>33</v>
      </c>
      <c r="E243">
        <v>154106</v>
      </c>
      <c r="F243">
        <v>5090670</v>
      </c>
      <c r="G243">
        <v>48500000</v>
      </c>
      <c r="H243" s="2">
        <f t="shared" si="8"/>
        <v>33.033561314939071</v>
      </c>
      <c r="I243" t="str">
        <f t="shared" si="9"/>
        <v>spadek</v>
      </c>
    </row>
    <row r="244" spans="1:9">
      <c r="A244" s="1">
        <v>42025</v>
      </c>
      <c r="B244" t="s">
        <v>447</v>
      </c>
      <c r="C244" t="s">
        <v>448</v>
      </c>
      <c r="D244">
        <v>33.4</v>
      </c>
      <c r="E244">
        <v>97681</v>
      </c>
      <c r="F244">
        <v>3223540</v>
      </c>
      <c r="G244">
        <v>48500000</v>
      </c>
      <c r="H244" s="2">
        <f t="shared" si="8"/>
        <v>33.000685906163945</v>
      </c>
      <c r="I244" t="str">
        <f t="shared" si="9"/>
        <v>wzrost</v>
      </c>
    </row>
    <row r="245" spans="1:9" hidden="1">
      <c r="A245" s="1">
        <v>42026</v>
      </c>
      <c r="B245" t="s">
        <v>795</v>
      </c>
      <c r="C245" t="s">
        <v>796</v>
      </c>
      <c r="D245">
        <v>33</v>
      </c>
      <c r="E245">
        <v>1636</v>
      </c>
      <c r="F245">
        <v>53780</v>
      </c>
      <c r="G245">
        <v>1729000</v>
      </c>
      <c r="H245" s="2">
        <f t="shared" si="8"/>
        <v>32.872860635696824</v>
      </c>
      <c r="I245" t="str">
        <f t="shared" si="9"/>
        <v>wzrost</v>
      </c>
    </row>
    <row r="246" spans="1:9">
      <c r="A246" s="1">
        <v>42025</v>
      </c>
      <c r="B246" t="s">
        <v>795</v>
      </c>
      <c r="C246" t="s">
        <v>796</v>
      </c>
      <c r="D246">
        <v>32.1</v>
      </c>
      <c r="E246">
        <v>75</v>
      </c>
      <c r="F246">
        <v>2440</v>
      </c>
      <c r="G246">
        <v>1729000</v>
      </c>
      <c r="H246" s="2">
        <f t="shared" si="8"/>
        <v>32.533333333333331</v>
      </c>
      <c r="I246" t="str">
        <f t="shared" si="9"/>
        <v>spadek</v>
      </c>
    </row>
    <row r="247" spans="1:9">
      <c r="A247" s="1">
        <v>42025</v>
      </c>
      <c r="B247" t="s">
        <v>17</v>
      </c>
      <c r="C247" t="s">
        <v>18</v>
      </c>
      <c r="D247">
        <v>32.5</v>
      </c>
      <c r="E247">
        <v>894</v>
      </c>
      <c r="F247">
        <v>29050</v>
      </c>
      <c r="G247">
        <v>13122000</v>
      </c>
      <c r="H247" s="2">
        <f t="shared" si="8"/>
        <v>32.494407158836687</v>
      </c>
      <c r="I247" t="str">
        <f t="shared" si="9"/>
        <v>wzrost</v>
      </c>
    </row>
    <row r="248" spans="1:9">
      <c r="A248" s="1">
        <v>42025</v>
      </c>
      <c r="B248" t="s">
        <v>671</v>
      </c>
      <c r="C248" t="s">
        <v>672</v>
      </c>
      <c r="D248">
        <v>33.17</v>
      </c>
      <c r="E248">
        <v>4930790</v>
      </c>
      <c r="F248">
        <v>160083160</v>
      </c>
      <c r="G248">
        <v>783205000</v>
      </c>
      <c r="H248" s="2">
        <f t="shared" si="8"/>
        <v>32.466026742165049</v>
      </c>
      <c r="I248" t="str">
        <f t="shared" si="9"/>
        <v>wzrost</v>
      </c>
    </row>
    <row r="249" spans="1:9" hidden="1">
      <c r="A249" s="1">
        <v>42026</v>
      </c>
      <c r="B249" t="s">
        <v>17</v>
      </c>
      <c r="C249" t="s">
        <v>18</v>
      </c>
      <c r="D249">
        <v>34.99</v>
      </c>
      <c r="E249">
        <v>20654</v>
      </c>
      <c r="F249">
        <v>669900</v>
      </c>
      <c r="G249">
        <v>13122000</v>
      </c>
      <c r="H249" s="2">
        <f t="shared" si="8"/>
        <v>32.434395274523098</v>
      </c>
      <c r="I249" t="str">
        <f t="shared" si="9"/>
        <v>wzrost</v>
      </c>
    </row>
    <row r="250" spans="1:9" hidden="1">
      <c r="A250" s="1">
        <v>42027</v>
      </c>
      <c r="B250" t="s">
        <v>447</v>
      </c>
      <c r="C250" t="s">
        <v>448</v>
      </c>
      <c r="D250">
        <v>32.479999999999997</v>
      </c>
      <c r="E250">
        <v>39911</v>
      </c>
      <c r="F250">
        <v>1293950</v>
      </c>
      <c r="G250">
        <v>48500000</v>
      </c>
      <c r="H250" s="2">
        <f t="shared" si="8"/>
        <v>32.420886472401094</v>
      </c>
      <c r="I250" t="str">
        <f t="shared" si="9"/>
        <v>wzrost</v>
      </c>
    </row>
    <row r="251" spans="1:9" hidden="1">
      <c r="A251" s="1">
        <v>42027</v>
      </c>
      <c r="B251" t="s">
        <v>357</v>
      </c>
      <c r="C251" t="s">
        <v>358</v>
      </c>
      <c r="D251">
        <v>32.15</v>
      </c>
      <c r="E251">
        <v>1441</v>
      </c>
      <c r="F251">
        <v>45340</v>
      </c>
      <c r="G251">
        <v>1839000</v>
      </c>
      <c r="H251" s="2">
        <f t="shared" si="8"/>
        <v>31.464260929909784</v>
      </c>
      <c r="I251" t="str">
        <f t="shared" si="9"/>
        <v>wzrost</v>
      </c>
    </row>
    <row r="252" spans="1:9">
      <c r="A252" s="1">
        <v>42025</v>
      </c>
      <c r="B252" t="s">
        <v>357</v>
      </c>
      <c r="C252" t="s">
        <v>358</v>
      </c>
      <c r="D252">
        <v>31.24</v>
      </c>
      <c r="E252">
        <v>3004</v>
      </c>
      <c r="F252">
        <v>93130</v>
      </c>
      <c r="G252">
        <v>1839000</v>
      </c>
      <c r="H252" s="2">
        <f t="shared" si="8"/>
        <v>31.001997336884155</v>
      </c>
      <c r="I252" t="str">
        <f t="shared" si="9"/>
        <v>wzrost</v>
      </c>
    </row>
    <row r="253" spans="1:9" hidden="1">
      <c r="A253" s="1">
        <v>42026</v>
      </c>
      <c r="B253" t="s">
        <v>357</v>
      </c>
      <c r="C253" t="s">
        <v>358</v>
      </c>
      <c r="D253">
        <v>31.28</v>
      </c>
      <c r="E253">
        <v>3679</v>
      </c>
      <c r="F253">
        <v>113760</v>
      </c>
      <c r="G253">
        <v>1839000</v>
      </c>
      <c r="H253" s="2">
        <f t="shared" si="8"/>
        <v>30.921446045120955</v>
      </c>
      <c r="I253" t="str">
        <f t="shared" si="9"/>
        <v>wzrost</v>
      </c>
    </row>
    <row r="254" spans="1:9">
      <c r="A254" s="1">
        <v>42025</v>
      </c>
      <c r="B254" t="s">
        <v>335</v>
      </c>
      <c r="C254" t="s">
        <v>336</v>
      </c>
      <c r="D254">
        <v>30.5</v>
      </c>
      <c r="E254">
        <v>65</v>
      </c>
      <c r="F254">
        <v>1990</v>
      </c>
      <c r="G254">
        <v>17315000</v>
      </c>
      <c r="H254" s="2">
        <f t="shared" si="8"/>
        <v>30.615384615384617</v>
      </c>
      <c r="I254" t="str">
        <f t="shared" si="9"/>
        <v>spadek</v>
      </c>
    </row>
    <row r="255" spans="1:9" hidden="1">
      <c r="A255" s="1">
        <v>42027</v>
      </c>
      <c r="B255" t="s">
        <v>335</v>
      </c>
      <c r="C255" t="s">
        <v>336</v>
      </c>
      <c r="D255">
        <v>30.65</v>
      </c>
      <c r="E255">
        <v>420</v>
      </c>
      <c r="F255">
        <v>12640</v>
      </c>
      <c r="G255">
        <v>17315000</v>
      </c>
      <c r="H255" s="2">
        <f t="shared" si="8"/>
        <v>30.095238095238095</v>
      </c>
      <c r="I255" t="str">
        <f t="shared" si="9"/>
        <v>wzrost</v>
      </c>
    </row>
    <row r="256" spans="1:9">
      <c r="A256" s="1">
        <v>42025</v>
      </c>
      <c r="B256" t="s">
        <v>303</v>
      </c>
      <c r="C256" t="s">
        <v>304</v>
      </c>
      <c r="D256">
        <v>26</v>
      </c>
      <c r="E256">
        <v>1</v>
      </c>
      <c r="F256">
        <v>30</v>
      </c>
      <c r="G256">
        <v>3305000</v>
      </c>
      <c r="H256" s="2">
        <f t="shared" si="8"/>
        <v>30</v>
      </c>
      <c r="I256" t="str">
        <f t="shared" si="9"/>
        <v>spadek</v>
      </c>
    </row>
    <row r="257" spans="1:9">
      <c r="A257" s="1">
        <v>42025</v>
      </c>
      <c r="B257" t="s">
        <v>375</v>
      </c>
      <c r="C257" t="s">
        <v>376</v>
      </c>
      <c r="D257">
        <v>29.9</v>
      </c>
      <c r="E257">
        <v>7</v>
      </c>
      <c r="F257">
        <v>210</v>
      </c>
      <c r="G257">
        <v>4187000</v>
      </c>
      <c r="H257" s="2">
        <f t="shared" si="8"/>
        <v>30</v>
      </c>
      <c r="I257" t="str">
        <f t="shared" si="9"/>
        <v>spadek</v>
      </c>
    </row>
    <row r="258" spans="1:9">
      <c r="A258" s="1">
        <v>42025</v>
      </c>
      <c r="B258" t="s">
        <v>655</v>
      </c>
      <c r="C258" t="s">
        <v>656</v>
      </c>
      <c r="D258">
        <v>29.99</v>
      </c>
      <c r="E258">
        <v>1</v>
      </c>
      <c r="F258">
        <v>30</v>
      </c>
      <c r="G258">
        <v>8365000</v>
      </c>
      <c r="H258" s="2">
        <f t="shared" si="8"/>
        <v>30</v>
      </c>
      <c r="I258" t="str">
        <f t="shared" si="9"/>
        <v>spadek</v>
      </c>
    </row>
    <row r="259" spans="1:9" hidden="1">
      <c r="A259" s="1">
        <v>42026</v>
      </c>
      <c r="B259" t="s">
        <v>375</v>
      </c>
      <c r="C259" t="s">
        <v>376</v>
      </c>
      <c r="D259">
        <v>29.9</v>
      </c>
      <c r="E259">
        <v>2</v>
      </c>
      <c r="F259">
        <v>60</v>
      </c>
      <c r="G259">
        <v>4187000</v>
      </c>
      <c r="H259" s="2">
        <f t="shared" si="8"/>
        <v>30</v>
      </c>
      <c r="I259" t="str">
        <f t="shared" si="9"/>
        <v>spadek</v>
      </c>
    </row>
    <row r="260" spans="1:9" hidden="1">
      <c r="A260" s="1">
        <v>42026</v>
      </c>
      <c r="B260" t="s">
        <v>655</v>
      </c>
      <c r="C260" t="s">
        <v>656</v>
      </c>
      <c r="D260">
        <v>29.89</v>
      </c>
      <c r="E260">
        <v>1</v>
      </c>
      <c r="F260">
        <v>30</v>
      </c>
      <c r="G260">
        <v>8365000</v>
      </c>
      <c r="H260" s="2">
        <f t="shared" ref="H260:H323" si="10">IF(E260&gt;0,F260/E260,D260)</f>
        <v>30</v>
      </c>
      <c r="I260" t="str">
        <f t="shared" ref="I260:I323" si="11">IF(D260&gt;H260,"wzrost",IF(D260&lt;H260,"spadek","zastoj"))</f>
        <v>spadek</v>
      </c>
    </row>
    <row r="261" spans="1:9" hidden="1">
      <c r="A261" s="1">
        <v>42027</v>
      </c>
      <c r="B261" t="s">
        <v>655</v>
      </c>
      <c r="C261" t="s">
        <v>656</v>
      </c>
      <c r="D261">
        <v>29.99</v>
      </c>
      <c r="E261">
        <v>1</v>
      </c>
      <c r="F261">
        <v>30</v>
      </c>
      <c r="G261">
        <v>8365000</v>
      </c>
      <c r="H261" s="2">
        <f t="shared" si="10"/>
        <v>30</v>
      </c>
      <c r="I261" t="str">
        <f t="shared" si="11"/>
        <v>spadek</v>
      </c>
    </row>
    <row r="262" spans="1:9" hidden="1">
      <c r="A262" s="1">
        <v>42026</v>
      </c>
      <c r="B262" t="s">
        <v>335</v>
      </c>
      <c r="C262" t="s">
        <v>336</v>
      </c>
      <c r="D262">
        <v>29.7</v>
      </c>
      <c r="E262">
        <v>2124</v>
      </c>
      <c r="F262">
        <v>63460</v>
      </c>
      <c r="G262">
        <v>17315000</v>
      </c>
      <c r="H262" s="2">
        <f t="shared" si="10"/>
        <v>29.87758945386064</v>
      </c>
      <c r="I262" t="str">
        <f t="shared" si="11"/>
        <v>spadek</v>
      </c>
    </row>
    <row r="263" spans="1:9" hidden="1">
      <c r="A263" s="1">
        <v>42027</v>
      </c>
      <c r="B263" t="s">
        <v>375</v>
      </c>
      <c r="C263" t="s">
        <v>376</v>
      </c>
      <c r="D263">
        <v>29.9</v>
      </c>
      <c r="E263">
        <v>3964</v>
      </c>
      <c r="F263">
        <v>116020</v>
      </c>
      <c r="G263">
        <v>4187000</v>
      </c>
      <c r="H263" s="2">
        <f t="shared" si="10"/>
        <v>29.268415741675074</v>
      </c>
      <c r="I263" t="str">
        <f t="shared" si="11"/>
        <v>wzrost</v>
      </c>
    </row>
    <row r="264" spans="1:9">
      <c r="A264" s="1">
        <v>42025</v>
      </c>
      <c r="B264" t="s">
        <v>467</v>
      </c>
      <c r="C264" t="s">
        <v>468</v>
      </c>
      <c r="D264">
        <v>29.25</v>
      </c>
      <c r="E264">
        <v>240</v>
      </c>
      <c r="F264">
        <v>7020</v>
      </c>
      <c r="G264">
        <v>184000</v>
      </c>
      <c r="H264" s="2">
        <f t="shared" si="10"/>
        <v>29.25</v>
      </c>
      <c r="I264" t="str">
        <f t="shared" si="11"/>
        <v>zastoj</v>
      </c>
    </row>
    <row r="265" spans="1:9" hidden="1">
      <c r="A265" s="1">
        <v>42026</v>
      </c>
      <c r="B265" t="s">
        <v>467</v>
      </c>
      <c r="C265" t="s">
        <v>468</v>
      </c>
      <c r="D265">
        <v>29.25</v>
      </c>
      <c r="E265">
        <v>0</v>
      </c>
      <c r="F265">
        <v>0</v>
      </c>
      <c r="G265">
        <v>184000</v>
      </c>
      <c r="H265" s="2">
        <f t="shared" si="10"/>
        <v>29.25</v>
      </c>
      <c r="I265" t="str">
        <f t="shared" si="11"/>
        <v>zastoj</v>
      </c>
    </row>
    <row r="266" spans="1:9" hidden="1">
      <c r="A266" s="1">
        <v>42027</v>
      </c>
      <c r="B266" t="s">
        <v>467</v>
      </c>
      <c r="C266" t="s">
        <v>468</v>
      </c>
      <c r="D266">
        <v>29.25</v>
      </c>
      <c r="E266">
        <v>0</v>
      </c>
      <c r="F266">
        <v>0</v>
      </c>
      <c r="G266">
        <v>184000</v>
      </c>
      <c r="H266" s="2">
        <f t="shared" si="10"/>
        <v>29.25</v>
      </c>
      <c r="I266" t="str">
        <f t="shared" si="11"/>
        <v>zastoj</v>
      </c>
    </row>
    <row r="267" spans="1:9" hidden="1">
      <c r="A267" s="1">
        <v>42026</v>
      </c>
      <c r="B267" t="s">
        <v>243</v>
      </c>
      <c r="C267" t="s">
        <v>244</v>
      </c>
      <c r="D267">
        <v>26.27</v>
      </c>
      <c r="E267">
        <v>142406</v>
      </c>
      <c r="F267">
        <v>3993110</v>
      </c>
      <c r="G267">
        <v>7837000</v>
      </c>
      <c r="H267" s="2">
        <f t="shared" si="10"/>
        <v>28.040321334775221</v>
      </c>
      <c r="I267" t="str">
        <f t="shared" si="11"/>
        <v>spadek</v>
      </c>
    </row>
    <row r="268" spans="1:9">
      <c r="A268" s="1">
        <v>42025</v>
      </c>
      <c r="B268" t="s">
        <v>113</v>
      </c>
      <c r="C268" t="s">
        <v>114</v>
      </c>
      <c r="D268">
        <v>27.9</v>
      </c>
      <c r="E268">
        <v>0</v>
      </c>
      <c r="F268">
        <v>0</v>
      </c>
      <c r="G268">
        <v>0</v>
      </c>
      <c r="H268" s="2">
        <f t="shared" si="10"/>
        <v>27.9</v>
      </c>
      <c r="I268" t="str">
        <f t="shared" si="11"/>
        <v>zastoj</v>
      </c>
    </row>
    <row r="269" spans="1:9" hidden="1">
      <c r="A269" s="1">
        <v>42026</v>
      </c>
      <c r="B269" t="s">
        <v>113</v>
      </c>
      <c r="C269" t="s">
        <v>114</v>
      </c>
      <c r="D269">
        <v>27.9</v>
      </c>
      <c r="E269">
        <v>0</v>
      </c>
      <c r="F269">
        <v>0</v>
      </c>
      <c r="G269">
        <v>0</v>
      </c>
      <c r="H269" s="2">
        <f t="shared" si="10"/>
        <v>27.9</v>
      </c>
      <c r="I269" t="str">
        <f t="shared" si="11"/>
        <v>zastoj</v>
      </c>
    </row>
    <row r="270" spans="1:9" hidden="1">
      <c r="A270" s="1">
        <v>42027</v>
      </c>
      <c r="B270" t="s">
        <v>113</v>
      </c>
      <c r="C270" t="s">
        <v>114</v>
      </c>
      <c r="D270">
        <v>27.9</v>
      </c>
      <c r="E270">
        <v>0</v>
      </c>
      <c r="F270">
        <v>0</v>
      </c>
      <c r="G270">
        <v>0</v>
      </c>
      <c r="H270" s="2">
        <f t="shared" si="10"/>
        <v>27.9</v>
      </c>
      <c r="I270" t="str">
        <f t="shared" si="11"/>
        <v>zastoj</v>
      </c>
    </row>
    <row r="271" spans="1:9" hidden="1">
      <c r="A271" s="1">
        <v>42027</v>
      </c>
      <c r="B271" t="s">
        <v>689</v>
      </c>
      <c r="C271" t="s">
        <v>690</v>
      </c>
      <c r="D271">
        <v>28.4</v>
      </c>
      <c r="E271">
        <v>1773</v>
      </c>
      <c r="F271">
        <v>49210</v>
      </c>
      <c r="G271">
        <v>794000</v>
      </c>
      <c r="H271" s="2">
        <f t="shared" si="10"/>
        <v>27.755217146080088</v>
      </c>
      <c r="I271" t="str">
        <f t="shared" si="11"/>
        <v>wzrost</v>
      </c>
    </row>
    <row r="272" spans="1:9" hidden="1">
      <c r="A272" s="1">
        <v>42027</v>
      </c>
      <c r="B272" t="s">
        <v>19</v>
      </c>
      <c r="C272" t="s">
        <v>20</v>
      </c>
      <c r="D272">
        <v>27.6</v>
      </c>
      <c r="E272">
        <v>70</v>
      </c>
      <c r="F272">
        <v>1930</v>
      </c>
      <c r="G272">
        <v>8143000</v>
      </c>
      <c r="H272" s="2">
        <f t="shared" si="10"/>
        <v>27.571428571428573</v>
      </c>
      <c r="I272" t="str">
        <f t="shared" si="11"/>
        <v>wzrost</v>
      </c>
    </row>
    <row r="273" spans="1:9" hidden="1">
      <c r="A273" s="1">
        <v>42026</v>
      </c>
      <c r="B273" t="s">
        <v>19</v>
      </c>
      <c r="C273" t="s">
        <v>20</v>
      </c>
      <c r="D273">
        <v>27.51</v>
      </c>
      <c r="E273">
        <v>4</v>
      </c>
      <c r="F273">
        <v>110</v>
      </c>
      <c r="G273">
        <v>8143000</v>
      </c>
      <c r="H273" s="2">
        <f t="shared" si="10"/>
        <v>27.5</v>
      </c>
      <c r="I273" t="str">
        <f t="shared" si="11"/>
        <v>wzrost</v>
      </c>
    </row>
    <row r="274" spans="1:9">
      <c r="A274" s="1">
        <v>42025</v>
      </c>
      <c r="B274" t="s">
        <v>19</v>
      </c>
      <c r="C274" t="s">
        <v>20</v>
      </c>
      <c r="D274">
        <v>27.5</v>
      </c>
      <c r="E274">
        <v>718</v>
      </c>
      <c r="F274">
        <v>19710</v>
      </c>
      <c r="G274">
        <v>8143000</v>
      </c>
      <c r="H274" s="2">
        <f t="shared" si="10"/>
        <v>27.451253481894149</v>
      </c>
      <c r="I274" t="str">
        <f t="shared" si="11"/>
        <v>wzrost</v>
      </c>
    </row>
    <row r="275" spans="1:9" hidden="1">
      <c r="A275" s="1">
        <v>42027</v>
      </c>
      <c r="B275" t="s">
        <v>493</v>
      </c>
      <c r="C275" t="s">
        <v>494</v>
      </c>
      <c r="D275">
        <v>27.35</v>
      </c>
      <c r="E275">
        <v>197</v>
      </c>
      <c r="F275">
        <v>5400</v>
      </c>
      <c r="G275">
        <v>5128000</v>
      </c>
      <c r="H275" s="2">
        <f t="shared" si="10"/>
        <v>27.411167512690355</v>
      </c>
      <c r="I275" t="str">
        <f t="shared" si="11"/>
        <v>spadek</v>
      </c>
    </row>
    <row r="276" spans="1:9" hidden="1">
      <c r="A276" s="1">
        <v>42027</v>
      </c>
      <c r="B276" t="s">
        <v>139</v>
      </c>
      <c r="C276" t="s">
        <v>140</v>
      </c>
      <c r="D276">
        <v>27.7</v>
      </c>
      <c r="E276">
        <v>6496</v>
      </c>
      <c r="F276">
        <v>176800</v>
      </c>
      <c r="G276">
        <v>2468000</v>
      </c>
      <c r="H276" s="2">
        <f t="shared" si="10"/>
        <v>27.216748768472907</v>
      </c>
      <c r="I276" t="str">
        <f t="shared" si="11"/>
        <v>wzrost</v>
      </c>
    </row>
    <row r="277" spans="1:9" hidden="1">
      <c r="A277" s="1">
        <v>42026</v>
      </c>
      <c r="B277" t="s">
        <v>493</v>
      </c>
      <c r="C277" t="s">
        <v>494</v>
      </c>
      <c r="D277">
        <v>27.11</v>
      </c>
      <c r="E277">
        <v>777</v>
      </c>
      <c r="F277">
        <v>21060</v>
      </c>
      <c r="G277">
        <v>5128000</v>
      </c>
      <c r="H277" s="2">
        <f t="shared" si="10"/>
        <v>27.104247104247104</v>
      </c>
      <c r="I277" t="str">
        <f t="shared" si="11"/>
        <v>wzrost</v>
      </c>
    </row>
    <row r="278" spans="1:9" hidden="1">
      <c r="A278" s="1">
        <v>42026</v>
      </c>
      <c r="B278" t="s">
        <v>689</v>
      </c>
      <c r="C278" t="s">
        <v>690</v>
      </c>
      <c r="D278">
        <v>27.2</v>
      </c>
      <c r="E278">
        <v>2133</v>
      </c>
      <c r="F278">
        <v>57750</v>
      </c>
      <c r="G278">
        <v>794000</v>
      </c>
      <c r="H278" s="2">
        <f t="shared" si="10"/>
        <v>27.074542897327706</v>
      </c>
      <c r="I278" t="str">
        <f t="shared" si="11"/>
        <v>wzrost</v>
      </c>
    </row>
    <row r="279" spans="1:9">
      <c r="A279" s="1">
        <v>42025</v>
      </c>
      <c r="B279" t="s">
        <v>689</v>
      </c>
      <c r="C279" t="s">
        <v>690</v>
      </c>
      <c r="D279">
        <v>26.65</v>
      </c>
      <c r="E279">
        <v>748</v>
      </c>
      <c r="F279">
        <v>20220</v>
      </c>
      <c r="G279">
        <v>794000</v>
      </c>
      <c r="H279" s="2">
        <f t="shared" si="10"/>
        <v>27.032085561497325</v>
      </c>
      <c r="I279" t="str">
        <f t="shared" si="11"/>
        <v>spadek</v>
      </c>
    </row>
    <row r="280" spans="1:9">
      <c r="A280" s="1">
        <v>42025</v>
      </c>
      <c r="B280" t="s">
        <v>493</v>
      </c>
      <c r="C280" t="s">
        <v>494</v>
      </c>
      <c r="D280">
        <v>27.4</v>
      </c>
      <c r="E280">
        <v>6092</v>
      </c>
      <c r="F280">
        <v>164600</v>
      </c>
      <c r="G280">
        <v>5128000</v>
      </c>
      <c r="H280" s="2">
        <f t="shared" si="10"/>
        <v>27.019041365725542</v>
      </c>
      <c r="I280" t="str">
        <f t="shared" si="11"/>
        <v>wzrost</v>
      </c>
    </row>
    <row r="281" spans="1:9" hidden="1">
      <c r="A281" s="1">
        <v>42027</v>
      </c>
      <c r="B281" t="s">
        <v>773</v>
      </c>
      <c r="C281" t="s">
        <v>774</v>
      </c>
      <c r="D281">
        <v>26.95</v>
      </c>
      <c r="E281">
        <v>25</v>
      </c>
      <c r="F281">
        <v>670</v>
      </c>
      <c r="G281">
        <v>0</v>
      </c>
      <c r="H281" s="2">
        <f t="shared" si="10"/>
        <v>26.8</v>
      </c>
      <c r="I281" t="str">
        <f t="shared" si="11"/>
        <v>wzrost</v>
      </c>
    </row>
    <row r="282" spans="1:9" hidden="1">
      <c r="A282" s="1">
        <v>42026</v>
      </c>
      <c r="B282" t="s">
        <v>303</v>
      </c>
      <c r="C282" t="s">
        <v>304</v>
      </c>
      <c r="D282">
        <v>25.9</v>
      </c>
      <c r="E282">
        <v>3</v>
      </c>
      <c r="F282">
        <v>80</v>
      </c>
      <c r="G282">
        <v>3305000</v>
      </c>
      <c r="H282" s="2">
        <f t="shared" si="10"/>
        <v>26.666666666666668</v>
      </c>
      <c r="I282" t="str">
        <f t="shared" si="11"/>
        <v>spadek</v>
      </c>
    </row>
    <row r="283" spans="1:9" hidden="1">
      <c r="A283" s="1">
        <v>42027</v>
      </c>
      <c r="B283" t="s">
        <v>303</v>
      </c>
      <c r="C283" t="s">
        <v>304</v>
      </c>
      <c r="D283">
        <v>25.9</v>
      </c>
      <c r="E283">
        <v>3</v>
      </c>
      <c r="F283">
        <v>80</v>
      </c>
      <c r="G283">
        <v>3305000</v>
      </c>
      <c r="H283" s="2">
        <f t="shared" si="10"/>
        <v>26.666666666666668</v>
      </c>
      <c r="I283" t="str">
        <f t="shared" si="11"/>
        <v>spadek</v>
      </c>
    </row>
    <row r="284" spans="1:9" hidden="1">
      <c r="A284" s="1">
        <v>42027</v>
      </c>
      <c r="B284" t="s">
        <v>75</v>
      </c>
      <c r="C284" t="s">
        <v>76</v>
      </c>
      <c r="D284">
        <v>26.67</v>
      </c>
      <c r="E284">
        <v>3989</v>
      </c>
      <c r="F284">
        <v>106360</v>
      </c>
      <c r="G284">
        <v>9253000</v>
      </c>
      <c r="H284" s="2">
        <f t="shared" si="10"/>
        <v>26.66332414138882</v>
      </c>
      <c r="I284" t="str">
        <f t="shared" si="11"/>
        <v>wzrost</v>
      </c>
    </row>
    <row r="285" spans="1:9" hidden="1">
      <c r="A285" s="1">
        <v>42026</v>
      </c>
      <c r="B285" t="s">
        <v>139</v>
      </c>
      <c r="C285" t="s">
        <v>140</v>
      </c>
      <c r="D285">
        <v>27.7</v>
      </c>
      <c r="E285">
        <v>1056</v>
      </c>
      <c r="F285">
        <v>28100</v>
      </c>
      <c r="G285">
        <v>2468000</v>
      </c>
      <c r="H285" s="2">
        <f t="shared" si="10"/>
        <v>26.609848484848484</v>
      </c>
      <c r="I285" t="str">
        <f t="shared" si="11"/>
        <v>wzrost</v>
      </c>
    </row>
    <row r="286" spans="1:9" hidden="1">
      <c r="A286" s="1">
        <v>42026</v>
      </c>
      <c r="B286" t="s">
        <v>75</v>
      </c>
      <c r="C286" t="s">
        <v>76</v>
      </c>
      <c r="D286">
        <v>26.5</v>
      </c>
      <c r="E286">
        <v>11520</v>
      </c>
      <c r="F286">
        <v>305320</v>
      </c>
      <c r="G286">
        <v>9253000</v>
      </c>
      <c r="H286" s="2">
        <f t="shared" si="10"/>
        <v>26.503472222222221</v>
      </c>
      <c r="I286" t="str">
        <f t="shared" si="11"/>
        <v>spadek</v>
      </c>
    </row>
    <row r="287" spans="1:9" hidden="1">
      <c r="A287" s="1">
        <v>42026</v>
      </c>
      <c r="B287" t="s">
        <v>269</v>
      </c>
      <c r="C287" t="s">
        <v>270</v>
      </c>
      <c r="D287">
        <v>26.02</v>
      </c>
      <c r="E287">
        <v>13621</v>
      </c>
      <c r="F287">
        <v>356660</v>
      </c>
      <c r="G287">
        <v>4986000</v>
      </c>
      <c r="H287" s="2">
        <f t="shared" si="10"/>
        <v>26.184567946553116</v>
      </c>
      <c r="I287" t="str">
        <f t="shared" si="11"/>
        <v>spadek</v>
      </c>
    </row>
    <row r="288" spans="1:9">
      <c r="A288" s="1">
        <v>42025</v>
      </c>
      <c r="B288" t="s">
        <v>75</v>
      </c>
      <c r="C288" t="s">
        <v>76</v>
      </c>
      <c r="D288">
        <v>26</v>
      </c>
      <c r="E288">
        <v>21878</v>
      </c>
      <c r="F288">
        <v>569020</v>
      </c>
      <c r="G288">
        <v>9253000</v>
      </c>
      <c r="H288" s="2">
        <f t="shared" si="10"/>
        <v>26.008775939299753</v>
      </c>
      <c r="I288" t="str">
        <f t="shared" si="11"/>
        <v>spadek</v>
      </c>
    </row>
    <row r="289" spans="1:9" hidden="1">
      <c r="A289" s="1">
        <v>42027</v>
      </c>
      <c r="B289" t="s">
        <v>269</v>
      </c>
      <c r="C289" t="s">
        <v>270</v>
      </c>
      <c r="D289">
        <v>25.86</v>
      </c>
      <c r="E289">
        <v>2555</v>
      </c>
      <c r="F289">
        <v>66370</v>
      </c>
      <c r="G289">
        <v>4986000</v>
      </c>
      <c r="H289" s="2">
        <f t="shared" si="10"/>
        <v>25.976516634050881</v>
      </c>
      <c r="I289" t="str">
        <f t="shared" si="11"/>
        <v>spadek</v>
      </c>
    </row>
    <row r="290" spans="1:9" hidden="1">
      <c r="A290" s="1">
        <v>42026</v>
      </c>
      <c r="B290" t="s">
        <v>279</v>
      </c>
      <c r="C290" t="s">
        <v>280</v>
      </c>
      <c r="D290">
        <v>25.45</v>
      </c>
      <c r="E290">
        <v>848</v>
      </c>
      <c r="F290">
        <v>21810</v>
      </c>
      <c r="G290">
        <v>2121000</v>
      </c>
      <c r="H290" s="2">
        <f t="shared" si="10"/>
        <v>25.71933962264151</v>
      </c>
      <c r="I290" t="str">
        <f t="shared" si="11"/>
        <v>spadek</v>
      </c>
    </row>
    <row r="291" spans="1:9">
      <c r="A291" s="1">
        <v>42025</v>
      </c>
      <c r="B291" t="s">
        <v>139</v>
      </c>
      <c r="C291" t="s">
        <v>140</v>
      </c>
      <c r="D291">
        <v>25.7</v>
      </c>
      <c r="E291">
        <v>105</v>
      </c>
      <c r="F291">
        <v>2700</v>
      </c>
      <c r="G291">
        <v>2468000</v>
      </c>
      <c r="H291" s="2">
        <f t="shared" si="10"/>
        <v>25.714285714285715</v>
      </c>
      <c r="I291" t="str">
        <f t="shared" si="11"/>
        <v>spadek</v>
      </c>
    </row>
    <row r="292" spans="1:9">
      <c r="A292" s="1">
        <v>42025</v>
      </c>
      <c r="B292" t="s">
        <v>279</v>
      </c>
      <c r="C292" t="s">
        <v>280</v>
      </c>
      <c r="D292">
        <v>25.71</v>
      </c>
      <c r="E292">
        <v>1807</v>
      </c>
      <c r="F292">
        <v>46440</v>
      </c>
      <c r="G292">
        <v>2121000</v>
      </c>
      <c r="H292" s="2">
        <f t="shared" si="10"/>
        <v>25.700055340343109</v>
      </c>
      <c r="I292" t="str">
        <f t="shared" si="11"/>
        <v>wzrost</v>
      </c>
    </row>
    <row r="293" spans="1:9" hidden="1">
      <c r="A293" s="1">
        <v>42027</v>
      </c>
      <c r="B293" t="s">
        <v>243</v>
      </c>
      <c r="C293" t="s">
        <v>244</v>
      </c>
      <c r="D293">
        <v>25</v>
      </c>
      <c r="E293">
        <v>51907</v>
      </c>
      <c r="F293">
        <v>1332660</v>
      </c>
      <c r="G293">
        <v>7837000</v>
      </c>
      <c r="H293" s="2">
        <f t="shared" si="10"/>
        <v>25.673993873658659</v>
      </c>
      <c r="I293" t="str">
        <f t="shared" si="11"/>
        <v>spadek</v>
      </c>
    </row>
    <row r="294" spans="1:9">
      <c r="A294" s="1">
        <v>42025</v>
      </c>
      <c r="B294" t="s">
        <v>773</v>
      </c>
      <c r="C294" t="s">
        <v>774</v>
      </c>
      <c r="D294">
        <v>25.35</v>
      </c>
      <c r="E294">
        <v>352</v>
      </c>
      <c r="F294">
        <v>9020</v>
      </c>
      <c r="G294">
        <v>0</v>
      </c>
      <c r="H294" s="2">
        <f t="shared" si="10"/>
        <v>25.625</v>
      </c>
      <c r="I294" t="str">
        <f t="shared" si="11"/>
        <v>spadek</v>
      </c>
    </row>
    <row r="295" spans="1:9" hidden="1">
      <c r="A295" s="1">
        <v>42026</v>
      </c>
      <c r="B295" t="s">
        <v>773</v>
      </c>
      <c r="C295" t="s">
        <v>774</v>
      </c>
      <c r="D295">
        <v>26.95</v>
      </c>
      <c r="E295">
        <v>101</v>
      </c>
      <c r="F295">
        <v>2580</v>
      </c>
      <c r="G295">
        <v>0</v>
      </c>
      <c r="H295" s="2">
        <f t="shared" si="10"/>
        <v>25.544554455445546</v>
      </c>
      <c r="I295" t="str">
        <f t="shared" si="11"/>
        <v>wzrost</v>
      </c>
    </row>
    <row r="296" spans="1:9" hidden="1">
      <c r="A296" s="1">
        <v>42027</v>
      </c>
      <c r="B296" t="s">
        <v>279</v>
      </c>
      <c r="C296" t="s">
        <v>280</v>
      </c>
      <c r="D296">
        <v>25.2</v>
      </c>
      <c r="E296">
        <v>107</v>
      </c>
      <c r="F296">
        <v>2700</v>
      </c>
      <c r="G296">
        <v>2121000</v>
      </c>
      <c r="H296" s="2">
        <f t="shared" si="10"/>
        <v>25.233644859813083</v>
      </c>
      <c r="I296" t="str">
        <f t="shared" si="11"/>
        <v>spadek</v>
      </c>
    </row>
    <row r="297" spans="1:9" hidden="1">
      <c r="A297" s="1">
        <v>42027</v>
      </c>
      <c r="B297" t="s">
        <v>667</v>
      </c>
      <c r="C297" t="s">
        <v>668</v>
      </c>
      <c r="D297">
        <v>25.2</v>
      </c>
      <c r="E297">
        <v>264</v>
      </c>
      <c r="F297">
        <v>6650</v>
      </c>
      <c r="G297">
        <v>13699000</v>
      </c>
      <c r="H297" s="2">
        <f t="shared" si="10"/>
        <v>25.189393939393938</v>
      </c>
      <c r="I297" t="str">
        <f t="shared" si="11"/>
        <v>wzrost</v>
      </c>
    </row>
    <row r="298" spans="1:9" hidden="1">
      <c r="A298" s="1">
        <v>42026</v>
      </c>
      <c r="B298" t="s">
        <v>667</v>
      </c>
      <c r="C298" t="s">
        <v>668</v>
      </c>
      <c r="D298">
        <v>25.2</v>
      </c>
      <c r="E298">
        <v>5572</v>
      </c>
      <c r="F298">
        <v>139880</v>
      </c>
      <c r="G298">
        <v>13699000</v>
      </c>
      <c r="H298" s="2">
        <f t="shared" si="10"/>
        <v>25.104091888011485</v>
      </c>
      <c r="I298" t="str">
        <f t="shared" si="11"/>
        <v>wzrost</v>
      </c>
    </row>
    <row r="299" spans="1:9" hidden="1">
      <c r="A299" s="1">
        <v>42026</v>
      </c>
      <c r="B299" t="s">
        <v>717</v>
      </c>
      <c r="C299" t="s">
        <v>718</v>
      </c>
      <c r="D299">
        <v>23.99</v>
      </c>
      <c r="E299">
        <v>2</v>
      </c>
      <c r="F299">
        <v>50</v>
      </c>
      <c r="G299">
        <v>93000</v>
      </c>
      <c r="H299" s="2">
        <f t="shared" si="10"/>
        <v>25</v>
      </c>
      <c r="I299" t="str">
        <f t="shared" si="11"/>
        <v>spadek</v>
      </c>
    </row>
    <row r="300" spans="1:9" hidden="1">
      <c r="A300" s="1">
        <v>42027</v>
      </c>
      <c r="B300" t="s">
        <v>329</v>
      </c>
      <c r="C300" t="s">
        <v>330</v>
      </c>
      <c r="D300">
        <v>24.99</v>
      </c>
      <c r="E300">
        <v>2</v>
      </c>
      <c r="F300">
        <v>50</v>
      </c>
      <c r="G300">
        <v>1991000</v>
      </c>
      <c r="H300" s="2">
        <f t="shared" si="10"/>
        <v>25</v>
      </c>
      <c r="I300" t="str">
        <f t="shared" si="11"/>
        <v>spadek</v>
      </c>
    </row>
    <row r="301" spans="1:9">
      <c r="A301" s="1">
        <v>42025</v>
      </c>
      <c r="B301" t="s">
        <v>667</v>
      </c>
      <c r="C301" t="s">
        <v>668</v>
      </c>
      <c r="D301">
        <v>25.1</v>
      </c>
      <c r="E301">
        <v>399</v>
      </c>
      <c r="F301">
        <v>9940</v>
      </c>
      <c r="G301">
        <v>13699000</v>
      </c>
      <c r="H301" s="2">
        <f t="shared" si="10"/>
        <v>24.912280701754387</v>
      </c>
      <c r="I301" t="str">
        <f t="shared" si="11"/>
        <v>wzrost</v>
      </c>
    </row>
    <row r="302" spans="1:9">
      <c r="A302" s="1">
        <v>42025</v>
      </c>
      <c r="B302" t="s">
        <v>269</v>
      </c>
      <c r="C302" t="s">
        <v>270</v>
      </c>
      <c r="D302">
        <v>25.2</v>
      </c>
      <c r="E302">
        <v>1454</v>
      </c>
      <c r="F302">
        <v>36220</v>
      </c>
      <c r="G302">
        <v>4986000</v>
      </c>
      <c r="H302" s="2">
        <f t="shared" si="10"/>
        <v>24.910591471801926</v>
      </c>
      <c r="I302" t="str">
        <f t="shared" si="11"/>
        <v>wzrost</v>
      </c>
    </row>
    <row r="303" spans="1:9" hidden="1">
      <c r="A303" s="1">
        <v>42026</v>
      </c>
      <c r="B303" t="s">
        <v>495</v>
      </c>
      <c r="C303" t="s">
        <v>496</v>
      </c>
      <c r="D303">
        <v>25.2</v>
      </c>
      <c r="E303">
        <v>428100</v>
      </c>
      <c r="F303">
        <v>10645320</v>
      </c>
      <c r="G303">
        <v>60796000</v>
      </c>
      <c r="H303" s="2">
        <f t="shared" si="10"/>
        <v>24.866433076384023</v>
      </c>
      <c r="I303" t="str">
        <f t="shared" si="11"/>
        <v>wzrost</v>
      </c>
    </row>
    <row r="304" spans="1:9" hidden="1">
      <c r="A304" s="1">
        <v>42027</v>
      </c>
      <c r="B304" t="s">
        <v>495</v>
      </c>
      <c r="C304" t="s">
        <v>496</v>
      </c>
      <c r="D304">
        <v>24.74</v>
      </c>
      <c r="E304">
        <v>342599</v>
      </c>
      <c r="F304">
        <v>8468070</v>
      </c>
      <c r="G304">
        <v>60796000</v>
      </c>
      <c r="H304" s="2">
        <f t="shared" si="10"/>
        <v>24.71714745226927</v>
      </c>
      <c r="I304" t="str">
        <f t="shared" si="11"/>
        <v>wzrost</v>
      </c>
    </row>
    <row r="305" spans="1:9" hidden="1">
      <c r="A305" s="1">
        <v>42027</v>
      </c>
      <c r="B305" t="s">
        <v>879</v>
      </c>
      <c r="C305" t="s">
        <v>880</v>
      </c>
      <c r="D305">
        <v>24.69</v>
      </c>
      <c r="E305">
        <v>2056</v>
      </c>
      <c r="F305">
        <v>50750</v>
      </c>
      <c r="G305">
        <v>28378000</v>
      </c>
      <c r="H305" s="2">
        <f t="shared" si="10"/>
        <v>24.683852140077821</v>
      </c>
      <c r="I305" t="str">
        <f t="shared" si="11"/>
        <v>wzrost</v>
      </c>
    </row>
    <row r="306" spans="1:9" hidden="1">
      <c r="A306" s="1">
        <v>42026</v>
      </c>
      <c r="B306" t="s">
        <v>329</v>
      </c>
      <c r="C306" t="s">
        <v>330</v>
      </c>
      <c r="D306">
        <v>24.99</v>
      </c>
      <c r="E306">
        <v>601</v>
      </c>
      <c r="F306">
        <v>14800</v>
      </c>
      <c r="G306">
        <v>1991000</v>
      </c>
      <c r="H306" s="2">
        <f t="shared" si="10"/>
        <v>24.625623960066555</v>
      </c>
      <c r="I306" t="str">
        <f t="shared" si="11"/>
        <v>wzrost</v>
      </c>
    </row>
    <row r="307" spans="1:9" hidden="1">
      <c r="A307" s="1">
        <v>42027</v>
      </c>
      <c r="B307" t="s">
        <v>935</v>
      </c>
      <c r="C307" t="s">
        <v>936</v>
      </c>
      <c r="D307">
        <v>24.62</v>
      </c>
      <c r="E307">
        <v>15094</v>
      </c>
      <c r="F307">
        <v>371620</v>
      </c>
      <c r="G307">
        <v>24622000</v>
      </c>
      <c r="H307" s="2">
        <f t="shared" si="10"/>
        <v>24.620378958526565</v>
      </c>
      <c r="I307" t="str">
        <f t="shared" si="11"/>
        <v>spadek</v>
      </c>
    </row>
    <row r="308" spans="1:9" hidden="1">
      <c r="A308" s="1">
        <v>42026</v>
      </c>
      <c r="B308" t="s">
        <v>879</v>
      </c>
      <c r="C308" t="s">
        <v>880</v>
      </c>
      <c r="D308">
        <v>24.4</v>
      </c>
      <c r="E308">
        <v>2729</v>
      </c>
      <c r="F308">
        <v>66170</v>
      </c>
      <c r="G308">
        <v>28378000</v>
      </c>
      <c r="H308" s="2">
        <f t="shared" si="10"/>
        <v>24.246976914620742</v>
      </c>
      <c r="I308" t="str">
        <f t="shared" si="11"/>
        <v>wzrost</v>
      </c>
    </row>
    <row r="309" spans="1:9">
      <c r="A309" s="1">
        <v>42025</v>
      </c>
      <c r="B309" t="s">
        <v>495</v>
      </c>
      <c r="C309" t="s">
        <v>496</v>
      </c>
      <c r="D309">
        <v>24.38</v>
      </c>
      <c r="E309">
        <v>246690</v>
      </c>
      <c r="F309">
        <v>5975090</v>
      </c>
      <c r="G309">
        <v>60796000</v>
      </c>
      <c r="H309" s="2">
        <f t="shared" si="10"/>
        <v>24.221046657748591</v>
      </c>
      <c r="I309" t="str">
        <f t="shared" si="11"/>
        <v>wzrost</v>
      </c>
    </row>
    <row r="310" spans="1:9" hidden="1">
      <c r="A310" s="1">
        <v>42026</v>
      </c>
      <c r="B310" t="s">
        <v>935</v>
      </c>
      <c r="C310" t="s">
        <v>936</v>
      </c>
      <c r="D310">
        <v>24.1</v>
      </c>
      <c r="E310">
        <v>19331</v>
      </c>
      <c r="F310">
        <v>465220</v>
      </c>
      <c r="G310">
        <v>24622000</v>
      </c>
      <c r="H310" s="2">
        <f t="shared" si="10"/>
        <v>24.066007966478711</v>
      </c>
      <c r="I310" t="str">
        <f t="shared" si="11"/>
        <v>wzrost</v>
      </c>
    </row>
    <row r="311" spans="1:9" hidden="1">
      <c r="A311" s="1">
        <v>42027</v>
      </c>
      <c r="B311" t="s">
        <v>577</v>
      </c>
      <c r="C311" t="s">
        <v>578</v>
      </c>
      <c r="D311">
        <v>24.25</v>
      </c>
      <c r="E311">
        <v>522444</v>
      </c>
      <c r="F311">
        <v>12541560</v>
      </c>
      <c r="G311">
        <v>25618000</v>
      </c>
      <c r="H311" s="2">
        <f t="shared" si="10"/>
        <v>24.005558490479363</v>
      </c>
      <c r="I311" t="str">
        <f t="shared" si="11"/>
        <v>wzrost</v>
      </c>
    </row>
    <row r="312" spans="1:9" hidden="1">
      <c r="A312" s="1">
        <v>42027</v>
      </c>
      <c r="B312" t="s">
        <v>717</v>
      </c>
      <c r="C312" t="s">
        <v>718</v>
      </c>
      <c r="D312">
        <v>24</v>
      </c>
      <c r="E312">
        <v>80</v>
      </c>
      <c r="F312">
        <v>1920</v>
      </c>
      <c r="G312">
        <v>93000</v>
      </c>
      <c r="H312" s="2">
        <f t="shared" si="10"/>
        <v>24</v>
      </c>
      <c r="I312" t="str">
        <f t="shared" si="11"/>
        <v>zastoj</v>
      </c>
    </row>
    <row r="313" spans="1:9">
      <c r="A313" s="1">
        <v>42025</v>
      </c>
      <c r="B313" t="s">
        <v>717</v>
      </c>
      <c r="C313" t="s">
        <v>718</v>
      </c>
      <c r="D313">
        <v>23.75</v>
      </c>
      <c r="E313">
        <v>85</v>
      </c>
      <c r="F313">
        <v>2030</v>
      </c>
      <c r="G313">
        <v>93000</v>
      </c>
      <c r="H313" s="2">
        <f t="shared" si="10"/>
        <v>23.882352941176471</v>
      </c>
      <c r="I313" t="str">
        <f t="shared" si="11"/>
        <v>spadek</v>
      </c>
    </row>
    <row r="314" spans="1:9" hidden="1">
      <c r="A314" s="1">
        <v>42027</v>
      </c>
      <c r="B314" t="s">
        <v>779</v>
      </c>
      <c r="C314" t="s">
        <v>780</v>
      </c>
      <c r="D314">
        <v>23.73</v>
      </c>
      <c r="E314">
        <v>720</v>
      </c>
      <c r="F314">
        <v>17090</v>
      </c>
      <c r="G314">
        <v>5187000</v>
      </c>
      <c r="H314" s="2">
        <f t="shared" si="10"/>
        <v>23.736111111111111</v>
      </c>
      <c r="I314" t="str">
        <f t="shared" si="11"/>
        <v>spadek</v>
      </c>
    </row>
    <row r="315" spans="1:9">
      <c r="A315" s="1">
        <v>42025</v>
      </c>
      <c r="B315" t="s">
        <v>577</v>
      </c>
      <c r="C315" t="s">
        <v>578</v>
      </c>
      <c r="D315">
        <v>23.7</v>
      </c>
      <c r="E315">
        <v>11400</v>
      </c>
      <c r="F315">
        <v>270440</v>
      </c>
      <c r="G315">
        <v>25618000</v>
      </c>
      <c r="H315" s="2">
        <f t="shared" si="10"/>
        <v>23.722807017543861</v>
      </c>
      <c r="I315" t="str">
        <f t="shared" si="11"/>
        <v>spadek</v>
      </c>
    </row>
    <row r="316" spans="1:9" hidden="1">
      <c r="A316" s="1">
        <v>42026</v>
      </c>
      <c r="B316" t="s">
        <v>577</v>
      </c>
      <c r="C316" t="s">
        <v>578</v>
      </c>
      <c r="D316">
        <v>23.7</v>
      </c>
      <c r="E316">
        <v>23131</v>
      </c>
      <c r="F316">
        <v>547890</v>
      </c>
      <c r="G316">
        <v>25618000</v>
      </c>
      <c r="H316" s="2">
        <f t="shared" si="10"/>
        <v>23.686394881328088</v>
      </c>
      <c r="I316" t="str">
        <f t="shared" si="11"/>
        <v>wzrost</v>
      </c>
    </row>
    <row r="317" spans="1:9">
      <c r="A317" s="1">
        <v>42025</v>
      </c>
      <c r="B317" t="s">
        <v>243</v>
      </c>
      <c r="C317" t="s">
        <v>244</v>
      </c>
      <c r="D317">
        <v>26.86</v>
      </c>
      <c r="E317">
        <v>98677</v>
      </c>
      <c r="F317">
        <v>2336380</v>
      </c>
      <c r="G317">
        <v>7837000</v>
      </c>
      <c r="H317" s="2">
        <f t="shared" si="10"/>
        <v>23.677047336258703</v>
      </c>
      <c r="I317" t="str">
        <f t="shared" si="11"/>
        <v>wzrost</v>
      </c>
    </row>
    <row r="318" spans="1:9" hidden="1">
      <c r="A318" s="1">
        <v>42026</v>
      </c>
      <c r="B318" t="s">
        <v>779</v>
      </c>
      <c r="C318" t="s">
        <v>780</v>
      </c>
      <c r="D318">
        <v>23.5</v>
      </c>
      <c r="E318">
        <v>2256</v>
      </c>
      <c r="F318">
        <v>53370</v>
      </c>
      <c r="G318">
        <v>5187000</v>
      </c>
      <c r="H318" s="2">
        <f t="shared" si="10"/>
        <v>23.656914893617021</v>
      </c>
      <c r="I318" t="str">
        <f t="shared" si="11"/>
        <v>spadek</v>
      </c>
    </row>
    <row r="319" spans="1:9">
      <c r="A319" s="1">
        <v>42025</v>
      </c>
      <c r="B319" t="s">
        <v>779</v>
      </c>
      <c r="C319" t="s">
        <v>780</v>
      </c>
      <c r="D319">
        <v>23.41</v>
      </c>
      <c r="E319">
        <v>203</v>
      </c>
      <c r="F319">
        <v>4750</v>
      </c>
      <c r="G319">
        <v>5187000</v>
      </c>
      <c r="H319" s="2">
        <f t="shared" si="10"/>
        <v>23.399014778325125</v>
      </c>
      <c r="I319" t="str">
        <f t="shared" si="11"/>
        <v>wzrost</v>
      </c>
    </row>
    <row r="320" spans="1:9">
      <c r="A320" s="1">
        <v>42025</v>
      </c>
      <c r="B320" t="s">
        <v>879</v>
      </c>
      <c r="C320" t="s">
        <v>880</v>
      </c>
      <c r="D320">
        <v>23.4</v>
      </c>
      <c r="E320">
        <v>519</v>
      </c>
      <c r="F320">
        <v>12140</v>
      </c>
      <c r="G320">
        <v>28378000</v>
      </c>
      <c r="H320" s="2">
        <f t="shared" si="10"/>
        <v>23.391136801541425</v>
      </c>
      <c r="I320" t="str">
        <f t="shared" si="11"/>
        <v>wzrost</v>
      </c>
    </row>
    <row r="321" spans="1:9" hidden="1">
      <c r="A321" s="1">
        <v>42027</v>
      </c>
      <c r="B321" t="s">
        <v>265</v>
      </c>
      <c r="C321" t="s">
        <v>266</v>
      </c>
      <c r="D321">
        <v>23.3</v>
      </c>
      <c r="E321">
        <v>1099671</v>
      </c>
      <c r="F321">
        <v>25340470</v>
      </c>
      <c r="G321">
        <v>200740000</v>
      </c>
      <c r="H321" s="2">
        <f t="shared" si="10"/>
        <v>23.043683065207684</v>
      </c>
      <c r="I321" t="str">
        <f t="shared" si="11"/>
        <v>wzrost</v>
      </c>
    </row>
    <row r="322" spans="1:9">
      <c r="A322" s="1">
        <v>42025</v>
      </c>
      <c r="B322" t="s">
        <v>935</v>
      </c>
      <c r="C322" t="s">
        <v>936</v>
      </c>
      <c r="D322">
        <v>23.28</v>
      </c>
      <c r="E322">
        <v>61806</v>
      </c>
      <c r="F322">
        <v>1418850</v>
      </c>
      <c r="G322">
        <v>24622000</v>
      </c>
      <c r="H322" s="2">
        <f t="shared" si="10"/>
        <v>22.956509076788663</v>
      </c>
      <c r="I322" t="str">
        <f t="shared" si="11"/>
        <v>wzrost</v>
      </c>
    </row>
    <row r="323" spans="1:9" hidden="1">
      <c r="A323" s="1">
        <v>42026</v>
      </c>
      <c r="B323" t="s">
        <v>199</v>
      </c>
      <c r="C323" t="s">
        <v>200</v>
      </c>
      <c r="D323">
        <v>22.47</v>
      </c>
      <c r="E323">
        <v>343172</v>
      </c>
      <c r="F323">
        <v>7814590</v>
      </c>
      <c r="G323">
        <v>214367000</v>
      </c>
      <c r="H323" s="2">
        <f t="shared" si="10"/>
        <v>22.771642208571794</v>
      </c>
      <c r="I323" t="str">
        <f t="shared" si="11"/>
        <v>spadek</v>
      </c>
    </row>
    <row r="324" spans="1:9" hidden="1">
      <c r="A324" s="1">
        <v>42027</v>
      </c>
      <c r="B324" t="s">
        <v>199</v>
      </c>
      <c r="C324" t="s">
        <v>200</v>
      </c>
      <c r="D324">
        <v>22.9</v>
      </c>
      <c r="E324">
        <v>414489</v>
      </c>
      <c r="F324">
        <v>9427410</v>
      </c>
      <c r="G324">
        <v>214367000</v>
      </c>
      <c r="H324" s="2">
        <f t="shared" ref="H324:H387" si="12">IF(E324&gt;0,F324/E324,D324)</f>
        <v>22.744656673639106</v>
      </c>
      <c r="I324" t="str">
        <f t="shared" ref="I324:I387" si="13">IF(D324&gt;H324,"wzrost",IF(D324&lt;H324,"spadek","zastoj"))</f>
        <v>wzrost</v>
      </c>
    </row>
    <row r="325" spans="1:9" hidden="1">
      <c r="A325" s="1">
        <v>42026</v>
      </c>
      <c r="B325" t="s">
        <v>265</v>
      </c>
      <c r="C325" t="s">
        <v>266</v>
      </c>
      <c r="D325">
        <v>22.84</v>
      </c>
      <c r="E325">
        <v>803257</v>
      </c>
      <c r="F325">
        <v>18269210</v>
      </c>
      <c r="G325">
        <v>200740000</v>
      </c>
      <c r="H325" s="2">
        <f t="shared" si="12"/>
        <v>22.743916330638886</v>
      </c>
      <c r="I325" t="str">
        <f t="shared" si="13"/>
        <v>wzrost</v>
      </c>
    </row>
    <row r="326" spans="1:9">
      <c r="A326" s="1">
        <v>42025</v>
      </c>
      <c r="B326" t="s">
        <v>199</v>
      </c>
      <c r="C326" t="s">
        <v>200</v>
      </c>
      <c r="D326">
        <v>22.98</v>
      </c>
      <c r="E326">
        <v>304471</v>
      </c>
      <c r="F326">
        <v>6877610</v>
      </c>
      <c r="G326">
        <v>214367000</v>
      </c>
      <c r="H326" s="2">
        <f t="shared" si="12"/>
        <v>22.588719451113572</v>
      </c>
      <c r="I326" t="str">
        <f t="shared" si="13"/>
        <v>wzrost</v>
      </c>
    </row>
    <row r="327" spans="1:9" hidden="1">
      <c r="A327" s="1">
        <v>42027</v>
      </c>
      <c r="B327" t="s">
        <v>463</v>
      </c>
      <c r="C327" t="s">
        <v>464</v>
      </c>
      <c r="D327">
        <v>22.48</v>
      </c>
      <c r="E327">
        <v>2819</v>
      </c>
      <c r="F327">
        <v>62790</v>
      </c>
      <c r="G327">
        <v>3459000</v>
      </c>
      <c r="H327" s="2">
        <f t="shared" si="12"/>
        <v>22.273855977296915</v>
      </c>
      <c r="I327" t="str">
        <f t="shared" si="13"/>
        <v>wzrost</v>
      </c>
    </row>
    <row r="328" spans="1:9">
      <c r="A328" s="1">
        <v>42025</v>
      </c>
      <c r="B328" t="s">
        <v>839</v>
      </c>
      <c r="C328" t="s">
        <v>840</v>
      </c>
      <c r="D328">
        <v>22.2</v>
      </c>
      <c r="E328">
        <v>382</v>
      </c>
      <c r="F328">
        <v>8440</v>
      </c>
      <c r="G328">
        <v>730000</v>
      </c>
      <c r="H328" s="2">
        <f t="shared" si="12"/>
        <v>22.094240837696336</v>
      </c>
      <c r="I328" t="str">
        <f t="shared" si="13"/>
        <v>wzrost</v>
      </c>
    </row>
    <row r="329" spans="1:9">
      <c r="A329" s="1">
        <v>42025</v>
      </c>
      <c r="B329" t="s">
        <v>427</v>
      </c>
      <c r="C329" t="s">
        <v>428</v>
      </c>
      <c r="D329">
        <v>22</v>
      </c>
      <c r="E329">
        <v>40</v>
      </c>
      <c r="F329">
        <v>880</v>
      </c>
      <c r="G329">
        <v>0</v>
      </c>
      <c r="H329" s="2">
        <f t="shared" si="12"/>
        <v>22</v>
      </c>
      <c r="I329" t="str">
        <f t="shared" si="13"/>
        <v>zastoj</v>
      </c>
    </row>
    <row r="330" spans="1:9" hidden="1">
      <c r="A330" s="1">
        <v>42027</v>
      </c>
      <c r="B330" t="s">
        <v>427</v>
      </c>
      <c r="C330" t="s">
        <v>428</v>
      </c>
      <c r="D330">
        <v>21</v>
      </c>
      <c r="E330">
        <v>5</v>
      </c>
      <c r="F330">
        <v>110</v>
      </c>
      <c r="G330">
        <v>0</v>
      </c>
      <c r="H330" s="2">
        <f t="shared" si="12"/>
        <v>22</v>
      </c>
      <c r="I330" t="str">
        <f t="shared" si="13"/>
        <v>spadek</v>
      </c>
    </row>
    <row r="331" spans="1:9">
      <c r="A331" s="1">
        <v>42025</v>
      </c>
      <c r="B331" t="s">
        <v>265</v>
      </c>
      <c r="C331" t="s">
        <v>266</v>
      </c>
      <c r="D331">
        <v>22.19</v>
      </c>
      <c r="E331">
        <v>505916</v>
      </c>
      <c r="F331">
        <v>11116730</v>
      </c>
      <c r="G331">
        <v>200740000</v>
      </c>
      <c r="H331" s="2">
        <f t="shared" si="12"/>
        <v>21.973469904094753</v>
      </c>
      <c r="I331" t="str">
        <f t="shared" si="13"/>
        <v>wzrost</v>
      </c>
    </row>
    <row r="332" spans="1:9" hidden="1">
      <c r="A332" s="1">
        <v>42026</v>
      </c>
      <c r="B332" t="s">
        <v>839</v>
      </c>
      <c r="C332" t="s">
        <v>840</v>
      </c>
      <c r="D332">
        <v>21.8</v>
      </c>
      <c r="E332">
        <v>3590</v>
      </c>
      <c r="F332">
        <v>78590</v>
      </c>
      <c r="G332">
        <v>730000</v>
      </c>
      <c r="H332" s="2">
        <f t="shared" si="12"/>
        <v>21.891364902506965</v>
      </c>
      <c r="I332" t="str">
        <f t="shared" si="13"/>
        <v>spadek</v>
      </c>
    </row>
    <row r="333" spans="1:9" hidden="1">
      <c r="A333" s="1">
        <v>42027</v>
      </c>
      <c r="B333" t="s">
        <v>839</v>
      </c>
      <c r="C333" t="s">
        <v>840</v>
      </c>
      <c r="D333">
        <v>21.6</v>
      </c>
      <c r="E333">
        <v>5441</v>
      </c>
      <c r="F333">
        <v>117440</v>
      </c>
      <c r="G333">
        <v>730000</v>
      </c>
      <c r="H333" s="2">
        <f t="shared" si="12"/>
        <v>21.584267597868038</v>
      </c>
      <c r="I333" t="str">
        <f t="shared" si="13"/>
        <v>wzrost</v>
      </c>
    </row>
    <row r="334" spans="1:9">
      <c r="A334" s="1">
        <v>42025</v>
      </c>
      <c r="B334" t="s">
        <v>833</v>
      </c>
      <c r="C334" t="s">
        <v>834</v>
      </c>
      <c r="D334">
        <v>21.6</v>
      </c>
      <c r="E334">
        <v>2871</v>
      </c>
      <c r="F334">
        <v>61830</v>
      </c>
      <c r="G334">
        <v>5947000</v>
      </c>
      <c r="H334" s="2">
        <f t="shared" si="12"/>
        <v>21.536050156739812</v>
      </c>
      <c r="I334" t="str">
        <f t="shared" si="13"/>
        <v>wzrost</v>
      </c>
    </row>
    <row r="335" spans="1:9" hidden="1">
      <c r="A335" s="1">
        <v>42026</v>
      </c>
      <c r="B335" t="s">
        <v>429</v>
      </c>
      <c r="C335" t="s">
        <v>430</v>
      </c>
      <c r="D335">
        <v>21.35</v>
      </c>
      <c r="E335">
        <v>380120</v>
      </c>
      <c r="F335">
        <v>8042360</v>
      </c>
      <c r="G335">
        <v>52636000</v>
      </c>
      <c r="H335" s="2">
        <f t="shared" si="12"/>
        <v>21.157423971377458</v>
      </c>
      <c r="I335" t="str">
        <f t="shared" si="13"/>
        <v>wzrost</v>
      </c>
    </row>
    <row r="336" spans="1:9" hidden="1">
      <c r="A336" s="1">
        <v>42026</v>
      </c>
      <c r="B336" t="s">
        <v>833</v>
      </c>
      <c r="C336" t="s">
        <v>834</v>
      </c>
      <c r="D336">
        <v>21</v>
      </c>
      <c r="E336">
        <v>5107</v>
      </c>
      <c r="F336">
        <v>107820</v>
      </c>
      <c r="G336">
        <v>5947000</v>
      </c>
      <c r="H336" s="2">
        <f t="shared" si="12"/>
        <v>21.112198942627767</v>
      </c>
      <c r="I336" t="str">
        <f t="shared" si="13"/>
        <v>spadek</v>
      </c>
    </row>
    <row r="337" spans="1:9" hidden="1">
      <c r="A337" s="1">
        <v>42027</v>
      </c>
      <c r="B337" t="s">
        <v>833</v>
      </c>
      <c r="C337" t="s">
        <v>834</v>
      </c>
      <c r="D337">
        <v>21</v>
      </c>
      <c r="E337">
        <v>19471</v>
      </c>
      <c r="F337">
        <v>409050</v>
      </c>
      <c r="G337">
        <v>5947000</v>
      </c>
      <c r="H337" s="2">
        <f t="shared" si="12"/>
        <v>21.008165990447331</v>
      </c>
      <c r="I337" t="str">
        <f t="shared" si="13"/>
        <v>spadek</v>
      </c>
    </row>
    <row r="338" spans="1:9">
      <c r="A338" s="1">
        <v>42025</v>
      </c>
      <c r="B338" t="s">
        <v>521</v>
      </c>
      <c r="C338" t="s">
        <v>522</v>
      </c>
      <c r="D338">
        <v>21</v>
      </c>
      <c r="E338">
        <v>0</v>
      </c>
      <c r="F338">
        <v>0</v>
      </c>
      <c r="G338">
        <v>0</v>
      </c>
      <c r="H338" s="2">
        <f t="shared" si="12"/>
        <v>21</v>
      </c>
      <c r="I338" t="str">
        <f t="shared" si="13"/>
        <v>zastoj</v>
      </c>
    </row>
    <row r="339" spans="1:9" hidden="1">
      <c r="A339" s="1">
        <v>42026</v>
      </c>
      <c r="B339" t="s">
        <v>521</v>
      </c>
      <c r="C339" t="s">
        <v>522</v>
      </c>
      <c r="D339">
        <v>21</v>
      </c>
      <c r="E339">
        <v>0</v>
      </c>
      <c r="F339">
        <v>0</v>
      </c>
      <c r="G339">
        <v>0</v>
      </c>
      <c r="H339" s="2">
        <f t="shared" si="12"/>
        <v>21</v>
      </c>
      <c r="I339" t="str">
        <f t="shared" si="13"/>
        <v>zastoj</v>
      </c>
    </row>
    <row r="340" spans="1:9" hidden="1">
      <c r="A340" s="1">
        <v>42027</v>
      </c>
      <c r="B340" t="s">
        <v>521</v>
      </c>
      <c r="C340" t="s">
        <v>522</v>
      </c>
      <c r="D340">
        <v>21</v>
      </c>
      <c r="E340">
        <v>0</v>
      </c>
      <c r="F340">
        <v>0</v>
      </c>
      <c r="G340">
        <v>0</v>
      </c>
      <c r="H340" s="2">
        <f t="shared" si="12"/>
        <v>21</v>
      </c>
      <c r="I340" t="str">
        <f t="shared" si="13"/>
        <v>zastoj</v>
      </c>
    </row>
    <row r="341" spans="1:9" hidden="1">
      <c r="A341" s="1">
        <v>42026</v>
      </c>
      <c r="B341" t="s">
        <v>463</v>
      </c>
      <c r="C341" t="s">
        <v>464</v>
      </c>
      <c r="D341">
        <v>20.98</v>
      </c>
      <c r="E341">
        <v>201</v>
      </c>
      <c r="F341">
        <v>4220</v>
      </c>
      <c r="G341">
        <v>3459000</v>
      </c>
      <c r="H341" s="2">
        <f t="shared" si="12"/>
        <v>20.99502487562189</v>
      </c>
      <c r="I341" t="str">
        <f t="shared" si="13"/>
        <v>spadek</v>
      </c>
    </row>
    <row r="342" spans="1:9" hidden="1">
      <c r="A342" s="1">
        <v>42027</v>
      </c>
      <c r="B342" t="s">
        <v>191</v>
      </c>
      <c r="C342" t="s">
        <v>192</v>
      </c>
      <c r="D342">
        <v>21.35</v>
      </c>
      <c r="E342">
        <v>598</v>
      </c>
      <c r="F342">
        <v>12530</v>
      </c>
      <c r="G342">
        <v>1091000</v>
      </c>
      <c r="H342" s="2">
        <f t="shared" si="12"/>
        <v>20.953177257525084</v>
      </c>
      <c r="I342" t="str">
        <f t="shared" si="13"/>
        <v>wzrost</v>
      </c>
    </row>
    <row r="343" spans="1:9" hidden="1">
      <c r="A343" s="1">
        <v>42027</v>
      </c>
      <c r="B343" t="s">
        <v>429</v>
      </c>
      <c r="C343" t="s">
        <v>430</v>
      </c>
      <c r="D343">
        <v>20.399999999999999</v>
      </c>
      <c r="E343">
        <v>199841</v>
      </c>
      <c r="F343">
        <v>4181460</v>
      </c>
      <c r="G343">
        <v>52636000</v>
      </c>
      <c r="H343" s="2">
        <f t="shared" si="12"/>
        <v>20.923934527949719</v>
      </c>
      <c r="I343" t="str">
        <f t="shared" si="13"/>
        <v>spadek</v>
      </c>
    </row>
    <row r="344" spans="1:9" hidden="1">
      <c r="A344" s="1">
        <v>42026</v>
      </c>
      <c r="B344" t="s">
        <v>191</v>
      </c>
      <c r="C344" t="s">
        <v>192</v>
      </c>
      <c r="D344">
        <v>20.9</v>
      </c>
      <c r="E344">
        <v>35</v>
      </c>
      <c r="F344">
        <v>730</v>
      </c>
      <c r="G344">
        <v>1091000</v>
      </c>
      <c r="H344" s="2">
        <f t="shared" si="12"/>
        <v>20.857142857142858</v>
      </c>
      <c r="I344" t="str">
        <f t="shared" si="13"/>
        <v>wzrost</v>
      </c>
    </row>
    <row r="345" spans="1:9">
      <c r="A345" s="1">
        <v>42025</v>
      </c>
      <c r="B345" t="s">
        <v>93</v>
      </c>
      <c r="C345" t="s">
        <v>94</v>
      </c>
      <c r="D345">
        <v>20.7</v>
      </c>
      <c r="E345">
        <v>0</v>
      </c>
      <c r="F345">
        <v>0</v>
      </c>
      <c r="G345">
        <v>2322000</v>
      </c>
      <c r="H345" s="2">
        <f t="shared" si="12"/>
        <v>20.7</v>
      </c>
      <c r="I345" t="str">
        <f t="shared" si="13"/>
        <v>zastoj</v>
      </c>
    </row>
    <row r="346" spans="1:9" hidden="1">
      <c r="A346" s="1">
        <v>42026</v>
      </c>
      <c r="B346" t="s">
        <v>93</v>
      </c>
      <c r="C346" t="s">
        <v>94</v>
      </c>
      <c r="D346">
        <v>20.7</v>
      </c>
      <c r="E346">
        <v>0</v>
      </c>
      <c r="F346">
        <v>0</v>
      </c>
      <c r="G346">
        <v>2322000</v>
      </c>
      <c r="H346" s="2">
        <f t="shared" si="12"/>
        <v>20.7</v>
      </c>
      <c r="I346" t="str">
        <f t="shared" si="13"/>
        <v>zastoj</v>
      </c>
    </row>
    <row r="347" spans="1:9">
      <c r="A347" s="1">
        <v>42025</v>
      </c>
      <c r="B347" t="s">
        <v>429</v>
      </c>
      <c r="C347" t="s">
        <v>430</v>
      </c>
      <c r="D347">
        <v>20.89</v>
      </c>
      <c r="E347">
        <v>347328</v>
      </c>
      <c r="F347">
        <v>7153770</v>
      </c>
      <c r="G347">
        <v>52636000</v>
      </c>
      <c r="H347" s="2">
        <f t="shared" si="12"/>
        <v>20.596583056937533</v>
      </c>
      <c r="I347" t="str">
        <f t="shared" si="13"/>
        <v>wzrost</v>
      </c>
    </row>
    <row r="348" spans="1:9">
      <c r="A348" s="1">
        <v>42025</v>
      </c>
      <c r="B348" t="s">
        <v>191</v>
      </c>
      <c r="C348" t="s">
        <v>192</v>
      </c>
      <c r="D348">
        <v>20.52</v>
      </c>
      <c r="E348">
        <v>0</v>
      </c>
      <c r="F348">
        <v>0</v>
      </c>
      <c r="G348">
        <v>1091000</v>
      </c>
      <c r="H348" s="2">
        <f t="shared" si="12"/>
        <v>20.52</v>
      </c>
      <c r="I348" t="str">
        <f t="shared" si="13"/>
        <v>zastoj</v>
      </c>
    </row>
    <row r="349" spans="1:9">
      <c r="A349" s="1">
        <v>42025</v>
      </c>
      <c r="B349" t="s">
        <v>463</v>
      </c>
      <c r="C349" t="s">
        <v>464</v>
      </c>
      <c r="D349">
        <v>20.98</v>
      </c>
      <c r="E349">
        <v>131265</v>
      </c>
      <c r="F349">
        <v>2690930</v>
      </c>
      <c r="G349">
        <v>3459000</v>
      </c>
      <c r="H349" s="2">
        <f t="shared" si="12"/>
        <v>20.499980954557575</v>
      </c>
      <c r="I349" t="str">
        <f t="shared" si="13"/>
        <v>wzrost</v>
      </c>
    </row>
    <row r="350" spans="1:9" hidden="1">
      <c r="A350" s="1">
        <v>42026</v>
      </c>
      <c r="B350" t="s">
        <v>427</v>
      </c>
      <c r="C350" t="s">
        <v>428</v>
      </c>
      <c r="D350">
        <v>20</v>
      </c>
      <c r="E350">
        <v>311</v>
      </c>
      <c r="F350">
        <v>6270</v>
      </c>
      <c r="G350">
        <v>0</v>
      </c>
      <c r="H350" s="2">
        <f t="shared" si="12"/>
        <v>20.160771704180064</v>
      </c>
      <c r="I350" t="str">
        <f t="shared" si="13"/>
        <v>spadek</v>
      </c>
    </row>
    <row r="351" spans="1:9" hidden="1">
      <c r="A351" s="1">
        <v>42027</v>
      </c>
      <c r="B351" t="s">
        <v>93</v>
      </c>
      <c r="C351" t="s">
        <v>94</v>
      </c>
      <c r="D351">
        <v>20.51</v>
      </c>
      <c r="E351">
        <v>233</v>
      </c>
      <c r="F351">
        <v>4680</v>
      </c>
      <c r="G351">
        <v>2322000</v>
      </c>
      <c r="H351" s="2">
        <f t="shared" si="12"/>
        <v>20.085836909871244</v>
      </c>
      <c r="I351" t="str">
        <f t="shared" si="13"/>
        <v>wzrost</v>
      </c>
    </row>
    <row r="352" spans="1:9">
      <c r="A352" s="1">
        <v>42025</v>
      </c>
      <c r="B352" t="s">
        <v>329</v>
      </c>
      <c r="C352" t="s">
        <v>330</v>
      </c>
      <c r="D352">
        <v>24.3</v>
      </c>
      <c r="E352">
        <v>1</v>
      </c>
      <c r="F352">
        <v>20</v>
      </c>
      <c r="G352">
        <v>1991000</v>
      </c>
      <c r="H352" s="2">
        <f t="shared" si="12"/>
        <v>20</v>
      </c>
      <c r="I352" t="str">
        <f t="shared" si="13"/>
        <v>wzrost</v>
      </c>
    </row>
    <row r="353" spans="1:9" hidden="1">
      <c r="A353" s="1">
        <v>42026</v>
      </c>
      <c r="B353" t="s">
        <v>661</v>
      </c>
      <c r="C353" t="s">
        <v>662</v>
      </c>
      <c r="D353">
        <v>19.45</v>
      </c>
      <c r="E353">
        <v>2284615</v>
      </c>
      <c r="F353">
        <v>44383610</v>
      </c>
      <c r="G353">
        <v>778079000</v>
      </c>
      <c r="H353" s="2">
        <f t="shared" si="12"/>
        <v>19.427172630837145</v>
      </c>
      <c r="I353" t="str">
        <f t="shared" si="13"/>
        <v>wzrost</v>
      </c>
    </row>
    <row r="354" spans="1:9" hidden="1">
      <c r="A354" s="1">
        <v>42027</v>
      </c>
      <c r="B354" t="s">
        <v>661</v>
      </c>
      <c r="C354" t="s">
        <v>662</v>
      </c>
      <c r="D354">
        <v>19.07</v>
      </c>
      <c r="E354">
        <v>1603463</v>
      </c>
      <c r="F354">
        <v>30889170</v>
      </c>
      <c r="G354">
        <v>778079000</v>
      </c>
      <c r="H354" s="2">
        <f t="shared" si="12"/>
        <v>19.264036650674196</v>
      </c>
      <c r="I354" t="str">
        <f t="shared" si="13"/>
        <v>spadek</v>
      </c>
    </row>
    <row r="355" spans="1:9">
      <c r="A355" s="1">
        <v>42025</v>
      </c>
      <c r="B355" t="s">
        <v>661</v>
      </c>
      <c r="C355" t="s">
        <v>662</v>
      </c>
      <c r="D355">
        <v>19.190000000000001</v>
      </c>
      <c r="E355">
        <v>2011781</v>
      </c>
      <c r="F355">
        <v>38539850</v>
      </c>
      <c r="G355">
        <v>778079000</v>
      </c>
      <c r="H355" s="2">
        <f t="shared" si="12"/>
        <v>19.157080218970155</v>
      </c>
      <c r="I355" t="str">
        <f t="shared" si="13"/>
        <v>wzrost</v>
      </c>
    </row>
    <row r="356" spans="1:9" hidden="1">
      <c r="A356" s="1">
        <v>42027</v>
      </c>
      <c r="B356" t="s">
        <v>473</v>
      </c>
      <c r="C356" t="s">
        <v>474</v>
      </c>
      <c r="D356">
        <v>19.29</v>
      </c>
      <c r="E356">
        <v>40004</v>
      </c>
      <c r="F356">
        <v>766020</v>
      </c>
      <c r="G356">
        <v>10769000</v>
      </c>
      <c r="H356" s="2">
        <f t="shared" si="12"/>
        <v>19.148585141485853</v>
      </c>
      <c r="I356" t="str">
        <f t="shared" si="13"/>
        <v>wzrost</v>
      </c>
    </row>
    <row r="357" spans="1:9" hidden="1">
      <c r="A357" s="1">
        <v>42026</v>
      </c>
      <c r="B357" t="s">
        <v>473</v>
      </c>
      <c r="C357" t="s">
        <v>474</v>
      </c>
      <c r="D357">
        <v>19.14</v>
      </c>
      <c r="E357">
        <v>1018</v>
      </c>
      <c r="F357">
        <v>19370</v>
      </c>
      <c r="G357">
        <v>10769000</v>
      </c>
      <c r="H357" s="2">
        <f t="shared" si="12"/>
        <v>19.027504911591354</v>
      </c>
      <c r="I357" t="str">
        <f t="shared" si="13"/>
        <v>wzrost</v>
      </c>
    </row>
    <row r="358" spans="1:9" hidden="1">
      <c r="A358" s="1">
        <v>42027</v>
      </c>
      <c r="B358" t="s">
        <v>297</v>
      </c>
      <c r="C358" t="s">
        <v>298</v>
      </c>
      <c r="D358">
        <v>19.2</v>
      </c>
      <c r="E358">
        <v>1349</v>
      </c>
      <c r="F358">
        <v>25440</v>
      </c>
      <c r="G358">
        <v>1239000</v>
      </c>
      <c r="H358" s="2">
        <f t="shared" si="12"/>
        <v>18.858413639733136</v>
      </c>
      <c r="I358" t="str">
        <f t="shared" si="13"/>
        <v>wzrost</v>
      </c>
    </row>
    <row r="359" spans="1:9">
      <c r="A359" s="1">
        <v>42025</v>
      </c>
      <c r="B359" t="s">
        <v>473</v>
      </c>
      <c r="C359" t="s">
        <v>474</v>
      </c>
      <c r="D359">
        <v>19.14</v>
      </c>
      <c r="E359">
        <v>443</v>
      </c>
      <c r="F359">
        <v>8330</v>
      </c>
      <c r="G359">
        <v>10769000</v>
      </c>
      <c r="H359" s="2">
        <f t="shared" si="12"/>
        <v>18.803611738148984</v>
      </c>
      <c r="I359" t="str">
        <f t="shared" si="13"/>
        <v>wzrost</v>
      </c>
    </row>
    <row r="360" spans="1:9" hidden="1">
      <c r="A360" s="1">
        <v>42026</v>
      </c>
      <c r="B360" t="s">
        <v>313</v>
      </c>
      <c r="C360" t="s">
        <v>314</v>
      </c>
      <c r="D360">
        <v>18.73</v>
      </c>
      <c r="E360">
        <v>0</v>
      </c>
      <c r="F360">
        <v>0</v>
      </c>
      <c r="G360">
        <v>17024000</v>
      </c>
      <c r="H360" s="2">
        <f t="shared" si="12"/>
        <v>18.73</v>
      </c>
      <c r="I360" t="str">
        <f t="shared" si="13"/>
        <v>zastoj</v>
      </c>
    </row>
    <row r="361" spans="1:9">
      <c r="A361" s="1">
        <v>42025</v>
      </c>
      <c r="B361" t="s">
        <v>313</v>
      </c>
      <c r="C361" t="s">
        <v>314</v>
      </c>
      <c r="D361">
        <v>18.73</v>
      </c>
      <c r="E361">
        <v>178</v>
      </c>
      <c r="F361">
        <v>3330</v>
      </c>
      <c r="G361">
        <v>17024000</v>
      </c>
      <c r="H361" s="2">
        <f t="shared" si="12"/>
        <v>18.707865168539325</v>
      </c>
      <c r="I361" t="str">
        <f t="shared" si="13"/>
        <v>wzrost</v>
      </c>
    </row>
    <row r="362" spans="1:9" hidden="1">
      <c r="A362" s="1">
        <v>42027</v>
      </c>
      <c r="B362" t="s">
        <v>399</v>
      </c>
      <c r="C362" t="s">
        <v>400</v>
      </c>
      <c r="D362">
        <v>18.670000000000002</v>
      </c>
      <c r="E362">
        <v>981</v>
      </c>
      <c r="F362">
        <v>18300</v>
      </c>
      <c r="G362">
        <v>4000000</v>
      </c>
      <c r="H362" s="2">
        <f t="shared" si="12"/>
        <v>18.654434250764528</v>
      </c>
      <c r="I362" t="str">
        <f t="shared" si="13"/>
        <v>wzrost</v>
      </c>
    </row>
    <row r="363" spans="1:9" hidden="1">
      <c r="A363" s="1">
        <v>42026</v>
      </c>
      <c r="B363" t="s">
        <v>399</v>
      </c>
      <c r="C363" t="s">
        <v>400</v>
      </c>
      <c r="D363">
        <v>18.649999999999999</v>
      </c>
      <c r="E363">
        <v>1011</v>
      </c>
      <c r="F363">
        <v>18850</v>
      </c>
      <c r="G363">
        <v>4000000</v>
      </c>
      <c r="H363" s="2">
        <f t="shared" si="12"/>
        <v>18.644906033630068</v>
      </c>
      <c r="I363" t="str">
        <f t="shared" si="13"/>
        <v>wzrost</v>
      </c>
    </row>
    <row r="364" spans="1:9" hidden="1">
      <c r="A364" s="1">
        <v>42027</v>
      </c>
      <c r="B364" t="s">
        <v>313</v>
      </c>
      <c r="C364" t="s">
        <v>314</v>
      </c>
      <c r="D364">
        <v>18.760000000000002</v>
      </c>
      <c r="E364">
        <v>110</v>
      </c>
      <c r="F364">
        <v>2050</v>
      </c>
      <c r="G364">
        <v>17024000</v>
      </c>
      <c r="H364" s="2">
        <f t="shared" si="12"/>
        <v>18.636363636363637</v>
      </c>
      <c r="I364" t="str">
        <f t="shared" si="13"/>
        <v>wzrost</v>
      </c>
    </row>
    <row r="365" spans="1:9">
      <c r="A365" s="1">
        <v>42025</v>
      </c>
      <c r="B365" t="s">
        <v>739</v>
      </c>
      <c r="C365" t="s">
        <v>740</v>
      </c>
      <c r="D365">
        <v>18.350000000000001</v>
      </c>
      <c r="E365">
        <v>9551</v>
      </c>
      <c r="F365">
        <v>177690</v>
      </c>
      <c r="G365">
        <v>6355000</v>
      </c>
      <c r="H365" s="2">
        <f t="shared" si="12"/>
        <v>18.604334624646633</v>
      </c>
      <c r="I365" t="str">
        <f t="shared" si="13"/>
        <v>spadek</v>
      </c>
    </row>
    <row r="366" spans="1:9" hidden="1">
      <c r="A366" s="1">
        <v>42026</v>
      </c>
      <c r="B366" t="s">
        <v>297</v>
      </c>
      <c r="C366" t="s">
        <v>298</v>
      </c>
      <c r="D366">
        <v>18.489999999999998</v>
      </c>
      <c r="E366">
        <v>303</v>
      </c>
      <c r="F366">
        <v>5600</v>
      </c>
      <c r="G366">
        <v>1239000</v>
      </c>
      <c r="H366" s="2">
        <f t="shared" si="12"/>
        <v>18.481848184818482</v>
      </c>
      <c r="I366" t="str">
        <f t="shared" si="13"/>
        <v>wzrost</v>
      </c>
    </row>
    <row r="367" spans="1:9">
      <c r="A367" s="1">
        <v>42025</v>
      </c>
      <c r="B367" t="s">
        <v>399</v>
      </c>
      <c r="C367" t="s">
        <v>400</v>
      </c>
      <c r="D367">
        <v>18.440000000000001</v>
      </c>
      <c r="E367">
        <v>728</v>
      </c>
      <c r="F367">
        <v>13450</v>
      </c>
      <c r="G367">
        <v>4000000</v>
      </c>
      <c r="H367" s="2">
        <f t="shared" si="12"/>
        <v>18.475274725274726</v>
      </c>
      <c r="I367" t="str">
        <f t="shared" si="13"/>
        <v>spadek</v>
      </c>
    </row>
    <row r="368" spans="1:9" hidden="1">
      <c r="A368" s="1">
        <v>42027</v>
      </c>
      <c r="B368" t="s">
        <v>927</v>
      </c>
      <c r="C368" t="s">
        <v>928</v>
      </c>
      <c r="D368">
        <v>18.11</v>
      </c>
      <c r="E368">
        <v>21368</v>
      </c>
      <c r="F368">
        <v>388600</v>
      </c>
      <c r="G368">
        <v>24711000</v>
      </c>
      <c r="H368" s="2">
        <f t="shared" si="12"/>
        <v>18.186072631973044</v>
      </c>
      <c r="I368" t="str">
        <f t="shared" si="13"/>
        <v>spadek</v>
      </c>
    </row>
    <row r="369" spans="1:9">
      <c r="A369" s="1">
        <v>42025</v>
      </c>
      <c r="B369" t="s">
        <v>297</v>
      </c>
      <c r="C369" t="s">
        <v>298</v>
      </c>
      <c r="D369">
        <v>18.489999999999998</v>
      </c>
      <c r="E369">
        <v>1579</v>
      </c>
      <c r="F369">
        <v>28690</v>
      </c>
      <c r="G369">
        <v>1239000</v>
      </c>
      <c r="H369" s="2">
        <f t="shared" si="12"/>
        <v>18.169727675744141</v>
      </c>
      <c r="I369" t="str">
        <f t="shared" si="13"/>
        <v>wzrost</v>
      </c>
    </row>
    <row r="370" spans="1:9" hidden="1">
      <c r="A370" s="1">
        <v>42026</v>
      </c>
      <c r="B370" t="s">
        <v>927</v>
      </c>
      <c r="C370" t="s">
        <v>928</v>
      </c>
      <c r="D370">
        <v>18</v>
      </c>
      <c r="E370">
        <v>3032</v>
      </c>
      <c r="F370">
        <v>54610</v>
      </c>
      <c r="G370">
        <v>24711000</v>
      </c>
      <c r="H370" s="2">
        <f t="shared" si="12"/>
        <v>18.011213720316622</v>
      </c>
      <c r="I370" t="str">
        <f t="shared" si="13"/>
        <v>spadek</v>
      </c>
    </row>
    <row r="371" spans="1:9">
      <c r="A371" s="1">
        <v>42025</v>
      </c>
      <c r="B371" t="s">
        <v>927</v>
      </c>
      <c r="C371" t="s">
        <v>928</v>
      </c>
      <c r="D371">
        <v>18</v>
      </c>
      <c r="E371">
        <v>39597</v>
      </c>
      <c r="F371">
        <v>712660</v>
      </c>
      <c r="G371">
        <v>24711000</v>
      </c>
      <c r="H371" s="2">
        <f t="shared" si="12"/>
        <v>17.997828118291789</v>
      </c>
      <c r="I371" t="str">
        <f t="shared" si="13"/>
        <v>wzrost</v>
      </c>
    </row>
    <row r="372" spans="1:9" hidden="1">
      <c r="A372" s="1">
        <v>42027</v>
      </c>
      <c r="B372" t="s">
        <v>739</v>
      </c>
      <c r="C372" t="s">
        <v>740</v>
      </c>
      <c r="D372">
        <v>17.8</v>
      </c>
      <c r="E372">
        <v>148652</v>
      </c>
      <c r="F372">
        <v>2651110</v>
      </c>
      <c r="G372">
        <v>6355000</v>
      </c>
      <c r="H372" s="2">
        <f t="shared" si="12"/>
        <v>17.834337916745149</v>
      </c>
      <c r="I372" t="str">
        <f t="shared" si="13"/>
        <v>spadek</v>
      </c>
    </row>
    <row r="373" spans="1:9" hidden="1">
      <c r="A373" s="1">
        <v>42027</v>
      </c>
      <c r="B373" t="s">
        <v>683</v>
      </c>
      <c r="C373" t="s">
        <v>684</v>
      </c>
      <c r="D373">
        <v>18.5</v>
      </c>
      <c r="E373">
        <v>18827</v>
      </c>
      <c r="F373">
        <v>335140</v>
      </c>
      <c r="G373">
        <v>15164000</v>
      </c>
      <c r="H373" s="2">
        <f t="shared" si="12"/>
        <v>17.801030435013544</v>
      </c>
      <c r="I373" t="str">
        <f t="shared" si="13"/>
        <v>wzrost</v>
      </c>
    </row>
    <row r="374" spans="1:9" hidden="1">
      <c r="A374" s="1">
        <v>42026</v>
      </c>
      <c r="B374" t="s">
        <v>873</v>
      </c>
      <c r="C374" t="s">
        <v>874</v>
      </c>
      <c r="D374">
        <v>17.600000000000001</v>
      </c>
      <c r="E374">
        <v>227247</v>
      </c>
      <c r="F374">
        <v>4038300</v>
      </c>
      <c r="G374">
        <v>163100000</v>
      </c>
      <c r="H374" s="2">
        <f t="shared" si="12"/>
        <v>17.770531624179856</v>
      </c>
      <c r="I374" t="str">
        <f t="shared" si="13"/>
        <v>spadek</v>
      </c>
    </row>
    <row r="375" spans="1:9" hidden="1">
      <c r="A375" s="1">
        <v>42026</v>
      </c>
      <c r="B375" t="s">
        <v>739</v>
      </c>
      <c r="C375" t="s">
        <v>740</v>
      </c>
      <c r="D375">
        <v>17.5</v>
      </c>
      <c r="E375">
        <v>72786</v>
      </c>
      <c r="F375">
        <v>1291220</v>
      </c>
      <c r="G375">
        <v>6355000</v>
      </c>
      <c r="H375" s="2">
        <f t="shared" si="12"/>
        <v>17.739949990382765</v>
      </c>
      <c r="I375" t="str">
        <f t="shared" si="13"/>
        <v>spadek</v>
      </c>
    </row>
    <row r="376" spans="1:9" hidden="1">
      <c r="A376" s="1">
        <v>42027</v>
      </c>
      <c r="B376" t="s">
        <v>873</v>
      </c>
      <c r="C376" t="s">
        <v>874</v>
      </c>
      <c r="D376">
        <v>17.600000000000001</v>
      </c>
      <c r="E376">
        <v>295284</v>
      </c>
      <c r="F376">
        <v>5210530</v>
      </c>
      <c r="G376">
        <v>163100000</v>
      </c>
      <c r="H376" s="2">
        <f t="shared" si="12"/>
        <v>17.645825713550344</v>
      </c>
      <c r="I376" t="str">
        <f t="shared" si="13"/>
        <v>spadek</v>
      </c>
    </row>
    <row r="377" spans="1:9">
      <c r="A377" s="1">
        <v>42025</v>
      </c>
      <c r="B377" t="s">
        <v>873</v>
      </c>
      <c r="C377" t="s">
        <v>874</v>
      </c>
      <c r="D377">
        <v>17.48</v>
      </c>
      <c r="E377">
        <v>72400</v>
      </c>
      <c r="F377">
        <v>1275520</v>
      </c>
      <c r="G377">
        <v>163100000</v>
      </c>
      <c r="H377" s="2">
        <f t="shared" si="12"/>
        <v>17.617679558011051</v>
      </c>
      <c r="I377" t="str">
        <f t="shared" si="13"/>
        <v>spadek</v>
      </c>
    </row>
    <row r="378" spans="1:9">
      <c r="A378" s="1">
        <v>42025</v>
      </c>
      <c r="B378" t="s">
        <v>683</v>
      </c>
      <c r="C378" t="s">
        <v>684</v>
      </c>
      <c r="D378">
        <v>17.399999999999999</v>
      </c>
      <c r="E378">
        <v>4454</v>
      </c>
      <c r="F378">
        <v>78070</v>
      </c>
      <c r="G378">
        <v>15164000</v>
      </c>
      <c r="H378" s="2">
        <f t="shared" si="12"/>
        <v>17.528064660978895</v>
      </c>
      <c r="I378" t="str">
        <f t="shared" si="13"/>
        <v>spadek</v>
      </c>
    </row>
    <row r="379" spans="1:9" hidden="1">
      <c r="A379" s="1">
        <v>42026</v>
      </c>
      <c r="B379" t="s">
        <v>683</v>
      </c>
      <c r="C379" t="s">
        <v>684</v>
      </c>
      <c r="D379">
        <v>17.600000000000001</v>
      </c>
      <c r="E379">
        <v>30697</v>
      </c>
      <c r="F379">
        <v>535660</v>
      </c>
      <c r="G379">
        <v>15164000</v>
      </c>
      <c r="H379" s="2">
        <f t="shared" si="12"/>
        <v>17.449913672345833</v>
      </c>
      <c r="I379" t="str">
        <f t="shared" si="13"/>
        <v>wzrost</v>
      </c>
    </row>
    <row r="380" spans="1:9">
      <c r="A380" s="1">
        <v>42025</v>
      </c>
      <c r="B380" t="s">
        <v>569</v>
      </c>
      <c r="C380" t="s">
        <v>570</v>
      </c>
      <c r="D380">
        <v>17.5</v>
      </c>
      <c r="E380">
        <v>3671</v>
      </c>
      <c r="F380">
        <v>63550</v>
      </c>
      <c r="G380">
        <v>2386000</v>
      </c>
      <c r="H380" s="2">
        <f t="shared" si="12"/>
        <v>17.31135930264233</v>
      </c>
      <c r="I380" t="str">
        <f t="shared" si="13"/>
        <v>wzrost</v>
      </c>
    </row>
    <row r="381" spans="1:9" hidden="1">
      <c r="A381" s="1">
        <v>42027</v>
      </c>
      <c r="B381" t="s">
        <v>569</v>
      </c>
      <c r="C381" t="s">
        <v>570</v>
      </c>
      <c r="D381">
        <v>17.600000000000001</v>
      </c>
      <c r="E381">
        <v>11</v>
      </c>
      <c r="F381">
        <v>190</v>
      </c>
      <c r="G381">
        <v>2386000</v>
      </c>
      <c r="H381" s="2">
        <f t="shared" si="12"/>
        <v>17.272727272727273</v>
      </c>
      <c r="I381" t="str">
        <f t="shared" si="13"/>
        <v>wzrost</v>
      </c>
    </row>
    <row r="382" spans="1:9" hidden="1">
      <c r="A382" s="1">
        <v>42026</v>
      </c>
      <c r="B382" t="s">
        <v>167</v>
      </c>
      <c r="C382" t="s">
        <v>168</v>
      </c>
      <c r="D382">
        <v>17</v>
      </c>
      <c r="E382">
        <v>240</v>
      </c>
      <c r="F382">
        <v>4140</v>
      </c>
      <c r="G382">
        <v>1050000</v>
      </c>
      <c r="H382" s="2">
        <f t="shared" si="12"/>
        <v>17.25</v>
      </c>
      <c r="I382" t="str">
        <f t="shared" si="13"/>
        <v>spadek</v>
      </c>
    </row>
    <row r="383" spans="1:9">
      <c r="A383" s="1">
        <v>42025</v>
      </c>
      <c r="B383" t="s">
        <v>167</v>
      </c>
      <c r="C383" t="s">
        <v>168</v>
      </c>
      <c r="D383">
        <v>17.649999999999999</v>
      </c>
      <c r="E383">
        <v>7037</v>
      </c>
      <c r="F383">
        <v>121350</v>
      </c>
      <c r="G383">
        <v>1050000</v>
      </c>
      <c r="H383" s="2">
        <f t="shared" si="12"/>
        <v>17.244564445076026</v>
      </c>
      <c r="I383" t="str">
        <f t="shared" si="13"/>
        <v>wzrost</v>
      </c>
    </row>
    <row r="384" spans="1:9" hidden="1">
      <c r="A384" s="1">
        <v>42026</v>
      </c>
      <c r="B384" t="s">
        <v>569</v>
      </c>
      <c r="C384" t="s">
        <v>570</v>
      </c>
      <c r="D384">
        <v>17.11</v>
      </c>
      <c r="E384">
        <v>680</v>
      </c>
      <c r="F384">
        <v>11680</v>
      </c>
      <c r="G384">
        <v>2386000</v>
      </c>
      <c r="H384" s="2">
        <f t="shared" si="12"/>
        <v>17.176470588235293</v>
      </c>
      <c r="I384" t="str">
        <f t="shared" si="13"/>
        <v>spadek</v>
      </c>
    </row>
    <row r="385" spans="1:9">
      <c r="A385" s="1">
        <v>42025</v>
      </c>
      <c r="B385" t="s">
        <v>333</v>
      </c>
      <c r="C385" t="s">
        <v>334</v>
      </c>
      <c r="D385">
        <v>17.05</v>
      </c>
      <c r="E385">
        <v>80257</v>
      </c>
      <c r="F385">
        <v>1368700</v>
      </c>
      <c r="G385">
        <v>3502000</v>
      </c>
      <c r="H385" s="2">
        <f t="shared" si="12"/>
        <v>17.053964140199607</v>
      </c>
      <c r="I385" t="str">
        <f t="shared" si="13"/>
        <v>spadek</v>
      </c>
    </row>
    <row r="386" spans="1:9" hidden="1">
      <c r="A386" s="1">
        <v>42026</v>
      </c>
      <c r="B386" t="s">
        <v>333</v>
      </c>
      <c r="C386" t="s">
        <v>334</v>
      </c>
      <c r="D386">
        <v>16.95</v>
      </c>
      <c r="E386">
        <v>65960</v>
      </c>
      <c r="F386">
        <v>1122120</v>
      </c>
      <c r="G386">
        <v>3502000</v>
      </c>
      <c r="H386" s="2">
        <f t="shared" si="12"/>
        <v>17.012128562765312</v>
      </c>
      <c r="I386" t="str">
        <f t="shared" si="13"/>
        <v>spadek</v>
      </c>
    </row>
    <row r="387" spans="1:9" hidden="1">
      <c r="A387" s="1">
        <v>42027</v>
      </c>
      <c r="B387" t="s">
        <v>301</v>
      </c>
      <c r="C387" t="s">
        <v>302</v>
      </c>
      <c r="D387">
        <v>16.64</v>
      </c>
      <c r="E387">
        <v>13</v>
      </c>
      <c r="F387">
        <v>220</v>
      </c>
      <c r="G387">
        <v>3144000</v>
      </c>
      <c r="H387" s="2">
        <f t="shared" si="12"/>
        <v>16.923076923076923</v>
      </c>
      <c r="I387" t="str">
        <f t="shared" si="13"/>
        <v>spadek</v>
      </c>
    </row>
    <row r="388" spans="1:9" hidden="1">
      <c r="A388" s="1">
        <v>42027</v>
      </c>
      <c r="B388" t="s">
        <v>261</v>
      </c>
      <c r="C388" t="s">
        <v>262</v>
      </c>
      <c r="D388">
        <v>16.96</v>
      </c>
      <c r="E388">
        <v>394213</v>
      </c>
      <c r="F388">
        <v>6645070</v>
      </c>
      <c r="G388">
        <v>214078000</v>
      </c>
      <c r="H388" s="2">
        <f t="shared" ref="H388:H451" si="14">IF(E388&gt;0,F388/E388,D388)</f>
        <v>16.856547095098335</v>
      </c>
      <c r="I388" t="str">
        <f t="shared" ref="I388:I451" si="15">IF(D388&gt;H388,"wzrost",IF(D388&lt;H388,"spadek","zastoj"))</f>
        <v>wzrost</v>
      </c>
    </row>
    <row r="389" spans="1:9" hidden="1">
      <c r="A389" s="1">
        <v>42027</v>
      </c>
      <c r="B389" t="s">
        <v>333</v>
      </c>
      <c r="C389" t="s">
        <v>334</v>
      </c>
      <c r="D389">
        <v>16.57</v>
      </c>
      <c r="E389">
        <v>10774</v>
      </c>
      <c r="F389">
        <v>181040</v>
      </c>
      <c r="G389">
        <v>3502000</v>
      </c>
      <c r="H389" s="2">
        <f t="shared" si="14"/>
        <v>16.803415630220901</v>
      </c>
      <c r="I389" t="str">
        <f t="shared" si="15"/>
        <v>spadek</v>
      </c>
    </row>
    <row r="390" spans="1:9" hidden="1">
      <c r="A390" s="1">
        <v>42027</v>
      </c>
      <c r="B390" t="s">
        <v>137</v>
      </c>
      <c r="C390" t="s">
        <v>138</v>
      </c>
      <c r="D390">
        <v>16.899999999999999</v>
      </c>
      <c r="E390">
        <v>15722</v>
      </c>
      <c r="F390">
        <v>263420</v>
      </c>
      <c r="G390">
        <v>978000</v>
      </c>
      <c r="H390" s="2">
        <f t="shared" si="14"/>
        <v>16.754865793156085</v>
      </c>
      <c r="I390" t="str">
        <f t="shared" si="15"/>
        <v>wzrost</v>
      </c>
    </row>
    <row r="391" spans="1:9">
      <c r="A391" s="1">
        <v>42025</v>
      </c>
      <c r="B391" t="s">
        <v>271</v>
      </c>
      <c r="C391" t="s">
        <v>272</v>
      </c>
      <c r="D391">
        <v>16.57</v>
      </c>
      <c r="E391">
        <v>1999</v>
      </c>
      <c r="F391">
        <v>33370</v>
      </c>
      <c r="G391">
        <v>530000</v>
      </c>
      <c r="H391" s="2">
        <f t="shared" si="14"/>
        <v>16.69334667333667</v>
      </c>
      <c r="I391" t="str">
        <f t="shared" si="15"/>
        <v>spadek</v>
      </c>
    </row>
    <row r="392" spans="1:9" hidden="1">
      <c r="A392" s="1">
        <v>42026</v>
      </c>
      <c r="B392" t="s">
        <v>73</v>
      </c>
      <c r="C392" t="s">
        <v>74</v>
      </c>
      <c r="D392">
        <v>16.02</v>
      </c>
      <c r="E392">
        <v>3</v>
      </c>
      <c r="F392">
        <v>50</v>
      </c>
      <c r="G392">
        <v>0</v>
      </c>
      <c r="H392" s="2">
        <f t="shared" si="14"/>
        <v>16.666666666666668</v>
      </c>
      <c r="I392" t="str">
        <f t="shared" si="15"/>
        <v>spadek</v>
      </c>
    </row>
    <row r="393" spans="1:9" hidden="1">
      <c r="A393" s="1">
        <v>42026</v>
      </c>
      <c r="B393" t="s">
        <v>737</v>
      </c>
      <c r="C393" t="s">
        <v>738</v>
      </c>
      <c r="D393">
        <v>16.309999999999999</v>
      </c>
      <c r="E393">
        <v>12</v>
      </c>
      <c r="F393">
        <v>200</v>
      </c>
      <c r="G393">
        <v>1469000</v>
      </c>
      <c r="H393" s="2">
        <f t="shared" si="14"/>
        <v>16.666666666666668</v>
      </c>
      <c r="I393" t="str">
        <f t="shared" si="15"/>
        <v>spadek</v>
      </c>
    </row>
    <row r="394" spans="1:9" hidden="1">
      <c r="A394" s="1">
        <v>42027</v>
      </c>
      <c r="B394" t="s">
        <v>763</v>
      </c>
      <c r="C394" t="s">
        <v>764</v>
      </c>
      <c r="D394">
        <v>16.600000000000001</v>
      </c>
      <c r="E394">
        <v>6</v>
      </c>
      <c r="F394">
        <v>100</v>
      </c>
      <c r="G394">
        <v>2220000</v>
      </c>
      <c r="H394" s="2">
        <f t="shared" si="14"/>
        <v>16.666666666666668</v>
      </c>
      <c r="I394" t="str">
        <f t="shared" si="15"/>
        <v>spadek</v>
      </c>
    </row>
    <row r="395" spans="1:9" hidden="1">
      <c r="A395" s="1">
        <v>42026</v>
      </c>
      <c r="B395" t="s">
        <v>851</v>
      </c>
      <c r="C395" t="s">
        <v>852</v>
      </c>
      <c r="D395">
        <v>16.73</v>
      </c>
      <c r="E395">
        <v>695</v>
      </c>
      <c r="F395">
        <v>11510</v>
      </c>
      <c r="G395">
        <v>448000</v>
      </c>
      <c r="H395" s="2">
        <f t="shared" si="14"/>
        <v>16.561151079136689</v>
      </c>
      <c r="I395" t="str">
        <f t="shared" si="15"/>
        <v>wzrost</v>
      </c>
    </row>
    <row r="396" spans="1:9">
      <c r="A396" s="1">
        <v>42025</v>
      </c>
      <c r="B396" t="s">
        <v>301</v>
      </c>
      <c r="C396" t="s">
        <v>302</v>
      </c>
      <c r="D396">
        <v>16.25</v>
      </c>
      <c r="E396">
        <v>110</v>
      </c>
      <c r="F396">
        <v>1820</v>
      </c>
      <c r="G396">
        <v>3144000</v>
      </c>
      <c r="H396" s="2">
        <f t="shared" si="14"/>
        <v>16.545454545454547</v>
      </c>
      <c r="I396" t="str">
        <f t="shared" si="15"/>
        <v>spadek</v>
      </c>
    </row>
    <row r="397" spans="1:9">
      <c r="A397" s="1">
        <v>42025</v>
      </c>
      <c r="B397" t="s">
        <v>737</v>
      </c>
      <c r="C397" t="s">
        <v>738</v>
      </c>
      <c r="D397">
        <v>16.309999999999999</v>
      </c>
      <c r="E397">
        <v>23</v>
      </c>
      <c r="F397">
        <v>380</v>
      </c>
      <c r="G397">
        <v>1469000</v>
      </c>
      <c r="H397" s="2">
        <f t="shared" si="14"/>
        <v>16.521739130434781</v>
      </c>
      <c r="I397" t="str">
        <f t="shared" si="15"/>
        <v>spadek</v>
      </c>
    </row>
    <row r="398" spans="1:9">
      <c r="A398" s="1">
        <v>42025</v>
      </c>
      <c r="B398" t="s">
        <v>783</v>
      </c>
      <c r="C398" t="s">
        <v>784</v>
      </c>
      <c r="D398">
        <v>16.54</v>
      </c>
      <c r="E398">
        <v>1005</v>
      </c>
      <c r="F398">
        <v>16560</v>
      </c>
      <c r="G398">
        <v>5246000</v>
      </c>
      <c r="H398" s="2">
        <f t="shared" si="14"/>
        <v>16.477611940298509</v>
      </c>
      <c r="I398" t="str">
        <f t="shared" si="15"/>
        <v>wzrost</v>
      </c>
    </row>
    <row r="399" spans="1:9" hidden="1">
      <c r="A399" s="1">
        <v>42027</v>
      </c>
      <c r="B399" t="s">
        <v>783</v>
      </c>
      <c r="C399" t="s">
        <v>784</v>
      </c>
      <c r="D399">
        <v>16.55</v>
      </c>
      <c r="E399">
        <v>1670</v>
      </c>
      <c r="F399">
        <v>27510</v>
      </c>
      <c r="G399">
        <v>5246000</v>
      </c>
      <c r="H399" s="2">
        <f t="shared" si="14"/>
        <v>16.473053892215567</v>
      </c>
      <c r="I399" t="str">
        <f t="shared" si="15"/>
        <v>wzrost</v>
      </c>
    </row>
    <row r="400" spans="1:9" hidden="1">
      <c r="A400" s="1">
        <v>42027</v>
      </c>
      <c r="B400" t="s">
        <v>693</v>
      </c>
      <c r="C400" t="s">
        <v>694</v>
      </c>
      <c r="D400">
        <v>16.649999999999999</v>
      </c>
      <c r="E400">
        <v>7185</v>
      </c>
      <c r="F400">
        <v>118350</v>
      </c>
      <c r="G400">
        <v>5930000</v>
      </c>
      <c r="H400" s="2">
        <f t="shared" si="14"/>
        <v>16.471816283924845</v>
      </c>
      <c r="I400" t="str">
        <f t="shared" si="15"/>
        <v>wzrost</v>
      </c>
    </row>
    <row r="401" spans="1:9" hidden="1">
      <c r="A401" s="1">
        <v>42026</v>
      </c>
      <c r="B401" t="s">
        <v>261</v>
      </c>
      <c r="C401" t="s">
        <v>262</v>
      </c>
      <c r="D401">
        <v>16.5</v>
      </c>
      <c r="E401">
        <v>370058</v>
      </c>
      <c r="F401">
        <v>6094640</v>
      </c>
      <c r="G401">
        <v>214078000</v>
      </c>
      <c r="H401" s="2">
        <f t="shared" si="14"/>
        <v>16.46941830740046</v>
      </c>
      <c r="I401" t="str">
        <f t="shared" si="15"/>
        <v>wzrost</v>
      </c>
    </row>
    <row r="402" spans="1:9" hidden="1">
      <c r="A402" s="1">
        <v>42027</v>
      </c>
      <c r="B402" t="s">
        <v>165</v>
      </c>
      <c r="C402" t="s">
        <v>166</v>
      </c>
      <c r="D402">
        <v>16.3</v>
      </c>
      <c r="E402">
        <v>72778</v>
      </c>
      <c r="F402">
        <v>1198540</v>
      </c>
      <c r="G402">
        <v>60952000</v>
      </c>
      <c r="H402" s="2">
        <f t="shared" si="14"/>
        <v>16.468438264310642</v>
      </c>
      <c r="I402" t="str">
        <f t="shared" si="15"/>
        <v>spadek</v>
      </c>
    </row>
    <row r="403" spans="1:9" hidden="1">
      <c r="A403" s="1">
        <v>42027</v>
      </c>
      <c r="B403" t="s">
        <v>167</v>
      </c>
      <c r="C403" t="s">
        <v>168</v>
      </c>
      <c r="D403">
        <v>16.3</v>
      </c>
      <c r="E403">
        <v>8712</v>
      </c>
      <c r="F403">
        <v>143230</v>
      </c>
      <c r="G403">
        <v>1050000</v>
      </c>
      <c r="H403" s="2">
        <f t="shared" si="14"/>
        <v>16.440541781450872</v>
      </c>
      <c r="I403" t="str">
        <f t="shared" si="15"/>
        <v>spadek</v>
      </c>
    </row>
    <row r="404" spans="1:9" hidden="1">
      <c r="A404" s="1">
        <v>42026</v>
      </c>
      <c r="B404" t="s">
        <v>271</v>
      </c>
      <c r="C404" t="s">
        <v>272</v>
      </c>
      <c r="D404">
        <v>16.27</v>
      </c>
      <c r="E404">
        <v>438</v>
      </c>
      <c r="F404">
        <v>7200</v>
      </c>
      <c r="G404">
        <v>530000</v>
      </c>
      <c r="H404" s="2">
        <f t="shared" si="14"/>
        <v>16.438356164383563</v>
      </c>
      <c r="I404" t="str">
        <f t="shared" si="15"/>
        <v>spadek</v>
      </c>
    </row>
    <row r="405" spans="1:9" hidden="1">
      <c r="A405" s="1">
        <v>42026</v>
      </c>
      <c r="B405" t="s">
        <v>165</v>
      </c>
      <c r="C405" t="s">
        <v>166</v>
      </c>
      <c r="D405">
        <v>16.3</v>
      </c>
      <c r="E405">
        <v>164551</v>
      </c>
      <c r="F405">
        <v>2683320</v>
      </c>
      <c r="G405">
        <v>60952000</v>
      </c>
      <c r="H405" s="2">
        <f t="shared" si="14"/>
        <v>16.306920043026174</v>
      </c>
      <c r="I405" t="str">
        <f t="shared" si="15"/>
        <v>spadek</v>
      </c>
    </row>
    <row r="406" spans="1:9" hidden="1">
      <c r="A406" s="1">
        <v>42026</v>
      </c>
      <c r="B406" t="s">
        <v>763</v>
      </c>
      <c r="C406" t="s">
        <v>764</v>
      </c>
      <c r="D406">
        <v>16.45</v>
      </c>
      <c r="E406">
        <v>925</v>
      </c>
      <c r="F406">
        <v>15080</v>
      </c>
      <c r="G406">
        <v>2220000</v>
      </c>
      <c r="H406" s="2">
        <f t="shared" si="14"/>
        <v>16.302702702702703</v>
      </c>
      <c r="I406" t="str">
        <f t="shared" si="15"/>
        <v>wzrost</v>
      </c>
    </row>
    <row r="407" spans="1:9" hidden="1">
      <c r="A407" s="1">
        <v>42027</v>
      </c>
      <c r="B407" t="s">
        <v>851</v>
      </c>
      <c r="C407" t="s">
        <v>852</v>
      </c>
      <c r="D407">
        <v>16.2</v>
      </c>
      <c r="E407">
        <v>231</v>
      </c>
      <c r="F407">
        <v>3760</v>
      </c>
      <c r="G407">
        <v>448000</v>
      </c>
      <c r="H407" s="2">
        <f t="shared" si="14"/>
        <v>16.277056277056278</v>
      </c>
      <c r="I407" t="str">
        <f t="shared" si="15"/>
        <v>spadek</v>
      </c>
    </row>
    <row r="408" spans="1:9">
      <c r="A408" s="1">
        <v>42025</v>
      </c>
      <c r="B408" t="s">
        <v>763</v>
      </c>
      <c r="C408" t="s">
        <v>764</v>
      </c>
      <c r="D408">
        <v>16.3</v>
      </c>
      <c r="E408">
        <v>110</v>
      </c>
      <c r="F408">
        <v>1790</v>
      </c>
      <c r="G408">
        <v>2220000</v>
      </c>
      <c r="H408" s="2">
        <f t="shared" si="14"/>
        <v>16.272727272727273</v>
      </c>
      <c r="I408" t="str">
        <f t="shared" si="15"/>
        <v>wzrost</v>
      </c>
    </row>
    <row r="409" spans="1:9" hidden="1">
      <c r="A409" s="1">
        <v>42027</v>
      </c>
      <c r="B409" t="s">
        <v>271</v>
      </c>
      <c r="C409" t="s">
        <v>272</v>
      </c>
      <c r="D409">
        <v>16.170000000000002</v>
      </c>
      <c r="E409">
        <v>625</v>
      </c>
      <c r="F409">
        <v>10170</v>
      </c>
      <c r="G409">
        <v>530000</v>
      </c>
      <c r="H409" s="2">
        <f t="shared" si="14"/>
        <v>16.271999999999998</v>
      </c>
      <c r="I409" t="str">
        <f t="shared" si="15"/>
        <v>spadek</v>
      </c>
    </row>
    <row r="410" spans="1:9">
      <c r="A410" s="1">
        <v>42025</v>
      </c>
      <c r="B410" t="s">
        <v>851</v>
      </c>
      <c r="C410" t="s">
        <v>852</v>
      </c>
      <c r="D410">
        <v>16.48</v>
      </c>
      <c r="E410">
        <v>135</v>
      </c>
      <c r="F410">
        <v>2190</v>
      </c>
      <c r="G410">
        <v>448000</v>
      </c>
      <c r="H410" s="2">
        <f t="shared" si="14"/>
        <v>16.222222222222221</v>
      </c>
      <c r="I410" t="str">
        <f t="shared" si="15"/>
        <v>wzrost</v>
      </c>
    </row>
    <row r="411" spans="1:9" hidden="1">
      <c r="A411" s="1">
        <v>42026</v>
      </c>
      <c r="B411" t="s">
        <v>393</v>
      </c>
      <c r="C411" t="s">
        <v>394</v>
      </c>
      <c r="D411">
        <v>16.399999999999999</v>
      </c>
      <c r="E411">
        <v>1101</v>
      </c>
      <c r="F411">
        <v>17860</v>
      </c>
      <c r="G411">
        <v>6189000</v>
      </c>
      <c r="H411" s="2">
        <f t="shared" si="14"/>
        <v>16.221616712079928</v>
      </c>
      <c r="I411" t="str">
        <f t="shared" si="15"/>
        <v>wzrost</v>
      </c>
    </row>
    <row r="412" spans="1:9">
      <c r="A412" s="1">
        <v>42025</v>
      </c>
      <c r="B412" t="s">
        <v>261</v>
      </c>
      <c r="C412" t="s">
        <v>262</v>
      </c>
      <c r="D412">
        <v>16.43</v>
      </c>
      <c r="E412">
        <v>296942</v>
      </c>
      <c r="F412">
        <v>4802730</v>
      </c>
      <c r="G412">
        <v>214078000</v>
      </c>
      <c r="H412" s="2">
        <f t="shared" si="14"/>
        <v>16.173966633214569</v>
      </c>
      <c r="I412" t="str">
        <f t="shared" si="15"/>
        <v>wzrost</v>
      </c>
    </row>
    <row r="413" spans="1:9" hidden="1">
      <c r="A413" s="1">
        <v>42026</v>
      </c>
      <c r="B413" t="s">
        <v>693</v>
      </c>
      <c r="C413" t="s">
        <v>694</v>
      </c>
      <c r="D413">
        <v>16.350000000000001</v>
      </c>
      <c r="E413">
        <v>3317</v>
      </c>
      <c r="F413">
        <v>53530</v>
      </c>
      <c r="G413">
        <v>5930000</v>
      </c>
      <c r="H413" s="2">
        <f t="shared" si="14"/>
        <v>16.13807657521857</v>
      </c>
      <c r="I413" t="str">
        <f t="shared" si="15"/>
        <v>wzrost</v>
      </c>
    </row>
    <row r="414" spans="1:9">
      <c r="A414" s="1">
        <v>42025</v>
      </c>
      <c r="B414" t="s">
        <v>393</v>
      </c>
      <c r="C414" t="s">
        <v>394</v>
      </c>
      <c r="D414">
        <v>16.14</v>
      </c>
      <c r="E414">
        <v>510</v>
      </c>
      <c r="F414">
        <v>8230</v>
      </c>
      <c r="G414">
        <v>6189000</v>
      </c>
      <c r="H414" s="2">
        <f t="shared" si="14"/>
        <v>16.137254901960784</v>
      </c>
      <c r="I414" t="str">
        <f t="shared" si="15"/>
        <v>wzrost</v>
      </c>
    </row>
    <row r="415" spans="1:9" hidden="1">
      <c r="A415" s="1">
        <v>42026</v>
      </c>
      <c r="B415" t="s">
        <v>783</v>
      </c>
      <c r="C415" t="s">
        <v>784</v>
      </c>
      <c r="D415">
        <v>16.28</v>
      </c>
      <c r="E415">
        <v>3279</v>
      </c>
      <c r="F415">
        <v>52650</v>
      </c>
      <c r="G415">
        <v>5246000</v>
      </c>
      <c r="H415" s="2">
        <f t="shared" si="14"/>
        <v>16.05672461116194</v>
      </c>
      <c r="I415" t="str">
        <f t="shared" si="15"/>
        <v>wzrost</v>
      </c>
    </row>
    <row r="416" spans="1:9">
      <c r="A416" s="1">
        <v>42025</v>
      </c>
      <c r="B416" t="s">
        <v>693</v>
      </c>
      <c r="C416" t="s">
        <v>694</v>
      </c>
      <c r="D416">
        <v>16.079999999999998</v>
      </c>
      <c r="E416">
        <v>483</v>
      </c>
      <c r="F416">
        <v>7750</v>
      </c>
      <c r="G416">
        <v>5930000</v>
      </c>
      <c r="H416" s="2">
        <f t="shared" si="14"/>
        <v>16.045548654244307</v>
      </c>
      <c r="I416" t="str">
        <f t="shared" si="15"/>
        <v>wzrost</v>
      </c>
    </row>
    <row r="417" spans="1:9" hidden="1">
      <c r="A417" s="1">
        <v>42027</v>
      </c>
      <c r="B417" t="s">
        <v>709</v>
      </c>
      <c r="C417" t="s">
        <v>710</v>
      </c>
      <c r="D417">
        <v>16.5</v>
      </c>
      <c r="E417">
        <v>54033</v>
      </c>
      <c r="F417">
        <v>864860</v>
      </c>
      <c r="G417">
        <v>2716000</v>
      </c>
      <c r="H417" s="2">
        <f t="shared" si="14"/>
        <v>16.006144393241168</v>
      </c>
      <c r="I417" t="str">
        <f t="shared" si="15"/>
        <v>wzrost</v>
      </c>
    </row>
    <row r="418" spans="1:9" hidden="1">
      <c r="A418" s="1">
        <v>42026</v>
      </c>
      <c r="B418" t="s">
        <v>709</v>
      </c>
      <c r="C418" t="s">
        <v>710</v>
      </c>
      <c r="D418">
        <v>16.2</v>
      </c>
      <c r="E418">
        <v>10</v>
      </c>
      <c r="F418">
        <v>160</v>
      </c>
      <c r="G418">
        <v>2716000</v>
      </c>
      <c r="H418" s="2">
        <f t="shared" si="14"/>
        <v>16</v>
      </c>
      <c r="I418" t="str">
        <f t="shared" si="15"/>
        <v>wzrost</v>
      </c>
    </row>
    <row r="419" spans="1:9" hidden="1">
      <c r="A419" s="1">
        <v>42027</v>
      </c>
      <c r="B419" t="s">
        <v>73</v>
      </c>
      <c r="C419" t="s">
        <v>74</v>
      </c>
      <c r="D419">
        <v>16.02</v>
      </c>
      <c r="E419">
        <v>10</v>
      </c>
      <c r="F419">
        <v>160</v>
      </c>
      <c r="G419">
        <v>0</v>
      </c>
      <c r="H419" s="2">
        <f t="shared" si="14"/>
        <v>16</v>
      </c>
      <c r="I419" t="str">
        <f t="shared" si="15"/>
        <v>wzrost</v>
      </c>
    </row>
    <row r="420" spans="1:9" hidden="1">
      <c r="A420" s="1">
        <v>42027</v>
      </c>
      <c r="B420" t="s">
        <v>393</v>
      </c>
      <c r="C420" t="s">
        <v>394</v>
      </c>
      <c r="D420">
        <v>16.22</v>
      </c>
      <c r="E420">
        <v>2310</v>
      </c>
      <c r="F420">
        <v>36960</v>
      </c>
      <c r="G420">
        <v>6189000</v>
      </c>
      <c r="H420" s="2">
        <f t="shared" si="14"/>
        <v>16</v>
      </c>
      <c r="I420" t="str">
        <f t="shared" si="15"/>
        <v>wzrost</v>
      </c>
    </row>
    <row r="421" spans="1:9">
      <c r="A421" s="1">
        <v>42025</v>
      </c>
      <c r="B421" t="s">
        <v>165</v>
      </c>
      <c r="C421" t="s">
        <v>166</v>
      </c>
      <c r="D421">
        <v>16.04</v>
      </c>
      <c r="E421">
        <v>77930</v>
      </c>
      <c r="F421">
        <v>1246560</v>
      </c>
      <c r="G421">
        <v>60952000</v>
      </c>
      <c r="H421" s="2">
        <f t="shared" si="14"/>
        <v>15.995893750802002</v>
      </c>
      <c r="I421" t="str">
        <f t="shared" si="15"/>
        <v>wzrost</v>
      </c>
    </row>
    <row r="422" spans="1:9" hidden="1">
      <c r="A422" s="1">
        <v>42026</v>
      </c>
      <c r="B422" t="s">
        <v>137</v>
      </c>
      <c r="C422" t="s">
        <v>138</v>
      </c>
      <c r="D422">
        <v>15.9</v>
      </c>
      <c r="E422">
        <v>99846</v>
      </c>
      <c r="F422">
        <v>1596910</v>
      </c>
      <c r="G422">
        <v>978000</v>
      </c>
      <c r="H422" s="2">
        <f t="shared" si="14"/>
        <v>15.993730344730885</v>
      </c>
      <c r="I422" t="str">
        <f t="shared" si="15"/>
        <v>spadek</v>
      </c>
    </row>
    <row r="423" spans="1:9">
      <c r="A423" s="1">
        <v>42025</v>
      </c>
      <c r="B423" t="s">
        <v>709</v>
      </c>
      <c r="C423" t="s">
        <v>710</v>
      </c>
      <c r="D423">
        <v>16.2</v>
      </c>
      <c r="E423">
        <v>1132</v>
      </c>
      <c r="F423">
        <v>18060</v>
      </c>
      <c r="G423">
        <v>2716000</v>
      </c>
      <c r="H423" s="2">
        <f t="shared" si="14"/>
        <v>15.954063604240282</v>
      </c>
      <c r="I423" t="str">
        <f t="shared" si="15"/>
        <v>wzrost</v>
      </c>
    </row>
    <row r="424" spans="1:9" hidden="1">
      <c r="A424" s="1">
        <v>42026</v>
      </c>
      <c r="B424" t="s">
        <v>301</v>
      </c>
      <c r="C424" t="s">
        <v>302</v>
      </c>
      <c r="D424">
        <v>15.7</v>
      </c>
      <c r="E424">
        <v>71</v>
      </c>
      <c r="F424">
        <v>1130</v>
      </c>
      <c r="G424">
        <v>3144000</v>
      </c>
      <c r="H424" s="2">
        <f t="shared" si="14"/>
        <v>15.915492957746478</v>
      </c>
      <c r="I424" t="str">
        <f t="shared" si="15"/>
        <v>spadek</v>
      </c>
    </row>
    <row r="425" spans="1:9" hidden="1">
      <c r="A425" s="1">
        <v>42027</v>
      </c>
      <c r="B425" t="s">
        <v>737</v>
      </c>
      <c r="C425" t="s">
        <v>738</v>
      </c>
      <c r="D425">
        <v>15.82</v>
      </c>
      <c r="E425">
        <v>138</v>
      </c>
      <c r="F425">
        <v>2190</v>
      </c>
      <c r="G425">
        <v>1469000</v>
      </c>
      <c r="H425" s="2">
        <f t="shared" si="14"/>
        <v>15.869565217391305</v>
      </c>
      <c r="I425" t="str">
        <f t="shared" si="15"/>
        <v>spadek</v>
      </c>
    </row>
    <row r="426" spans="1:9" hidden="1">
      <c r="A426" s="1">
        <v>42027</v>
      </c>
      <c r="B426" t="s">
        <v>785</v>
      </c>
      <c r="C426" t="s">
        <v>786</v>
      </c>
      <c r="D426">
        <v>15.7</v>
      </c>
      <c r="E426">
        <v>250</v>
      </c>
      <c r="F426">
        <v>3930</v>
      </c>
      <c r="G426">
        <v>3182000</v>
      </c>
      <c r="H426" s="2">
        <f t="shared" si="14"/>
        <v>15.72</v>
      </c>
      <c r="I426" t="str">
        <f t="shared" si="15"/>
        <v>spadek</v>
      </c>
    </row>
    <row r="427" spans="1:9" hidden="1">
      <c r="A427" s="1">
        <v>42026</v>
      </c>
      <c r="B427" t="s">
        <v>785</v>
      </c>
      <c r="C427" t="s">
        <v>786</v>
      </c>
      <c r="D427">
        <v>15.6</v>
      </c>
      <c r="E427">
        <v>1292</v>
      </c>
      <c r="F427">
        <v>20190</v>
      </c>
      <c r="G427">
        <v>3182000</v>
      </c>
      <c r="H427" s="2">
        <f t="shared" si="14"/>
        <v>15.626934984520124</v>
      </c>
      <c r="I427" t="str">
        <f t="shared" si="15"/>
        <v>spadek</v>
      </c>
    </row>
    <row r="428" spans="1:9">
      <c r="A428" s="1">
        <v>42025</v>
      </c>
      <c r="B428" t="s">
        <v>73</v>
      </c>
      <c r="C428" t="s">
        <v>74</v>
      </c>
      <c r="D428">
        <v>15.56</v>
      </c>
      <c r="E428">
        <v>133</v>
      </c>
      <c r="F428">
        <v>2070</v>
      </c>
      <c r="G428">
        <v>0</v>
      </c>
      <c r="H428" s="2">
        <f t="shared" si="14"/>
        <v>15.563909774436091</v>
      </c>
      <c r="I428" t="str">
        <f t="shared" si="15"/>
        <v>spadek</v>
      </c>
    </row>
    <row r="429" spans="1:9" hidden="1">
      <c r="A429" s="1">
        <v>42026</v>
      </c>
      <c r="B429" t="s">
        <v>237</v>
      </c>
      <c r="C429" t="s">
        <v>238</v>
      </c>
      <c r="D429">
        <v>14.7</v>
      </c>
      <c r="E429">
        <v>365</v>
      </c>
      <c r="F429">
        <v>5680</v>
      </c>
      <c r="G429">
        <v>1039000</v>
      </c>
      <c r="H429" s="2">
        <f t="shared" si="14"/>
        <v>15.561643835616438</v>
      </c>
      <c r="I429" t="str">
        <f t="shared" si="15"/>
        <v>spadek</v>
      </c>
    </row>
    <row r="430" spans="1:9">
      <c r="A430" s="1">
        <v>42025</v>
      </c>
      <c r="B430" t="s">
        <v>785</v>
      </c>
      <c r="C430" t="s">
        <v>786</v>
      </c>
      <c r="D430">
        <v>15.75</v>
      </c>
      <c r="E430">
        <v>1452</v>
      </c>
      <c r="F430">
        <v>22400</v>
      </c>
      <c r="G430">
        <v>3182000</v>
      </c>
      <c r="H430" s="2">
        <f t="shared" si="14"/>
        <v>15.426997245179063</v>
      </c>
      <c r="I430" t="str">
        <f t="shared" si="15"/>
        <v>wzrost</v>
      </c>
    </row>
    <row r="431" spans="1:9">
      <c r="A431" s="1">
        <v>42025</v>
      </c>
      <c r="B431" t="s">
        <v>137</v>
      </c>
      <c r="C431" t="s">
        <v>138</v>
      </c>
      <c r="D431">
        <v>15.25</v>
      </c>
      <c r="E431">
        <v>78</v>
      </c>
      <c r="F431">
        <v>1200</v>
      </c>
      <c r="G431">
        <v>978000</v>
      </c>
      <c r="H431" s="2">
        <f t="shared" si="14"/>
        <v>15.384615384615385</v>
      </c>
      <c r="I431" t="str">
        <f t="shared" si="15"/>
        <v>spadek</v>
      </c>
    </row>
    <row r="432" spans="1:9" hidden="1">
      <c r="A432" s="1">
        <v>42027</v>
      </c>
      <c r="B432" t="s">
        <v>253</v>
      </c>
      <c r="C432" t="s">
        <v>254</v>
      </c>
      <c r="D432">
        <v>15.6</v>
      </c>
      <c r="E432">
        <v>2842</v>
      </c>
      <c r="F432">
        <v>43690</v>
      </c>
      <c r="G432">
        <v>2716000</v>
      </c>
      <c r="H432" s="2">
        <f t="shared" si="14"/>
        <v>15.372976776917664</v>
      </c>
      <c r="I432" t="str">
        <f t="shared" si="15"/>
        <v>wzrost</v>
      </c>
    </row>
    <row r="433" spans="1:9">
      <c r="A433" s="1">
        <v>42025</v>
      </c>
      <c r="B433" t="s">
        <v>253</v>
      </c>
      <c r="C433" t="s">
        <v>254</v>
      </c>
      <c r="D433">
        <v>15.2</v>
      </c>
      <c r="E433">
        <v>11828</v>
      </c>
      <c r="F433">
        <v>179160</v>
      </c>
      <c r="G433">
        <v>2716000</v>
      </c>
      <c r="H433" s="2">
        <f t="shared" si="14"/>
        <v>15.147108555968888</v>
      </c>
      <c r="I433" t="str">
        <f t="shared" si="15"/>
        <v>wzrost</v>
      </c>
    </row>
    <row r="434" spans="1:9">
      <c r="A434" s="1">
        <v>42025</v>
      </c>
      <c r="B434" t="s">
        <v>701</v>
      </c>
      <c r="C434" t="s">
        <v>702</v>
      </c>
      <c r="D434">
        <v>15.05</v>
      </c>
      <c r="E434">
        <v>85</v>
      </c>
      <c r="F434">
        <v>1280</v>
      </c>
      <c r="G434">
        <v>1032000</v>
      </c>
      <c r="H434" s="2">
        <f t="shared" si="14"/>
        <v>15.058823529411764</v>
      </c>
      <c r="I434" t="str">
        <f t="shared" si="15"/>
        <v>spadek</v>
      </c>
    </row>
    <row r="435" spans="1:9" hidden="1">
      <c r="A435" s="1">
        <v>42026</v>
      </c>
      <c r="B435" t="s">
        <v>253</v>
      </c>
      <c r="C435" t="s">
        <v>254</v>
      </c>
      <c r="D435">
        <v>15.3</v>
      </c>
      <c r="E435">
        <v>16599</v>
      </c>
      <c r="F435">
        <v>249530</v>
      </c>
      <c r="G435">
        <v>2716000</v>
      </c>
      <c r="H435" s="2">
        <f t="shared" si="14"/>
        <v>15.032833303211037</v>
      </c>
      <c r="I435" t="str">
        <f t="shared" si="15"/>
        <v>wzrost</v>
      </c>
    </row>
    <row r="436" spans="1:9">
      <c r="A436" s="1">
        <v>42025</v>
      </c>
      <c r="B436" t="s">
        <v>623</v>
      </c>
      <c r="C436" t="s">
        <v>624</v>
      </c>
      <c r="D436">
        <v>15</v>
      </c>
      <c r="E436">
        <v>695</v>
      </c>
      <c r="F436">
        <v>10430</v>
      </c>
      <c r="G436">
        <v>5551000</v>
      </c>
      <c r="H436" s="2">
        <f t="shared" si="14"/>
        <v>15.007194244604317</v>
      </c>
      <c r="I436" t="str">
        <f t="shared" si="15"/>
        <v>spadek</v>
      </c>
    </row>
    <row r="437" spans="1:9">
      <c r="A437" s="1">
        <v>42025</v>
      </c>
      <c r="B437" t="s">
        <v>237</v>
      </c>
      <c r="C437" t="s">
        <v>238</v>
      </c>
      <c r="D437">
        <v>15</v>
      </c>
      <c r="E437">
        <v>634</v>
      </c>
      <c r="F437">
        <v>9510</v>
      </c>
      <c r="G437">
        <v>1039000</v>
      </c>
      <c r="H437" s="2">
        <f t="shared" si="14"/>
        <v>15</v>
      </c>
      <c r="I437" t="str">
        <f t="shared" si="15"/>
        <v>zastoj</v>
      </c>
    </row>
    <row r="438" spans="1:9" hidden="1">
      <c r="A438" s="1">
        <v>42026</v>
      </c>
      <c r="B438" t="s">
        <v>623</v>
      </c>
      <c r="C438" t="s">
        <v>624</v>
      </c>
      <c r="D438">
        <v>15</v>
      </c>
      <c r="E438">
        <v>800</v>
      </c>
      <c r="F438">
        <v>12000</v>
      </c>
      <c r="G438">
        <v>5551000</v>
      </c>
      <c r="H438" s="2">
        <f t="shared" si="14"/>
        <v>15</v>
      </c>
      <c r="I438" t="str">
        <f t="shared" si="15"/>
        <v>zastoj</v>
      </c>
    </row>
    <row r="439" spans="1:9" hidden="1">
      <c r="A439" s="1">
        <v>42026</v>
      </c>
      <c r="B439" t="s">
        <v>701</v>
      </c>
      <c r="C439" t="s">
        <v>702</v>
      </c>
      <c r="D439">
        <v>15</v>
      </c>
      <c r="E439">
        <v>88</v>
      </c>
      <c r="F439">
        <v>1320</v>
      </c>
      <c r="G439">
        <v>1032000</v>
      </c>
      <c r="H439" s="2">
        <f t="shared" si="14"/>
        <v>15</v>
      </c>
      <c r="I439" t="str">
        <f t="shared" si="15"/>
        <v>zastoj</v>
      </c>
    </row>
    <row r="440" spans="1:9" hidden="1">
      <c r="A440" s="1">
        <v>42027</v>
      </c>
      <c r="B440" t="s">
        <v>237</v>
      </c>
      <c r="C440" t="s">
        <v>238</v>
      </c>
      <c r="D440">
        <v>15.05</v>
      </c>
      <c r="E440">
        <v>322</v>
      </c>
      <c r="F440">
        <v>4830</v>
      </c>
      <c r="G440">
        <v>1039000</v>
      </c>
      <c r="H440" s="2">
        <f t="shared" si="14"/>
        <v>15</v>
      </c>
      <c r="I440" t="str">
        <f t="shared" si="15"/>
        <v>wzrost</v>
      </c>
    </row>
    <row r="441" spans="1:9" hidden="1">
      <c r="A441" s="1">
        <v>42027</v>
      </c>
      <c r="B441" t="s">
        <v>623</v>
      </c>
      <c r="C441" t="s">
        <v>624</v>
      </c>
      <c r="D441">
        <v>14.85</v>
      </c>
      <c r="E441">
        <v>2</v>
      </c>
      <c r="F441">
        <v>30</v>
      </c>
      <c r="G441">
        <v>5551000</v>
      </c>
      <c r="H441" s="2">
        <f t="shared" si="14"/>
        <v>15</v>
      </c>
      <c r="I441" t="str">
        <f t="shared" si="15"/>
        <v>spadek</v>
      </c>
    </row>
    <row r="442" spans="1:9" hidden="1">
      <c r="A442" s="1">
        <v>42027</v>
      </c>
      <c r="B442" t="s">
        <v>699</v>
      </c>
      <c r="C442" t="s">
        <v>700</v>
      </c>
      <c r="D442">
        <v>13</v>
      </c>
      <c r="E442">
        <v>2</v>
      </c>
      <c r="F442">
        <v>30</v>
      </c>
      <c r="G442">
        <v>423000</v>
      </c>
      <c r="H442" s="2">
        <f t="shared" si="14"/>
        <v>15</v>
      </c>
      <c r="I442" t="str">
        <f t="shared" si="15"/>
        <v>spadek</v>
      </c>
    </row>
    <row r="443" spans="1:9" hidden="1">
      <c r="A443" s="1">
        <v>42027</v>
      </c>
      <c r="B443" t="s">
        <v>701</v>
      </c>
      <c r="C443" t="s">
        <v>702</v>
      </c>
      <c r="D443">
        <v>15</v>
      </c>
      <c r="E443">
        <v>386</v>
      </c>
      <c r="F443">
        <v>5790</v>
      </c>
      <c r="G443">
        <v>1032000</v>
      </c>
      <c r="H443" s="2">
        <f t="shared" si="14"/>
        <v>15</v>
      </c>
      <c r="I443" t="str">
        <f t="shared" si="15"/>
        <v>zastoj</v>
      </c>
    </row>
    <row r="444" spans="1:9" hidden="1">
      <c r="A444" s="1">
        <v>42027</v>
      </c>
      <c r="B444" t="s">
        <v>63</v>
      </c>
      <c r="C444" t="s">
        <v>64</v>
      </c>
      <c r="D444">
        <v>14.9</v>
      </c>
      <c r="E444">
        <v>97730</v>
      </c>
      <c r="F444">
        <v>1456170</v>
      </c>
      <c r="G444">
        <v>3286000</v>
      </c>
      <c r="H444" s="2">
        <f t="shared" si="14"/>
        <v>14.899928374091886</v>
      </c>
      <c r="I444" t="str">
        <f t="shared" si="15"/>
        <v>wzrost</v>
      </c>
    </row>
    <row r="445" spans="1:9" hidden="1">
      <c r="A445" s="1">
        <v>42026</v>
      </c>
      <c r="B445" t="s">
        <v>63</v>
      </c>
      <c r="C445" t="s">
        <v>64</v>
      </c>
      <c r="D445">
        <v>14.89</v>
      </c>
      <c r="E445">
        <v>588</v>
      </c>
      <c r="F445">
        <v>8750</v>
      </c>
      <c r="G445">
        <v>3286000</v>
      </c>
      <c r="H445" s="2">
        <f t="shared" si="14"/>
        <v>14.880952380952381</v>
      </c>
      <c r="I445" t="str">
        <f t="shared" si="15"/>
        <v>wzrost</v>
      </c>
    </row>
    <row r="446" spans="1:9" hidden="1">
      <c r="A446" s="1">
        <v>42026</v>
      </c>
      <c r="B446" t="s">
        <v>719</v>
      </c>
      <c r="C446" t="s">
        <v>720</v>
      </c>
      <c r="D446">
        <v>14.48</v>
      </c>
      <c r="E446">
        <v>2649</v>
      </c>
      <c r="F446">
        <v>38450</v>
      </c>
      <c r="G446">
        <v>8907000</v>
      </c>
      <c r="H446" s="2">
        <f t="shared" si="14"/>
        <v>14.514911287278219</v>
      </c>
      <c r="I446" t="str">
        <f t="shared" si="15"/>
        <v>spadek</v>
      </c>
    </row>
    <row r="447" spans="1:9" hidden="1">
      <c r="A447" s="1">
        <v>42027</v>
      </c>
      <c r="B447" t="s">
        <v>37</v>
      </c>
      <c r="C447" t="s">
        <v>38</v>
      </c>
      <c r="D447">
        <v>14.65</v>
      </c>
      <c r="E447">
        <v>1108</v>
      </c>
      <c r="F447">
        <v>16070</v>
      </c>
      <c r="G447">
        <v>3975000</v>
      </c>
      <c r="H447" s="2">
        <f t="shared" si="14"/>
        <v>14.503610108303249</v>
      </c>
      <c r="I447" t="str">
        <f t="shared" si="15"/>
        <v>wzrost</v>
      </c>
    </row>
    <row r="448" spans="1:9">
      <c r="A448" s="1">
        <v>42025</v>
      </c>
      <c r="B448" t="s">
        <v>719</v>
      </c>
      <c r="C448" t="s">
        <v>720</v>
      </c>
      <c r="D448">
        <v>14.58</v>
      </c>
      <c r="E448">
        <v>10189</v>
      </c>
      <c r="F448">
        <v>147490</v>
      </c>
      <c r="G448">
        <v>8907000</v>
      </c>
      <c r="H448" s="2">
        <f t="shared" si="14"/>
        <v>14.475414662871724</v>
      </c>
      <c r="I448" t="str">
        <f t="shared" si="15"/>
        <v>wzrost</v>
      </c>
    </row>
    <row r="449" spans="1:9" hidden="1">
      <c r="A449" s="1">
        <v>42027</v>
      </c>
      <c r="B449" t="s">
        <v>719</v>
      </c>
      <c r="C449" t="s">
        <v>720</v>
      </c>
      <c r="D449">
        <v>14.48</v>
      </c>
      <c r="E449">
        <v>2961</v>
      </c>
      <c r="F449">
        <v>42770</v>
      </c>
      <c r="G449">
        <v>8907000</v>
      </c>
      <c r="H449" s="2">
        <f t="shared" si="14"/>
        <v>14.444444444444445</v>
      </c>
      <c r="I449" t="str">
        <f t="shared" si="15"/>
        <v>wzrost</v>
      </c>
    </row>
    <row r="450" spans="1:9">
      <c r="A450" s="1">
        <v>42025</v>
      </c>
      <c r="B450" t="s">
        <v>37</v>
      </c>
      <c r="C450" t="s">
        <v>38</v>
      </c>
      <c r="D450">
        <v>14.14</v>
      </c>
      <c r="E450">
        <v>408</v>
      </c>
      <c r="F450">
        <v>5810</v>
      </c>
      <c r="G450">
        <v>3975000</v>
      </c>
      <c r="H450" s="2">
        <f t="shared" si="14"/>
        <v>14.240196078431373</v>
      </c>
      <c r="I450" t="str">
        <f t="shared" si="15"/>
        <v>spadek</v>
      </c>
    </row>
    <row r="451" spans="1:9" hidden="1">
      <c r="A451" s="1">
        <v>42026</v>
      </c>
      <c r="B451" t="s">
        <v>37</v>
      </c>
      <c r="C451" t="s">
        <v>38</v>
      </c>
      <c r="D451">
        <v>14.15</v>
      </c>
      <c r="E451">
        <v>1039</v>
      </c>
      <c r="F451">
        <v>14690</v>
      </c>
      <c r="G451">
        <v>3975000</v>
      </c>
      <c r="H451" s="2">
        <f t="shared" si="14"/>
        <v>14.138594802694898</v>
      </c>
      <c r="I451" t="str">
        <f t="shared" si="15"/>
        <v>wzrost</v>
      </c>
    </row>
    <row r="452" spans="1:9">
      <c r="A452" s="1">
        <v>42025</v>
      </c>
      <c r="B452" t="s">
        <v>63</v>
      </c>
      <c r="C452" t="s">
        <v>64</v>
      </c>
      <c r="D452">
        <v>14.55</v>
      </c>
      <c r="E452">
        <v>5</v>
      </c>
      <c r="F452">
        <v>70</v>
      </c>
      <c r="G452">
        <v>3286000</v>
      </c>
      <c r="H452" s="2">
        <f t="shared" ref="H452:H515" si="16">IF(E452&gt;0,F452/E452,D452)</f>
        <v>14</v>
      </c>
      <c r="I452" t="str">
        <f t="shared" ref="I452:I515" si="17">IF(D452&gt;H452,"wzrost",IF(D452&lt;H452,"spadek","zastoj"))</f>
        <v>wzrost</v>
      </c>
    </row>
    <row r="453" spans="1:9" hidden="1">
      <c r="A453" s="1">
        <v>42027</v>
      </c>
      <c r="B453" t="s">
        <v>395</v>
      </c>
      <c r="C453" t="s">
        <v>396</v>
      </c>
      <c r="D453">
        <v>13</v>
      </c>
      <c r="E453">
        <v>5</v>
      </c>
      <c r="F453">
        <v>70</v>
      </c>
      <c r="G453">
        <v>0</v>
      </c>
      <c r="H453" s="2">
        <f t="shared" si="16"/>
        <v>14</v>
      </c>
      <c r="I453" t="str">
        <f t="shared" si="17"/>
        <v>spadek</v>
      </c>
    </row>
    <row r="454" spans="1:9" hidden="1">
      <c r="A454" s="1">
        <v>42027</v>
      </c>
      <c r="B454" t="s">
        <v>523</v>
      </c>
      <c r="C454" t="s">
        <v>524</v>
      </c>
      <c r="D454">
        <v>14.15</v>
      </c>
      <c r="E454">
        <v>16461</v>
      </c>
      <c r="F454">
        <v>230390</v>
      </c>
      <c r="G454">
        <v>23198000</v>
      </c>
      <c r="H454" s="2">
        <f t="shared" si="16"/>
        <v>13.996112022355872</v>
      </c>
      <c r="I454" t="str">
        <f t="shared" si="17"/>
        <v>wzrost</v>
      </c>
    </row>
    <row r="455" spans="1:9" hidden="1">
      <c r="A455" s="1">
        <v>42027</v>
      </c>
      <c r="B455" t="s">
        <v>287</v>
      </c>
      <c r="C455" t="s">
        <v>288</v>
      </c>
      <c r="D455">
        <v>13.8</v>
      </c>
      <c r="E455">
        <v>563</v>
      </c>
      <c r="F455">
        <v>7740</v>
      </c>
      <c r="G455">
        <v>1423000</v>
      </c>
      <c r="H455" s="2">
        <f t="shared" si="16"/>
        <v>13.74777975133215</v>
      </c>
      <c r="I455" t="str">
        <f t="shared" si="17"/>
        <v>wzrost</v>
      </c>
    </row>
    <row r="456" spans="1:9" hidden="1">
      <c r="A456" s="1">
        <v>42026</v>
      </c>
      <c r="B456" t="s">
        <v>523</v>
      </c>
      <c r="C456" t="s">
        <v>524</v>
      </c>
      <c r="D456">
        <v>13.86</v>
      </c>
      <c r="E456">
        <v>1583</v>
      </c>
      <c r="F456">
        <v>21700</v>
      </c>
      <c r="G456">
        <v>23198000</v>
      </c>
      <c r="H456" s="2">
        <f t="shared" si="16"/>
        <v>13.708149084017688</v>
      </c>
      <c r="I456" t="str">
        <f t="shared" si="17"/>
        <v>wzrost</v>
      </c>
    </row>
    <row r="457" spans="1:9">
      <c r="A457" s="1">
        <v>42025</v>
      </c>
      <c r="B457" t="s">
        <v>287</v>
      </c>
      <c r="C457" t="s">
        <v>288</v>
      </c>
      <c r="D457">
        <v>13.54</v>
      </c>
      <c r="E457">
        <v>5208</v>
      </c>
      <c r="F457">
        <v>70960</v>
      </c>
      <c r="G457">
        <v>1423000</v>
      </c>
      <c r="H457" s="2">
        <f t="shared" si="16"/>
        <v>13.625192012288787</v>
      </c>
      <c r="I457" t="str">
        <f t="shared" si="17"/>
        <v>spadek</v>
      </c>
    </row>
    <row r="458" spans="1:9">
      <c r="A458" s="1">
        <v>42025</v>
      </c>
      <c r="B458" t="s">
        <v>255</v>
      </c>
      <c r="C458" t="s">
        <v>256</v>
      </c>
      <c r="D458">
        <v>13.18</v>
      </c>
      <c r="E458">
        <v>947</v>
      </c>
      <c r="F458">
        <v>12840</v>
      </c>
      <c r="G458">
        <v>3579000</v>
      </c>
      <c r="H458" s="2">
        <f t="shared" si="16"/>
        <v>13.558606124604013</v>
      </c>
      <c r="I458" t="str">
        <f t="shared" si="17"/>
        <v>spadek</v>
      </c>
    </row>
    <row r="459" spans="1:9">
      <c r="A459" s="1">
        <v>42025</v>
      </c>
      <c r="B459" t="s">
        <v>525</v>
      </c>
      <c r="C459" t="s">
        <v>526</v>
      </c>
      <c r="D459">
        <v>13.69</v>
      </c>
      <c r="E459">
        <v>304</v>
      </c>
      <c r="F459">
        <v>4120</v>
      </c>
      <c r="G459">
        <v>2276000</v>
      </c>
      <c r="H459" s="2">
        <f t="shared" si="16"/>
        <v>13.552631578947368</v>
      </c>
      <c r="I459" t="str">
        <f t="shared" si="17"/>
        <v>wzrost</v>
      </c>
    </row>
    <row r="460" spans="1:9" hidden="1">
      <c r="A460" s="1">
        <v>42026</v>
      </c>
      <c r="B460" t="s">
        <v>525</v>
      </c>
      <c r="C460" t="s">
        <v>526</v>
      </c>
      <c r="D460">
        <v>13.55</v>
      </c>
      <c r="E460">
        <v>370</v>
      </c>
      <c r="F460">
        <v>5010</v>
      </c>
      <c r="G460">
        <v>2276000</v>
      </c>
      <c r="H460" s="2">
        <f t="shared" si="16"/>
        <v>13.54054054054054</v>
      </c>
      <c r="I460" t="str">
        <f t="shared" si="17"/>
        <v>wzrost</v>
      </c>
    </row>
    <row r="461" spans="1:9" hidden="1">
      <c r="A461" s="1">
        <v>42026</v>
      </c>
      <c r="B461" t="s">
        <v>287</v>
      </c>
      <c r="C461" t="s">
        <v>288</v>
      </c>
      <c r="D461">
        <v>13.59</v>
      </c>
      <c r="E461">
        <v>4522</v>
      </c>
      <c r="F461">
        <v>61040</v>
      </c>
      <c r="G461">
        <v>1423000</v>
      </c>
      <c r="H461" s="2">
        <f t="shared" si="16"/>
        <v>13.4984520123839</v>
      </c>
      <c r="I461" t="str">
        <f t="shared" si="17"/>
        <v>wzrost</v>
      </c>
    </row>
    <row r="462" spans="1:9" hidden="1">
      <c r="A462" s="1">
        <v>42027</v>
      </c>
      <c r="B462" t="s">
        <v>831</v>
      </c>
      <c r="C462" t="s">
        <v>832</v>
      </c>
      <c r="D462">
        <v>13.6</v>
      </c>
      <c r="E462">
        <v>10363</v>
      </c>
      <c r="F462">
        <v>139310</v>
      </c>
      <c r="G462">
        <v>11886000</v>
      </c>
      <c r="H462" s="2">
        <f t="shared" si="16"/>
        <v>13.443018430956286</v>
      </c>
      <c r="I462" t="str">
        <f t="shared" si="17"/>
        <v>wzrost</v>
      </c>
    </row>
    <row r="463" spans="1:9" hidden="1">
      <c r="A463" s="1">
        <v>42027</v>
      </c>
      <c r="B463" t="s">
        <v>525</v>
      </c>
      <c r="C463" t="s">
        <v>526</v>
      </c>
      <c r="D463">
        <v>13.67</v>
      </c>
      <c r="E463">
        <v>5583</v>
      </c>
      <c r="F463">
        <v>74890</v>
      </c>
      <c r="G463">
        <v>2276000</v>
      </c>
      <c r="H463" s="2">
        <f t="shared" si="16"/>
        <v>13.413935160308078</v>
      </c>
      <c r="I463" t="str">
        <f t="shared" si="17"/>
        <v>wzrost</v>
      </c>
    </row>
    <row r="464" spans="1:9">
      <c r="A464" s="1">
        <v>42025</v>
      </c>
      <c r="B464" t="s">
        <v>67</v>
      </c>
      <c r="C464" t="s">
        <v>68</v>
      </c>
      <c r="D464">
        <v>12.95</v>
      </c>
      <c r="E464">
        <v>1040</v>
      </c>
      <c r="F464">
        <v>13860</v>
      </c>
      <c r="G464">
        <v>17889000</v>
      </c>
      <c r="H464" s="2">
        <f t="shared" si="16"/>
        <v>13.326923076923077</v>
      </c>
      <c r="I464" t="str">
        <f t="shared" si="17"/>
        <v>spadek</v>
      </c>
    </row>
    <row r="465" spans="1:9" hidden="1">
      <c r="A465" s="1">
        <v>42026</v>
      </c>
      <c r="B465" t="s">
        <v>827</v>
      </c>
      <c r="C465" t="s">
        <v>828</v>
      </c>
      <c r="D465">
        <v>13.3</v>
      </c>
      <c r="E465">
        <v>115</v>
      </c>
      <c r="F465">
        <v>1530</v>
      </c>
      <c r="G465">
        <v>925000</v>
      </c>
      <c r="H465" s="2">
        <f t="shared" si="16"/>
        <v>13.304347826086957</v>
      </c>
      <c r="I465" t="str">
        <f t="shared" si="17"/>
        <v>spadek</v>
      </c>
    </row>
    <row r="466" spans="1:9">
      <c r="A466" s="1">
        <v>42025</v>
      </c>
      <c r="B466" t="s">
        <v>523</v>
      </c>
      <c r="C466" t="s">
        <v>524</v>
      </c>
      <c r="D466">
        <v>13.25</v>
      </c>
      <c r="E466">
        <v>609</v>
      </c>
      <c r="F466">
        <v>8100</v>
      </c>
      <c r="G466">
        <v>23198000</v>
      </c>
      <c r="H466" s="2">
        <f t="shared" si="16"/>
        <v>13.300492610837438</v>
      </c>
      <c r="I466" t="str">
        <f t="shared" si="17"/>
        <v>spadek</v>
      </c>
    </row>
    <row r="467" spans="1:9" hidden="1">
      <c r="A467" s="1">
        <v>42027</v>
      </c>
      <c r="B467" t="s">
        <v>67</v>
      </c>
      <c r="C467" t="s">
        <v>68</v>
      </c>
      <c r="D467">
        <v>13.4</v>
      </c>
      <c r="E467">
        <v>15132</v>
      </c>
      <c r="F467">
        <v>201250</v>
      </c>
      <c r="G467">
        <v>17889000</v>
      </c>
      <c r="H467" s="2">
        <f t="shared" si="16"/>
        <v>13.299629923341264</v>
      </c>
      <c r="I467" t="str">
        <f t="shared" si="17"/>
        <v>wzrost</v>
      </c>
    </row>
    <row r="468" spans="1:9" hidden="1">
      <c r="A468" s="1">
        <v>42026</v>
      </c>
      <c r="B468" t="s">
        <v>255</v>
      </c>
      <c r="C468" t="s">
        <v>256</v>
      </c>
      <c r="D468">
        <v>13.34</v>
      </c>
      <c r="E468">
        <v>1594</v>
      </c>
      <c r="F468">
        <v>21120</v>
      </c>
      <c r="G468">
        <v>3579000</v>
      </c>
      <c r="H468" s="2">
        <f t="shared" si="16"/>
        <v>13.249686323713927</v>
      </c>
      <c r="I468" t="str">
        <f t="shared" si="17"/>
        <v>wzrost</v>
      </c>
    </row>
    <row r="469" spans="1:9">
      <c r="A469" s="1">
        <v>42025</v>
      </c>
      <c r="B469" t="s">
        <v>827</v>
      </c>
      <c r="C469" t="s">
        <v>828</v>
      </c>
      <c r="D469">
        <v>13.3</v>
      </c>
      <c r="E469">
        <v>1937</v>
      </c>
      <c r="F469">
        <v>25630</v>
      </c>
      <c r="G469">
        <v>925000</v>
      </c>
      <c r="H469" s="2">
        <f t="shared" si="16"/>
        <v>13.231801755291688</v>
      </c>
      <c r="I469" t="str">
        <f t="shared" si="17"/>
        <v>wzrost</v>
      </c>
    </row>
    <row r="470" spans="1:9" hidden="1">
      <c r="A470" s="1">
        <v>42026</v>
      </c>
      <c r="B470" t="s">
        <v>831</v>
      </c>
      <c r="C470" t="s">
        <v>832</v>
      </c>
      <c r="D470">
        <v>13.2</v>
      </c>
      <c r="E470">
        <v>2395</v>
      </c>
      <c r="F470">
        <v>31530</v>
      </c>
      <c r="G470">
        <v>11886000</v>
      </c>
      <c r="H470" s="2">
        <f t="shared" si="16"/>
        <v>13.164926931106471</v>
      </c>
      <c r="I470" t="str">
        <f t="shared" si="17"/>
        <v>wzrost</v>
      </c>
    </row>
    <row r="471" spans="1:9" hidden="1">
      <c r="A471" s="1">
        <v>42026</v>
      </c>
      <c r="B471" t="s">
        <v>67</v>
      </c>
      <c r="C471" t="s">
        <v>68</v>
      </c>
      <c r="D471">
        <v>13.2</v>
      </c>
      <c r="E471">
        <v>282</v>
      </c>
      <c r="F471">
        <v>3710</v>
      </c>
      <c r="G471">
        <v>17889000</v>
      </c>
      <c r="H471" s="2">
        <f t="shared" si="16"/>
        <v>13.156028368794326</v>
      </c>
      <c r="I471" t="str">
        <f t="shared" si="17"/>
        <v>wzrost</v>
      </c>
    </row>
    <row r="472" spans="1:9" hidden="1">
      <c r="A472" s="1">
        <v>42027</v>
      </c>
      <c r="B472" t="s">
        <v>255</v>
      </c>
      <c r="C472" t="s">
        <v>256</v>
      </c>
      <c r="D472">
        <v>13.33</v>
      </c>
      <c r="E472">
        <v>2070</v>
      </c>
      <c r="F472">
        <v>27070</v>
      </c>
      <c r="G472">
        <v>3579000</v>
      </c>
      <c r="H472" s="2">
        <f t="shared" si="16"/>
        <v>13.077294685990339</v>
      </c>
      <c r="I472" t="str">
        <f t="shared" si="17"/>
        <v>wzrost</v>
      </c>
    </row>
    <row r="473" spans="1:9">
      <c r="A473" s="1">
        <v>42025</v>
      </c>
      <c r="B473" t="s">
        <v>831</v>
      </c>
      <c r="C473" t="s">
        <v>832</v>
      </c>
      <c r="D473">
        <v>13.19</v>
      </c>
      <c r="E473">
        <v>3923</v>
      </c>
      <c r="F473">
        <v>51280</v>
      </c>
      <c r="G473">
        <v>11886000</v>
      </c>
      <c r="H473" s="2">
        <f t="shared" si="16"/>
        <v>13.071628855467754</v>
      </c>
      <c r="I473" t="str">
        <f t="shared" si="17"/>
        <v>wzrost</v>
      </c>
    </row>
    <row r="474" spans="1:9" hidden="1">
      <c r="A474" s="1">
        <v>42026</v>
      </c>
      <c r="B474" t="s">
        <v>107</v>
      </c>
      <c r="C474" t="s">
        <v>108</v>
      </c>
      <c r="D474">
        <v>13</v>
      </c>
      <c r="E474">
        <v>49</v>
      </c>
      <c r="F474">
        <v>640</v>
      </c>
      <c r="G474">
        <v>0</v>
      </c>
      <c r="H474" s="2">
        <f t="shared" si="16"/>
        <v>13.061224489795919</v>
      </c>
      <c r="I474" t="str">
        <f t="shared" si="17"/>
        <v>spadek</v>
      </c>
    </row>
    <row r="475" spans="1:9" hidden="1">
      <c r="A475" s="1">
        <v>42027</v>
      </c>
      <c r="B475" t="s">
        <v>827</v>
      </c>
      <c r="C475" t="s">
        <v>828</v>
      </c>
      <c r="D475">
        <v>13.3</v>
      </c>
      <c r="E475">
        <v>379</v>
      </c>
      <c r="F475">
        <v>4940</v>
      </c>
      <c r="G475">
        <v>925000</v>
      </c>
      <c r="H475" s="2">
        <f t="shared" si="16"/>
        <v>13.034300791556728</v>
      </c>
      <c r="I475" t="str">
        <f t="shared" si="17"/>
        <v>wzrost</v>
      </c>
    </row>
    <row r="476" spans="1:9" hidden="1">
      <c r="A476" s="1">
        <v>42026</v>
      </c>
      <c r="B476" t="s">
        <v>395</v>
      </c>
      <c r="C476" t="s">
        <v>396</v>
      </c>
      <c r="D476">
        <v>13</v>
      </c>
      <c r="E476">
        <v>469</v>
      </c>
      <c r="F476">
        <v>6100</v>
      </c>
      <c r="G476">
        <v>0</v>
      </c>
      <c r="H476" s="2">
        <f t="shared" si="16"/>
        <v>13.00639658848614</v>
      </c>
      <c r="I476" t="str">
        <f t="shared" si="17"/>
        <v>spadek</v>
      </c>
    </row>
    <row r="477" spans="1:9">
      <c r="A477" s="1">
        <v>42025</v>
      </c>
      <c r="B477" t="s">
        <v>699</v>
      </c>
      <c r="C477" t="s">
        <v>700</v>
      </c>
      <c r="D477">
        <v>13</v>
      </c>
      <c r="E477">
        <v>0</v>
      </c>
      <c r="F477">
        <v>0</v>
      </c>
      <c r="G477">
        <v>423000</v>
      </c>
      <c r="H477" s="2">
        <f t="shared" si="16"/>
        <v>13</v>
      </c>
      <c r="I477" t="str">
        <f t="shared" si="17"/>
        <v>zastoj</v>
      </c>
    </row>
    <row r="478" spans="1:9" hidden="1">
      <c r="A478" s="1">
        <v>42027</v>
      </c>
      <c r="B478" t="s">
        <v>107</v>
      </c>
      <c r="C478" t="s">
        <v>108</v>
      </c>
      <c r="D478">
        <v>13</v>
      </c>
      <c r="E478">
        <v>0</v>
      </c>
      <c r="F478">
        <v>0</v>
      </c>
      <c r="G478">
        <v>0</v>
      </c>
      <c r="H478" s="2">
        <f t="shared" si="16"/>
        <v>13</v>
      </c>
      <c r="I478" t="str">
        <f t="shared" si="17"/>
        <v>zastoj</v>
      </c>
    </row>
    <row r="479" spans="1:9" hidden="1">
      <c r="A479" s="1">
        <v>42026</v>
      </c>
      <c r="B479" t="s">
        <v>699</v>
      </c>
      <c r="C479" t="s">
        <v>700</v>
      </c>
      <c r="D479">
        <v>13.2</v>
      </c>
      <c r="E479">
        <v>390</v>
      </c>
      <c r="F479">
        <v>5050</v>
      </c>
      <c r="G479">
        <v>423000</v>
      </c>
      <c r="H479" s="2">
        <f t="shared" si="16"/>
        <v>12.948717948717949</v>
      </c>
      <c r="I479" t="str">
        <f t="shared" si="17"/>
        <v>wzrost</v>
      </c>
    </row>
    <row r="480" spans="1:9" hidden="1">
      <c r="A480" s="1">
        <v>42027</v>
      </c>
      <c r="B480" t="s">
        <v>557</v>
      </c>
      <c r="C480" t="s">
        <v>558</v>
      </c>
      <c r="D480">
        <v>12.94</v>
      </c>
      <c r="E480">
        <v>98827</v>
      </c>
      <c r="F480">
        <v>1276080</v>
      </c>
      <c r="G480">
        <v>16905000</v>
      </c>
      <c r="H480" s="2">
        <f t="shared" si="16"/>
        <v>12.912260819411699</v>
      </c>
      <c r="I480" t="str">
        <f t="shared" si="17"/>
        <v>wzrost</v>
      </c>
    </row>
    <row r="481" spans="1:9" hidden="1">
      <c r="A481" s="1">
        <v>42027</v>
      </c>
      <c r="B481" t="s">
        <v>453</v>
      </c>
      <c r="C481" t="s">
        <v>454</v>
      </c>
      <c r="D481">
        <v>13.04</v>
      </c>
      <c r="E481">
        <v>2231</v>
      </c>
      <c r="F481">
        <v>28730</v>
      </c>
      <c r="G481">
        <v>6739000</v>
      </c>
      <c r="H481" s="2">
        <f t="shared" si="16"/>
        <v>12.877633348274317</v>
      </c>
      <c r="I481" t="str">
        <f t="shared" si="17"/>
        <v>wzrost</v>
      </c>
    </row>
    <row r="482" spans="1:9" hidden="1">
      <c r="A482" s="1">
        <v>42026</v>
      </c>
      <c r="B482" t="s">
        <v>731</v>
      </c>
      <c r="C482" t="s">
        <v>732</v>
      </c>
      <c r="D482">
        <v>12.79</v>
      </c>
      <c r="E482">
        <v>4814</v>
      </c>
      <c r="F482">
        <v>61760</v>
      </c>
      <c r="G482">
        <v>10375000</v>
      </c>
      <c r="H482" s="2">
        <f t="shared" si="16"/>
        <v>12.829248026589115</v>
      </c>
      <c r="I482" t="str">
        <f t="shared" si="17"/>
        <v>spadek</v>
      </c>
    </row>
    <row r="483" spans="1:9">
      <c r="A483" s="1">
        <v>42025</v>
      </c>
      <c r="B483" t="s">
        <v>731</v>
      </c>
      <c r="C483" t="s">
        <v>732</v>
      </c>
      <c r="D483">
        <v>12.8</v>
      </c>
      <c r="E483">
        <v>673</v>
      </c>
      <c r="F483">
        <v>8620</v>
      </c>
      <c r="G483">
        <v>10375000</v>
      </c>
      <c r="H483" s="2">
        <f t="shared" si="16"/>
        <v>12.808320950965825</v>
      </c>
      <c r="I483" t="str">
        <f t="shared" si="17"/>
        <v>spadek</v>
      </c>
    </row>
    <row r="484" spans="1:9" hidden="1">
      <c r="A484" s="1">
        <v>42026</v>
      </c>
      <c r="B484" t="s">
        <v>557</v>
      </c>
      <c r="C484" t="s">
        <v>558</v>
      </c>
      <c r="D484">
        <v>12.75</v>
      </c>
      <c r="E484">
        <v>153622</v>
      </c>
      <c r="F484">
        <v>1960780</v>
      </c>
      <c r="G484">
        <v>16905000</v>
      </c>
      <c r="H484" s="2">
        <f t="shared" si="16"/>
        <v>12.76366666232701</v>
      </c>
      <c r="I484" t="str">
        <f t="shared" si="17"/>
        <v>spadek</v>
      </c>
    </row>
    <row r="485" spans="1:9">
      <c r="A485" s="1">
        <v>42025</v>
      </c>
      <c r="B485" t="s">
        <v>395</v>
      </c>
      <c r="C485" t="s">
        <v>396</v>
      </c>
      <c r="D485">
        <v>12.97</v>
      </c>
      <c r="E485">
        <v>55</v>
      </c>
      <c r="F485">
        <v>700</v>
      </c>
      <c r="G485">
        <v>0</v>
      </c>
      <c r="H485" s="2">
        <f t="shared" si="16"/>
        <v>12.727272727272727</v>
      </c>
      <c r="I485" t="str">
        <f t="shared" si="17"/>
        <v>wzrost</v>
      </c>
    </row>
    <row r="486" spans="1:9">
      <c r="A486" s="1">
        <v>42025</v>
      </c>
      <c r="B486" t="s">
        <v>821</v>
      </c>
      <c r="C486" t="s">
        <v>822</v>
      </c>
      <c r="D486">
        <v>12.68</v>
      </c>
      <c r="E486">
        <v>830</v>
      </c>
      <c r="F486">
        <v>10540</v>
      </c>
      <c r="G486">
        <v>7716000</v>
      </c>
      <c r="H486" s="2">
        <f t="shared" si="16"/>
        <v>12.698795180722891</v>
      </c>
      <c r="I486" t="str">
        <f t="shared" si="17"/>
        <v>spadek</v>
      </c>
    </row>
    <row r="487" spans="1:9" hidden="1">
      <c r="A487" s="1">
        <v>42027</v>
      </c>
      <c r="B487" t="s">
        <v>841</v>
      </c>
      <c r="C487" t="s">
        <v>842</v>
      </c>
      <c r="D487">
        <v>12.75</v>
      </c>
      <c r="E487">
        <v>1788</v>
      </c>
      <c r="F487">
        <v>22660</v>
      </c>
      <c r="G487">
        <v>7000000</v>
      </c>
      <c r="H487" s="2">
        <f t="shared" si="16"/>
        <v>12.67337807606264</v>
      </c>
      <c r="I487" t="str">
        <f t="shared" si="17"/>
        <v>wzrost</v>
      </c>
    </row>
    <row r="488" spans="1:9" hidden="1">
      <c r="A488" s="1">
        <v>42026</v>
      </c>
      <c r="B488" t="s">
        <v>821</v>
      </c>
      <c r="C488" t="s">
        <v>822</v>
      </c>
      <c r="D488">
        <v>12.7</v>
      </c>
      <c r="E488">
        <v>3421</v>
      </c>
      <c r="F488">
        <v>43300</v>
      </c>
      <c r="G488">
        <v>7716000</v>
      </c>
      <c r="H488" s="2">
        <f t="shared" si="16"/>
        <v>12.657117801812335</v>
      </c>
      <c r="I488" t="str">
        <f t="shared" si="17"/>
        <v>wzrost</v>
      </c>
    </row>
    <row r="489" spans="1:9" hidden="1">
      <c r="A489" s="1">
        <v>42027</v>
      </c>
      <c r="B489" t="s">
        <v>731</v>
      </c>
      <c r="C489" t="s">
        <v>732</v>
      </c>
      <c r="D489">
        <v>12.56</v>
      </c>
      <c r="E489">
        <v>11818</v>
      </c>
      <c r="F489">
        <v>149000</v>
      </c>
      <c r="G489">
        <v>10375000</v>
      </c>
      <c r="H489" s="2">
        <f t="shared" si="16"/>
        <v>12.607886275173465</v>
      </c>
      <c r="I489" t="str">
        <f t="shared" si="17"/>
        <v>spadek</v>
      </c>
    </row>
    <row r="490" spans="1:9" hidden="1">
      <c r="A490" s="1">
        <v>42026</v>
      </c>
      <c r="B490" t="s">
        <v>805</v>
      </c>
      <c r="C490" t="s">
        <v>806</v>
      </c>
      <c r="D490">
        <v>12.4</v>
      </c>
      <c r="E490">
        <v>2624</v>
      </c>
      <c r="F490">
        <v>32730</v>
      </c>
      <c r="G490">
        <v>9601000</v>
      </c>
      <c r="H490" s="2">
        <f t="shared" si="16"/>
        <v>12.473323170731707</v>
      </c>
      <c r="I490" t="str">
        <f t="shared" si="17"/>
        <v>spadek</v>
      </c>
    </row>
    <row r="491" spans="1:9" hidden="1">
      <c r="A491" s="1">
        <v>42027</v>
      </c>
      <c r="B491" t="s">
        <v>821</v>
      </c>
      <c r="C491" t="s">
        <v>822</v>
      </c>
      <c r="D491">
        <v>12.45</v>
      </c>
      <c r="E491">
        <v>926</v>
      </c>
      <c r="F491">
        <v>11490</v>
      </c>
      <c r="G491">
        <v>7716000</v>
      </c>
      <c r="H491" s="2">
        <f t="shared" si="16"/>
        <v>12.408207343412528</v>
      </c>
      <c r="I491" t="str">
        <f t="shared" si="17"/>
        <v>wzrost</v>
      </c>
    </row>
    <row r="492" spans="1:9">
      <c r="A492" s="1">
        <v>42025</v>
      </c>
      <c r="B492" t="s">
        <v>557</v>
      </c>
      <c r="C492" t="s">
        <v>558</v>
      </c>
      <c r="D492">
        <v>12.5</v>
      </c>
      <c r="E492">
        <v>233865</v>
      </c>
      <c r="F492">
        <v>2899770</v>
      </c>
      <c r="G492">
        <v>16905000</v>
      </c>
      <c r="H492" s="2">
        <f t="shared" si="16"/>
        <v>12.399332948495926</v>
      </c>
      <c r="I492" t="str">
        <f t="shared" si="17"/>
        <v>wzrost</v>
      </c>
    </row>
    <row r="493" spans="1:9">
      <c r="A493" s="1">
        <v>42025</v>
      </c>
      <c r="B493" t="s">
        <v>841</v>
      </c>
      <c r="C493" t="s">
        <v>842</v>
      </c>
      <c r="D493">
        <v>12.35</v>
      </c>
      <c r="E493">
        <v>642</v>
      </c>
      <c r="F493">
        <v>7930</v>
      </c>
      <c r="G493">
        <v>7000000</v>
      </c>
      <c r="H493" s="2">
        <f t="shared" si="16"/>
        <v>12.35202492211838</v>
      </c>
      <c r="I493" t="str">
        <f t="shared" si="17"/>
        <v>spadek</v>
      </c>
    </row>
    <row r="494" spans="1:9">
      <c r="A494" s="1">
        <v>42025</v>
      </c>
      <c r="B494" t="s">
        <v>107</v>
      </c>
      <c r="C494" t="s">
        <v>108</v>
      </c>
      <c r="D494">
        <v>12.3</v>
      </c>
      <c r="E494">
        <v>60</v>
      </c>
      <c r="F494">
        <v>740</v>
      </c>
      <c r="G494">
        <v>0</v>
      </c>
      <c r="H494" s="2">
        <f t="shared" si="16"/>
        <v>12.333333333333334</v>
      </c>
      <c r="I494" t="str">
        <f t="shared" si="17"/>
        <v>spadek</v>
      </c>
    </row>
    <row r="495" spans="1:9" hidden="1">
      <c r="A495" s="1">
        <v>42026</v>
      </c>
      <c r="B495" t="s">
        <v>841</v>
      </c>
      <c r="C495" t="s">
        <v>842</v>
      </c>
      <c r="D495">
        <v>12.7</v>
      </c>
      <c r="E495">
        <v>579</v>
      </c>
      <c r="F495">
        <v>7140</v>
      </c>
      <c r="G495">
        <v>7000000</v>
      </c>
      <c r="H495" s="2">
        <f t="shared" si="16"/>
        <v>12.33160621761658</v>
      </c>
      <c r="I495" t="str">
        <f t="shared" si="17"/>
        <v>wzrost</v>
      </c>
    </row>
    <row r="496" spans="1:9" hidden="1">
      <c r="A496" s="1">
        <v>42026</v>
      </c>
      <c r="B496" t="s">
        <v>453</v>
      </c>
      <c r="C496" t="s">
        <v>454</v>
      </c>
      <c r="D496">
        <v>12.73</v>
      </c>
      <c r="E496">
        <v>43</v>
      </c>
      <c r="F496">
        <v>530</v>
      </c>
      <c r="G496">
        <v>6739000</v>
      </c>
      <c r="H496" s="2">
        <f t="shared" si="16"/>
        <v>12.325581395348838</v>
      </c>
      <c r="I496" t="str">
        <f t="shared" si="17"/>
        <v>wzrost</v>
      </c>
    </row>
    <row r="497" spans="1:9">
      <c r="A497" s="1">
        <v>42025</v>
      </c>
      <c r="B497" t="s">
        <v>453</v>
      </c>
      <c r="C497" t="s">
        <v>454</v>
      </c>
      <c r="D497">
        <v>12.64</v>
      </c>
      <c r="E497">
        <v>46733</v>
      </c>
      <c r="F497">
        <v>574930</v>
      </c>
      <c r="G497">
        <v>6739000</v>
      </c>
      <c r="H497" s="2">
        <f t="shared" si="16"/>
        <v>12.302441529540154</v>
      </c>
      <c r="I497" t="str">
        <f t="shared" si="17"/>
        <v>wzrost</v>
      </c>
    </row>
    <row r="498" spans="1:9" hidden="1">
      <c r="A498" s="1">
        <v>42027</v>
      </c>
      <c r="B498" t="s">
        <v>57</v>
      </c>
      <c r="C498" t="s">
        <v>58</v>
      </c>
      <c r="D498">
        <v>12.29</v>
      </c>
      <c r="E498">
        <v>66</v>
      </c>
      <c r="F498">
        <v>810</v>
      </c>
      <c r="G498">
        <v>5540000</v>
      </c>
      <c r="H498" s="2">
        <f t="shared" si="16"/>
        <v>12.272727272727273</v>
      </c>
      <c r="I498" t="str">
        <f t="shared" si="17"/>
        <v>wzrost</v>
      </c>
    </row>
    <row r="499" spans="1:9">
      <c r="A499" s="1">
        <v>42025</v>
      </c>
      <c r="B499" t="s">
        <v>805</v>
      </c>
      <c r="C499" t="s">
        <v>806</v>
      </c>
      <c r="D499">
        <v>12.25</v>
      </c>
      <c r="E499">
        <v>41889</v>
      </c>
      <c r="F499">
        <v>513200</v>
      </c>
      <c r="G499">
        <v>9601000</v>
      </c>
      <c r="H499" s="2">
        <f t="shared" si="16"/>
        <v>12.251426388789419</v>
      </c>
      <c r="I499" t="str">
        <f t="shared" si="17"/>
        <v>spadek</v>
      </c>
    </row>
    <row r="500" spans="1:9" hidden="1">
      <c r="A500" s="1">
        <v>42026</v>
      </c>
      <c r="B500" t="s">
        <v>57</v>
      </c>
      <c r="C500" t="s">
        <v>58</v>
      </c>
      <c r="D500">
        <v>12.3</v>
      </c>
      <c r="E500">
        <v>45</v>
      </c>
      <c r="F500">
        <v>550</v>
      </c>
      <c r="G500">
        <v>5540000</v>
      </c>
      <c r="H500" s="2">
        <f t="shared" si="16"/>
        <v>12.222222222222221</v>
      </c>
      <c r="I500" t="str">
        <f t="shared" si="17"/>
        <v>wzrost</v>
      </c>
    </row>
    <row r="501" spans="1:9" hidden="1">
      <c r="A501" s="1">
        <v>42027</v>
      </c>
      <c r="B501" t="s">
        <v>805</v>
      </c>
      <c r="C501" t="s">
        <v>806</v>
      </c>
      <c r="D501">
        <v>12.06</v>
      </c>
      <c r="E501">
        <v>2350</v>
      </c>
      <c r="F501">
        <v>28540</v>
      </c>
      <c r="G501">
        <v>9601000</v>
      </c>
      <c r="H501" s="2">
        <f t="shared" si="16"/>
        <v>12.14468085106383</v>
      </c>
      <c r="I501" t="str">
        <f t="shared" si="17"/>
        <v>spadek</v>
      </c>
    </row>
    <row r="502" spans="1:9" hidden="1">
      <c r="A502" s="1">
        <v>42026</v>
      </c>
      <c r="B502" t="s">
        <v>755</v>
      </c>
      <c r="C502" t="s">
        <v>756</v>
      </c>
      <c r="D502">
        <v>12.1</v>
      </c>
      <c r="E502">
        <v>15</v>
      </c>
      <c r="F502">
        <v>180</v>
      </c>
      <c r="G502">
        <v>1451000</v>
      </c>
      <c r="H502" s="2">
        <f t="shared" si="16"/>
        <v>12</v>
      </c>
      <c r="I502" t="str">
        <f t="shared" si="17"/>
        <v>wzrost</v>
      </c>
    </row>
    <row r="503" spans="1:9">
      <c r="A503" s="1">
        <v>42025</v>
      </c>
      <c r="B503" t="s">
        <v>755</v>
      </c>
      <c r="C503" t="s">
        <v>756</v>
      </c>
      <c r="D503">
        <v>12.1</v>
      </c>
      <c r="E503">
        <v>266</v>
      </c>
      <c r="F503">
        <v>3160</v>
      </c>
      <c r="G503">
        <v>1451000</v>
      </c>
      <c r="H503" s="2">
        <f t="shared" si="16"/>
        <v>11.8796992481203</v>
      </c>
      <c r="I503" t="str">
        <f t="shared" si="17"/>
        <v>wzrost</v>
      </c>
    </row>
    <row r="504" spans="1:9" hidden="1">
      <c r="A504" s="1">
        <v>42027</v>
      </c>
      <c r="B504" t="s">
        <v>267</v>
      </c>
      <c r="C504" t="s">
        <v>268</v>
      </c>
      <c r="D504">
        <v>11.44</v>
      </c>
      <c r="E504">
        <v>6</v>
      </c>
      <c r="F504">
        <v>70</v>
      </c>
      <c r="G504">
        <v>5047000</v>
      </c>
      <c r="H504" s="2">
        <f t="shared" si="16"/>
        <v>11.666666666666666</v>
      </c>
      <c r="I504" t="str">
        <f t="shared" si="17"/>
        <v>spadek</v>
      </c>
    </row>
    <row r="505" spans="1:9" hidden="1">
      <c r="A505" s="1">
        <v>42027</v>
      </c>
      <c r="B505" t="s">
        <v>755</v>
      </c>
      <c r="C505" t="s">
        <v>756</v>
      </c>
      <c r="D505">
        <v>11.6</v>
      </c>
      <c r="E505">
        <v>312</v>
      </c>
      <c r="F505">
        <v>3620</v>
      </c>
      <c r="G505">
        <v>1451000</v>
      </c>
      <c r="H505" s="2">
        <f t="shared" si="16"/>
        <v>11.602564102564102</v>
      </c>
      <c r="I505" t="str">
        <f t="shared" si="17"/>
        <v>spadek</v>
      </c>
    </row>
    <row r="506" spans="1:9">
      <c r="A506" s="1">
        <v>42025</v>
      </c>
      <c r="B506" t="s">
        <v>263</v>
      </c>
      <c r="C506" t="s">
        <v>264</v>
      </c>
      <c r="D506">
        <v>11.55</v>
      </c>
      <c r="E506">
        <v>1477</v>
      </c>
      <c r="F506">
        <v>17000</v>
      </c>
      <c r="G506">
        <v>7353000</v>
      </c>
      <c r="H506" s="2">
        <f t="shared" si="16"/>
        <v>11.509817197020988</v>
      </c>
      <c r="I506" t="str">
        <f t="shared" si="17"/>
        <v>wzrost</v>
      </c>
    </row>
    <row r="507" spans="1:9" hidden="1">
      <c r="A507" s="1">
        <v>42026</v>
      </c>
      <c r="B507" t="s">
        <v>263</v>
      </c>
      <c r="C507" t="s">
        <v>264</v>
      </c>
      <c r="D507">
        <v>11.5</v>
      </c>
      <c r="E507">
        <v>860</v>
      </c>
      <c r="F507">
        <v>9890</v>
      </c>
      <c r="G507">
        <v>7353000</v>
      </c>
      <c r="H507" s="2">
        <f t="shared" si="16"/>
        <v>11.5</v>
      </c>
      <c r="I507" t="str">
        <f t="shared" si="17"/>
        <v>zastoj</v>
      </c>
    </row>
    <row r="508" spans="1:9" hidden="1">
      <c r="A508" s="1">
        <v>42027</v>
      </c>
      <c r="B508" t="s">
        <v>339</v>
      </c>
      <c r="C508" t="s">
        <v>340</v>
      </c>
      <c r="D508">
        <v>11.3</v>
      </c>
      <c r="E508">
        <v>282511</v>
      </c>
      <c r="F508">
        <v>3218830</v>
      </c>
      <c r="G508">
        <v>3233000</v>
      </c>
      <c r="H508" s="2">
        <f t="shared" si="16"/>
        <v>11.39364484922711</v>
      </c>
      <c r="I508" t="str">
        <f t="shared" si="17"/>
        <v>spadek</v>
      </c>
    </row>
    <row r="509" spans="1:9" hidden="1">
      <c r="A509" s="1">
        <v>42027</v>
      </c>
      <c r="B509" t="s">
        <v>263</v>
      </c>
      <c r="C509" t="s">
        <v>264</v>
      </c>
      <c r="D509">
        <v>11.31</v>
      </c>
      <c r="E509">
        <v>208</v>
      </c>
      <c r="F509">
        <v>2360</v>
      </c>
      <c r="G509">
        <v>7353000</v>
      </c>
      <c r="H509" s="2">
        <f t="shared" si="16"/>
        <v>11.346153846153847</v>
      </c>
      <c r="I509" t="str">
        <f t="shared" si="17"/>
        <v>spadek</v>
      </c>
    </row>
    <row r="510" spans="1:9" hidden="1">
      <c r="A510" s="1">
        <v>42027</v>
      </c>
      <c r="B510" t="s">
        <v>85</v>
      </c>
      <c r="C510" t="s">
        <v>86</v>
      </c>
      <c r="D510">
        <v>11.4</v>
      </c>
      <c r="E510">
        <v>4285</v>
      </c>
      <c r="F510">
        <v>48030</v>
      </c>
      <c r="G510">
        <v>24981000</v>
      </c>
      <c r="H510" s="2">
        <f t="shared" si="16"/>
        <v>11.208868144690781</v>
      </c>
      <c r="I510" t="str">
        <f t="shared" si="17"/>
        <v>wzrost</v>
      </c>
    </row>
    <row r="511" spans="1:9" hidden="1">
      <c r="A511" s="1">
        <v>42027</v>
      </c>
      <c r="B511" t="s">
        <v>115</v>
      </c>
      <c r="C511" t="s">
        <v>116</v>
      </c>
      <c r="D511">
        <v>11</v>
      </c>
      <c r="E511">
        <v>225</v>
      </c>
      <c r="F511">
        <v>2480</v>
      </c>
      <c r="G511">
        <v>911000</v>
      </c>
      <c r="H511" s="2">
        <f t="shared" si="16"/>
        <v>11.022222222222222</v>
      </c>
      <c r="I511" t="str">
        <f t="shared" si="17"/>
        <v>spadek</v>
      </c>
    </row>
    <row r="512" spans="1:9" hidden="1">
      <c r="A512" s="1">
        <v>42026</v>
      </c>
      <c r="B512" t="s">
        <v>115</v>
      </c>
      <c r="C512" t="s">
        <v>116</v>
      </c>
      <c r="D512">
        <v>11.02</v>
      </c>
      <c r="E512">
        <v>1002</v>
      </c>
      <c r="F512">
        <v>11030</v>
      </c>
      <c r="G512">
        <v>911000</v>
      </c>
      <c r="H512" s="2">
        <f t="shared" si="16"/>
        <v>11.007984031936127</v>
      </c>
      <c r="I512" t="str">
        <f t="shared" si="17"/>
        <v>wzrost</v>
      </c>
    </row>
    <row r="513" spans="1:9" hidden="1">
      <c r="A513" s="1">
        <v>42026</v>
      </c>
      <c r="B513" t="s">
        <v>85</v>
      </c>
      <c r="C513" t="s">
        <v>86</v>
      </c>
      <c r="D513">
        <v>11.19</v>
      </c>
      <c r="E513">
        <v>2021</v>
      </c>
      <c r="F513">
        <v>22080</v>
      </c>
      <c r="G513">
        <v>24981000</v>
      </c>
      <c r="H513" s="2">
        <f t="shared" si="16"/>
        <v>10.925284512617516</v>
      </c>
      <c r="I513" t="str">
        <f t="shared" si="17"/>
        <v>wzrost</v>
      </c>
    </row>
    <row r="514" spans="1:9">
      <c r="A514" s="1">
        <v>42025</v>
      </c>
      <c r="B514" t="s">
        <v>267</v>
      </c>
      <c r="C514" t="s">
        <v>268</v>
      </c>
      <c r="D514">
        <v>10.8</v>
      </c>
      <c r="E514">
        <v>76</v>
      </c>
      <c r="F514">
        <v>830</v>
      </c>
      <c r="G514">
        <v>5047000</v>
      </c>
      <c r="H514" s="2">
        <f t="shared" si="16"/>
        <v>10.921052631578947</v>
      </c>
      <c r="I514" t="str">
        <f t="shared" si="17"/>
        <v>spadek</v>
      </c>
    </row>
    <row r="515" spans="1:9">
      <c r="A515" s="1">
        <v>42025</v>
      </c>
      <c r="B515" t="s">
        <v>115</v>
      </c>
      <c r="C515" t="s">
        <v>116</v>
      </c>
      <c r="D515">
        <v>11</v>
      </c>
      <c r="E515">
        <v>194</v>
      </c>
      <c r="F515">
        <v>2110</v>
      </c>
      <c r="G515">
        <v>911000</v>
      </c>
      <c r="H515" s="2">
        <f t="shared" si="16"/>
        <v>10.876288659793815</v>
      </c>
      <c r="I515" t="str">
        <f t="shared" si="17"/>
        <v>wzrost</v>
      </c>
    </row>
    <row r="516" spans="1:9">
      <c r="A516" s="1">
        <v>42025</v>
      </c>
      <c r="B516" t="s">
        <v>85</v>
      </c>
      <c r="C516" t="s">
        <v>86</v>
      </c>
      <c r="D516">
        <v>10.85</v>
      </c>
      <c r="E516">
        <v>916</v>
      </c>
      <c r="F516">
        <v>9950</v>
      </c>
      <c r="G516">
        <v>24981000</v>
      </c>
      <c r="H516" s="2">
        <f t="shared" ref="H516:H579" si="18">IF(E516&gt;0,F516/E516,D516)</f>
        <v>10.862445414847162</v>
      </c>
      <c r="I516" t="str">
        <f t="shared" ref="I516:I579" si="19">IF(D516&gt;H516,"wzrost",IF(D516&lt;H516,"spadek","zastoj"))</f>
        <v>spadek</v>
      </c>
    </row>
    <row r="517" spans="1:9" hidden="1">
      <c r="A517" s="1">
        <v>42027</v>
      </c>
      <c r="B517" t="s">
        <v>465</v>
      </c>
      <c r="C517" t="s">
        <v>466</v>
      </c>
      <c r="D517">
        <v>10.82</v>
      </c>
      <c r="E517">
        <v>12015</v>
      </c>
      <c r="F517">
        <v>129910</v>
      </c>
      <c r="G517">
        <v>23006000</v>
      </c>
      <c r="H517" s="2">
        <f t="shared" si="18"/>
        <v>10.812317935913441</v>
      </c>
      <c r="I517" t="str">
        <f t="shared" si="19"/>
        <v>wzrost</v>
      </c>
    </row>
    <row r="518" spans="1:9" hidden="1">
      <c r="A518" s="1">
        <v>42027</v>
      </c>
      <c r="B518" t="s">
        <v>647</v>
      </c>
      <c r="C518" t="s">
        <v>648</v>
      </c>
      <c r="D518">
        <v>10.8</v>
      </c>
      <c r="E518">
        <v>0</v>
      </c>
      <c r="F518">
        <v>0</v>
      </c>
      <c r="G518">
        <v>11288000</v>
      </c>
      <c r="H518" s="2">
        <f t="shared" si="18"/>
        <v>10.8</v>
      </c>
      <c r="I518" t="str">
        <f t="shared" si="19"/>
        <v>zastoj</v>
      </c>
    </row>
    <row r="519" spans="1:9" hidden="1">
      <c r="A519" s="1">
        <v>42026</v>
      </c>
      <c r="B519" t="s">
        <v>647</v>
      </c>
      <c r="C519" t="s">
        <v>648</v>
      </c>
      <c r="D519">
        <v>10.8</v>
      </c>
      <c r="E519">
        <v>3488</v>
      </c>
      <c r="F519">
        <v>37650</v>
      </c>
      <c r="G519">
        <v>11288000</v>
      </c>
      <c r="H519" s="2">
        <f t="shared" si="18"/>
        <v>10.79415137614679</v>
      </c>
      <c r="I519" t="str">
        <f t="shared" si="19"/>
        <v>wzrost</v>
      </c>
    </row>
    <row r="520" spans="1:9">
      <c r="A520" s="1">
        <v>42025</v>
      </c>
      <c r="B520" t="s">
        <v>647</v>
      </c>
      <c r="C520" t="s">
        <v>648</v>
      </c>
      <c r="D520">
        <v>10.8</v>
      </c>
      <c r="E520">
        <v>20821</v>
      </c>
      <c r="F520">
        <v>224450</v>
      </c>
      <c r="G520">
        <v>11288000</v>
      </c>
      <c r="H520" s="2">
        <f t="shared" si="18"/>
        <v>10.779981749195525</v>
      </c>
      <c r="I520" t="str">
        <f t="shared" si="19"/>
        <v>wzrost</v>
      </c>
    </row>
    <row r="521" spans="1:9" hidden="1">
      <c r="A521" s="1">
        <v>42026</v>
      </c>
      <c r="B521" t="s">
        <v>465</v>
      </c>
      <c r="C521" t="s">
        <v>466</v>
      </c>
      <c r="D521">
        <v>10.79</v>
      </c>
      <c r="E521">
        <v>10750</v>
      </c>
      <c r="F521">
        <v>115550</v>
      </c>
      <c r="G521">
        <v>23006000</v>
      </c>
      <c r="H521" s="2">
        <f t="shared" si="18"/>
        <v>10.748837209302325</v>
      </c>
      <c r="I521" t="str">
        <f t="shared" si="19"/>
        <v>wzrost</v>
      </c>
    </row>
    <row r="522" spans="1:9">
      <c r="A522" s="1">
        <v>42025</v>
      </c>
      <c r="B522" t="s">
        <v>465</v>
      </c>
      <c r="C522" t="s">
        <v>466</v>
      </c>
      <c r="D522">
        <v>10.73</v>
      </c>
      <c r="E522">
        <v>16767</v>
      </c>
      <c r="F522">
        <v>179990</v>
      </c>
      <c r="G522">
        <v>23006000</v>
      </c>
      <c r="H522" s="2">
        <f t="shared" si="18"/>
        <v>10.734776644599512</v>
      </c>
      <c r="I522" t="str">
        <f t="shared" si="19"/>
        <v>spadek</v>
      </c>
    </row>
    <row r="523" spans="1:9">
      <c r="A523" s="1">
        <v>42025</v>
      </c>
      <c r="B523" t="s">
        <v>247</v>
      </c>
      <c r="C523" t="s">
        <v>248</v>
      </c>
      <c r="D523">
        <v>10.71</v>
      </c>
      <c r="E523">
        <v>235</v>
      </c>
      <c r="F523">
        <v>2520</v>
      </c>
      <c r="G523">
        <v>7051000</v>
      </c>
      <c r="H523" s="2">
        <f t="shared" si="18"/>
        <v>10.723404255319149</v>
      </c>
      <c r="I523" t="str">
        <f t="shared" si="19"/>
        <v>spadek</v>
      </c>
    </row>
    <row r="524" spans="1:9" hidden="1">
      <c r="A524" s="1">
        <v>42026</v>
      </c>
      <c r="B524" t="s">
        <v>247</v>
      </c>
      <c r="C524" t="s">
        <v>248</v>
      </c>
      <c r="D524">
        <v>10.7</v>
      </c>
      <c r="E524">
        <v>575</v>
      </c>
      <c r="F524">
        <v>6150</v>
      </c>
      <c r="G524">
        <v>7051000</v>
      </c>
      <c r="H524" s="2">
        <f t="shared" si="18"/>
        <v>10.695652173913043</v>
      </c>
      <c r="I524" t="str">
        <f t="shared" si="19"/>
        <v>wzrost</v>
      </c>
    </row>
    <row r="525" spans="1:9" hidden="1">
      <c r="A525" s="1">
        <v>42026</v>
      </c>
      <c r="B525" t="s">
        <v>339</v>
      </c>
      <c r="C525" t="s">
        <v>340</v>
      </c>
      <c r="D525">
        <v>11.49</v>
      </c>
      <c r="E525">
        <v>263769</v>
      </c>
      <c r="F525">
        <v>2811530</v>
      </c>
      <c r="G525">
        <v>3233000</v>
      </c>
      <c r="H525" s="2">
        <f t="shared" si="18"/>
        <v>10.659061527321255</v>
      </c>
      <c r="I525" t="str">
        <f t="shared" si="19"/>
        <v>wzrost</v>
      </c>
    </row>
    <row r="526" spans="1:9" hidden="1">
      <c r="A526" s="1">
        <v>42026</v>
      </c>
      <c r="B526" t="s">
        <v>267</v>
      </c>
      <c r="C526" t="s">
        <v>268</v>
      </c>
      <c r="D526">
        <v>11.44</v>
      </c>
      <c r="E526">
        <v>146</v>
      </c>
      <c r="F526">
        <v>1540</v>
      </c>
      <c r="G526">
        <v>5047000</v>
      </c>
      <c r="H526" s="2">
        <f t="shared" si="18"/>
        <v>10.547945205479452</v>
      </c>
      <c r="I526" t="str">
        <f t="shared" si="19"/>
        <v>wzrost</v>
      </c>
    </row>
    <row r="527" spans="1:9">
      <c r="A527" s="1">
        <v>42025</v>
      </c>
      <c r="B527" t="s">
        <v>533</v>
      </c>
      <c r="C527" t="s">
        <v>534</v>
      </c>
      <c r="D527">
        <v>10.52</v>
      </c>
      <c r="E527">
        <v>0</v>
      </c>
      <c r="F527">
        <v>0</v>
      </c>
      <c r="G527">
        <v>2000000</v>
      </c>
      <c r="H527" s="2">
        <f t="shared" si="18"/>
        <v>10.52</v>
      </c>
      <c r="I527" t="str">
        <f t="shared" si="19"/>
        <v>zastoj</v>
      </c>
    </row>
    <row r="528" spans="1:9" hidden="1">
      <c r="A528" s="1">
        <v>42027</v>
      </c>
      <c r="B528" t="s">
        <v>823</v>
      </c>
      <c r="C528" t="s">
        <v>824</v>
      </c>
      <c r="D528">
        <v>10.5</v>
      </c>
      <c r="E528">
        <v>783</v>
      </c>
      <c r="F528">
        <v>8220</v>
      </c>
      <c r="G528">
        <v>1791000</v>
      </c>
      <c r="H528" s="2">
        <f t="shared" si="18"/>
        <v>10.498084291187739</v>
      </c>
      <c r="I528" t="str">
        <f t="shared" si="19"/>
        <v>wzrost</v>
      </c>
    </row>
    <row r="529" spans="1:9" hidden="1">
      <c r="A529" s="1">
        <v>42027</v>
      </c>
      <c r="B529" t="s">
        <v>247</v>
      </c>
      <c r="C529" t="s">
        <v>248</v>
      </c>
      <c r="D529">
        <v>10.65</v>
      </c>
      <c r="E529">
        <v>3618</v>
      </c>
      <c r="F529">
        <v>37800</v>
      </c>
      <c r="G529">
        <v>7051000</v>
      </c>
      <c r="H529" s="2">
        <f t="shared" si="18"/>
        <v>10.447761194029852</v>
      </c>
      <c r="I529" t="str">
        <f t="shared" si="19"/>
        <v>wzrost</v>
      </c>
    </row>
    <row r="530" spans="1:9">
      <c r="A530" s="1">
        <v>42025</v>
      </c>
      <c r="B530" t="s">
        <v>823</v>
      </c>
      <c r="C530" t="s">
        <v>824</v>
      </c>
      <c r="D530">
        <v>10.1</v>
      </c>
      <c r="E530">
        <v>557</v>
      </c>
      <c r="F530">
        <v>5790</v>
      </c>
      <c r="G530">
        <v>1791000</v>
      </c>
      <c r="H530" s="2">
        <f t="shared" si="18"/>
        <v>10.394973070017953</v>
      </c>
      <c r="I530" t="str">
        <f t="shared" si="19"/>
        <v>spadek</v>
      </c>
    </row>
    <row r="531" spans="1:9" hidden="1">
      <c r="A531" s="1">
        <v>42026</v>
      </c>
      <c r="B531" t="s">
        <v>823</v>
      </c>
      <c r="C531" t="s">
        <v>824</v>
      </c>
      <c r="D531">
        <v>10.31</v>
      </c>
      <c r="E531">
        <v>1401</v>
      </c>
      <c r="F531">
        <v>14500</v>
      </c>
      <c r="G531">
        <v>1791000</v>
      </c>
      <c r="H531" s="2">
        <f t="shared" si="18"/>
        <v>10.349750178443969</v>
      </c>
      <c r="I531" t="str">
        <f t="shared" si="19"/>
        <v>spadek</v>
      </c>
    </row>
    <row r="532" spans="1:9" hidden="1">
      <c r="A532" s="1">
        <v>42027</v>
      </c>
      <c r="B532" t="s">
        <v>533</v>
      </c>
      <c r="C532" t="s">
        <v>534</v>
      </c>
      <c r="D532">
        <v>10.29</v>
      </c>
      <c r="E532">
        <v>301</v>
      </c>
      <c r="F532">
        <v>3100</v>
      </c>
      <c r="G532">
        <v>2000000</v>
      </c>
      <c r="H532" s="2">
        <f t="shared" si="18"/>
        <v>10.299003322259136</v>
      </c>
      <c r="I532" t="str">
        <f t="shared" si="19"/>
        <v>spadek</v>
      </c>
    </row>
    <row r="533" spans="1:9" hidden="1">
      <c r="A533" s="1">
        <v>42026</v>
      </c>
      <c r="B533" t="s">
        <v>513</v>
      </c>
      <c r="C533" t="s">
        <v>514</v>
      </c>
      <c r="D533">
        <v>10.199999999999999</v>
      </c>
      <c r="E533">
        <v>17574</v>
      </c>
      <c r="F533">
        <v>179310</v>
      </c>
      <c r="G533">
        <v>30174000</v>
      </c>
      <c r="H533" s="2">
        <f t="shared" si="18"/>
        <v>10.203141003755547</v>
      </c>
      <c r="I533" t="str">
        <f t="shared" si="19"/>
        <v>spadek</v>
      </c>
    </row>
    <row r="534" spans="1:9" hidden="1">
      <c r="A534" s="1">
        <v>42027</v>
      </c>
      <c r="B534" t="s">
        <v>513</v>
      </c>
      <c r="C534" t="s">
        <v>514</v>
      </c>
      <c r="D534">
        <v>10.199999999999999</v>
      </c>
      <c r="E534">
        <v>25281</v>
      </c>
      <c r="F534">
        <v>257200</v>
      </c>
      <c r="G534">
        <v>30174000</v>
      </c>
      <c r="H534" s="2">
        <f t="shared" si="18"/>
        <v>10.173648194296112</v>
      </c>
      <c r="I534" t="str">
        <f t="shared" si="19"/>
        <v>wzrost</v>
      </c>
    </row>
    <row r="535" spans="1:9">
      <c r="A535" s="1">
        <v>42025</v>
      </c>
      <c r="B535" t="s">
        <v>513</v>
      </c>
      <c r="C535" t="s">
        <v>514</v>
      </c>
      <c r="D535">
        <v>10.26</v>
      </c>
      <c r="E535">
        <v>69138</v>
      </c>
      <c r="F535">
        <v>701790</v>
      </c>
      <c r="G535">
        <v>30174000</v>
      </c>
      <c r="H535" s="2">
        <f t="shared" si="18"/>
        <v>10.150568428360669</v>
      </c>
      <c r="I535" t="str">
        <f t="shared" si="19"/>
        <v>wzrost</v>
      </c>
    </row>
    <row r="536" spans="1:9" hidden="1">
      <c r="A536" s="1">
        <v>42027</v>
      </c>
      <c r="B536" t="s">
        <v>601</v>
      </c>
      <c r="C536" t="s">
        <v>602</v>
      </c>
      <c r="D536">
        <v>9.99</v>
      </c>
      <c r="E536">
        <v>3782</v>
      </c>
      <c r="F536">
        <v>38100</v>
      </c>
      <c r="G536">
        <v>6624000</v>
      </c>
      <c r="H536" s="2">
        <f t="shared" si="18"/>
        <v>10.074034902168165</v>
      </c>
      <c r="I536" t="str">
        <f t="shared" si="19"/>
        <v>spadek</v>
      </c>
    </row>
    <row r="537" spans="1:9">
      <c r="A537" s="1">
        <v>42025</v>
      </c>
      <c r="B537" t="s">
        <v>559</v>
      </c>
      <c r="C537" t="s">
        <v>560</v>
      </c>
      <c r="D537">
        <v>10.5</v>
      </c>
      <c r="E537">
        <v>137</v>
      </c>
      <c r="F537">
        <v>1380</v>
      </c>
      <c r="G537">
        <v>1026000</v>
      </c>
      <c r="H537" s="2">
        <f t="shared" si="18"/>
        <v>10.072992700729927</v>
      </c>
      <c r="I537" t="str">
        <f t="shared" si="19"/>
        <v>wzrost</v>
      </c>
    </row>
    <row r="538" spans="1:9" hidden="1">
      <c r="A538" s="1">
        <v>42027</v>
      </c>
      <c r="B538" t="s">
        <v>559</v>
      </c>
      <c r="C538" t="s">
        <v>560</v>
      </c>
      <c r="D538">
        <v>10.39</v>
      </c>
      <c r="E538">
        <v>622</v>
      </c>
      <c r="F538">
        <v>6230</v>
      </c>
      <c r="G538">
        <v>1026000</v>
      </c>
      <c r="H538" s="2">
        <f t="shared" si="18"/>
        <v>10.016077170418006</v>
      </c>
      <c r="I538" t="str">
        <f t="shared" si="19"/>
        <v>wzrost</v>
      </c>
    </row>
    <row r="539" spans="1:9">
      <c r="A539" s="1">
        <v>42025</v>
      </c>
      <c r="B539" t="s">
        <v>57</v>
      </c>
      <c r="C539" t="s">
        <v>58</v>
      </c>
      <c r="D539">
        <v>12.3</v>
      </c>
      <c r="E539">
        <v>1</v>
      </c>
      <c r="F539">
        <v>10</v>
      </c>
      <c r="G539">
        <v>5540000</v>
      </c>
      <c r="H539" s="2">
        <f t="shared" si="18"/>
        <v>10</v>
      </c>
      <c r="I539" t="str">
        <f t="shared" si="19"/>
        <v>wzrost</v>
      </c>
    </row>
    <row r="540" spans="1:9">
      <c r="A540" s="1">
        <v>42025</v>
      </c>
      <c r="B540" t="s">
        <v>101</v>
      </c>
      <c r="C540" t="s">
        <v>102</v>
      </c>
      <c r="D540">
        <v>7.19</v>
      </c>
      <c r="E540">
        <v>1</v>
      </c>
      <c r="F540">
        <v>10</v>
      </c>
      <c r="G540">
        <v>2174000</v>
      </c>
      <c r="H540" s="2">
        <f t="shared" si="18"/>
        <v>10</v>
      </c>
      <c r="I540" t="str">
        <f t="shared" si="19"/>
        <v>spadek</v>
      </c>
    </row>
    <row r="541" spans="1:9">
      <c r="A541" s="1">
        <v>42025</v>
      </c>
      <c r="B541" t="s">
        <v>551</v>
      </c>
      <c r="C541" t="s">
        <v>552</v>
      </c>
      <c r="D541">
        <v>10</v>
      </c>
      <c r="E541">
        <v>0</v>
      </c>
      <c r="F541">
        <v>0</v>
      </c>
      <c r="G541">
        <v>356000</v>
      </c>
      <c r="H541" s="2">
        <f t="shared" si="18"/>
        <v>10</v>
      </c>
      <c r="I541" t="str">
        <f t="shared" si="19"/>
        <v>zastoj</v>
      </c>
    </row>
    <row r="542" spans="1:9">
      <c r="A542" s="1">
        <v>42025</v>
      </c>
      <c r="B542" t="s">
        <v>665</v>
      </c>
      <c r="C542" t="s">
        <v>666</v>
      </c>
      <c r="D542">
        <v>5.2</v>
      </c>
      <c r="E542">
        <v>1</v>
      </c>
      <c r="F542">
        <v>10</v>
      </c>
      <c r="G542">
        <v>31779000</v>
      </c>
      <c r="H542" s="2">
        <f t="shared" si="18"/>
        <v>10</v>
      </c>
      <c r="I542" t="str">
        <f t="shared" si="19"/>
        <v>spadek</v>
      </c>
    </row>
    <row r="543" spans="1:9" hidden="1">
      <c r="A543" s="1">
        <v>42026</v>
      </c>
      <c r="B543" t="s">
        <v>101</v>
      </c>
      <c r="C543" t="s">
        <v>102</v>
      </c>
      <c r="D543">
        <v>7.19</v>
      </c>
      <c r="E543">
        <v>1</v>
      </c>
      <c r="F543">
        <v>10</v>
      </c>
      <c r="G543">
        <v>2174000</v>
      </c>
      <c r="H543" s="2">
        <f t="shared" si="18"/>
        <v>10</v>
      </c>
      <c r="I543" t="str">
        <f t="shared" si="19"/>
        <v>spadek</v>
      </c>
    </row>
    <row r="544" spans="1:9" hidden="1">
      <c r="A544" s="1">
        <v>42026</v>
      </c>
      <c r="B544" t="s">
        <v>435</v>
      </c>
      <c r="C544" t="s">
        <v>436</v>
      </c>
      <c r="D544">
        <v>10</v>
      </c>
      <c r="E544">
        <v>18846</v>
      </c>
      <c r="F544">
        <v>188460</v>
      </c>
      <c r="G544">
        <v>1509000</v>
      </c>
      <c r="H544" s="2">
        <f t="shared" si="18"/>
        <v>10</v>
      </c>
      <c r="I544" t="str">
        <f t="shared" si="19"/>
        <v>zastoj</v>
      </c>
    </row>
    <row r="545" spans="1:9" hidden="1">
      <c r="A545" s="1">
        <v>42026</v>
      </c>
      <c r="B545" t="s">
        <v>533</v>
      </c>
      <c r="C545" t="s">
        <v>534</v>
      </c>
      <c r="D545">
        <v>10</v>
      </c>
      <c r="E545">
        <v>30</v>
      </c>
      <c r="F545">
        <v>300</v>
      </c>
      <c r="G545">
        <v>2000000</v>
      </c>
      <c r="H545" s="2">
        <f t="shared" si="18"/>
        <v>10</v>
      </c>
      <c r="I545" t="str">
        <f t="shared" si="19"/>
        <v>zastoj</v>
      </c>
    </row>
    <row r="546" spans="1:9" hidden="1">
      <c r="A546" s="1">
        <v>42026</v>
      </c>
      <c r="B546" t="s">
        <v>551</v>
      </c>
      <c r="C546" t="s">
        <v>552</v>
      </c>
      <c r="D546">
        <v>10</v>
      </c>
      <c r="E546">
        <v>0</v>
      </c>
      <c r="F546">
        <v>0</v>
      </c>
      <c r="G546">
        <v>356000</v>
      </c>
      <c r="H546" s="2">
        <f t="shared" si="18"/>
        <v>10</v>
      </c>
      <c r="I546" t="str">
        <f t="shared" si="19"/>
        <v>zastoj</v>
      </c>
    </row>
    <row r="547" spans="1:9" hidden="1">
      <c r="A547" s="1">
        <v>42026</v>
      </c>
      <c r="B547" t="s">
        <v>559</v>
      </c>
      <c r="C547" t="s">
        <v>560</v>
      </c>
      <c r="D547">
        <v>10.5</v>
      </c>
      <c r="E547">
        <v>1</v>
      </c>
      <c r="F547">
        <v>10</v>
      </c>
      <c r="G547">
        <v>1026000</v>
      </c>
      <c r="H547" s="2">
        <f t="shared" si="18"/>
        <v>10</v>
      </c>
      <c r="I547" t="str">
        <f t="shared" si="19"/>
        <v>wzrost</v>
      </c>
    </row>
    <row r="548" spans="1:9" hidden="1">
      <c r="A548" s="1">
        <v>42026</v>
      </c>
      <c r="B548" t="s">
        <v>601</v>
      </c>
      <c r="C548" t="s">
        <v>602</v>
      </c>
      <c r="D548">
        <v>9.98</v>
      </c>
      <c r="E548">
        <v>1711</v>
      </c>
      <c r="F548">
        <v>17110</v>
      </c>
      <c r="G548">
        <v>6624000</v>
      </c>
      <c r="H548" s="2">
        <f t="shared" si="18"/>
        <v>10</v>
      </c>
      <c r="I548" t="str">
        <f t="shared" si="19"/>
        <v>spadek</v>
      </c>
    </row>
    <row r="549" spans="1:9" hidden="1">
      <c r="A549" s="1">
        <v>42027</v>
      </c>
      <c r="B549" t="s">
        <v>793</v>
      </c>
      <c r="C549" t="s">
        <v>794</v>
      </c>
      <c r="D549">
        <v>9.4499999999999993</v>
      </c>
      <c r="E549">
        <v>3</v>
      </c>
      <c r="F549">
        <v>30</v>
      </c>
      <c r="G549">
        <v>1962000</v>
      </c>
      <c r="H549" s="2">
        <f t="shared" si="18"/>
        <v>10</v>
      </c>
      <c r="I549" t="str">
        <f t="shared" si="19"/>
        <v>spadek</v>
      </c>
    </row>
    <row r="550" spans="1:9" hidden="1">
      <c r="A550" s="1">
        <v>42027</v>
      </c>
      <c r="B550" t="s">
        <v>921</v>
      </c>
      <c r="C550" t="s">
        <v>922</v>
      </c>
      <c r="D550">
        <v>7.48</v>
      </c>
      <c r="E550">
        <v>1</v>
      </c>
      <c r="F550">
        <v>10</v>
      </c>
      <c r="G550">
        <v>7452000</v>
      </c>
      <c r="H550" s="2">
        <f t="shared" si="18"/>
        <v>10</v>
      </c>
      <c r="I550" t="str">
        <f t="shared" si="19"/>
        <v>spadek</v>
      </c>
    </row>
    <row r="551" spans="1:9" hidden="1">
      <c r="A551" s="1">
        <v>42027</v>
      </c>
      <c r="B551" t="s">
        <v>435</v>
      </c>
      <c r="C551" t="s">
        <v>436</v>
      </c>
      <c r="D551">
        <v>9.81</v>
      </c>
      <c r="E551">
        <v>6471</v>
      </c>
      <c r="F551">
        <v>64380</v>
      </c>
      <c r="G551">
        <v>1509000</v>
      </c>
      <c r="H551" s="2">
        <f t="shared" si="18"/>
        <v>9.9490032452480293</v>
      </c>
      <c r="I551" t="str">
        <f t="shared" si="19"/>
        <v>spadek</v>
      </c>
    </row>
    <row r="552" spans="1:9">
      <c r="A552" s="1">
        <v>42025</v>
      </c>
      <c r="B552" t="s">
        <v>601</v>
      </c>
      <c r="C552" t="s">
        <v>602</v>
      </c>
      <c r="D552">
        <v>10</v>
      </c>
      <c r="E552">
        <v>883</v>
      </c>
      <c r="F552">
        <v>8770</v>
      </c>
      <c r="G552">
        <v>6624000</v>
      </c>
      <c r="H552" s="2">
        <f t="shared" si="18"/>
        <v>9.9320498301245745</v>
      </c>
      <c r="I552" t="str">
        <f t="shared" si="19"/>
        <v>wzrost</v>
      </c>
    </row>
    <row r="553" spans="1:9">
      <c r="A553" s="1">
        <v>42025</v>
      </c>
      <c r="B553" t="s">
        <v>899</v>
      </c>
      <c r="C553" t="s">
        <v>900</v>
      </c>
      <c r="D553">
        <v>9.76</v>
      </c>
      <c r="E553">
        <v>3315</v>
      </c>
      <c r="F553">
        <v>32560</v>
      </c>
      <c r="G553">
        <v>5328000</v>
      </c>
      <c r="H553" s="2">
        <f t="shared" si="18"/>
        <v>9.8220211161387638</v>
      </c>
      <c r="I553" t="str">
        <f t="shared" si="19"/>
        <v>spadek</v>
      </c>
    </row>
    <row r="554" spans="1:9">
      <c r="A554" s="1">
        <v>42025</v>
      </c>
      <c r="B554" t="s">
        <v>339</v>
      </c>
      <c r="C554" t="s">
        <v>340</v>
      </c>
      <c r="D554">
        <v>9.8000000000000007</v>
      </c>
      <c r="E554">
        <v>31212</v>
      </c>
      <c r="F554">
        <v>306500</v>
      </c>
      <c r="G554">
        <v>3233000</v>
      </c>
      <c r="H554" s="2">
        <f t="shared" si="18"/>
        <v>9.8199410483147513</v>
      </c>
      <c r="I554" t="str">
        <f t="shared" si="19"/>
        <v>spadek</v>
      </c>
    </row>
    <row r="555" spans="1:9" hidden="1">
      <c r="A555" s="1">
        <v>42027</v>
      </c>
      <c r="B555" t="s">
        <v>849</v>
      </c>
      <c r="C555" t="s">
        <v>850</v>
      </c>
      <c r="D555">
        <v>9.7899999999999991</v>
      </c>
      <c r="E555">
        <v>995</v>
      </c>
      <c r="F555">
        <v>9740</v>
      </c>
      <c r="G555">
        <v>2847000</v>
      </c>
      <c r="H555" s="2">
        <f t="shared" si="18"/>
        <v>9.7889447236180906</v>
      </c>
      <c r="I555" t="str">
        <f t="shared" si="19"/>
        <v>wzrost</v>
      </c>
    </row>
    <row r="556" spans="1:9" hidden="1">
      <c r="A556" s="1">
        <v>42026</v>
      </c>
      <c r="B556" t="s">
        <v>899</v>
      </c>
      <c r="C556" t="s">
        <v>900</v>
      </c>
      <c r="D556">
        <v>9.65</v>
      </c>
      <c r="E556">
        <v>165</v>
      </c>
      <c r="F556">
        <v>1610</v>
      </c>
      <c r="G556">
        <v>5328000</v>
      </c>
      <c r="H556" s="2">
        <f t="shared" si="18"/>
        <v>9.7575757575757578</v>
      </c>
      <c r="I556" t="str">
        <f t="shared" si="19"/>
        <v>spadek</v>
      </c>
    </row>
    <row r="557" spans="1:9" hidden="1">
      <c r="A557" s="1">
        <v>42027</v>
      </c>
      <c r="B557" t="s">
        <v>897</v>
      </c>
      <c r="C557" t="s">
        <v>898</v>
      </c>
      <c r="D557">
        <v>9.7799999999999994</v>
      </c>
      <c r="E557">
        <v>3510</v>
      </c>
      <c r="F557">
        <v>34090</v>
      </c>
      <c r="G557">
        <v>3957000</v>
      </c>
      <c r="H557" s="2">
        <f t="shared" si="18"/>
        <v>9.7122507122507127</v>
      </c>
      <c r="I557" t="str">
        <f t="shared" si="19"/>
        <v>wzrost</v>
      </c>
    </row>
    <row r="558" spans="1:9" hidden="1">
      <c r="A558" s="1">
        <v>42026</v>
      </c>
      <c r="B558" t="s">
        <v>849</v>
      </c>
      <c r="C558" t="s">
        <v>850</v>
      </c>
      <c r="D558">
        <v>9.8000000000000007</v>
      </c>
      <c r="E558">
        <v>1374</v>
      </c>
      <c r="F558">
        <v>13260</v>
      </c>
      <c r="G558">
        <v>2847000</v>
      </c>
      <c r="H558" s="2">
        <f t="shared" si="18"/>
        <v>9.6506550218340603</v>
      </c>
      <c r="I558" t="str">
        <f t="shared" si="19"/>
        <v>wzrost</v>
      </c>
    </row>
    <row r="559" spans="1:9">
      <c r="A559" s="1">
        <v>42025</v>
      </c>
      <c r="B559" t="s">
        <v>435</v>
      </c>
      <c r="C559" t="s">
        <v>436</v>
      </c>
      <c r="D559">
        <v>9.65</v>
      </c>
      <c r="E559">
        <v>1036</v>
      </c>
      <c r="F559">
        <v>9900</v>
      </c>
      <c r="G559">
        <v>1509000</v>
      </c>
      <c r="H559" s="2">
        <f t="shared" si="18"/>
        <v>9.5559845559845566</v>
      </c>
      <c r="I559" t="str">
        <f t="shared" si="19"/>
        <v>wzrost</v>
      </c>
    </row>
    <row r="560" spans="1:9">
      <c r="A560" s="1">
        <v>42025</v>
      </c>
      <c r="B560" t="s">
        <v>793</v>
      </c>
      <c r="C560" t="s">
        <v>794</v>
      </c>
      <c r="D560">
        <v>9.5500000000000007</v>
      </c>
      <c r="E560">
        <v>400</v>
      </c>
      <c r="F560">
        <v>3820</v>
      </c>
      <c r="G560">
        <v>1962000</v>
      </c>
      <c r="H560" s="2">
        <f t="shared" si="18"/>
        <v>9.5500000000000007</v>
      </c>
      <c r="I560" t="str">
        <f t="shared" si="19"/>
        <v>zastoj</v>
      </c>
    </row>
    <row r="561" spans="1:9" hidden="1">
      <c r="A561" s="1">
        <v>42026</v>
      </c>
      <c r="B561" t="s">
        <v>793</v>
      </c>
      <c r="C561" t="s">
        <v>794</v>
      </c>
      <c r="D561">
        <v>9.5500000000000007</v>
      </c>
      <c r="E561">
        <v>0</v>
      </c>
      <c r="F561">
        <v>0</v>
      </c>
      <c r="G561">
        <v>1962000</v>
      </c>
      <c r="H561" s="2">
        <f t="shared" si="18"/>
        <v>9.5500000000000007</v>
      </c>
      <c r="I561" t="str">
        <f t="shared" si="19"/>
        <v>zastoj</v>
      </c>
    </row>
    <row r="562" spans="1:9">
      <c r="A562" s="1">
        <v>42025</v>
      </c>
      <c r="B562" t="s">
        <v>861</v>
      </c>
      <c r="C562" t="s">
        <v>862</v>
      </c>
      <c r="D562">
        <v>9.57</v>
      </c>
      <c r="E562">
        <v>288</v>
      </c>
      <c r="F562">
        <v>2740</v>
      </c>
      <c r="G562">
        <v>14241000</v>
      </c>
      <c r="H562" s="2">
        <f t="shared" si="18"/>
        <v>9.5138888888888893</v>
      </c>
      <c r="I562" t="str">
        <f t="shared" si="19"/>
        <v>wzrost</v>
      </c>
    </row>
    <row r="563" spans="1:9" hidden="1">
      <c r="A563" s="1">
        <v>42027</v>
      </c>
      <c r="B563" t="s">
        <v>861</v>
      </c>
      <c r="C563" t="s">
        <v>862</v>
      </c>
      <c r="D563">
        <v>9.75</v>
      </c>
      <c r="E563">
        <v>8408</v>
      </c>
      <c r="F563">
        <v>79930</v>
      </c>
      <c r="G563">
        <v>14241000</v>
      </c>
      <c r="H563" s="2">
        <f t="shared" si="18"/>
        <v>9.5064224548049481</v>
      </c>
      <c r="I563" t="str">
        <f t="shared" si="19"/>
        <v>wzrost</v>
      </c>
    </row>
    <row r="564" spans="1:9" hidden="1">
      <c r="A564" s="1">
        <v>42027</v>
      </c>
      <c r="B564" t="s">
        <v>551</v>
      </c>
      <c r="C564" t="s">
        <v>552</v>
      </c>
      <c r="D564">
        <v>9.75</v>
      </c>
      <c r="E564">
        <v>630</v>
      </c>
      <c r="F564">
        <v>5970</v>
      </c>
      <c r="G564">
        <v>356000</v>
      </c>
      <c r="H564" s="2">
        <f t="shared" si="18"/>
        <v>9.4761904761904763</v>
      </c>
      <c r="I564" t="str">
        <f t="shared" si="19"/>
        <v>wzrost</v>
      </c>
    </row>
    <row r="565" spans="1:9" hidden="1">
      <c r="A565" s="1">
        <v>42026</v>
      </c>
      <c r="B565" t="s">
        <v>861</v>
      </c>
      <c r="C565" t="s">
        <v>862</v>
      </c>
      <c r="D565">
        <v>9.5</v>
      </c>
      <c r="E565">
        <v>8025</v>
      </c>
      <c r="F565">
        <v>75730</v>
      </c>
      <c r="G565">
        <v>14241000</v>
      </c>
      <c r="H565" s="2">
        <f t="shared" si="18"/>
        <v>9.4367601246105917</v>
      </c>
      <c r="I565" t="str">
        <f t="shared" si="19"/>
        <v>wzrost</v>
      </c>
    </row>
    <row r="566" spans="1:9" hidden="1">
      <c r="A566" s="1">
        <v>42026</v>
      </c>
      <c r="B566" t="s">
        <v>897</v>
      </c>
      <c r="C566" t="s">
        <v>898</v>
      </c>
      <c r="D566">
        <v>9.49</v>
      </c>
      <c r="E566">
        <v>1193</v>
      </c>
      <c r="F566">
        <v>11230</v>
      </c>
      <c r="G566">
        <v>3957000</v>
      </c>
      <c r="H566" s="2">
        <f t="shared" si="18"/>
        <v>9.4132439228834865</v>
      </c>
      <c r="I566" t="str">
        <f t="shared" si="19"/>
        <v>wzrost</v>
      </c>
    </row>
    <row r="567" spans="1:9">
      <c r="A567" s="1">
        <v>42025</v>
      </c>
      <c r="B567" t="s">
        <v>849</v>
      </c>
      <c r="C567" t="s">
        <v>850</v>
      </c>
      <c r="D567">
        <v>9.59</v>
      </c>
      <c r="E567">
        <v>1523</v>
      </c>
      <c r="F567">
        <v>14300</v>
      </c>
      <c r="G567">
        <v>2847000</v>
      </c>
      <c r="H567" s="2">
        <f t="shared" si="18"/>
        <v>9.3893630991464221</v>
      </c>
      <c r="I567" t="str">
        <f t="shared" si="19"/>
        <v>wzrost</v>
      </c>
    </row>
    <row r="568" spans="1:9">
      <c r="A568" s="1">
        <v>42025</v>
      </c>
      <c r="B568" t="s">
        <v>471</v>
      </c>
      <c r="C568" t="s">
        <v>472</v>
      </c>
      <c r="D568">
        <v>9.3800000000000008</v>
      </c>
      <c r="E568">
        <v>1766</v>
      </c>
      <c r="F568">
        <v>16480</v>
      </c>
      <c r="G568">
        <v>6713000</v>
      </c>
      <c r="H568" s="2">
        <f t="shared" si="18"/>
        <v>9.3318233295583237</v>
      </c>
      <c r="I568" t="str">
        <f t="shared" si="19"/>
        <v>wzrost</v>
      </c>
    </row>
    <row r="569" spans="1:9" hidden="1">
      <c r="A569" s="1">
        <v>42027</v>
      </c>
      <c r="B569" t="s">
        <v>471</v>
      </c>
      <c r="C569" t="s">
        <v>472</v>
      </c>
      <c r="D569">
        <v>9.31</v>
      </c>
      <c r="E569">
        <v>54012</v>
      </c>
      <c r="F569">
        <v>502380</v>
      </c>
      <c r="G569">
        <v>6713000</v>
      </c>
      <c r="H569" s="2">
        <f t="shared" si="18"/>
        <v>9.3012663852477235</v>
      </c>
      <c r="I569" t="str">
        <f t="shared" si="19"/>
        <v>wzrost</v>
      </c>
    </row>
    <row r="570" spans="1:9" hidden="1">
      <c r="A570" s="1">
        <v>42026</v>
      </c>
      <c r="B570" t="s">
        <v>471</v>
      </c>
      <c r="C570" t="s">
        <v>472</v>
      </c>
      <c r="D570">
        <v>9.2799999999999994</v>
      </c>
      <c r="E570">
        <v>4013</v>
      </c>
      <c r="F570">
        <v>37320</v>
      </c>
      <c r="G570">
        <v>6713000</v>
      </c>
      <c r="H570" s="2">
        <f t="shared" si="18"/>
        <v>9.2997757288811371</v>
      </c>
      <c r="I570" t="str">
        <f t="shared" si="19"/>
        <v>spadek</v>
      </c>
    </row>
    <row r="571" spans="1:9" hidden="1">
      <c r="A571" s="1">
        <v>42027</v>
      </c>
      <c r="B571" t="s">
        <v>893</v>
      </c>
      <c r="C571" t="s">
        <v>894</v>
      </c>
      <c r="D571">
        <v>9.59</v>
      </c>
      <c r="E571">
        <v>5453</v>
      </c>
      <c r="F571">
        <v>50710</v>
      </c>
      <c r="G571">
        <v>4210000</v>
      </c>
      <c r="H571" s="2">
        <f t="shared" si="18"/>
        <v>9.2994681826517507</v>
      </c>
      <c r="I571" t="str">
        <f t="shared" si="19"/>
        <v>wzrost</v>
      </c>
    </row>
    <row r="572" spans="1:9" hidden="1">
      <c r="A572" s="1">
        <v>42027</v>
      </c>
      <c r="B572" t="s">
        <v>899</v>
      </c>
      <c r="C572" t="s">
        <v>900</v>
      </c>
      <c r="D572">
        <v>9.35</v>
      </c>
      <c r="E572">
        <v>4246</v>
      </c>
      <c r="F572">
        <v>39350</v>
      </c>
      <c r="G572">
        <v>5328000</v>
      </c>
      <c r="H572" s="2">
        <f t="shared" si="18"/>
        <v>9.2675459255770143</v>
      </c>
      <c r="I572" t="str">
        <f t="shared" si="19"/>
        <v>wzrost</v>
      </c>
    </row>
    <row r="573" spans="1:9">
      <c r="A573" s="1">
        <v>42025</v>
      </c>
      <c r="B573" t="s">
        <v>897</v>
      </c>
      <c r="C573" t="s">
        <v>898</v>
      </c>
      <c r="D573">
        <v>9.1999999999999993</v>
      </c>
      <c r="E573">
        <v>1236</v>
      </c>
      <c r="F573">
        <v>11310</v>
      </c>
      <c r="G573">
        <v>3957000</v>
      </c>
      <c r="H573" s="2">
        <f t="shared" si="18"/>
        <v>9.150485436893204</v>
      </c>
      <c r="I573" t="str">
        <f t="shared" si="19"/>
        <v>wzrost</v>
      </c>
    </row>
    <row r="574" spans="1:9" hidden="1">
      <c r="A574" s="1">
        <v>42027</v>
      </c>
      <c r="B574" t="s">
        <v>43</v>
      </c>
      <c r="C574" t="s">
        <v>44</v>
      </c>
      <c r="D574">
        <v>9.1</v>
      </c>
      <c r="E574">
        <v>8284</v>
      </c>
      <c r="F574">
        <v>75340</v>
      </c>
      <c r="G574">
        <v>24397000</v>
      </c>
      <c r="H574" s="2">
        <f t="shared" si="18"/>
        <v>9.0946402704007721</v>
      </c>
      <c r="I574" t="str">
        <f t="shared" si="19"/>
        <v>wzrost</v>
      </c>
    </row>
    <row r="575" spans="1:9" hidden="1">
      <c r="A575" s="1">
        <v>42027</v>
      </c>
      <c r="B575" t="s">
        <v>409</v>
      </c>
      <c r="C575" t="s">
        <v>410</v>
      </c>
      <c r="D575">
        <v>9.0500000000000007</v>
      </c>
      <c r="E575">
        <v>110</v>
      </c>
      <c r="F575">
        <v>1000</v>
      </c>
      <c r="G575">
        <v>5944000</v>
      </c>
      <c r="H575" s="2">
        <f t="shared" si="18"/>
        <v>9.0909090909090917</v>
      </c>
      <c r="I575" t="str">
        <f t="shared" si="19"/>
        <v>spadek</v>
      </c>
    </row>
    <row r="576" spans="1:9" hidden="1">
      <c r="A576" s="1">
        <v>42026</v>
      </c>
      <c r="B576" t="s">
        <v>43</v>
      </c>
      <c r="C576" t="s">
        <v>44</v>
      </c>
      <c r="D576">
        <v>9.1</v>
      </c>
      <c r="E576">
        <v>117048</v>
      </c>
      <c r="F576">
        <v>1062830</v>
      </c>
      <c r="G576">
        <v>24397000</v>
      </c>
      <c r="H576" s="2">
        <f t="shared" si="18"/>
        <v>9.0802918460802413</v>
      </c>
      <c r="I576" t="str">
        <f t="shared" si="19"/>
        <v>wzrost</v>
      </c>
    </row>
    <row r="577" spans="1:9">
      <c r="A577" s="1">
        <v>42025</v>
      </c>
      <c r="B577" t="s">
        <v>409</v>
      </c>
      <c r="C577" t="s">
        <v>410</v>
      </c>
      <c r="D577">
        <v>9.0500000000000007</v>
      </c>
      <c r="E577">
        <v>455</v>
      </c>
      <c r="F577">
        <v>4120</v>
      </c>
      <c r="G577">
        <v>5944000</v>
      </c>
      <c r="H577" s="2">
        <f t="shared" si="18"/>
        <v>9.0549450549450547</v>
      </c>
      <c r="I577" t="str">
        <f t="shared" si="19"/>
        <v>spadek</v>
      </c>
    </row>
    <row r="578" spans="1:9" hidden="1">
      <c r="A578" s="1">
        <v>42026</v>
      </c>
      <c r="B578" t="s">
        <v>893</v>
      </c>
      <c r="C578" t="s">
        <v>894</v>
      </c>
      <c r="D578">
        <v>9.24</v>
      </c>
      <c r="E578">
        <v>5146</v>
      </c>
      <c r="F578">
        <v>46510</v>
      </c>
      <c r="G578">
        <v>4210000</v>
      </c>
      <c r="H578" s="2">
        <f t="shared" si="18"/>
        <v>9.0380878352118152</v>
      </c>
      <c r="I578" t="str">
        <f t="shared" si="19"/>
        <v>wzrost</v>
      </c>
    </row>
    <row r="579" spans="1:9">
      <c r="A579" s="1">
        <v>42025</v>
      </c>
      <c r="B579" t="s">
        <v>43</v>
      </c>
      <c r="C579" t="s">
        <v>44</v>
      </c>
      <c r="D579">
        <v>9</v>
      </c>
      <c r="E579">
        <v>232624</v>
      </c>
      <c r="F579">
        <v>2099590</v>
      </c>
      <c r="G579">
        <v>24397000</v>
      </c>
      <c r="H579" s="2">
        <f t="shared" si="18"/>
        <v>9.025680927161428</v>
      </c>
      <c r="I579" t="str">
        <f t="shared" si="19"/>
        <v>spadek</v>
      </c>
    </row>
    <row r="580" spans="1:9">
      <c r="A580" s="1">
        <v>42025</v>
      </c>
      <c r="B580" t="s">
        <v>893</v>
      </c>
      <c r="C580" t="s">
        <v>894</v>
      </c>
      <c r="D580">
        <v>9.15</v>
      </c>
      <c r="E580">
        <v>5327</v>
      </c>
      <c r="F580">
        <v>48050</v>
      </c>
      <c r="G580">
        <v>4210000</v>
      </c>
      <c r="H580" s="2">
        <f t="shared" ref="H580:H643" si="20">IF(E580&gt;0,F580/E580,D580)</f>
        <v>9.020086352543645</v>
      </c>
      <c r="I580" t="str">
        <f t="shared" ref="I580:I643" si="21">IF(D580&gt;H580,"wzrost",IF(D580&lt;H580,"spadek","zastoj"))</f>
        <v>wzrost</v>
      </c>
    </row>
    <row r="581" spans="1:9">
      <c r="A581" s="1">
        <v>42025</v>
      </c>
      <c r="B581" t="s">
        <v>369</v>
      </c>
      <c r="C581" t="s">
        <v>370</v>
      </c>
      <c r="D581">
        <v>9.01</v>
      </c>
      <c r="E581">
        <v>0</v>
      </c>
      <c r="F581">
        <v>0</v>
      </c>
      <c r="G581">
        <v>15129000</v>
      </c>
      <c r="H581" s="2">
        <f t="shared" si="20"/>
        <v>9.01</v>
      </c>
      <c r="I581" t="str">
        <f t="shared" si="21"/>
        <v>zastoj</v>
      </c>
    </row>
    <row r="582" spans="1:9" hidden="1">
      <c r="A582" s="1">
        <v>42026</v>
      </c>
      <c r="B582" t="s">
        <v>409</v>
      </c>
      <c r="C582" t="s">
        <v>410</v>
      </c>
      <c r="D582">
        <v>9.0500000000000007</v>
      </c>
      <c r="E582">
        <v>50</v>
      </c>
      <c r="F582">
        <v>450</v>
      </c>
      <c r="G582">
        <v>5944000</v>
      </c>
      <c r="H582" s="2">
        <f t="shared" si="20"/>
        <v>9</v>
      </c>
      <c r="I582" t="str">
        <f t="shared" si="21"/>
        <v>wzrost</v>
      </c>
    </row>
    <row r="583" spans="1:9" hidden="1">
      <c r="A583" s="1">
        <v>42027</v>
      </c>
      <c r="B583" t="s">
        <v>369</v>
      </c>
      <c r="C583" t="s">
        <v>370</v>
      </c>
      <c r="D583">
        <v>9</v>
      </c>
      <c r="E583">
        <v>0</v>
      </c>
      <c r="F583">
        <v>0</v>
      </c>
      <c r="G583">
        <v>15129000</v>
      </c>
      <c r="H583" s="2">
        <f t="shared" si="20"/>
        <v>9</v>
      </c>
      <c r="I583" t="str">
        <f t="shared" si="21"/>
        <v>zastoj</v>
      </c>
    </row>
    <row r="584" spans="1:9" hidden="1">
      <c r="A584" s="1">
        <v>42027</v>
      </c>
      <c r="B584" t="s">
        <v>305</v>
      </c>
      <c r="C584" t="s">
        <v>306</v>
      </c>
      <c r="D584">
        <v>9.1999999999999993</v>
      </c>
      <c r="E584">
        <v>9386</v>
      </c>
      <c r="F584">
        <v>84180</v>
      </c>
      <c r="G584">
        <v>17846000</v>
      </c>
      <c r="H584" s="2">
        <f t="shared" si="20"/>
        <v>8.9686767526102713</v>
      </c>
      <c r="I584" t="str">
        <f t="shared" si="21"/>
        <v>wzrost</v>
      </c>
    </row>
    <row r="585" spans="1:9" hidden="1">
      <c r="A585" s="1">
        <v>42026</v>
      </c>
      <c r="B585" t="s">
        <v>369</v>
      </c>
      <c r="C585" t="s">
        <v>370</v>
      </c>
      <c r="D585">
        <v>9</v>
      </c>
      <c r="E585">
        <v>590</v>
      </c>
      <c r="F585">
        <v>5280</v>
      </c>
      <c r="G585">
        <v>15129000</v>
      </c>
      <c r="H585" s="2">
        <f t="shared" si="20"/>
        <v>8.9491525423728806</v>
      </c>
      <c r="I585" t="str">
        <f t="shared" si="21"/>
        <v>wzrost</v>
      </c>
    </row>
    <row r="586" spans="1:9" hidden="1">
      <c r="A586" s="1">
        <v>42027</v>
      </c>
      <c r="B586" t="s">
        <v>865</v>
      </c>
      <c r="C586" t="s">
        <v>866</v>
      </c>
      <c r="D586">
        <v>8.82</v>
      </c>
      <c r="E586">
        <v>51479</v>
      </c>
      <c r="F586">
        <v>456210</v>
      </c>
      <c r="G586">
        <v>36592000</v>
      </c>
      <c r="H586" s="2">
        <f t="shared" si="20"/>
        <v>8.8620602575807617</v>
      </c>
      <c r="I586" t="str">
        <f t="shared" si="21"/>
        <v>spadek</v>
      </c>
    </row>
    <row r="587" spans="1:9" hidden="1">
      <c r="A587" s="1">
        <v>42026</v>
      </c>
      <c r="B587" t="s">
        <v>865</v>
      </c>
      <c r="C587" t="s">
        <v>866</v>
      </c>
      <c r="D587">
        <v>8.8699999999999992</v>
      </c>
      <c r="E587">
        <v>66225</v>
      </c>
      <c r="F587">
        <v>584250</v>
      </c>
      <c r="G587">
        <v>36592000</v>
      </c>
      <c r="H587" s="2">
        <f t="shared" si="20"/>
        <v>8.822197055492639</v>
      </c>
      <c r="I587" t="str">
        <f t="shared" si="21"/>
        <v>wzrost</v>
      </c>
    </row>
    <row r="588" spans="1:9" hidden="1">
      <c r="A588" s="1">
        <v>42026</v>
      </c>
      <c r="B588" t="s">
        <v>305</v>
      </c>
      <c r="C588" t="s">
        <v>306</v>
      </c>
      <c r="D588">
        <v>8.8000000000000007</v>
      </c>
      <c r="E588">
        <v>36885</v>
      </c>
      <c r="F588">
        <v>324770</v>
      </c>
      <c r="G588">
        <v>17846000</v>
      </c>
      <c r="H588" s="2">
        <f t="shared" si="20"/>
        <v>8.8049342551172565</v>
      </c>
      <c r="I588" t="str">
        <f t="shared" si="21"/>
        <v>spadek</v>
      </c>
    </row>
    <row r="589" spans="1:9">
      <c r="A589" s="1">
        <v>42025</v>
      </c>
      <c r="B589" t="s">
        <v>305</v>
      </c>
      <c r="C589" t="s">
        <v>306</v>
      </c>
      <c r="D589">
        <v>8.81</v>
      </c>
      <c r="E589">
        <v>26757</v>
      </c>
      <c r="F589">
        <v>235580</v>
      </c>
      <c r="G589">
        <v>17846000</v>
      </c>
      <c r="H589" s="2">
        <f t="shared" si="20"/>
        <v>8.8044250102776846</v>
      </c>
      <c r="I589" t="str">
        <f t="shared" si="21"/>
        <v>wzrost</v>
      </c>
    </row>
    <row r="590" spans="1:9">
      <c r="A590" s="1">
        <v>42025</v>
      </c>
      <c r="B590" t="s">
        <v>865</v>
      </c>
      <c r="C590" t="s">
        <v>866</v>
      </c>
      <c r="D590">
        <v>8.85</v>
      </c>
      <c r="E590">
        <v>315031</v>
      </c>
      <c r="F590">
        <v>2768260</v>
      </c>
      <c r="G590">
        <v>36592000</v>
      </c>
      <c r="H590" s="2">
        <f t="shared" si="20"/>
        <v>8.7872622059416372</v>
      </c>
      <c r="I590" t="str">
        <f t="shared" si="21"/>
        <v>wzrost</v>
      </c>
    </row>
    <row r="591" spans="1:9" hidden="1">
      <c r="A591" s="1">
        <v>42027</v>
      </c>
      <c r="B591" t="s">
        <v>527</v>
      </c>
      <c r="C591" t="s">
        <v>528</v>
      </c>
      <c r="D591">
        <v>8.77</v>
      </c>
      <c r="E591">
        <v>2781</v>
      </c>
      <c r="F591">
        <v>24220</v>
      </c>
      <c r="G591">
        <v>9921000</v>
      </c>
      <c r="H591" s="2">
        <f t="shared" si="20"/>
        <v>8.7090974469615254</v>
      </c>
      <c r="I591" t="str">
        <f t="shared" si="21"/>
        <v>wzrost</v>
      </c>
    </row>
    <row r="592" spans="1:9" hidden="1">
      <c r="A592" s="1">
        <v>42027</v>
      </c>
      <c r="B592" t="s">
        <v>877</v>
      </c>
      <c r="C592" t="s">
        <v>878</v>
      </c>
      <c r="D592">
        <v>8.6</v>
      </c>
      <c r="E592">
        <v>3014</v>
      </c>
      <c r="F592">
        <v>26040</v>
      </c>
      <c r="G592">
        <v>14002000</v>
      </c>
      <c r="H592" s="2">
        <f t="shared" si="20"/>
        <v>8.6396814863968157</v>
      </c>
      <c r="I592" t="str">
        <f t="shared" si="21"/>
        <v>spadek</v>
      </c>
    </row>
    <row r="593" spans="1:9" hidden="1">
      <c r="A593" s="1">
        <v>42027</v>
      </c>
      <c r="B593" t="s">
        <v>925</v>
      </c>
      <c r="C593" t="s">
        <v>926</v>
      </c>
      <c r="D593">
        <v>8.69</v>
      </c>
      <c r="E593">
        <v>58203</v>
      </c>
      <c r="F593">
        <v>501040</v>
      </c>
      <c r="G593">
        <v>2046000</v>
      </c>
      <c r="H593" s="2">
        <f t="shared" si="20"/>
        <v>8.6084909712557778</v>
      </c>
      <c r="I593" t="str">
        <f t="shared" si="21"/>
        <v>wzrost</v>
      </c>
    </row>
    <row r="594" spans="1:9" hidden="1">
      <c r="A594" s="1">
        <v>42026</v>
      </c>
      <c r="B594" t="s">
        <v>877</v>
      </c>
      <c r="C594" t="s">
        <v>878</v>
      </c>
      <c r="D594">
        <v>8.59</v>
      </c>
      <c r="E594">
        <v>970</v>
      </c>
      <c r="F594">
        <v>8310</v>
      </c>
      <c r="G594">
        <v>14002000</v>
      </c>
      <c r="H594" s="2">
        <f t="shared" si="20"/>
        <v>8.5670103092783503</v>
      </c>
      <c r="I594" t="str">
        <f t="shared" si="21"/>
        <v>wzrost</v>
      </c>
    </row>
    <row r="595" spans="1:9" hidden="1">
      <c r="A595" s="1">
        <v>42026</v>
      </c>
      <c r="B595" t="s">
        <v>527</v>
      </c>
      <c r="C595" t="s">
        <v>528</v>
      </c>
      <c r="D595">
        <v>8.8000000000000007</v>
      </c>
      <c r="E595">
        <v>16409</v>
      </c>
      <c r="F595">
        <v>140520</v>
      </c>
      <c r="G595">
        <v>9921000</v>
      </c>
      <c r="H595" s="2">
        <f t="shared" si="20"/>
        <v>8.5635931501005551</v>
      </c>
      <c r="I595" t="str">
        <f t="shared" si="21"/>
        <v>wzrost</v>
      </c>
    </row>
    <row r="596" spans="1:9">
      <c r="A596" s="1">
        <v>42025</v>
      </c>
      <c r="B596" t="s">
        <v>877</v>
      </c>
      <c r="C596" t="s">
        <v>878</v>
      </c>
      <c r="D596">
        <v>8.59</v>
      </c>
      <c r="E596">
        <v>13535</v>
      </c>
      <c r="F596">
        <v>115040</v>
      </c>
      <c r="G596">
        <v>14002000</v>
      </c>
      <c r="H596" s="2">
        <f t="shared" si="20"/>
        <v>8.499445881049132</v>
      </c>
      <c r="I596" t="str">
        <f t="shared" si="21"/>
        <v>wzrost</v>
      </c>
    </row>
    <row r="597" spans="1:9" hidden="1">
      <c r="A597" s="1">
        <v>42026</v>
      </c>
      <c r="B597" t="s">
        <v>925</v>
      </c>
      <c r="C597" t="s">
        <v>926</v>
      </c>
      <c r="D597">
        <v>8.5</v>
      </c>
      <c r="E597">
        <v>22435</v>
      </c>
      <c r="F597">
        <v>190230</v>
      </c>
      <c r="G597">
        <v>2046000</v>
      </c>
      <c r="H597" s="2">
        <f t="shared" si="20"/>
        <v>8.4791620236238021</v>
      </c>
      <c r="I597" t="str">
        <f t="shared" si="21"/>
        <v>wzrost</v>
      </c>
    </row>
    <row r="598" spans="1:9" hidden="1">
      <c r="A598" s="1">
        <v>42027</v>
      </c>
      <c r="B598" t="s">
        <v>177</v>
      </c>
      <c r="C598" t="s">
        <v>178</v>
      </c>
      <c r="D598">
        <v>8.4499999999999993</v>
      </c>
      <c r="E598">
        <v>34433</v>
      </c>
      <c r="F598">
        <v>289570</v>
      </c>
      <c r="G598">
        <v>7558000</v>
      </c>
      <c r="H598" s="2">
        <f t="shared" si="20"/>
        <v>8.4096651468068426</v>
      </c>
      <c r="I598" t="str">
        <f t="shared" si="21"/>
        <v>wzrost</v>
      </c>
    </row>
    <row r="599" spans="1:9">
      <c r="A599" s="1">
        <v>42025</v>
      </c>
      <c r="B599" t="s">
        <v>929</v>
      </c>
      <c r="C599" t="s">
        <v>930</v>
      </c>
      <c r="D599">
        <v>8.4</v>
      </c>
      <c r="E599">
        <v>200</v>
      </c>
      <c r="F599">
        <v>1680</v>
      </c>
      <c r="G599">
        <v>1535000</v>
      </c>
      <c r="H599" s="2">
        <f t="shared" si="20"/>
        <v>8.4</v>
      </c>
      <c r="I599" t="str">
        <f t="shared" si="21"/>
        <v>zastoj</v>
      </c>
    </row>
    <row r="600" spans="1:9" hidden="1">
      <c r="A600" s="1">
        <v>42026</v>
      </c>
      <c r="B600" t="s">
        <v>815</v>
      </c>
      <c r="C600" t="s">
        <v>816</v>
      </c>
      <c r="D600">
        <v>8.4</v>
      </c>
      <c r="E600">
        <v>0</v>
      </c>
      <c r="F600">
        <v>0</v>
      </c>
      <c r="G600">
        <v>12000</v>
      </c>
      <c r="H600" s="2">
        <f t="shared" si="20"/>
        <v>8.4</v>
      </c>
      <c r="I600" t="str">
        <f t="shared" si="21"/>
        <v>zastoj</v>
      </c>
    </row>
    <row r="601" spans="1:9" hidden="1">
      <c r="A601" s="1">
        <v>42026</v>
      </c>
      <c r="B601" t="s">
        <v>929</v>
      </c>
      <c r="C601" t="s">
        <v>930</v>
      </c>
      <c r="D601">
        <v>8.4</v>
      </c>
      <c r="E601">
        <v>0</v>
      </c>
      <c r="F601">
        <v>0</v>
      </c>
      <c r="G601">
        <v>1535000</v>
      </c>
      <c r="H601" s="2">
        <f t="shared" si="20"/>
        <v>8.4</v>
      </c>
      <c r="I601" t="str">
        <f t="shared" si="21"/>
        <v>zastoj</v>
      </c>
    </row>
    <row r="602" spans="1:9" hidden="1">
      <c r="A602" s="1">
        <v>42027</v>
      </c>
      <c r="B602" t="s">
        <v>815</v>
      </c>
      <c r="C602" t="s">
        <v>816</v>
      </c>
      <c r="D602">
        <v>8.4</v>
      </c>
      <c r="E602">
        <v>0</v>
      </c>
      <c r="F602">
        <v>0</v>
      </c>
      <c r="G602">
        <v>12000</v>
      </c>
      <c r="H602" s="2">
        <f t="shared" si="20"/>
        <v>8.4</v>
      </c>
      <c r="I602" t="str">
        <f t="shared" si="21"/>
        <v>zastoj</v>
      </c>
    </row>
    <row r="603" spans="1:9" hidden="1">
      <c r="A603" s="1">
        <v>42027</v>
      </c>
      <c r="B603" t="s">
        <v>929</v>
      </c>
      <c r="C603" t="s">
        <v>930</v>
      </c>
      <c r="D603">
        <v>8.4</v>
      </c>
      <c r="E603">
        <v>0</v>
      </c>
      <c r="F603">
        <v>0</v>
      </c>
      <c r="G603">
        <v>1535000</v>
      </c>
      <c r="H603" s="2">
        <f t="shared" si="20"/>
        <v>8.4</v>
      </c>
      <c r="I603" t="str">
        <f t="shared" si="21"/>
        <v>zastoj</v>
      </c>
    </row>
    <row r="604" spans="1:9" hidden="1">
      <c r="A604" s="1">
        <v>42027</v>
      </c>
      <c r="B604" t="s">
        <v>179</v>
      </c>
      <c r="C604" t="s">
        <v>180</v>
      </c>
      <c r="D604">
        <v>8.2899999999999991</v>
      </c>
      <c r="E604">
        <v>4531</v>
      </c>
      <c r="F604">
        <v>38010</v>
      </c>
      <c r="G604">
        <v>3648000</v>
      </c>
      <c r="H604" s="2">
        <f t="shared" si="20"/>
        <v>8.3888766276760105</v>
      </c>
      <c r="I604" t="str">
        <f t="shared" si="21"/>
        <v>spadek</v>
      </c>
    </row>
    <row r="605" spans="1:9" hidden="1">
      <c r="A605" s="1">
        <v>42026</v>
      </c>
      <c r="B605" t="s">
        <v>489</v>
      </c>
      <c r="C605" t="s">
        <v>490</v>
      </c>
      <c r="D605">
        <v>8.34</v>
      </c>
      <c r="E605">
        <v>144919</v>
      </c>
      <c r="F605">
        <v>1211050</v>
      </c>
      <c r="G605">
        <v>30148000</v>
      </c>
      <c r="H605" s="2">
        <f t="shared" si="20"/>
        <v>8.3567372118217769</v>
      </c>
      <c r="I605" t="str">
        <f t="shared" si="21"/>
        <v>spadek</v>
      </c>
    </row>
    <row r="606" spans="1:9">
      <c r="A606" s="1">
        <v>42025</v>
      </c>
      <c r="B606" t="s">
        <v>527</v>
      </c>
      <c r="C606" t="s">
        <v>528</v>
      </c>
      <c r="D606">
        <v>8.5</v>
      </c>
      <c r="E606">
        <v>7558</v>
      </c>
      <c r="F606">
        <v>63090</v>
      </c>
      <c r="G606">
        <v>9921000</v>
      </c>
      <c r="H606" s="2">
        <f t="shared" si="20"/>
        <v>8.3474464143953426</v>
      </c>
      <c r="I606" t="str">
        <f t="shared" si="21"/>
        <v>wzrost</v>
      </c>
    </row>
    <row r="607" spans="1:9" hidden="1">
      <c r="A607" s="1">
        <v>42027</v>
      </c>
      <c r="B607" t="s">
        <v>489</v>
      </c>
      <c r="C607" t="s">
        <v>490</v>
      </c>
      <c r="D607">
        <v>8.4</v>
      </c>
      <c r="E607">
        <v>4419</v>
      </c>
      <c r="F607">
        <v>36850</v>
      </c>
      <c r="G607">
        <v>30148000</v>
      </c>
      <c r="H607" s="2">
        <f t="shared" si="20"/>
        <v>8.3389907218827783</v>
      </c>
      <c r="I607" t="str">
        <f t="shared" si="21"/>
        <v>wzrost</v>
      </c>
    </row>
    <row r="608" spans="1:9">
      <c r="A608" s="1">
        <v>42025</v>
      </c>
      <c r="B608" t="s">
        <v>815</v>
      </c>
      <c r="C608" t="s">
        <v>816</v>
      </c>
      <c r="D608">
        <v>8.4</v>
      </c>
      <c r="E608">
        <v>54</v>
      </c>
      <c r="F608">
        <v>450</v>
      </c>
      <c r="G608">
        <v>12000</v>
      </c>
      <c r="H608" s="2">
        <f t="shared" si="20"/>
        <v>8.3333333333333339</v>
      </c>
      <c r="I608" t="str">
        <f t="shared" si="21"/>
        <v>wzrost</v>
      </c>
    </row>
    <row r="609" spans="1:9">
      <c r="A609" s="1">
        <v>42025</v>
      </c>
      <c r="B609" t="s">
        <v>489</v>
      </c>
      <c r="C609" t="s">
        <v>490</v>
      </c>
      <c r="D609">
        <v>8.31</v>
      </c>
      <c r="E609">
        <v>2966</v>
      </c>
      <c r="F609">
        <v>24650</v>
      </c>
      <c r="G609">
        <v>30148000</v>
      </c>
      <c r="H609" s="2">
        <f t="shared" si="20"/>
        <v>8.3108563722184758</v>
      </c>
      <c r="I609" t="str">
        <f t="shared" si="21"/>
        <v>spadek</v>
      </c>
    </row>
    <row r="610" spans="1:9">
      <c r="A610" s="1">
        <v>42025</v>
      </c>
      <c r="B610" t="s">
        <v>71</v>
      </c>
      <c r="C610" t="s">
        <v>72</v>
      </c>
      <c r="D610">
        <v>8.3000000000000007</v>
      </c>
      <c r="E610">
        <v>1200</v>
      </c>
      <c r="F610">
        <v>9960</v>
      </c>
      <c r="G610">
        <v>16750000</v>
      </c>
      <c r="H610" s="2">
        <f t="shared" si="20"/>
        <v>8.3000000000000007</v>
      </c>
      <c r="I610" t="str">
        <f t="shared" si="21"/>
        <v>zastoj</v>
      </c>
    </row>
    <row r="611" spans="1:9" hidden="1">
      <c r="A611" s="1">
        <v>42026</v>
      </c>
      <c r="B611" t="s">
        <v>71</v>
      </c>
      <c r="C611" t="s">
        <v>72</v>
      </c>
      <c r="D611">
        <v>8.3000000000000007</v>
      </c>
      <c r="E611">
        <v>100</v>
      </c>
      <c r="F611">
        <v>830</v>
      </c>
      <c r="G611">
        <v>16750000</v>
      </c>
      <c r="H611" s="2">
        <f t="shared" si="20"/>
        <v>8.3000000000000007</v>
      </c>
      <c r="I611" t="str">
        <f t="shared" si="21"/>
        <v>zastoj</v>
      </c>
    </row>
    <row r="612" spans="1:9" hidden="1">
      <c r="A612" s="1">
        <v>42027</v>
      </c>
      <c r="B612" t="s">
        <v>71</v>
      </c>
      <c r="C612" t="s">
        <v>72</v>
      </c>
      <c r="D612">
        <v>8.3000000000000007</v>
      </c>
      <c r="E612">
        <v>2302</v>
      </c>
      <c r="F612">
        <v>19100</v>
      </c>
      <c r="G612">
        <v>16750000</v>
      </c>
      <c r="H612" s="2">
        <f t="shared" si="20"/>
        <v>8.2971329278887929</v>
      </c>
      <c r="I612" t="str">
        <f t="shared" si="21"/>
        <v>wzrost</v>
      </c>
    </row>
    <row r="613" spans="1:9" hidden="1">
      <c r="A613" s="1">
        <v>42027</v>
      </c>
      <c r="B613" t="s">
        <v>615</v>
      </c>
      <c r="C613" t="s">
        <v>616</v>
      </c>
      <c r="D613">
        <v>8.36</v>
      </c>
      <c r="E613">
        <v>325</v>
      </c>
      <c r="F613">
        <v>2690</v>
      </c>
      <c r="G613">
        <v>6256000</v>
      </c>
      <c r="H613" s="2">
        <f t="shared" si="20"/>
        <v>8.2769230769230777</v>
      </c>
      <c r="I613" t="str">
        <f t="shared" si="21"/>
        <v>wzrost</v>
      </c>
    </row>
    <row r="614" spans="1:9" hidden="1">
      <c r="A614" s="1">
        <v>42026</v>
      </c>
      <c r="B614" t="s">
        <v>179</v>
      </c>
      <c r="C614" t="s">
        <v>180</v>
      </c>
      <c r="D614">
        <v>8.4700000000000006</v>
      </c>
      <c r="E614">
        <v>5030</v>
      </c>
      <c r="F614">
        <v>41580</v>
      </c>
      <c r="G614">
        <v>3648000</v>
      </c>
      <c r="H614" s="2">
        <f t="shared" si="20"/>
        <v>8.2664015904572565</v>
      </c>
      <c r="I614" t="str">
        <f t="shared" si="21"/>
        <v>wzrost</v>
      </c>
    </row>
    <row r="615" spans="1:9" hidden="1">
      <c r="A615" s="1">
        <v>42027</v>
      </c>
      <c r="B615" t="s">
        <v>21</v>
      </c>
      <c r="C615" t="s">
        <v>22</v>
      </c>
      <c r="D615">
        <v>8.7899999999999991</v>
      </c>
      <c r="E615">
        <v>302553</v>
      </c>
      <c r="F615">
        <v>2500660</v>
      </c>
      <c r="G615">
        <v>17461000</v>
      </c>
      <c r="H615" s="2">
        <f t="shared" si="20"/>
        <v>8.2651965110245147</v>
      </c>
      <c r="I615" t="str">
        <f t="shared" si="21"/>
        <v>wzrost</v>
      </c>
    </row>
    <row r="616" spans="1:9" hidden="1">
      <c r="A616" s="1">
        <v>42027</v>
      </c>
      <c r="B616" t="s">
        <v>27</v>
      </c>
      <c r="C616" t="s">
        <v>28</v>
      </c>
      <c r="D616">
        <v>8.35</v>
      </c>
      <c r="E616">
        <v>40541</v>
      </c>
      <c r="F616">
        <v>334400</v>
      </c>
      <c r="G616">
        <v>43035000</v>
      </c>
      <c r="H616" s="2">
        <f t="shared" si="20"/>
        <v>8.2484398510150214</v>
      </c>
      <c r="I616" t="str">
        <f t="shared" si="21"/>
        <v>wzrost</v>
      </c>
    </row>
    <row r="617" spans="1:9">
      <c r="A617" s="1">
        <v>42025</v>
      </c>
      <c r="B617" t="s">
        <v>21</v>
      </c>
      <c r="C617" t="s">
        <v>22</v>
      </c>
      <c r="D617">
        <v>8.24</v>
      </c>
      <c r="E617">
        <v>648</v>
      </c>
      <c r="F617">
        <v>5340</v>
      </c>
      <c r="G617">
        <v>17461000</v>
      </c>
      <c r="H617" s="2">
        <f t="shared" si="20"/>
        <v>8.2407407407407405</v>
      </c>
      <c r="I617" t="str">
        <f t="shared" si="21"/>
        <v>spadek</v>
      </c>
    </row>
    <row r="618" spans="1:9">
      <c r="A618" s="1">
        <v>42025</v>
      </c>
      <c r="B618" t="s">
        <v>615</v>
      </c>
      <c r="C618" t="s">
        <v>616</v>
      </c>
      <c r="D618">
        <v>8.2100000000000009</v>
      </c>
      <c r="E618">
        <v>755</v>
      </c>
      <c r="F618">
        <v>6220</v>
      </c>
      <c r="G618">
        <v>6256000</v>
      </c>
      <c r="H618" s="2">
        <f t="shared" si="20"/>
        <v>8.2384105960264904</v>
      </c>
      <c r="I618" t="str">
        <f t="shared" si="21"/>
        <v>spadek</v>
      </c>
    </row>
    <row r="619" spans="1:9" hidden="1">
      <c r="A619" s="1">
        <v>42026</v>
      </c>
      <c r="B619" t="s">
        <v>21</v>
      </c>
      <c r="C619" t="s">
        <v>22</v>
      </c>
      <c r="D619">
        <v>8</v>
      </c>
      <c r="E619">
        <v>10793</v>
      </c>
      <c r="F619">
        <v>88910</v>
      </c>
      <c r="G619">
        <v>17461000</v>
      </c>
      <c r="H619" s="2">
        <f t="shared" si="20"/>
        <v>8.2377466876679328</v>
      </c>
      <c r="I619" t="str">
        <f t="shared" si="21"/>
        <v>spadek</v>
      </c>
    </row>
    <row r="620" spans="1:9">
      <c r="A620" s="1">
        <v>42025</v>
      </c>
      <c r="B620" t="s">
        <v>925</v>
      </c>
      <c r="C620" t="s">
        <v>926</v>
      </c>
      <c r="D620">
        <v>8.3000000000000007</v>
      </c>
      <c r="E620">
        <v>30952</v>
      </c>
      <c r="F620">
        <v>254700</v>
      </c>
      <c r="G620">
        <v>2046000</v>
      </c>
      <c r="H620" s="2">
        <f t="shared" si="20"/>
        <v>8.228870509175497</v>
      </c>
      <c r="I620" t="str">
        <f t="shared" si="21"/>
        <v>wzrost</v>
      </c>
    </row>
    <row r="621" spans="1:9" hidden="1">
      <c r="A621" s="1">
        <v>42026</v>
      </c>
      <c r="B621" t="s">
        <v>615</v>
      </c>
      <c r="C621" t="s">
        <v>616</v>
      </c>
      <c r="D621">
        <v>8.36</v>
      </c>
      <c r="E621">
        <v>394</v>
      </c>
      <c r="F621">
        <v>3240</v>
      </c>
      <c r="G621">
        <v>6256000</v>
      </c>
      <c r="H621" s="2">
        <f t="shared" si="20"/>
        <v>8.2233502538071068</v>
      </c>
      <c r="I621" t="str">
        <f t="shared" si="21"/>
        <v>wzrost</v>
      </c>
    </row>
    <row r="622" spans="1:9" hidden="1">
      <c r="A622" s="1">
        <v>42027</v>
      </c>
      <c r="B622" t="s">
        <v>605</v>
      </c>
      <c r="C622" t="s">
        <v>606</v>
      </c>
      <c r="D622">
        <v>8.1999999999999993</v>
      </c>
      <c r="E622">
        <v>4825359</v>
      </c>
      <c r="F622">
        <v>39643700</v>
      </c>
      <c r="G622">
        <v>647357000</v>
      </c>
      <c r="H622" s="2">
        <f t="shared" si="20"/>
        <v>8.2156995987241572</v>
      </c>
      <c r="I622" t="str">
        <f t="shared" si="21"/>
        <v>spadek</v>
      </c>
    </row>
    <row r="623" spans="1:9" hidden="1">
      <c r="A623" s="1">
        <v>42026</v>
      </c>
      <c r="B623" t="s">
        <v>733</v>
      </c>
      <c r="C623" t="s">
        <v>734</v>
      </c>
      <c r="D623">
        <v>8.25</v>
      </c>
      <c r="E623">
        <v>15074</v>
      </c>
      <c r="F623">
        <v>123610</v>
      </c>
      <c r="G623">
        <v>19626000</v>
      </c>
      <c r="H623" s="2">
        <f t="shared" si="20"/>
        <v>8.2002122860554589</v>
      </c>
      <c r="I623" t="str">
        <f t="shared" si="21"/>
        <v>wzrost</v>
      </c>
    </row>
    <row r="624" spans="1:9">
      <c r="A624" s="1">
        <v>42025</v>
      </c>
      <c r="B624" t="s">
        <v>179</v>
      </c>
      <c r="C624" t="s">
        <v>180</v>
      </c>
      <c r="D624">
        <v>8.25</v>
      </c>
      <c r="E624">
        <v>2706</v>
      </c>
      <c r="F624">
        <v>22130</v>
      </c>
      <c r="G624">
        <v>3648000</v>
      </c>
      <c r="H624" s="2">
        <f t="shared" si="20"/>
        <v>8.1781226903178119</v>
      </c>
      <c r="I624" t="str">
        <f t="shared" si="21"/>
        <v>wzrost</v>
      </c>
    </row>
    <row r="625" spans="1:9" hidden="1">
      <c r="A625" s="1">
        <v>42026</v>
      </c>
      <c r="B625" t="s">
        <v>177</v>
      </c>
      <c r="C625" t="s">
        <v>178</v>
      </c>
      <c r="D625">
        <v>8.19</v>
      </c>
      <c r="E625">
        <v>14877</v>
      </c>
      <c r="F625">
        <v>121510</v>
      </c>
      <c r="G625">
        <v>7558000</v>
      </c>
      <c r="H625" s="2">
        <f t="shared" si="20"/>
        <v>8.1676413255360618</v>
      </c>
      <c r="I625" t="str">
        <f t="shared" si="21"/>
        <v>wzrost</v>
      </c>
    </row>
    <row r="626" spans="1:9" hidden="1">
      <c r="A626" s="1">
        <v>42027</v>
      </c>
      <c r="B626" t="s">
        <v>733</v>
      </c>
      <c r="C626" t="s">
        <v>734</v>
      </c>
      <c r="D626">
        <v>8.24</v>
      </c>
      <c r="E626">
        <v>17230</v>
      </c>
      <c r="F626">
        <v>140510</v>
      </c>
      <c r="G626">
        <v>19626000</v>
      </c>
      <c r="H626" s="2">
        <f t="shared" si="20"/>
        <v>8.1549622751015676</v>
      </c>
      <c r="I626" t="str">
        <f t="shared" si="21"/>
        <v>wzrost</v>
      </c>
    </row>
    <row r="627" spans="1:9">
      <c r="A627" s="1">
        <v>42025</v>
      </c>
      <c r="B627" t="s">
        <v>47</v>
      </c>
      <c r="C627" t="s">
        <v>48</v>
      </c>
      <c r="D627">
        <v>8.06</v>
      </c>
      <c r="E627">
        <v>860</v>
      </c>
      <c r="F627">
        <v>6980</v>
      </c>
      <c r="G627">
        <v>9800000</v>
      </c>
      <c r="H627" s="2">
        <f t="shared" si="20"/>
        <v>8.1162790697674421</v>
      </c>
      <c r="I627" t="str">
        <f t="shared" si="21"/>
        <v>spadek</v>
      </c>
    </row>
    <row r="628" spans="1:9" hidden="1">
      <c r="A628" s="1">
        <v>42026</v>
      </c>
      <c r="B628" t="s">
        <v>47</v>
      </c>
      <c r="C628" t="s">
        <v>48</v>
      </c>
      <c r="D628">
        <v>8.02</v>
      </c>
      <c r="E628">
        <v>2114</v>
      </c>
      <c r="F628">
        <v>17060</v>
      </c>
      <c r="G628">
        <v>9800000</v>
      </c>
      <c r="H628" s="2">
        <f t="shared" si="20"/>
        <v>8.0700094607379373</v>
      </c>
      <c r="I628" t="str">
        <f t="shared" si="21"/>
        <v>spadek</v>
      </c>
    </row>
    <row r="629" spans="1:9" hidden="1">
      <c r="A629" s="1">
        <v>42027</v>
      </c>
      <c r="B629" t="s">
        <v>47</v>
      </c>
      <c r="C629" t="s">
        <v>48</v>
      </c>
      <c r="D629">
        <v>8.02</v>
      </c>
      <c r="E629">
        <v>1591</v>
      </c>
      <c r="F629">
        <v>12810</v>
      </c>
      <c r="G629">
        <v>9800000</v>
      </c>
      <c r="H629" s="2">
        <f t="shared" si="20"/>
        <v>8.0515399120050279</v>
      </c>
      <c r="I629" t="str">
        <f t="shared" si="21"/>
        <v>spadek</v>
      </c>
    </row>
    <row r="630" spans="1:9">
      <c r="A630" s="1">
        <v>42025</v>
      </c>
      <c r="B630" t="s">
        <v>177</v>
      </c>
      <c r="C630" t="s">
        <v>178</v>
      </c>
      <c r="D630">
        <v>8.02</v>
      </c>
      <c r="E630">
        <v>14842</v>
      </c>
      <c r="F630">
        <v>119410</v>
      </c>
      <c r="G630">
        <v>7558000</v>
      </c>
      <c r="H630" s="2">
        <f t="shared" si="20"/>
        <v>8.0454116695863096</v>
      </c>
      <c r="I630" t="str">
        <f t="shared" si="21"/>
        <v>spadek</v>
      </c>
    </row>
    <row r="631" spans="1:9">
      <c r="A631" s="1">
        <v>42025</v>
      </c>
      <c r="B631" t="s">
        <v>27</v>
      </c>
      <c r="C631" t="s">
        <v>28</v>
      </c>
      <c r="D631">
        <v>7.95</v>
      </c>
      <c r="E631">
        <v>25</v>
      </c>
      <c r="F631">
        <v>200</v>
      </c>
      <c r="G631">
        <v>43035000</v>
      </c>
      <c r="H631" s="2">
        <f t="shared" si="20"/>
        <v>8</v>
      </c>
      <c r="I631" t="str">
        <f t="shared" si="21"/>
        <v>spadek</v>
      </c>
    </row>
    <row r="632" spans="1:9">
      <c r="A632" s="1">
        <v>42025</v>
      </c>
      <c r="B632" t="s">
        <v>459</v>
      </c>
      <c r="C632" t="s">
        <v>460</v>
      </c>
      <c r="D632">
        <v>7.38</v>
      </c>
      <c r="E632">
        <v>5</v>
      </c>
      <c r="F632">
        <v>40</v>
      </c>
      <c r="G632">
        <v>0</v>
      </c>
      <c r="H632" s="2">
        <f t="shared" si="20"/>
        <v>8</v>
      </c>
      <c r="I632" t="str">
        <f t="shared" si="21"/>
        <v>spadek</v>
      </c>
    </row>
    <row r="633" spans="1:9" hidden="1">
      <c r="A633" s="1">
        <v>42026</v>
      </c>
      <c r="B633" t="s">
        <v>459</v>
      </c>
      <c r="C633" t="s">
        <v>460</v>
      </c>
      <c r="D633">
        <v>7.38</v>
      </c>
      <c r="E633">
        <v>5</v>
      </c>
      <c r="F633">
        <v>40</v>
      </c>
      <c r="G633">
        <v>0</v>
      </c>
      <c r="H633" s="2">
        <f t="shared" si="20"/>
        <v>8</v>
      </c>
      <c r="I633" t="str">
        <f t="shared" si="21"/>
        <v>spadek</v>
      </c>
    </row>
    <row r="634" spans="1:9" hidden="1">
      <c r="A634" s="1">
        <v>42027</v>
      </c>
      <c r="B634" t="s">
        <v>459</v>
      </c>
      <c r="C634" t="s">
        <v>460</v>
      </c>
      <c r="D634">
        <v>7.37</v>
      </c>
      <c r="E634">
        <v>5</v>
      </c>
      <c r="F634">
        <v>40</v>
      </c>
      <c r="G634">
        <v>0</v>
      </c>
      <c r="H634" s="2">
        <f t="shared" si="20"/>
        <v>8</v>
      </c>
      <c r="I634" t="str">
        <f t="shared" si="21"/>
        <v>spadek</v>
      </c>
    </row>
    <row r="635" spans="1:9" hidden="1">
      <c r="A635" s="1">
        <v>42027</v>
      </c>
      <c r="B635" t="s">
        <v>813</v>
      </c>
      <c r="C635" t="s">
        <v>814</v>
      </c>
      <c r="D635">
        <v>8</v>
      </c>
      <c r="E635">
        <v>550</v>
      </c>
      <c r="F635">
        <v>4400</v>
      </c>
      <c r="G635">
        <v>4755000</v>
      </c>
      <c r="H635" s="2">
        <f t="shared" si="20"/>
        <v>8</v>
      </c>
      <c r="I635" t="str">
        <f t="shared" si="21"/>
        <v>zastoj</v>
      </c>
    </row>
    <row r="636" spans="1:9" hidden="1">
      <c r="A636" s="1">
        <v>42026</v>
      </c>
      <c r="B636" t="s">
        <v>813</v>
      </c>
      <c r="C636" t="s">
        <v>814</v>
      </c>
      <c r="D636">
        <v>8.06</v>
      </c>
      <c r="E636">
        <v>134</v>
      </c>
      <c r="F636">
        <v>1070</v>
      </c>
      <c r="G636">
        <v>4755000</v>
      </c>
      <c r="H636" s="2">
        <f t="shared" si="20"/>
        <v>7.9850746268656714</v>
      </c>
      <c r="I636" t="str">
        <f t="shared" si="21"/>
        <v>wzrost</v>
      </c>
    </row>
    <row r="637" spans="1:9">
      <c r="A637" s="1">
        <v>42025</v>
      </c>
      <c r="B637" t="s">
        <v>813</v>
      </c>
      <c r="C637" t="s">
        <v>814</v>
      </c>
      <c r="D637">
        <v>7.9</v>
      </c>
      <c r="E637">
        <v>1057</v>
      </c>
      <c r="F637">
        <v>8360</v>
      </c>
      <c r="G637">
        <v>4755000</v>
      </c>
      <c r="H637" s="2">
        <f t="shared" si="20"/>
        <v>7.9091769157994323</v>
      </c>
      <c r="I637" t="str">
        <f t="shared" si="21"/>
        <v>spadek</v>
      </c>
    </row>
    <row r="638" spans="1:9" hidden="1">
      <c r="A638" s="1">
        <v>42026</v>
      </c>
      <c r="B638" t="s">
        <v>27</v>
      </c>
      <c r="C638" t="s">
        <v>28</v>
      </c>
      <c r="D638">
        <v>8.1</v>
      </c>
      <c r="E638">
        <v>213603</v>
      </c>
      <c r="F638">
        <v>1682130</v>
      </c>
      <c r="G638">
        <v>43035000</v>
      </c>
      <c r="H638" s="2">
        <f t="shared" si="20"/>
        <v>7.8750298450864458</v>
      </c>
      <c r="I638" t="str">
        <f t="shared" si="21"/>
        <v>wzrost</v>
      </c>
    </row>
    <row r="639" spans="1:9" hidden="1">
      <c r="A639" s="1">
        <v>42026</v>
      </c>
      <c r="B639" t="s">
        <v>605</v>
      </c>
      <c r="C639" t="s">
        <v>606</v>
      </c>
      <c r="D639">
        <v>7.81</v>
      </c>
      <c r="E639">
        <v>1945784</v>
      </c>
      <c r="F639">
        <v>15312670</v>
      </c>
      <c r="G639">
        <v>647357000</v>
      </c>
      <c r="H639" s="2">
        <f t="shared" si="20"/>
        <v>7.8696659033068421</v>
      </c>
      <c r="I639" t="str">
        <f t="shared" si="21"/>
        <v>spadek</v>
      </c>
    </row>
    <row r="640" spans="1:9">
      <c r="A640" s="1">
        <v>42025</v>
      </c>
      <c r="B640" t="s">
        <v>733</v>
      </c>
      <c r="C640" t="s">
        <v>734</v>
      </c>
      <c r="D640">
        <v>8.0299999999999994</v>
      </c>
      <c r="E640">
        <v>28039</v>
      </c>
      <c r="F640">
        <v>218920</v>
      </c>
      <c r="G640">
        <v>19626000</v>
      </c>
      <c r="H640" s="2">
        <f t="shared" si="20"/>
        <v>7.8076964228396166</v>
      </c>
      <c r="I640" t="str">
        <f t="shared" si="21"/>
        <v>wzrost</v>
      </c>
    </row>
    <row r="641" spans="1:9">
      <c r="A641" s="1">
        <v>42025</v>
      </c>
      <c r="B641" t="s">
        <v>605</v>
      </c>
      <c r="C641" t="s">
        <v>606</v>
      </c>
      <c r="D641">
        <v>7.78</v>
      </c>
      <c r="E641">
        <v>2730298</v>
      </c>
      <c r="F641">
        <v>21095360</v>
      </c>
      <c r="G641">
        <v>647357000</v>
      </c>
      <c r="H641" s="2">
        <f t="shared" si="20"/>
        <v>7.7263947012377407</v>
      </c>
      <c r="I641" t="str">
        <f t="shared" si="21"/>
        <v>wzrost</v>
      </c>
    </row>
    <row r="642" spans="1:9" hidden="1">
      <c r="A642" s="1">
        <v>42027</v>
      </c>
      <c r="B642" t="s">
        <v>645</v>
      </c>
      <c r="C642" t="s">
        <v>646</v>
      </c>
      <c r="D642">
        <v>7.9</v>
      </c>
      <c r="E642">
        <v>5651</v>
      </c>
      <c r="F642">
        <v>43310</v>
      </c>
      <c r="G642">
        <v>2500000</v>
      </c>
      <c r="H642" s="2">
        <f t="shared" si="20"/>
        <v>7.6641302424349673</v>
      </c>
      <c r="I642" t="str">
        <f t="shared" si="21"/>
        <v>wzrost</v>
      </c>
    </row>
    <row r="643" spans="1:9" hidden="1">
      <c r="A643" s="1">
        <v>42026</v>
      </c>
      <c r="B643" t="s">
        <v>509</v>
      </c>
      <c r="C643" t="s">
        <v>510</v>
      </c>
      <c r="D643">
        <v>7.55</v>
      </c>
      <c r="E643">
        <v>12727</v>
      </c>
      <c r="F643">
        <v>97100</v>
      </c>
      <c r="G643">
        <v>11888000</v>
      </c>
      <c r="H643" s="2">
        <f t="shared" si="20"/>
        <v>7.6294492024829106</v>
      </c>
      <c r="I643" t="str">
        <f t="shared" si="21"/>
        <v>spadek</v>
      </c>
    </row>
    <row r="644" spans="1:9">
      <c r="A644" s="1">
        <v>42025</v>
      </c>
      <c r="B644" t="s">
        <v>461</v>
      </c>
      <c r="C644" t="s">
        <v>462</v>
      </c>
      <c r="D644">
        <v>7.6</v>
      </c>
      <c r="E644">
        <v>8098</v>
      </c>
      <c r="F644">
        <v>61590</v>
      </c>
      <c r="G644">
        <v>4222000</v>
      </c>
      <c r="H644" s="2">
        <f t="shared" ref="H644:H707" si="22">IF(E644&gt;0,F644/E644,D644)</f>
        <v>7.6055816250926158</v>
      </c>
      <c r="I644" t="str">
        <f t="shared" ref="I644:I707" si="23">IF(D644&gt;H644,"wzrost",IF(D644&lt;H644,"spadek","zastoj"))</f>
        <v>spadek</v>
      </c>
    </row>
    <row r="645" spans="1:9" hidden="1">
      <c r="A645" s="1">
        <v>42026</v>
      </c>
      <c r="B645" t="s">
        <v>461</v>
      </c>
      <c r="C645" t="s">
        <v>462</v>
      </c>
      <c r="D645">
        <v>7.55</v>
      </c>
      <c r="E645">
        <v>8969</v>
      </c>
      <c r="F645">
        <v>68010</v>
      </c>
      <c r="G645">
        <v>4222000</v>
      </c>
      <c r="H645" s="2">
        <f t="shared" si="22"/>
        <v>7.5827851488460256</v>
      </c>
      <c r="I645" t="str">
        <f t="shared" si="23"/>
        <v>spadek</v>
      </c>
    </row>
    <row r="646" spans="1:9" hidden="1">
      <c r="A646" s="1">
        <v>42027</v>
      </c>
      <c r="B646" t="s">
        <v>509</v>
      </c>
      <c r="C646" t="s">
        <v>510</v>
      </c>
      <c r="D646">
        <v>7.58</v>
      </c>
      <c r="E646">
        <v>13533</v>
      </c>
      <c r="F646">
        <v>102560</v>
      </c>
      <c r="G646">
        <v>11888000</v>
      </c>
      <c r="H646" s="2">
        <f t="shared" si="22"/>
        <v>7.5785117860045812</v>
      </c>
      <c r="I646" t="str">
        <f t="shared" si="23"/>
        <v>wzrost</v>
      </c>
    </row>
    <row r="647" spans="1:9">
      <c r="A647" s="1">
        <v>42025</v>
      </c>
      <c r="B647" t="s">
        <v>645</v>
      </c>
      <c r="C647" t="s">
        <v>646</v>
      </c>
      <c r="D647">
        <v>7.3</v>
      </c>
      <c r="E647">
        <v>14343</v>
      </c>
      <c r="F647">
        <v>108660</v>
      </c>
      <c r="G647">
        <v>2500000</v>
      </c>
      <c r="H647" s="2">
        <f t="shared" si="22"/>
        <v>7.5758209579585865</v>
      </c>
      <c r="I647" t="str">
        <f t="shared" si="23"/>
        <v>spadek</v>
      </c>
    </row>
    <row r="648" spans="1:9">
      <c r="A648" s="1">
        <v>42025</v>
      </c>
      <c r="B648" t="s">
        <v>509</v>
      </c>
      <c r="C648" t="s">
        <v>510</v>
      </c>
      <c r="D648">
        <v>7.5</v>
      </c>
      <c r="E648">
        <v>4397</v>
      </c>
      <c r="F648">
        <v>33160</v>
      </c>
      <c r="G648">
        <v>11888000</v>
      </c>
      <c r="H648" s="2">
        <f t="shared" si="22"/>
        <v>7.5415055719808963</v>
      </c>
      <c r="I648" t="str">
        <f t="shared" si="23"/>
        <v>spadek</v>
      </c>
    </row>
    <row r="649" spans="1:9" hidden="1">
      <c r="A649" s="1">
        <v>42026</v>
      </c>
      <c r="B649" t="s">
        <v>921</v>
      </c>
      <c r="C649" t="s">
        <v>922</v>
      </c>
      <c r="D649">
        <v>7.49</v>
      </c>
      <c r="E649">
        <v>12</v>
      </c>
      <c r="F649">
        <v>90</v>
      </c>
      <c r="G649">
        <v>7452000</v>
      </c>
      <c r="H649" s="2">
        <f t="shared" si="22"/>
        <v>7.5</v>
      </c>
      <c r="I649" t="str">
        <f t="shared" si="23"/>
        <v>spadek</v>
      </c>
    </row>
    <row r="650" spans="1:9" hidden="1">
      <c r="A650" s="1">
        <v>42027</v>
      </c>
      <c r="B650" t="s">
        <v>539</v>
      </c>
      <c r="C650" t="s">
        <v>540</v>
      </c>
      <c r="D650">
        <v>7.5</v>
      </c>
      <c r="E650">
        <v>2157338</v>
      </c>
      <c r="F650">
        <v>16129520</v>
      </c>
      <c r="G650">
        <v>391726000</v>
      </c>
      <c r="H650" s="2">
        <f t="shared" si="22"/>
        <v>7.4765845685747898</v>
      </c>
      <c r="I650" t="str">
        <f t="shared" si="23"/>
        <v>wzrost</v>
      </c>
    </row>
    <row r="651" spans="1:9" hidden="1">
      <c r="A651" s="1">
        <v>42027</v>
      </c>
      <c r="B651" t="s">
        <v>461</v>
      </c>
      <c r="C651" t="s">
        <v>462</v>
      </c>
      <c r="D651">
        <v>7.35</v>
      </c>
      <c r="E651">
        <v>22524</v>
      </c>
      <c r="F651">
        <v>166640</v>
      </c>
      <c r="G651">
        <v>4222000</v>
      </c>
      <c r="H651" s="2">
        <f t="shared" si="22"/>
        <v>7.3983306695080806</v>
      </c>
      <c r="I651" t="str">
        <f t="shared" si="23"/>
        <v>spadek</v>
      </c>
    </row>
    <row r="652" spans="1:9" hidden="1">
      <c r="A652" s="1">
        <v>42026</v>
      </c>
      <c r="B652" t="s">
        <v>645</v>
      </c>
      <c r="C652" t="s">
        <v>646</v>
      </c>
      <c r="D652">
        <v>7.58</v>
      </c>
      <c r="E652">
        <v>11437</v>
      </c>
      <c r="F652">
        <v>83700</v>
      </c>
      <c r="G652">
        <v>2500000</v>
      </c>
      <c r="H652" s="2">
        <f t="shared" si="22"/>
        <v>7.3183527148727814</v>
      </c>
      <c r="I652" t="str">
        <f t="shared" si="23"/>
        <v>wzrost</v>
      </c>
    </row>
    <row r="653" spans="1:9">
      <c r="A653" s="1">
        <v>42025</v>
      </c>
      <c r="B653" t="s">
        <v>91</v>
      </c>
      <c r="C653" t="s">
        <v>92</v>
      </c>
      <c r="D653">
        <v>7.23</v>
      </c>
      <c r="E653">
        <v>81</v>
      </c>
      <c r="F653">
        <v>590</v>
      </c>
      <c r="G653">
        <v>15327000</v>
      </c>
      <c r="H653" s="2">
        <f t="shared" si="22"/>
        <v>7.283950617283951</v>
      </c>
      <c r="I653" t="str">
        <f t="shared" si="23"/>
        <v>spadek</v>
      </c>
    </row>
    <row r="654" spans="1:9" hidden="1">
      <c r="A654" s="1">
        <v>42027</v>
      </c>
      <c r="B654" t="s">
        <v>91</v>
      </c>
      <c r="C654" t="s">
        <v>92</v>
      </c>
      <c r="D654">
        <v>7.18</v>
      </c>
      <c r="E654">
        <v>22</v>
      </c>
      <c r="F654">
        <v>160</v>
      </c>
      <c r="G654">
        <v>15327000</v>
      </c>
      <c r="H654" s="2">
        <f t="shared" si="22"/>
        <v>7.2727272727272725</v>
      </c>
      <c r="I654" t="str">
        <f t="shared" si="23"/>
        <v>spadek</v>
      </c>
    </row>
    <row r="655" spans="1:9" hidden="1">
      <c r="A655" s="1">
        <v>42026</v>
      </c>
      <c r="B655" t="s">
        <v>227</v>
      </c>
      <c r="C655" t="s">
        <v>228</v>
      </c>
      <c r="D655">
        <v>7.17</v>
      </c>
      <c r="E655">
        <v>2735</v>
      </c>
      <c r="F655">
        <v>19700</v>
      </c>
      <c r="G655">
        <v>17743000</v>
      </c>
      <c r="H655" s="2">
        <f t="shared" si="22"/>
        <v>7.2029250457038394</v>
      </c>
      <c r="I655" t="str">
        <f t="shared" si="23"/>
        <v>spadek</v>
      </c>
    </row>
    <row r="656" spans="1:9">
      <c r="A656" s="1">
        <v>42025</v>
      </c>
      <c r="B656" t="s">
        <v>227</v>
      </c>
      <c r="C656" t="s">
        <v>228</v>
      </c>
      <c r="D656">
        <v>7.25</v>
      </c>
      <c r="E656">
        <v>26816</v>
      </c>
      <c r="F656">
        <v>193120</v>
      </c>
      <c r="G656">
        <v>17743000</v>
      </c>
      <c r="H656" s="2">
        <f t="shared" si="22"/>
        <v>7.2016706443914078</v>
      </c>
      <c r="I656" t="str">
        <f t="shared" si="23"/>
        <v>wzrost</v>
      </c>
    </row>
    <row r="657" spans="1:9" hidden="1">
      <c r="A657" s="1">
        <v>42027</v>
      </c>
      <c r="B657" t="s">
        <v>227</v>
      </c>
      <c r="C657" t="s">
        <v>228</v>
      </c>
      <c r="D657">
        <v>7.18</v>
      </c>
      <c r="E657">
        <v>3065</v>
      </c>
      <c r="F657">
        <v>22050</v>
      </c>
      <c r="G657">
        <v>17743000</v>
      </c>
      <c r="H657" s="2">
        <f t="shared" si="22"/>
        <v>7.1941272430668839</v>
      </c>
      <c r="I657" t="str">
        <f t="shared" si="23"/>
        <v>spadek</v>
      </c>
    </row>
    <row r="658" spans="1:9" hidden="1">
      <c r="A658" s="1">
        <v>42026</v>
      </c>
      <c r="B658" t="s">
        <v>539</v>
      </c>
      <c r="C658" t="s">
        <v>540</v>
      </c>
      <c r="D658">
        <v>7.23</v>
      </c>
      <c r="E658">
        <v>298143</v>
      </c>
      <c r="F658">
        <v>2128870</v>
      </c>
      <c r="G658">
        <v>391726000</v>
      </c>
      <c r="H658" s="2">
        <f t="shared" si="22"/>
        <v>7.1404326111966405</v>
      </c>
      <c r="I658" t="str">
        <f t="shared" si="23"/>
        <v>wzrost</v>
      </c>
    </row>
    <row r="659" spans="1:9">
      <c r="A659" s="1">
        <v>42025</v>
      </c>
      <c r="B659" t="s">
        <v>289</v>
      </c>
      <c r="C659" t="s">
        <v>290</v>
      </c>
      <c r="D659">
        <v>7.14</v>
      </c>
      <c r="E659">
        <v>0</v>
      </c>
      <c r="F659">
        <v>0</v>
      </c>
      <c r="G659">
        <v>14000</v>
      </c>
      <c r="H659" s="2">
        <f t="shared" si="22"/>
        <v>7.14</v>
      </c>
      <c r="I659" t="str">
        <f t="shared" si="23"/>
        <v>zastoj</v>
      </c>
    </row>
    <row r="660" spans="1:9" hidden="1">
      <c r="A660" s="1">
        <v>42026</v>
      </c>
      <c r="B660" t="s">
        <v>289</v>
      </c>
      <c r="C660" t="s">
        <v>290</v>
      </c>
      <c r="D660">
        <v>7.14</v>
      </c>
      <c r="E660">
        <v>0</v>
      </c>
      <c r="F660">
        <v>0</v>
      </c>
      <c r="G660">
        <v>14000</v>
      </c>
      <c r="H660" s="2">
        <f t="shared" si="22"/>
        <v>7.14</v>
      </c>
      <c r="I660" t="str">
        <f t="shared" si="23"/>
        <v>zastoj</v>
      </c>
    </row>
    <row r="661" spans="1:9" hidden="1">
      <c r="A661" s="1">
        <v>42027</v>
      </c>
      <c r="B661" t="s">
        <v>289</v>
      </c>
      <c r="C661" t="s">
        <v>290</v>
      </c>
      <c r="D661">
        <v>7.14</v>
      </c>
      <c r="E661">
        <v>0</v>
      </c>
      <c r="F661">
        <v>0</v>
      </c>
      <c r="G661">
        <v>14000</v>
      </c>
      <c r="H661" s="2">
        <f t="shared" si="22"/>
        <v>7.14</v>
      </c>
      <c r="I661" t="str">
        <f t="shared" si="23"/>
        <v>zastoj</v>
      </c>
    </row>
    <row r="662" spans="1:9" hidden="1">
      <c r="A662" s="1">
        <v>42027</v>
      </c>
      <c r="B662" t="s">
        <v>911</v>
      </c>
      <c r="C662" t="s">
        <v>912</v>
      </c>
      <c r="D662">
        <v>7.26</v>
      </c>
      <c r="E662">
        <v>2927</v>
      </c>
      <c r="F662">
        <v>20870</v>
      </c>
      <c r="G662">
        <v>0</v>
      </c>
      <c r="H662" s="2">
        <f t="shared" si="22"/>
        <v>7.1301674069012639</v>
      </c>
      <c r="I662" t="str">
        <f t="shared" si="23"/>
        <v>wzrost</v>
      </c>
    </row>
    <row r="663" spans="1:9" hidden="1">
      <c r="A663" s="1">
        <v>42026</v>
      </c>
      <c r="B663" t="s">
        <v>911</v>
      </c>
      <c r="C663" t="s">
        <v>912</v>
      </c>
      <c r="D663">
        <v>7.5</v>
      </c>
      <c r="E663">
        <v>2255</v>
      </c>
      <c r="F663">
        <v>16070</v>
      </c>
      <c r="G663">
        <v>0</v>
      </c>
      <c r="H663" s="2">
        <f t="shared" si="22"/>
        <v>7.1263858093126382</v>
      </c>
      <c r="I663" t="str">
        <f t="shared" si="23"/>
        <v>wzrost</v>
      </c>
    </row>
    <row r="664" spans="1:9" hidden="1">
      <c r="A664" s="1">
        <v>42026</v>
      </c>
      <c r="B664" t="s">
        <v>91</v>
      </c>
      <c r="C664" t="s">
        <v>92</v>
      </c>
      <c r="D664">
        <v>7.24</v>
      </c>
      <c r="E664">
        <v>250008</v>
      </c>
      <c r="F664">
        <v>1775060</v>
      </c>
      <c r="G664">
        <v>15327000</v>
      </c>
      <c r="H664" s="2">
        <f t="shared" si="22"/>
        <v>7.100012799590413</v>
      </c>
      <c r="I664" t="str">
        <f t="shared" si="23"/>
        <v>wzrost</v>
      </c>
    </row>
    <row r="665" spans="1:9">
      <c r="A665" s="1">
        <v>42025</v>
      </c>
      <c r="B665" t="s">
        <v>911</v>
      </c>
      <c r="C665" t="s">
        <v>912</v>
      </c>
      <c r="D665">
        <v>7.13</v>
      </c>
      <c r="E665">
        <v>2142</v>
      </c>
      <c r="F665">
        <v>15120</v>
      </c>
      <c r="G665">
        <v>0</v>
      </c>
      <c r="H665" s="2">
        <f t="shared" si="22"/>
        <v>7.0588235294117645</v>
      </c>
      <c r="I665" t="str">
        <f t="shared" si="23"/>
        <v>wzrost</v>
      </c>
    </row>
    <row r="666" spans="1:9">
      <c r="A666" s="1">
        <v>42025</v>
      </c>
      <c r="B666" t="s">
        <v>595</v>
      </c>
      <c r="C666" t="s">
        <v>596</v>
      </c>
      <c r="D666">
        <v>7.05</v>
      </c>
      <c r="E666">
        <v>0</v>
      </c>
      <c r="F666">
        <v>0</v>
      </c>
      <c r="G666">
        <v>247000</v>
      </c>
      <c r="H666" s="2">
        <f t="shared" si="22"/>
        <v>7.05</v>
      </c>
      <c r="I666" t="str">
        <f t="shared" si="23"/>
        <v>zastoj</v>
      </c>
    </row>
    <row r="667" spans="1:9" hidden="1">
      <c r="A667" s="1">
        <v>42026</v>
      </c>
      <c r="B667" t="s">
        <v>595</v>
      </c>
      <c r="C667" t="s">
        <v>596</v>
      </c>
      <c r="D667">
        <v>7.05</v>
      </c>
      <c r="E667">
        <v>0</v>
      </c>
      <c r="F667">
        <v>0</v>
      </c>
      <c r="G667">
        <v>247000</v>
      </c>
      <c r="H667" s="2">
        <f t="shared" si="22"/>
        <v>7.05</v>
      </c>
      <c r="I667" t="str">
        <f t="shared" si="23"/>
        <v>zastoj</v>
      </c>
    </row>
    <row r="668" spans="1:9" hidden="1">
      <c r="A668" s="1">
        <v>42027</v>
      </c>
      <c r="B668" t="s">
        <v>595</v>
      </c>
      <c r="C668" t="s">
        <v>596</v>
      </c>
      <c r="D668">
        <v>7.05</v>
      </c>
      <c r="E668">
        <v>0</v>
      </c>
      <c r="F668">
        <v>0</v>
      </c>
      <c r="G668">
        <v>247000</v>
      </c>
      <c r="H668" s="2">
        <f t="shared" si="22"/>
        <v>7.05</v>
      </c>
      <c r="I668" t="str">
        <f t="shared" si="23"/>
        <v>zastoj</v>
      </c>
    </row>
    <row r="669" spans="1:9">
      <c r="A669" s="1">
        <v>42025</v>
      </c>
      <c r="B669" t="s">
        <v>539</v>
      </c>
      <c r="C669" t="s">
        <v>540</v>
      </c>
      <c r="D669">
        <v>7.09</v>
      </c>
      <c r="E669">
        <v>721057</v>
      </c>
      <c r="F669">
        <v>5046670</v>
      </c>
      <c r="G669">
        <v>391726000</v>
      </c>
      <c r="H669" s="2">
        <f t="shared" si="22"/>
        <v>6.9989889842273216</v>
      </c>
      <c r="I669" t="str">
        <f t="shared" si="23"/>
        <v>wzrost</v>
      </c>
    </row>
    <row r="670" spans="1:9" hidden="1">
      <c r="A670" s="1">
        <v>42027</v>
      </c>
      <c r="B670" t="s">
        <v>101</v>
      </c>
      <c r="C670" t="s">
        <v>102</v>
      </c>
      <c r="D670">
        <v>7</v>
      </c>
      <c r="E670">
        <v>262</v>
      </c>
      <c r="F670">
        <v>1830</v>
      </c>
      <c r="G670">
        <v>2174000</v>
      </c>
      <c r="H670" s="2">
        <f t="shared" si="22"/>
        <v>6.9847328244274811</v>
      </c>
      <c r="I670" t="str">
        <f t="shared" si="23"/>
        <v>wzrost</v>
      </c>
    </row>
    <row r="671" spans="1:9">
      <c r="A671" s="1">
        <v>42025</v>
      </c>
      <c r="B671" t="s">
        <v>325</v>
      </c>
      <c r="C671" t="s">
        <v>326</v>
      </c>
      <c r="D671">
        <v>6.89</v>
      </c>
      <c r="E671">
        <v>2478</v>
      </c>
      <c r="F671">
        <v>16950</v>
      </c>
      <c r="G671">
        <v>6721000</v>
      </c>
      <c r="H671" s="2">
        <f t="shared" si="22"/>
        <v>6.8401937046004839</v>
      </c>
      <c r="I671" t="str">
        <f t="shared" si="23"/>
        <v>wzrost</v>
      </c>
    </row>
    <row r="672" spans="1:9" hidden="1">
      <c r="A672" s="1">
        <v>42026</v>
      </c>
      <c r="B672" t="s">
        <v>79</v>
      </c>
      <c r="C672" t="s">
        <v>80</v>
      </c>
      <c r="D672">
        <v>6.87</v>
      </c>
      <c r="E672">
        <v>4231</v>
      </c>
      <c r="F672">
        <v>28930</v>
      </c>
      <c r="G672">
        <v>2464000</v>
      </c>
      <c r="H672" s="2">
        <f t="shared" si="22"/>
        <v>6.837627038525171</v>
      </c>
      <c r="I672" t="str">
        <f t="shared" si="23"/>
        <v>wzrost</v>
      </c>
    </row>
    <row r="673" spans="1:9" hidden="1">
      <c r="A673" s="1">
        <v>42027</v>
      </c>
      <c r="B673" t="s">
        <v>325</v>
      </c>
      <c r="C673" t="s">
        <v>326</v>
      </c>
      <c r="D673">
        <v>6.85</v>
      </c>
      <c r="E673">
        <v>11124</v>
      </c>
      <c r="F673">
        <v>75930</v>
      </c>
      <c r="G673">
        <v>6721000</v>
      </c>
      <c r="H673" s="2">
        <f t="shared" si="22"/>
        <v>6.8257820927723838</v>
      </c>
      <c r="I673" t="str">
        <f t="shared" si="23"/>
        <v>wzrost</v>
      </c>
    </row>
    <row r="674" spans="1:9" hidden="1">
      <c r="A674" s="1">
        <v>42026</v>
      </c>
      <c r="B674" t="s">
        <v>325</v>
      </c>
      <c r="C674" t="s">
        <v>326</v>
      </c>
      <c r="D674">
        <v>6.83</v>
      </c>
      <c r="E674">
        <v>2154</v>
      </c>
      <c r="F674">
        <v>14670</v>
      </c>
      <c r="G674">
        <v>6721000</v>
      </c>
      <c r="H674" s="2">
        <f t="shared" si="22"/>
        <v>6.8105849582172704</v>
      </c>
      <c r="I674" t="str">
        <f t="shared" si="23"/>
        <v>wzrost</v>
      </c>
    </row>
    <row r="675" spans="1:9" hidden="1">
      <c r="A675" s="1">
        <v>42027</v>
      </c>
      <c r="B675" t="s">
        <v>79</v>
      </c>
      <c r="C675" t="s">
        <v>80</v>
      </c>
      <c r="D675">
        <v>6.78</v>
      </c>
      <c r="E675">
        <v>25236</v>
      </c>
      <c r="F675">
        <v>171660</v>
      </c>
      <c r="G675">
        <v>2464000</v>
      </c>
      <c r="H675" s="2">
        <f t="shared" si="22"/>
        <v>6.8021873514027575</v>
      </c>
      <c r="I675" t="str">
        <f t="shared" si="23"/>
        <v>spadek</v>
      </c>
    </row>
    <row r="676" spans="1:9" hidden="1">
      <c r="A676" s="1">
        <v>42027</v>
      </c>
      <c r="B676" t="s">
        <v>857</v>
      </c>
      <c r="C676" t="s">
        <v>858</v>
      </c>
      <c r="D676">
        <v>6.71</v>
      </c>
      <c r="E676">
        <v>3744</v>
      </c>
      <c r="F676">
        <v>25130</v>
      </c>
      <c r="G676">
        <v>3969000</v>
      </c>
      <c r="H676" s="2">
        <f t="shared" si="22"/>
        <v>6.7120726495726499</v>
      </c>
      <c r="I676" t="str">
        <f t="shared" si="23"/>
        <v>spadek</v>
      </c>
    </row>
    <row r="677" spans="1:9" hidden="1">
      <c r="A677" s="1">
        <v>42026</v>
      </c>
      <c r="B677" t="s">
        <v>857</v>
      </c>
      <c r="C677" t="s">
        <v>858</v>
      </c>
      <c r="D677">
        <v>6.74</v>
      </c>
      <c r="E677">
        <v>7295</v>
      </c>
      <c r="F677">
        <v>48870</v>
      </c>
      <c r="G677">
        <v>3969000</v>
      </c>
      <c r="H677" s="2">
        <f t="shared" si="22"/>
        <v>6.6991089787525704</v>
      </c>
      <c r="I677" t="str">
        <f t="shared" si="23"/>
        <v>wzrost</v>
      </c>
    </row>
    <row r="678" spans="1:9">
      <c r="A678" s="1">
        <v>42025</v>
      </c>
      <c r="B678" t="s">
        <v>857</v>
      </c>
      <c r="C678" t="s">
        <v>858</v>
      </c>
      <c r="D678">
        <v>6.8</v>
      </c>
      <c r="E678">
        <v>7469</v>
      </c>
      <c r="F678">
        <v>49800</v>
      </c>
      <c r="G678">
        <v>3969000</v>
      </c>
      <c r="H678" s="2">
        <f t="shared" si="22"/>
        <v>6.6675592448788326</v>
      </c>
      <c r="I678" t="str">
        <f t="shared" si="23"/>
        <v>wzrost</v>
      </c>
    </row>
    <row r="679" spans="1:9">
      <c r="A679" s="1">
        <v>42025</v>
      </c>
      <c r="B679" t="s">
        <v>921</v>
      </c>
      <c r="C679" t="s">
        <v>922</v>
      </c>
      <c r="D679">
        <v>7.49</v>
      </c>
      <c r="E679">
        <v>3</v>
      </c>
      <c r="F679">
        <v>20</v>
      </c>
      <c r="G679">
        <v>7452000</v>
      </c>
      <c r="H679" s="2">
        <f t="shared" si="22"/>
        <v>6.666666666666667</v>
      </c>
      <c r="I679" t="str">
        <f t="shared" si="23"/>
        <v>wzrost</v>
      </c>
    </row>
    <row r="680" spans="1:9">
      <c r="A680" s="1">
        <v>42025</v>
      </c>
      <c r="B680" t="s">
        <v>443</v>
      </c>
      <c r="C680" t="s">
        <v>444</v>
      </c>
      <c r="D680">
        <v>6.66</v>
      </c>
      <c r="E680">
        <v>0</v>
      </c>
      <c r="F680">
        <v>0</v>
      </c>
      <c r="G680">
        <v>3329000</v>
      </c>
      <c r="H680" s="2">
        <f t="shared" si="22"/>
        <v>6.66</v>
      </c>
      <c r="I680" t="str">
        <f t="shared" si="23"/>
        <v>zastoj</v>
      </c>
    </row>
    <row r="681" spans="1:9" hidden="1">
      <c r="A681" s="1">
        <v>42026</v>
      </c>
      <c r="B681" t="s">
        <v>443</v>
      </c>
      <c r="C681" t="s">
        <v>444</v>
      </c>
      <c r="D681">
        <v>6.66</v>
      </c>
      <c r="E681">
        <v>0</v>
      </c>
      <c r="F681">
        <v>0</v>
      </c>
      <c r="G681">
        <v>3329000</v>
      </c>
      <c r="H681" s="2">
        <f t="shared" si="22"/>
        <v>6.66</v>
      </c>
      <c r="I681" t="str">
        <f t="shared" si="23"/>
        <v>zastoj</v>
      </c>
    </row>
    <row r="682" spans="1:9" hidden="1">
      <c r="A682" s="1">
        <v>42027</v>
      </c>
      <c r="B682" t="s">
        <v>443</v>
      </c>
      <c r="C682" t="s">
        <v>444</v>
      </c>
      <c r="D682">
        <v>6.66</v>
      </c>
      <c r="E682">
        <v>0</v>
      </c>
      <c r="F682">
        <v>0</v>
      </c>
      <c r="G682">
        <v>3329000</v>
      </c>
      <c r="H682" s="2">
        <f t="shared" si="22"/>
        <v>6.66</v>
      </c>
      <c r="I682" t="str">
        <f t="shared" si="23"/>
        <v>zastoj</v>
      </c>
    </row>
    <row r="683" spans="1:9">
      <c r="A683" s="1">
        <v>42025</v>
      </c>
      <c r="B683" t="s">
        <v>79</v>
      </c>
      <c r="C683" t="s">
        <v>80</v>
      </c>
      <c r="D683">
        <v>6.79</v>
      </c>
      <c r="E683">
        <v>1587</v>
      </c>
      <c r="F683">
        <v>10560</v>
      </c>
      <c r="G683">
        <v>2464000</v>
      </c>
      <c r="H683" s="2">
        <f t="shared" si="22"/>
        <v>6.6540642722117198</v>
      </c>
      <c r="I683" t="str">
        <f t="shared" si="23"/>
        <v>wzrost</v>
      </c>
    </row>
    <row r="684" spans="1:9" hidden="1">
      <c r="A684" s="1">
        <v>42027</v>
      </c>
      <c r="B684" t="s">
        <v>233</v>
      </c>
      <c r="C684" t="s">
        <v>234</v>
      </c>
      <c r="D684">
        <v>6.64</v>
      </c>
      <c r="E684">
        <v>174444</v>
      </c>
      <c r="F684">
        <v>1141530</v>
      </c>
      <c r="G684">
        <v>223328000</v>
      </c>
      <c r="H684" s="2">
        <f t="shared" si="22"/>
        <v>6.5438192199215797</v>
      </c>
      <c r="I684" t="str">
        <f t="shared" si="23"/>
        <v>wzrost</v>
      </c>
    </row>
    <row r="685" spans="1:9" hidden="1">
      <c r="A685" s="1">
        <v>42026</v>
      </c>
      <c r="B685" t="s">
        <v>233</v>
      </c>
      <c r="C685" t="s">
        <v>234</v>
      </c>
      <c r="D685">
        <v>6.54</v>
      </c>
      <c r="E685">
        <v>190678</v>
      </c>
      <c r="F685">
        <v>1247150</v>
      </c>
      <c r="G685">
        <v>223328000</v>
      </c>
      <c r="H685" s="2">
        <f t="shared" si="22"/>
        <v>6.5406077261141817</v>
      </c>
      <c r="I685" t="str">
        <f t="shared" si="23"/>
        <v>spadek</v>
      </c>
    </row>
    <row r="686" spans="1:9" hidden="1">
      <c r="A686" s="1">
        <v>42026</v>
      </c>
      <c r="B686" t="s">
        <v>743</v>
      </c>
      <c r="C686" t="s">
        <v>744</v>
      </c>
      <c r="D686">
        <v>6.45</v>
      </c>
      <c r="E686">
        <v>1201</v>
      </c>
      <c r="F686">
        <v>7740</v>
      </c>
      <c r="G686">
        <v>12912000</v>
      </c>
      <c r="H686" s="2">
        <f t="shared" si="22"/>
        <v>6.4446294754371358</v>
      </c>
      <c r="I686" t="str">
        <f t="shared" si="23"/>
        <v>wzrost</v>
      </c>
    </row>
    <row r="687" spans="1:9" hidden="1">
      <c r="A687" s="1">
        <v>42026</v>
      </c>
      <c r="B687" t="s">
        <v>729</v>
      </c>
      <c r="C687" t="s">
        <v>730</v>
      </c>
      <c r="D687">
        <v>6.44</v>
      </c>
      <c r="E687">
        <v>9707</v>
      </c>
      <c r="F687">
        <v>62550</v>
      </c>
      <c r="G687">
        <v>35376000</v>
      </c>
      <c r="H687" s="2">
        <f t="shared" si="22"/>
        <v>6.4438034408159064</v>
      </c>
      <c r="I687" t="str">
        <f t="shared" si="23"/>
        <v>spadek</v>
      </c>
    </row>
    <row r="688" spans="1:9" hidden="1">
      <c r="A688" s="1">
        <v>42027</v>
      </c>
      <c r="B688" t="s">
        <v>691</v>
      </c>
      <c r="C688" t="s">
        <v>692</v>
      </c>
      <c r="D688">
        <v>6.42</v>
      </c>
      <c r="E688">
        <v>24087</v>
      </c>
      <c r="F688">
        <v>155170</v>
      </c>
      <c r="G688">
        <v>25585000</v>
      </c>
      <c r="H688" s="2">
        <f t="shared" si="22"/>
        <v>6.4420641839996682</v>
      </c>
      <c r="I688" t="str">
        <f t="shared" si="23"/>
        <v>spadek</v>
      </c>
    </row>
    <row r="689" spans="1:9">
      <c r="A689" s="1">
        <v>42025</v>
      </c>
      <c r="B689" t="s">
        <v>729</v>
      </c>
      <c r="C689" t="s">
        <v>730</v>
      </c>
      <c r="D689">
        <v>6.47</v>
      </c>
      <c r="E689">
        <v>14994</v>
      </c>
      <c r="F689">
        <v>96410</v>
      </c>
      <c r="G689">
        <v>35376000</v>
      </c>
      <c r="H689" s="2">
        <f t="shared" si="22"/>
        <v>6.4299052954515137</v>
      </c>
      <c r="I689" t="str">
        <f t="shared" si="23"/>
        <v>wzrost</v>
      </c>
    </row>
    <row r="690" spans="1:9">
      <c r="A690" s="1">
        <v>42025</v>
      </c>
      <c r="B690" t="s">
        <v>743</v>
      </c>
      <c r="C690" t="s">
        <v>744</v>
      </c>
      <c r="D690">
        <v>6.41</v>
      </c>
      <c r="E690">
        <v>4717</v>
      </c>
      <c r="F690">
        <v>30250</v>
      </c>
      <c r="G690">
        <v>12912000</v>
      </c>
      <c r="H690" s="2">
        <f t="shared" si="22"/>
        <v>6.4129743481026074</v>
      </c>
      <c r="I690" t="str">
        <f t="shared" si="23"/>
        <v>spadek</v>
      </c>
    </row>
    <row r="691" spans="1:9">
      <c r="A691" s="1">
        <v>42025</v>
      </c>
      <c r="B691" t="s">
        <v>233</v>
      </c>
      <c r="C691" t="s">
        <v>234</v>
      </c>
      <c r="D691">
        <v>6.5</v>
      </c>
      <c r="E691">
        <v>1007967</v>
      </c>
      <c r="F691">
        <v>6458040</v>
      </c>
      <c r="G691">
        <v>223328000</v>
      </c>
      <c r="H691" s="2">
        <f t="shared" si="22"/>
        <v>6.4069954671135063</v>
      </c>
      <c r="I691" t="str">
        <f t="shared" si="23"/>
        <v>wzrost</v>
      </c>
    </row>
    <row r="692" spans="1:9" hidden="1">
      <c r="A692" s="1">
        <v>42026</v>
      </c>
      <c r="B692" t="s">
        <v>943</v>
      </c>
      <c r="C692" t="s">
        <v>944</v>
      </c>
      <c r="D692">
        <v>6.45</v>
      </c>
      <c r="E692">
        <v>576</v>
      </c>
      <c r="F692">
        <v>3680</v>
      </c>
      <c r="G692">
        <v>8629000</v>
      </c>
      <c r="H692" s="2">
        <f t="shared" si="22"/>
        <v>6.3888888888888893</v>
      </c>
      <c r="I692" t="str">
        <f t="shared" si="23"/>
        <v>wzrost</v>
      </c>
    </row>
    <row r="693" spans="1:9" hidden="1">
      <c r="A693" s="1">
        <v>42027</v>
      </c>
      <c r="B693" t="s">
        <v>943</v>
      </c>
      <c r="C693" t="s">
        <v>944</v>
      </c>
      <c r="D693">
        <v>6.36</v>
      </c>
      <c r="E693">
        <v>207</v>
      </c>
      <c r="F693">
        <v>1320</v>
      </c>
      <c r="G693">
        <v>8629000</v>
      </c>
      <c r="H693" s="2">
        <f t="shared" si="22"/>
        <v>6.3768115942028984</v>
      </c>
      <c r="I693" t="str">
        <f t="shared" si="23"/>
        <v>spadek</v>
      </c>
    </row>
    <row r="694" spans="1:9" hidden="1">
      <c r="A694" s="1">
        <v>42026</v>
      </c>
      <c r="B694" t="s">
        <v>205</v>
      </c>
      <c r="C694" t="s">
        <v>206</v>
      </c>
      <c r="D694">
        <v>6.26</v>
      </c>
      <c r="E694">
        <v>1698</v>
      </c>
      <c r="F694">
        <v>10750</v>
      </c>
      <c r="G694">
        <v>8556000</v>
      </c>
      <c r="H694" s="2">
        <f t="shared" si="22"/>
        <v>6.3309776207302706</v>
      </c>
      <c r="I694" t="str">
        <f t="shared" si="23"/>
        <v>spadek</v>
      </c>
    </row>
    <row r="695" spans="1:9" hidden="1">
      <c r="A695" s="1">
        <v>42027</v>
      </c>
      <c r="B695" t="s">
        <v>743</v>
      </c>
      <c r="C695" t="s">
        <v>744</v>
      </c>
      <c r="D695">
        <v>6.49</v>
      </c>
      <c r="E695">
        <v>108226</v>
      </c>
      <c r="F695">
        <v>684060</v>
      </c>
      <c r="G695">
        <v>12912000</v>
      </c>
      <c r="H695" s="2">
        <f t="shared" si="22"/>
        <v>6.3206623177425021</v>
      </c>
      <c r="I695" t="str">
        <f t="shared" si="23"/>
        <v>wzrost</v>
      </c>
    </row>
    <row r="696" spans="1:9" hidden="1">
      <c r="A696" s="1">
        <v>42027</v>
      </c>
      <c r="B696" t="s">
        <v>729</v>
      </c>
      <c r="C696" t="s">
        <v>730</v>
      </c>
      <c r="D696">
        <v>6.4</v>
      </c>
      <c r="E696">
        <v>13434</v>
      </c>
      <c r="F696">
        <v>84890</v>
      </c>
      <c r="G696">
        <v>35376000</v>
      </c>
      <c r="H696" s="2">
        <f t="shared" si="22"/>
        <v>6.3190412386482064</v>
      </c>
      <c r="I696" t="str">
        <f t="shared" si="23"/>
        <v>wzrost</v>
      </c>
    </row>
    <row r="697" spans="1:9">
      <c r="A697" s="1">
        <v>42025</v>
      </c>
      <c r="B697" t="s">
        <v>205</v>
      </c>
      <c r="C697" t="s">
        <v>206</v>
      </c>
      <c r="D697">
        <v>6.25</v>
      </c>
      <c r="E697">
        <v>3480</v>
      </c>
      <c r="F697">
        <v>21940</v>
      </c>
      <c r="G697">
        <v>8556000</v>
      </c>
      <c r="H697" s="2">
        <f t="shared" si="22"/>
        <v>6.304597701149425</v>
      </c>
      <c r="I697" t="str">
        <f t="shared" si="23"/>
        <v>spadek</v>
      </c>
    </row>
    <row r="698" spans="1:9">
      <c r="A698" s="1">
        <v>42025</v>
      </c>
      <c r="B698" t="s">
        <v>691</v>
      </c>
      <c r="C698" t="s">
        <v>692</v>
      </c>
      <c r="D698">
        <v>6.25</v>
      </c>
      <c r="E698">
        <v>24081</v>
      </c>
      <c r="F698">
        <v>151740</v>
      </c>
      <c r="G698">
        <v>25585000</v>
      </c>
      <c r="H698" s="2">
        <f t="shared" si="22"/>
        <v>6.3012333374859848</v>
      </c>
      <c r="I698" t="str">
        <f t="shared" si="23"/>
        <v>spadek</v>
      </c>
    </row>
    <row r="699" spans="1:9" hidden="1">
      <c r="A699" s="1">
        <v>42027</v>
      </c>
      <c r="B699" t="s">
        <v>209</v>
      </c>
      <c r="C699" t="s">
        <v>210</v>
      </c>
      <c r="D699">
        <v>6.28</v>
      </c>
      <c r="E699">
        <v>210</v>
      </c>
      <c r="F699">
        <v>1320</v>
      </c>
      <c r="G699">
        <v>0</v>
      </c>
      <c r="H699" s="2">
        <f t="shared" si="22"/>
        <v>6.2857142857142856</v>
      </c>
      <c r="I699" t="str">
        <f t="shared" si="23"/>
        <v>spadek</v>
      </c>
    </row>
    <row r="700" spans="1:9" hidden="1">
      <c r="A700" s="1">
        <v>42026</v>
      </c>
      <c r="B700" t="s">
        <v>691</v>
      </c>
      <c r="C700" t="s">
        <v>692</v>
      </c>
      <c r="D700">
        <v>6.25</v>
      </c>
      <c r="E700">
        <v>56910</v>
      </c>
      <c r="F700">
        <v>356720</v>
      </c>
      <c r="G700">
        <v>25585000</v>
      </c>
      <c r="H700" s="2">
        <f t="shared" si="22"/>
        <v>6.2681426814268146</v>
      </c>
      <c r="I700" t="str">
        <f t="shared" si="23"/>
        <v>spadek</v>
      </c>
    </row>
    <row r="701" spans="1:9" hidden="1">
      <c r="A701" s="1">
        <v>42026</v>
      </c>
      <c r="B701" t="s">
        <v>209</v>
      </c>
      <c r="C701" t="s">
        <v>210</v>
      </c>
      <c r="D701">
        <v>6.28</v>
      </c>
      <c r="E701">
        <v>91</v>
      </c>
      <c r="F701">
        <v>570</v>
      </c>
      <c r="G701">
        <v>0</v>
      </c>
      <c r="H701" s="2">
        <f t="shared" si="22"/>
        <v>6.2637362637362637</v>
      </c>
      <c r="I701" t="str">
        <f t="shared" si="23"/>
        <v>wzrost</v>
      </c>
    </row>
    <row r="702" spans="1:9">
      <c r="A702" s="1">
        <v>42025</v>
      </c>
      <c r="B702" t="s">
        <v>747</v>
      </c>
      <c r="C702" t="s">
        <v>748</v>
      </c>
      <c r="D702">
        <v>5.75</v>
      </c>
      <c r="E702">
        <v>8</v>
      </c>
      <c r="F702">
        <v>50</v>
      </c>
      <c r="G702">
        <v>0</v>
      </c>
      <c r="H702" s="2">
        <f t="shared" si="22"/>
        <v>6.25</v>
      </c>
      <c r="I702" t="str">
        <f t="shared" si="23"/>
        <v>spadek</v>
      </c>
    </row>
    <row r="703" spans="1:9">
      <c r="A703" s="1">
        <v>42025</v>
      </c>
      <c r="B703" t="s">
        <v>209</v>
      </c>
      <c r="C703" t="s">
        <v>210</v>
      </c>
      <c r="D703">
        <v>6.28</v>
      </c>
      <c r="E703">
        <v>4981</v>
      </c>
      <c r="F703">
        <v>31050</v>
      </c>
      <c r="G703">
        <v>0</v>
      </c>
      <c r="H703" s="2">
        <f t="shared" si="22"/>
        <v>6.2336880144549287</v>
      </c>
      <c r="I703" t="str">
        <f t="shared" si="23"/>
        <v>wzrost</v>
      </c>
    </row>
    <row r="704" spans="1:9" hidden="1">
      <c r="A704" s="1">
        <v>42027</v>
      </c>
      <c r="B704" t="s">
        <v>713</v>
      </c>
      <c r="C704" t="s">
        <v>714</v>
      </c>
      <c r="D704">
        <v>6.15</v>
      </c>
      <c r="E704">
        <v>12690</v>
      </c>
      <c r="F704">
        <v>79070</v>
      </c>
      <c r="G704">
        <v>5439000</v>
      </c>
      <c r="H704" s="2">
        <f t="shared" si="22"/>
        <v>6.2308904649330179</v>
      </c>
      <c r="I704" t="str">
        <f t="shared" si="23"/>
        <v>spadek</v>
      </c>
    </row>
    <row r="705" spans="1:9">
      <c r="A705" s="1">
        <v>42025</v>
      </c>
      <c r="B705" t="s">
        <v>859</v>
      </c>
      <c r="C705" t="s">
        <v>860</v>
      </c>
      <c r="D705">
        <v>6.2</v>
      </c>
      <c r="E705">
        <v>2492</v>
      </c>
      <c r="F705">
        <v>15490</v>
      </c>
      <c r="G705">
        <v>15008000</v>
      </c>
      <c r="H705" s="2">
        <f t="shared" si="22"/>
        <v>6.2158908507223112</v>
      </c>
      <c r="I705" t="str">
        <f t="shared" si="23"/>
        <v>spadek</v>
      </c>
    </row>
    <row r="706" spans="1:9" hidden="1">
      <c r="A706" s="1">
        <v>42027</v>
      </c>
      <c r="B706" t="s">
        <v>561</v>
      </c>
      <c r="C706" t="s">
        <v>562</v>
      </c>
      <c r="D706">
        <v>6.25</v>
      </c>
      <c r="E706">
        <v>7541</v>
      </c>
      <c r="F706">
        <v>46790</v>
      </c>
      <c r="G706">
        <v>9981000</v>
      </c>
      <c r="H706" s="2">
        <f t="shared" si="22"/>
        <v>6.204747380983954</v>
      </c>
      <c r="I706" t="str">
        <f t="shared" si="23"/>
        <v>wzrost</v>
      </c>
    </row>
    <row r="707" spans="1:9" hidden="1">
      <c r="A707" s="1">
        <v>42027</v>
      </c>
      <c r="B707" t="s">
        <v>205</v>
      </c>
      <c r="C707" t="s">
        <v>206</v>
      </c>
      <c r="D707">
        <v>6.11</v>
      </c>
      <c r="E707">
        <v>6147</v>
      </c>
      <c r="F707">
        <v>38110</v>
      </c>
      <c r="G707">
        <v>8556000</v>
      </c>
      <c r="H707" s="2">
        <f t="shared" si="22"/>
        <v>6.1997722466243692</v>
      </c>
      <c r="I707" t="str">
        <f t="shared" si="23"/>
        <v>spadek</v>
      </c>
    </row>
    <row r="708" spans="1:9" hidden="1">
      <c r="A708" s="1">
        <v>42027</v>
      </c>
      <c r="B708" t="s">
        <v>611</v>
      </c>
      <c r="C708" t="s">
        <v>612</v>
      </c>
      <c r="D708">
        <v>6.29</v>
      </c>
      <c r="E708">
        <v>6579</v>
      </c>
      <c r="F708">
        <v>40650</v>
      </c>
      <c r="G708">
        <v>6568000</v>
      </c>
      <c r="H708" s="2">
        <f t="shared" ref="H708:H771" si="24">IF(E708&gt;0,F708/E708,D708)</f>
        <v>6.1787505699954401</v>
      </c>
      <c r="I708" t="str">
        <f t="shared" ref="I708:I771" si="25">IF(D708&gt;H708,"wzrost",IF(D708&lt;H708,"spadek","zastoj"))</f>
        <v>wzrost</v>
      </c>
    </row>
    <row r="709" spans="1:9">
      <c r="A709" s="1">
        <v>42025</v>
      </c>
      <c r="B709" t="s">
        <v>611</v>
      </c>
      <c r="C709" t="s">
        <v>612</v>
      </c>
      <c r="D709">
        <v>6.15</v>
      </c>
      <c r="E709">
        <v>668</v>
      </c>
      <c r="F709">
        <v>4110</v>
      </c>
      <c r="G709">
        <v>6568000</v>
      </c>
      <c r="H709" s="2">
        <f t="shared" si="24"/>
        <v>6.1526946107784433</v>
      </c>
      <c r="I709" t="str">
        <f t="shared" si="25"/>
        <v>spadek</v>
      </c>
    </row>
    <row r="710" spans="1:9" hidden="1">
      <c r="A710" s="1">
        <v>42026</v>
      </c>
      <c r="B710" t="s">
        <v>611</v>
      </c>
      <c r="C710" t="s">
        <v>612</v>
      </c>
      <c r="D710">
        <v>6.15</v>
      </c>
      <c r="E710">
        <v>5123</v>
      </c>
      <c r="F710">
        <v>31490</v>
      </c>
      <c r="G710">
        <v>6568000</v>
      </c>
      <c r="H710" s="2">
        <f t="shared" si="24"/>
        <v>6.1467889908256881</v>
      </c>
      <c r="I710" t="str">
        <f t="shared" si="25"/>
        <v>wzrost</v>
      </c>
    </row>
    <row r="711" spans="1:9" hidden="1">
      <c r="A711" s="1">
        <v>42027</v>
      </c>
      <c r="B711" t="s">
        <v>859</v>
      </c>
      <c r="C711" t="s">
        <v>860</v>
      </c>
      <c r="D711">
        <v>6.39</v>
      </c>
      <c r="E711">
        <v>1380</v>
      </c>
      <c r="F711">
        <v>8450</v>
      </c>
      <c r="G711">
        <v>15008000</v>
      </c>
      <c r="H711" s="2">
        <f t="shared" si="24"/>
        <v>6.1231884057971016</v>
      </c>
      <c r="I711" t="str">
        <f t="shared" si="25"/>
        <v>wzrost</v>
      </c>
    </row>
    <row r="712" spans="1:9">
      <c r="A712" s="1">
        <v>42025</v>
      </c>
      <c r="B712" t="s">
        <v>561</v>
      </c>
      <c r="C712" t="s">
        <v>562</v>
      </c>
      <c r="D712">
        <v>6.13</v>
      </c>
      <c r="E712">
        <v>8681</v>
      </c>
      <c r="F712">
        <v>53100</v>
      </c>
      <c r="G712">
        <v>9981000</v>
      </c>
      <c r="H712" s="2">
        <f t="shared" si="24"/>
        <v>6.1168068194908418</v>
      </c>
      <c r="I712" t="str">
        <f t="shared" si="25"/>
        <v>wzrost</v>
      </c>
    </row>
    <row r="713" spans="1:9" hidden="1">
      <c r="A713" s="1">
        <v>42026</v>
      </c>
      <c r="B713" t="s">
        <v>561</v>
      </c>
      <c r="C713" t="s">
        <v>562</v>
      </c>
      <c r="D713">
        <v>6.15</v>
      </c>
      <c r="E713">
        <v>3624</v>
      </c>
      <c r="F713">
        <v>22120</v>
      </c>
      <c r="G713">
        <v>9981000</v>
      </c>
      <c r="H713" s="2">
        <f t="shared" si="24"/>
        <v>6.1037527593818988</v>
      </c>
      <c r="I713" t="str">
        <f t="shared" si="25"/>
        <v>wzrost</v>
      </c>
    </row>
    <row r="714" spans="1:9" hidden="1">
      <c r="A714" s="1">
        <v>42026</v>
      </c>
      <c r="B714" t="s">
        <v>859</v>
      </c>
      <c r="C714" t="s">
        <v>860</v>
      </c>
      <c r="D714">
        <v>6.3</v>
      </c>
      <c r="E714">
        <v>27571</v>
      </c>
      <c r="F714">
        <v>168070</v>
      </c>
      <c r="G714">
        <v>15008000</v>
      </c>
      <c r="H714" s="2">
        <f t="shared" si="24"/>
        <v>6.0958978636973633</v>
      </c>
      <c r="I714" t="str">
        <f t="shared" si="25"/>
        <v>wzrost</v>
      </c>
    </row>
    <row r="715" spans="1:9" hidden="1">
      <c r="A715" s="1">
        <v>42026</v>
      </c>
      <c r="B715" t="s">
        <v>781</v>
      </c>
      <c r="C715" t="s">
        <v>782</v>
      </c>
      <c r="D715">
        <v>6.15</v>
      </c>
      <c r="E715">
        <v>700</v>
      </c>
      <c r="F715">
        <v>4230</v>
      </c>
      <c r="G715">
        <v>2500000</v>
      </c>
      <c r="H715" s="2">
        <f t="shared" si="24"/>
        <v>6.0428571428571427</v>
      </c>
      <c r="I715" t="str">
        <f t="shared" si="25"/>
        <v>wzrost</v>
      </c>
    </row>
    <row r="716" spans="1:9" hidden="1">
      <c r="A716" s="1">
        <v>42027</v>
      </c>
      <c r="B716" t="s">
        <v>11</v>
      </c>
      <c r="C716" t="s">
        <v>12</v>
      </c>
      <c r="D716">
        <v>6.1</v>
      </c>
      <c r="E716">
        <v>469</v>
      </c>
      <c r="F716">
        <v>2830</v>
      </c>
      <c r="G716">
        <v>1852000</v>
      </c>
      <c r="H716" s="2">
        <f t="shared" si="24"/>
        <v>6.0341151385927505</v>
      </c>
      <c r="I716" t="str">
        <f t="shared" si="25"/>
        <v>wzrost</v>
      </c>
    </row>
    <row r="717" spans="1:9" hidden="1">
      <c r="A717" s="1">
        <v>42027</v>
      </c>
      <c r="B717" t="s">
        <v>781</v>
      </c>
      <c r="C717" t="s">
        <v>782</v>
      </c>
      <c r="D717">
        <v>6</v>
      </c>
      <c r="E717">
        <v>2699</v>
      </c>
      <c r="F717">
        <v>16250</v>
      </c>
      <c r="G717">
        <v>2500000</v>
      </c>
      <c r="H717" s="2">
        <f t="shared" si="24"/>
        <v>6.0207484253427195</v>
      </c>
      <c r="I717" t="str">
        <f t="shared" si="25"/>
        <v>spadek</v>
      </c>
    </row>
    <row r="718" spans="1:9" hidden="1">
      <c r="A718" s="1">
        <v>42026</v>
      </c>
      <c r="B718" t="s">
        <v>735</v>
      </c>
      <c r="C718" t="s">
        <v>736</v>
      </c>
      <c r="D718">
        <v>6.03</v>
      </c>
      <c r="E718">
        <v>14914</v>
      </c>
      <c r="F718">
        <v>89660</v>
      </c>
      <c r="G718">
        <v>27134000</v>
      </c>
      <c r="H718" s="2">
        <f t="shared" si="24"/>
        <v>6.011800992356175</v>
      </c>
      <c r="I718" t="str">
        <f t="shared" si="25"/>
        <v>wzrost</v>
      </c>
    </row>
    <row r="719" spans="1:9">
      <c r="A719" s="1">
        <v>42025</v>
      </c>
      <c r="B719" t="s">
        <v>781</v>
      </c>
      <c r="C719" t="s">
        <v>782</v>
      </c>
      <c r="D719">
        <v>6.2</v>
      </c>
      <c r="E719">
        <v>20</v>
      </c>
      <c r="F719">
        <v>120</v>
      </c>
      <c r="G719">
        <v>2500000</v>
      </c>
      <c r="H719" s="2">
        <f t="shared" si="24"/>
        <v>6</v>
      </c>
      <c r="I719" t="str">
        <f t="shared" si="25"/>
        <v>wzrost</v>
      </c>
    </row>
    <row r="720" spans="1:9" hidden="1">
      <c r="A720" s="1">
        <v>42027</v>
      </c>
      <c r="B720" t="s">
        <v>735</v>
      </c>
      <c r="C720" t="s">
        <v>736</v>
      </c>
      <c r="D720">
        <v>5.95</v>
      </c>
      <c r="E720">
        <v>30228</v>
      </c>
      <c r="F720">
        <v>180360</v>
      </c>
      <c r="G720">
        <v>27134000</v>
      </c>
      <c r="H720" s="2">
        <f t="shared" si="24"/>
        <v>5.9666534339023425</v>
      </c>
      <c r="I720" t="str">
        <f t="shared" si="25"/>
        <v>spadek</v>
      </c>
    </row>
    <row r="721" spans="1:9" hidden="1">
      <c r="A721" s="1">
        <v>42027</v>
      </c>
      <c r="B721" t="s">
        <v>507</v>
      </c>
      <c r="C721" t="s">
        <v>508</v>
      </c>
      <c r="D721">
        <v>6</v>
      </c>
      <c r="E721">
        <v>926</v>
      </c>
      <c r="F721">
        <v>5490</v>
      </c>
      <c r="G721">
        <v>3832000</v>
      </c>
      <c r="H721" s="2">
        <f t="shared" si="24"/>
        <v>5.9287257019438444</v>
      </c>
      <c r="I721" t="str">
        <f t="shared" si="25"/>
        <v>wzrost</v>
      </c>
    </row>
    <row r="722" spans="1:9" hidden="1">
      <c r="A722" s="1">
        <v>42026</v>
      </c>
      <c r="B722" t="s">
        <v>747</v>
      </c>
      <c r="C722" t="s">
        <v>748</v>
      </c>
      <c r="D722">
        <v>5.85</v>
      </c>
      <c r="E722">
        <v>22</v>
      </c>
      <c r="F722">
        <v>130</v>
      </c>
      <c r="G722">
        <v>0</v>
      </c>
      <c r="H722" s="2">
        <f t="shared" si="24"/>
        <v>5.9090909090909092</v>
      </c>
      <c r="I722" t="str">
        <f t="shared" si="25"/>
        <v>spadek</v>
      </c>
    </row>
    <row r="723" spans="1:9">
      <c r="A723" s="1">
        <v>42025</v>
      </c>
      <c r="B723" t="s">
        <v>371</v>
      </c>
      <c r="C723" t="s">
        <v>372</v>
      </c>
      <c r="D723">
        <v>5.9</v>
      </c>
      <c r="E723">
        <v>1040</v>
      </c>
      <c r="F723">
        <v>6130</v>
      </c>
      <c r="G723">
        <v>9809000</v>
      </c>
      <c r="H723" s="2">
        <f t="shared" si="24"/>
        <v>5.8942307692307692</v>
      </c>
      <c r="I723" t="str">
        <f t="shared" si="25"/>
        <v>wzrost</v>
      </c>
    </row>
    <row r="724" spans="1:9">
      <c r="A724" s="1">
        <v>42025</v>
      </c>
      <c r="B724" t="s">
        <v>735</v>
      </c>
      <c r="C724" t="s">
        <v>736</v>
      </c>
      <c r="D724">
        <v>5.97</v>
      </c>
      <c r="E724">
        <v>14489</v>
      </c>
      <c r="F724">
        <v>85090</v>
      </c>
      <c r="G724">
        <v>27134000</v>
      </c>
      <c r="H724" s="2">
        <f t="shared" si="24"/>
        <v>5.8727310373386707</v>
      </c>
      <c r="I724" t="str">
        <f t="shared" si="25"/>
        <v>wzrost</v>
      </c>
    </row>
    <row r="725" spans="1:9" hidden="1">
      <c r="A725" s="1">
        <v>42026</v>
      </c>
      <c r="B725" t="s">
        <v>371</v>
      </c>
      <c r="C725" t="s">
        <v>372</v>
      </c>
      <c r="D725">
        <v>5.8</v>
      </c>
      <c r="E725">
        <v>2625</v>
      </c>
      <c r="F725">
        <v>15380</v>
      </c>
      <c r="G725">
        <v>9809000</v>
      </c>
      <c r="H725" s="2">
        <f t="shared" si="24"/>
        <v>5.8590476190476188</v>
      </c>
      <c r="I725" t="str">
        <f t="shared" si="25"/>
        <v>spadek</v>
      </c>
    </row>
    <row r="726" spans="1:9" hidden="1">
      <c r="A726" s="1">
        <v>42026</v>
      </c>
      <c r="B726" t="s">
        <v>753</v>
      </c>
      <c r="C726" t="s">
        <v>754</v>
      </c>
      <c r="D726">
        <v>5.8</v>
      </c>
      <c r="E726">
        <v>2553</v>
      </c>
      <c r="F726">
        <v>14940</v>
      </c>
      <c r="G726">
        <v>5343000</v>
      </c>
      <c r="H726" s="2">
        <f t="shared" si="24"/>
        <v>5.8519388954171561</v>
      </c>
      <c r="I726" t="str">
        <f t="shared" si="25"/>
        <v>spadek</v>
      </c>
    </row>
    <row r="727" spans="1:9" hidden="1">
      <c r="A727" s="1">
        <v>42026</v>
      </c>
      <c r="B727" t="s">
        <v>507</v>
      </c>
      <c r="C727" t="s">
        <v>508</v>
      </c>
      <c r="D727">
        <v>5.97</v>
      </c>
      <c r="E727">
        <v>1700</v>
      </c>
      <c r="F727">
        <v>9940</v>
      </c>
      <c r="G727">
        <v>3832000</v>
      </c>
      <c r="H727" s="2">
        <f t="shared" si="24"/>
        <v>5.8470588235294114</v>
      </c>
      <c r="I727" t="str">
        <f t="shared" si="25"/>
        <v>wzrost</v>
      </c>
    </row>
    <row r="728" spans="1:9">
      <c r="A728" s="1">
        <v>42025</v>
      </c>
      <c r="B728" t="s">
        <v>713</v>
      </c>
      <c r="C728" t="s">
        <v>714</v>
      </c>
      <c r="D728">
        <v>5.88</v>
      </c>
      <c r="E728">
        <v>4915</v>
      </c>
      <c r="F728">
        <v>28490</v>
      </c>
      <c r="G728">
        <v>5439000</v>
      </c>
      <c r="H728" s="2">
        <f t="shared" si="24"/>
        <v>5.7965412004069172</v>
      </c>
      <c r="I728" t="str">
        <f t="shared" si="25"/>
        <v>wzrost</v>
      </c>
    </row>
    <row r="729" spans="1:9" hidden="1">
      <c r="A729" s="1">
        <v>42026</v>
      </c>
      <c r="B729" t="s">
        <v>11</v>
      </c>
      <c r="C729" t="s">
        <v>12</v>
      </c>
      <c r="D729">
        <v>5.85</v>
      </c>
      <c r="E729">
        <v>638</v>
      </c>
      <c r="F729">
        <v>3680</v>
      </c>
      <c r="G729">
        <v>1852000</v>
      </c>
      <c r="H729" s="2">
        <f t="shared" si="24"/>
        <v>5.7680250783699059</v>
      </c>
      <c r="I729" t="str">
        <f t="shared" si="25"/>
        <v>wzrost</v>
      </c>
    </row>
    <row r="730" spans="1:9" hidden="1">
      <c r="A730" s="1">
        <v>42027</v>
      </c>
      <c r="B730" t="s">
        <v>753</v>
      </c>
      <c r="C730" t="s">
        <v>754</v>
      </c>
      <c r="D730">
        <v>5.7</v>
      </c>
      <c r="E730">
        <v>2614</v>
      </c>
      <c r="F730">
        <v>15040</v>
      </c>
      <c r="G730">
        <v>5343000</v>
      </c>
      <c r="H730" s="2">
        <f t="shared" si="24"/>
        <v>5.7536342769701605</v>
      </c>
      <c r="I730" t="str">
        <f t="shared" si="25"/>
        <v>spadek</v>
      </c>
    </row>
    <row r="731" spans="1:9">
      <c r="A731" s="1">
        <v>42025</v>
      </c>
      <c r="B731" t="s">
        <v>11</v>
      </c>
      <c r="C731" t="s">
        <v>12</v>
      </c>
      <c r="D731">
        <v>5.8</v>
      </c>
      <c r="E731">
        <v>1090</v>
      </c>
      <c r="F731">
        <v>6270</v>
      </c>
      <c r="G731">
        <v>1852000</v>
      </c>
      <c r="H731" s="2">
        <f t="shared" si="24"/>
        <v>5.7522935779816518</v>
      </c>
      <c r="I731" t="str">
        <f t="shared" si="25"/>
        <v>wzrost</v>
      </c>
    </row>
    <row r="732" spans="1:9">
      <c r="A732" s="1">
        <v>42025</v>
      </c>
      <c r="B732" t="s">
        <v>943</v>
      </c>
      <c r="C732" t="s">
        <v>944</v>
      </c>
      <c r="D732">
        <v>6.27</v>
      </c>
      <c r="E732">
        <v>7</v>
      </c>
      <c r="F732">
        <v>40</v>
      </c>
      <c r="G732">
        <v>8629000</v>
      </c>
      <c r="H732" s="2">
        <f t="shared" si="24"/>
        <v>5.7142857142857144</v>
      </c>
      <c r="I732" t="str">
        <f t="shared" si="25"/>
        <v>wzrost</v>
      </c>
    </row>
    <row r="733" spans="1:9" hidden="1">
      <c r="A733" s="1">
        <v>42027</v>
      </c>
      <c r="B733" t="s">
        <v>371</v>
      </c>
      <c r="C733" t="s">
        <v>372</v>
      </c>
      <c r="D733">
        <v>5.8</v>
      </c>
      <c r="E733">
        <v>5085</v>
      </c>
      <c r="F733">
        <v>29050</v>
      </c>
      <c r="G733">
        <v>9809000</v>
      </c>
      <c r="H733" s="2">
        <f t="shared" si="24"/>
        <v>5.7128810226155355</v>
      </c>
      <c r="I733" t="str">
        <f t="shared" si="25"/>
        <v>wzrost</v>
      </c>
    </row>
    <row r="734" spans="1:9">
      <c r="A734" s="1">
        <v>42025</v>
      </c>
      <c r="B734" t="s">
        <v>753</v>
      </c>
      <c r="C734" t="s">
        <v>754</v>
      </c>
      <c r="D734">
        <v>5.85</v>
      </c>
      <c r="E734">
        <v>2831</v>
      </c>
      <c r="F734">
        <v>16150</v>
      </c>
      <c r="G734">
        <v>5343000</v>
      </c>
      <c r="H734" s="2">
        <f t="shared" si="24"/>
        <v>5.7046979865771812</v>
      </c>
      <c r="I734" t="str">
        <f t="shared" si="25"/>
        <v>wzrost</v>
      </c>
    </row>
    <row r="735" spans="1:9" hidden="1">
      <c r="A735" s="1">
        <v>42027</v>
      </c>
      <c r="B735" t="s">
        <v>571</v>
      </c>
      <c r="C735" t="s">
        <v>572</v>
      </c>
      <c r="D735">
        <v>5.7</v>
      </c>
      <c r="E735">
        <v>22204</v>
      </c>
      <c r="F735">
        <v>126380</v>
      </c>
      <c r="G735">
        <v>257931000</v>
      </c>
      <c r="H735" s="2">
        <f t="shared" si="24"/>
        <v>5.6917672491442985</v>
      </c>
      <c r="I735" t="str">
        <f t="shared" si="25"/>
        <v>wzrost</v>
      </c>
    </row>
    <row r="736" spans="1:9" hidden="1">
      <c r="A736" s="1">
        <v>42026</v>
      </c>
      <c r="B736" t="s">
        <v>713</v>
      </c>
      <c r="C736" t="s">
        <v>714</v>
      </c>
      <c r="D736">
        <v>5.93</v>
      </c>
      <c r="E736">
        <v>48986</v>
      </c>
      <c r="F736">
        <v>278560</v>
      </c>
      <c r="G736">
        <v>5439000</v>
      </c>
      <c r="H736" s="2">
        <f t="shared" si="24"/>
        <v>5.6865226799493733</v>
      </c>
      <c r="I736" t="str">
        <f t="shared" si="25"/>
        <v>wzrost</v>
      </c>
    </row>
    <row r="737" spans="1:9" hidden="1">
      <c r="A737" s="1">
        <v>42026</v>
      </c>
      <c r="B737" t="s">
        <v>571</v>
      </c>
      <c r="C737" t="s">
        <v>572</v>
      </c>
      <c r="D737">
        <v>5.7</v>
      </c>
      <c r="E737">
        <v>41708</v>
      </c>
      <c r="F737">
        <v>235860</v>
      </c>
      <c r="G737">
        <v>257931000</v>
      </c>
      <c r="H737" s="2">
        <f t="shared" si="24"/>
        <v>5.655030210031649</v>
      </c>
      <c r="I737" t="str">
        <f t="shared" si="25"/>
        <v>wzrost</v>
      </c>
    </row>
    <row r="738" spans="1:9">
      <c r="A738" s="1">
        <v>42025</v>
      </c>
      <c r="B738" t="s">
        <v>571</v>
      </c>
      <c r="C738" t="s">
        <v>572</v>
      </c>
      <c r="D738">
        <v>5.59</v>
      </c>
      <c r="E738">
        <v>7080</v>
      </c>
      <c r="F738">
        <v>39600</v>
      </c>
      <c r="G738">
        <v>257931000</v>
      </c>
      <c r="H738" s="2">
        <f t="shared" si="24"/>
        <v>5.593220338983051</v>
      </c>
      <c r="I738" t="str">
        <f t="shared" si="25"/>
        <v>spadek</v>
      </c>
    </row>
    <row r="739" spans="1:9" hidden="1">
      <c r="A739" s="1">
        <v>42027</v>
      </c>
      <c r="B739" t="s">
        <v>665</v>
      </c>
      <c r="C739" t="s">
        <v>666</v>
      </c>
      <c r="D739">
        <v>5.5</v>
      </c>
      <c r="E739">
        <v>11949</v>
      </c>
      <c r="F739">
        <v>66090</v>
      </c>
      <c r="G739">
        <v>31779000</v>
      </c>
      <c r="H739" s="2">
        <f t="shared" si="24"/>
        <v>5.5310067788099424</v>
      </c>
      <c r="I739" t="str">
        <f t="shared" si="25"/>
        <v>spadek</v>
      </c>
    </row>
    <row r="740" spans="1:9">
      <c r="A740" s="1">
        <v>42025</v>
      </c>
      <c r="B740" t="s">
        <v>131</v>
      </c>
      <c r="C740" t="s">
        <v>132</v>
      </c>
      <c r="D740">
        <v>5.46</v>
      </c>
      <c r="E740">
        <v>266996</v>
      </c>
      <c r="F740">
        <v>1465440</v>
      </c>
      <c r="G740">
        <v>95414000</v>
      </c>
      <c r="H740" s="2">
        <f t="shared" si="24"/>
        <v>5.4886215523828072</v>
      </c>
      <c r="I740" t="str">
        <f t="shared" si="25"/>
        <v>spadek</v>
      </c>
    </row>
    <row r="741" spans="1:9">
      <c r="A741" s="1">
        <v>42025</v>
      </c>
      <c r="B741" t="s">
        <v>507</v>
      </c>
      <c r="C741" t="s">
        <v>508</v>
      </c>
      <c r="D741">
        <v>5.84</v>
      </c>
      <c r="E741">
        <v>11</v>
      </c>
      <c r="F741">
        <v>60</v>
      </c>
      <c r="G741">
        <v>3832000</v>
      </c>
      <c r="H741" s="2">
        <f t="shared" si="24"/>
        <v>5.4545454545454541</v>
      </c>
      <c r="I741" t="str">
        <f t="shared" si="25"/>
        <v>wzrost</v>
      </c>
    </row>
    <row r="742" spans="1:9" hidden="1">
      <c r="A742" s="1">
        <v>42027</v>
      </c>
      <c r="B742" t="s">
        <v>131</v>
      </c>
      <c r="C742" t="s">
        <v>132</v>
      </c>
      <c r="D742">
        <v>5.45</v>
      </c>
      <c r="E742">
        <v>498769</v>
      </c>
      <c r="F742">
        <v>2712060</v>
      </c>
      <c r="G742">
        <v>95414000</v>
      </c>
      <c r="H742" s="2">
        <f t="shared" si="24"/>
        <v>5.4375071425850443</v>
      </c>
      <c r="I742" t="str">
        <f t="shared" si="25"/>
        <v>wzrost</v>
      </c>
    </row>
    <row r="743" spans="1:9" hidden="1">
      <c r="A743" s="1">
        <v>42027</v>
      </c>
      <c r="B743" t="s">
        <v>791</v>
      </c>
      <c r="C743" t="s">
        <v>792</v>
      </c>
      <c r="D743">
        <v>5.38</v>
      </c>
      <c r="E743">
        <v>11641</v>
      </c>
      <c r="F743">
        <v>62630</v>
      </c>
      <c r="G743">
        <v>5448000</v>
      </c>
      <c r="H743" s="2">
        <f t="shared" si="24"/>
        <v>5.3801219826475393</v>
      </c>
      <c r="I743" t="str">
        <f t="shared" si="25"/>
        <v>spadek</v>
      </c>
    </row>
    <row r="744" spans="1:9" hidden="1">
      <c r="A744" s="1">
        <v>42026</v>
      </c>
      <c r="B744" t="s">
        <v>131</v>
      </c>
      <c r="C744" t="s">
        <v>132</v>
      </c>
      <c r="D744">
        <v>5.36</v>
      </c>
      <c r="E744">
        <v>679096</v>
      </c>
      <c r="F744">
        <v>3637800</v>
      </c>
      <c r="G744">
        <v>95414000</v>
      </c>
      <c r="H744" s="2">
        <f t="shared" si="24"/>
        <v>5.3568273116024834</v>
      </c>
      <c r="I744" t="str">
        <f t="shared" si="25"/>
        <v>wzrost</v>
      </c>
    </row>
    <row r="745" spans="1:9" hidden="1">
      <c r="A745" s="1">
        <v>42027</v>
      </c>
      <c r="B745" t="s">
        <v>603</v>
      </c>
      <c r="C745" t="s">
        <v>604</v>
      </c>
      <c r="D745">
        <v>5.3</v>
      </c>
      <c r="E745">
        <v>200</v>
      </c>
      <c r="F745">
        <v>1060</v>
      </c>
      <c r="G745">
        <v>1399000</v>
      </c>
      <c r="H745" s="2">
        <f t="shared" si="24"/>
        <v>5.3</v>
      </c>
      <c r="I745" t="str">
        <f t="shared" si="25"/>
        <v>zastoj</v>
      </c>
    </row>
    <row r="746" spans="1:9">
      <c r="A746" s="1">
        <v>42025</v>
      </c>
      <c r="B746" t="s">
        <v>791</v>
      </c>
      <c r="C746" t="s">
        <v>792</v>
      </c>
      <c r="D746">
        <v>5.26</v>
      </c>
      <c r="E746">
        <v>0</v>
      </c>
      <c r="F746">
        <v>0</v>
      </c>
      <c r="G746">
        <v>5448000</v>
      </c>
      <c r="H746" s="2">
        <f t="shared" si="24"/>
        <v>5.26</v>
      </c>
      <c r="I746" t="str">
        <f t="shared" si="25"/>
        <v>zastoj</v>
      </c>
    </row>
    <row r="747" spans="1:9" hidden="1">
      <c r="A747" s="1">
        <v>42026</v>
      </c>
      <c r="B747" t="s">
        <v>791</v>
      </c>
      <c r="C747" t="s">
        <v>792</v>
      </c>
      <c r="D747">
        <v>5.26</v>
      </c>
      <c r="E747">
        <v>0</v>
      </c>
      <c r="F747">
        <v>0</v>
      </c>
      <c r="G747">
        <v>5448000</v>
      </c>
      <c r="H747" s="2">
        <f t="shared" si="24"/>
        <v>5.26</v>
      </c>
      <c r="I747" t="str">
        <f t="shared" si="25"/>
        <v>zastoj</v>
      </c>
    </row>
    <row r="748" spans="1:9" hidden="1">
      <c r="A748" s="1">
        <v>42026</v>
      </c>
      <c r="B748" t="s">
        <v>603</v>
      </c>
      <c r="C748" t="s">
        <v>604</v>
      </c>
      <c r="D748">
        <v>5.3</v>
      </c>
      <c r="E748">
        <v>23</v>
      </c>
      <c r="F748">
        <v>120</v>
      </c>
      <c r="G748">
        <v>1399000</v>
      </c>
      <c r="H748" s="2">
        <f t="shared" si="24"/>
        <v>5.2173913043478262</v>
      </c>
      <c r="I748" t="str">
        <f t="shared" si="25"/>
        <v>wzrost</v>
      </c>
    </row>
    <row r="749" spans="1:9">
      <c r="A749" s="1">
        <v>42025</v>
      </c>
      <c r="B749" t="s">
        <v>169</v>
      </c>
      <c r="C749" t="s">
        <v>170</v>
      </c>
      <c r="D749">
        <v>5.19</v>
      </c>
      <c r="E749">
        <v>0</v>
      </c>
      <c r="F749">
        <v>0</v>
      </c>
      <c r="G749">
        <v>4916000</v>
      </c>
      <c r="H749" s="2">
        <f t="shared" si="24"/>
        <v>5.19</v>
      </c>
      <c r="I749" t="str">
        <f t="shared" si="25"/>
        <v>zastoj</v>
      </c>
    </row>
    <row r="750" spans="1:9" hidden="1">
      <c r="A750" s="1">
        <v>42027</v>
      </c>
      <c r="B750" t="s">
        <v>747</v>
      </c>
      <c r="C750" t="s">
        <v>748</v>
      </c>
      <c r="D750">
        <v>5.0999999999999996</v>
      </c>
      <c r="E750">
        <v>2595</v>
      </c>
      <c r="F750">
        <v>13330</v>
      </c>
      <c r="G750">
        <v>0</v>
      </c>
      <c r="H750" s="2">
        <f t="shared" si="24"/>
        <v>5.136801541425819</v>
      </c>
      <c r="I750" t="str">
        <f t="shared" si="25"/>
        <v>spadek</v>
      </c>
    </row>
    <row r="751" spans="1:9">
      <c r="A751" s="1">
        <v>42025</v>
      </c>
      <c r="B751" t="s">
        <v>355</v>
      </c>
      <c r="C751" t="s">
        <v>356</v>
      </c>
      <c r="D751">
        <v>5.01</v>
      </c>
      <c r="E751">
        <v>6119</v>
      </c>
      <c r="F751">
        <v>31310</v>
      </c>
      <c r="G751">
        <v>4199000</v>
      </c>
      <c r="H751" s="2">
        <f t="shared" si="24"/>
        <v>5.1168491583592086</v>
      </c>
      <c r="I751" t="str">
        <f t="shared" si="25"/>
        <v>spadek</v>
      </c>
    </row>
    <row r="752" spans="1:9">
      <c r="A752" s="1">
        <v>42025</v>
      </c>
      <c r="B752" t="s">
        <v>603</v>
      </c>
      <c r="C752" t="s">
        <v>604</v>
      </c>
      <c r="D752">
        <v>5.1100000000000003</v>
      </c>
      <c r="E752">
        <v>1535</v>
      </c>
      <c r="F752">
        <v>7840</v>
      </c>
      <c r="G752">
        <v>1399000</v>
      </c>
      <c r="H752" s="2">
        <f t="shared" si="24"/>
        <v>5.107491856677524</v>
      </c>
      <c r="I752" t="str">
        <f t="shared" si="25"/>
        <v>wzrost</v>
      </c>
    </row>
    <row r="753" spans="1:9" hidden="1">
      <c r="A753" s="1">
        <v>42026</v>
      </c>
      <c r="B753" t="s">
        <v>665</v>
      </c>
      <c r="C753" t="s">
        <v>666</v>
      </c>
      <c r="D753">
        <v>5.4</v>
      </c>
      <c r="E753">
        <v>72291</v>
      </c>
      <c r="F753">
        <v>368780</v>
      </c>
      <c r="G753">
        <v>31779000</v>
      </c>
      <c r="H753" s="2">
        <f t="shared" si="24"/>
        <v>5.1013265828388041</v>
      </c>
      <c r="I753" t="str">
        <f t="shared" si="25"/>
        <v>wzrost</v>
      </c>
    </row>
    <row r="754" spans="1:9" hidden="1">
      <c r="A754" s="1">
        <v>42027</v>
      </c>
      <c r="B754" t="s">
        <v>169</v>
      </c>
      <c r="C754" t="s">
        <v>170</v>
      </c>
      <c r="D754">
        <v>5</v>
      </c>
      <c r="E754">
        <v>51</v>
      </c>
      <c r="F754">
        <v>260</v>
      </c>
      <c r="G754">
        <v>4916000</v>
      </c>
      <c r="H754" s="2">
        <f t="shared" si="24"/>
        <v>5.0980392156862742</v>
      </c>
      <c r="I754" t="str">
        <f t="shared" si="25"/>
        <v>spadek</v>
      </c>
    </row>
    <row r="755" spans="1:9" hidden="1">
      <c r="A755" s="1">
        <v>42027</v>
      </c>
      <c r="B755" t="s">
        <v>355</v>
      </c>
      <c r="C755" t="s">
        <v>356</v>
      </c>
      <c r="D755">
        <v>5.12</v>
      </c>
      <c r="E755">
        <v>5079</v>
      </c>
      <c r="F755">
        <v>25820</v>
      </c>
      <c r="G755">
        <v>4199000</v>
      </c>
      <c r="H755" s="2">
        <f t="shared" si="24"/>
        <v>5.083677889348297</v>
      </c>
      <c r="I755" t="str">
        <f t="shared" si="25"/>
        <v>wzrost</v>
      </c>
    </row>
    <row r="756" spans="1:9">
      <c r="A756" s="1">
        <v>42025</v>
      </c>
      <c r="B756" t="s">
        <v>33</v>
      </c>
      <c r="C756" t="s">
        <v>34</v>
      </c>
      <c r="D756">
        <v>5.08</v>
      </c>
      <c r="E756">
        <v>1200234</v>
      </c>
      <c r="F756">
        <v>6091020</v>
      </c>
      <c r="G756">
        <v>29399000</v>
      </c>
      <c r="H756" s="2">
        <f t="shared" si="24"/>
        <v>5.0748604022215664</v>
      </c>
      <c r="I756" t="str">
        <f t="shared" si="25"/>
        <v>wzrost</v>
      </c>
    </row>
    <row r="757" spans="1:9" hidden="1">
      <c r="A757" s="1">
        <v>42027</v>
      </c>
      <c r="B757" t="s">
        <v>207</v>
      </c>
      <c r="C757" t="s">
        <v>208</v>
      </c>
      <c r="D757">
        <v>5.0599999999999996</v>
      </c>
      <c r="E757">
        <v>0</v>
      </c>
      <c r="F757">
        <v>0</v>
      </c>
      <c r="G757">
        <v>2659000</v>
      </c>
      <c r="H757" s="2">
        <f t="shared" si="24"/>
        <v>5.0599999999999996</v>
      </c>
      <c r="I757" t="str">
        <f t="shared" si="25"/>
        <v>zastoj</v>
      </c>
    </row>
    <row r="758" spans="1:9" hidden="1">
      <c r="A758" s="1">
        <v>42027</v>
      </c>
      <c r="B758" t="s">
        <v>33</v>
      </c>
      <c r="C758" t="s">
        <v>34</v>
      </c>
      <c r="D758">
        <v>5.05</v>
      </c>
      <c r="E758">
        <v>1205700</v>
      </c>
      <c r="F758">
        <v>6090840</v>
      </c>
      <c r="G758">
        <v>29399000</v>
      </c>
      <c r="H758" s="2">
        <f t="shared" si="24"/>
        <v>5.0517044040806169</v>
      </c>
      <c r="I758" t="str">
        <f t="shared" si="25"/>
        <v>spadek</v>
      </c>
    </row>
    <row r="759" spans="1:9" hidden="1">
      <c r="A759" s="1">
        <v>42026</v>
      </c>
      <c r="B759" t="s">
        <v>33</v>
      </c>
      <c r="C759" t="s">
        <v>34</v>
      </c>
      <c r="D759">
        <v>5.08</v>
      </c>
      <c r="E759">
        <v>1120106</v>
      </c>
      <c r="F759">
        <v>5657820</v>
      </c>
      <c r="G759">
        <v>29399000</v>
      </c>
      <c r="H759" s="2">
        <f t="shared" si="24"/>
        <v>5.0511469450212747</v>
      </c>
      <c r="I759" t="str">
        <f t="shared" si="25"/>
        <v>wzrost</v>
      </c>
    </row>
    <row r="760" spans="1:9" hidden="1">
      <c r="A760" s="1">
        <v>42026</v>
      </c>
      <c r="B760" t="s">
        <v>351</v>
      </c>
      <c r="C760" t="s">
        <v>352</v>
      </c>
      <c r="D760">
        <v>5.03</v>
      </c>
      <c r="E760">
        <v>105</v>
      </c>
      <c r="F760">
        <v>530</v>
      </c>
      <c r="G760">
        <v>1143000</v>
      </c>
      <c r="H760" s="2">
        <f t="shared" si="24"/>
        <v>5.0476190476190474</v>
      </c>
      <c r="I760" t="str">
        <f t="shared" si="25"/>
        <v>spadek</v>
      </c>
    </row>
    <row r="761" spans="1:9" hidden="1">
      <c r="A761" s="1">
        <v>42027</v>
      </c>
      <c r="B761" t="s">
        <v>845</v>
      </c>
      <c r="C761" t="s">
        <v>846</v>
      </c>
      <c r="D761">
        <v>5.01</v>
      </c>
      <c r="E761">
        <v>1875871</v>
      </c>
      <c r="F761">
        <v>9435900</v>
      </c>
      <c r="G761">
        <v>1043590000</v>
      </c>
      <c r="H761" s="2">
        <f t="shared" si="24"/>
        <v>5.0301433307514216</v>
      </c>
      <c r="I761" t="str">
        <f t="shared" si="25"/>
        <v>spadek</v>
      </c>
    </row>
    <row r="762" spans="1:9" hidden="1">
      <c r="A762" s="1">
        <v>42026</v>
      </c>
      <c r="B762" t="s">
        <v>845</v>
      </c>
      <c r="C762" t="s">
        <v>846</v>
      </c>
      <c r="D762">
        <v>5.01</v>
      </c>
      <c r="E762">
        <v>2472582</v>
      </c>
      <c r="F762">
        <v>12404440</v>
      </c>
      <c r="G762">
        <v>1043590000</v>
      </c>
      <c r="H762" s="2">
        <f t="shared" si="24"/>
        <v>5.0167962073654184</v>
      </c>
      <c r="I762" t="str">
        <f t="shared" si="25"/>
        <v>spadek</v>
      </c>
    </row>
    <row r="763" spans="1:9">
      <c r="A763" s="1">
        <v>42025</v>
      </c>
      <c r="B763" t="s">
        <v>351</v>
      </c>
      <c r="C763" t="s">
        <v>352</v>
      </c>
      <c r="D763">
        <v>4.87</v>
      </c>
      <c r="E763">
        <v>22</v>
      </c>
      <c r="F763">
        <v>110</v>
      </c>
      <c r="G763">
        <v>1143000</v>
      </c>
      <c r="H763" s="2">
        <f t="shared" si="24"/>
        <v>5</v>
      </c>
      <c r="I763" t="str">
        <f t="shared" si="25"/>
        <v>spadek</v>
      </c>
    </row>
    <row r="764" spans="1:9">
      <c r="A764" s="1">
        <v>42025</v>
      </c>
      <c r="B764" t="s">
        <v>423</v>
      </c>
      <c r="C764" t="s">
        <v>424</v>
      </c>
      <c r="D764">
        <v>5</v>
      </c>
      <c r="E764">
        <v>1</v>
      </c>
      <c r="F764">
        <v>5</v>
      </c>
      <c r="G764">
        <v>11334000</v>
      </c>
      <c r="H764" s="2">
        <f t="shared" si="24"/>
        <v>5</v>
      </c>
      <c r="I764" t="str">
        <f t="shared" si="25"/>
        <v>zastoj</v>
      </c>
    </row>
    <row r="765" spans="1:9" hidden="1">
      <c r="A765" s="1">
        <v>42026</v>
      </c>
      <c r="B765" t="s">
        <v>97</v>
      </c>
      <c r="C765" t="s">
        <v>98</v>
      </c>
      <c r="D765">
        <v>2.5499999999999998</v>
      </c>
      <c r="E765">
        <v>2</v>
      </c>
      <c r="F765">
        <v>10</v>
      </c>
      <c r="G765">
        <v>0</v>
      </c>
      <c r="H765" s="2">
        <f t="shared" si="24"/>
        <v>5</v>
      </c>
      <c r="I765" t="str">
        <f t="shared" si="25"/>
        <v>spadek</v>
      </c>
    </row>
    <row r="766" spans="1:9" hidden="1">
      <c r="A766" s="1">
        <v>42026</v>
      </c>
      <c r="B766" t="s">
        <v>207</v>
      </c>
      <c r="C766" t="s">
        <v>208</v>
      </c>
      <c r="D766">
        <v>5.0599999999999996</v>
      </c>
      <c r="E766">
        <v>20</v>
      </c>
      <c r="F766">
        <v>100</v>
      </c>
      <c r="G766">
        <v>2659000</v>
      </c>
      <c r="H766" s="2">
        <f t="shared" si="24"/>
        <v>5</v>
      </c>
      <c r="I766" t="str">
        <f t="shared" si="25"/>
        <v>wzrost</v>
      </c>
    </row>
    <row r="767" spans="1:9" hidden="1">
      <c r="A767" s="1">
        <v>42026</v>
      </c>
      <c r="B767" t="s">
        <v>355</v>
      </c>
      <c r="C767" t="s">
        <v>356</v>
      </c>
      <c r="D767">
        <v>5.14</v>
      </c>
      <c r="E767">
        <v>10</v>
      </c>
      <c r="F767">
        <v>50</v>
      </c>
      <c r="G767">
        <v>4199000</v>
      </c>
      <c r="H767" s="2">
        <f t="shared" si="24"/>
        <v>5</v>
      </c>
      <c r="I767" t="str">
        <f t="shared" si="25"/>
        <v>wzrost</v>
      </c>
    </row>
    <row r="768" spans="1:9" hidden="1">
      <c r="A768" s="1">
        <v>42027</v>
      </c>
      <c r="B768" t="s">
        <v>351</v>
      </c>
      <c r="C768" t="s">
        <v>352</v>
      </c>
      <c r="D768">
        <v>5</v>
      </c>
      <c r="E768">
        <v>558</v>
      </c>
      <c r="F768">
        <v>2790</v>
      </c>
      <c r="G768">
        <v>1143000</v>
      </c>
      <c r="H768" s="2">
        <f t="shared" si="24"/>
        <v>5</v>
      </c>
      <c r="I768" t="str">
        <f t="shared" si="25"/>
        <v>zastoj</v>
      </c>
    </row>
    <row r="769" spans="1:9" hidden="1">
      <c r="A769" s="1">
        <v>42027</v>
      </c>
      <c r="B769" t="s">
        <v>695</v>
      </c>
      <c r="C769" t="s">
        <v>696</v>
      </c>
      <c r="D769">
        <v>4.4000000000000004</v>
      </c>
      <c r="E769">
        <v>2</v>
      </c>
      <c r="F769">
        <v>10</v>
      </c>
      <c r="G769">
        <v>21432000</v>
      </c>
      <c r="H769" s="2">
        <f t="shared" si="24"/>
        <v>5</v>
      </c>
      <c r="I769" t="str">
        <f t="shared" si="25"/>
        <v>spadek</v>
      </c>
    </row>
    <row r="770" spans="1:9" hidden="1">
      <c r="A770" s="1">
        <v>42027</v>
      </c>
      <c r="B770" t="s">
        <v>423</v>
      </c>
      <c r="C770" t="s">
        <v>424</v>
      </c>
      <c r="D770">
        <v>5</v>
      </c>
      <c r="E770">
        <v>3213</v>
      </c>
      <c r="F770">
        <v>16040</v>
      </c>
      <c r="G770">
        <v>11334000</v>
      </c>
      <c r="H770" s="2">
        <f t="shared" si="24"/>
        <v>4.992219109866169</v>
      </c>
      <c r="I770" t="str">
        <f t="shared" si="25"/>
        <v>wzrost</v>
      </c>
    </row>
    <row r="771" spans="1:9" hidden="1">
      <c r="A771" s="1">
        <v>42026</v>
      </c>
      <c r="B771" t="s">
        <v>423</v>
      </c>
      <c r="C771" t="s">
        <v>424</v>
      </c>
      <c r="D771">
        <v>4.95</v>
      </c>
      <c r="E771">
        <v>105</v>
      </c>
      <c r="F771">
        <v>520</v>
      </c>
      <c r="G771">
        <v>11334000</v>
      </c>
      <c r="H771" s="2">
        <f t="shared" si="24"/>
        <v>4.9523809523809526</v>
      </c>
      <c r="I771" t="str">
        <f t="shared" si="25"/>
        <v>spadek</v>
      </c>
    </row>
    <row r="772" spans="1:9" hidden="1">
      <c r="A772" s="1">
        <v>42027</v>
      </c>
      <c r="B772" t="s">
        <v>343</v>
      </c>
      <c r="C772" t="s">
        <v>344</v>
      </c>
      <c r="D772">
        <v>4.91</v>
      </c>
      <c r="E772">
        <v>167594</v>
      </c>
      <c r="F772">
        <v>827230</v>
      </c>
      <c r="G772">
        <v>245350000</v>
      </c>
      <c r="H772" s="2">
        <f t="shared" ref="H772:H835" si="26">IF(E772&gt;0,F772/E772,D772)</f>
        <v>4.9359165602587201</v>
      </c>
      <c r="I772" t="str">
        <f t="shared" ref="I772:I835" si="27">IF(D772&gt;H772,"wzrost",IF(D772&lt;H772,"spadek","zastoj"))</f>
        <v>spadek</v>
      </c>
    </row>
    <row r="773" spans="1:9" hidden="1">
      <c r="A773" s="1">
        <v>42027</v>
      </c>
      <c r="B773" t="s">
        <v>867</v>
      </c>
      <c r="C773" t="s">
        <v>868</v>
      </c>
      <c r="D773">
        <v>4.93</v>
      </c>
      <c r="E773">
        <v>698</v>
      </c>
      <c r="F773">
        <v>3440</v>
      </c>
      <c r="G773">
        <v>2580000</v>
      </c>
      <c r="H773" s="2">
        <f t="shared" si="26"/>
        <v>4.9283667621776504</v>
      </c>
      <c r="I773" t="str">
        <f t="shared" si="27"/>
        <v>wzrost</v>
      </c>
    </row>
    <row r="774" spans="1:9" hidden="1">
      <c r="A774" s="1">
        <v>42026</v>
      </c>
      <c r="B774" t="s">
        <v>343</v>
      </c>
      <c r="C774" t="s">
        <v>344</v>
      </c>
      <c r="D774">
        <v>4.95</v>
      </c>
      <c r="E774">
        <v>609449</v>
      </c>
      <c r="F774">
        <v>2992240</v>
      </c>
      <c r="G774">
        <v>245350000</v>
      </c>
      <c r="H774" s="2">
        <f t="shared" si="26"/>
        <v>4.9097463446490188</v>
      </c>
      <c r="I774" t="str">
        <f t="shared" si="27"/>
        <v>wzrost</v>
      </c>
    </row>
    <row r="775" spans="1:9">
      <c r="A775" s="1">
        <v>42025</v>
      </c>
      <c r="B775" t="s">
        <v>845</v>
      </c>
      <c r="C775" t="s">
        <v>846</v>
      </c>
      <c r="D775">
        <v>4.95</v>
      </c>
      <c r="E775">
        <v>2248960</v>
      </c>
      <c r="F775">
        <v>11012910</v>
      </c>
      <c r="G775">
        <v>1043590000</v>
      </c>
      <c r="H775" s="2">
        <f t="shared" si="26"/>
        <v>4.8968901180990327</v>
      </c>
      <c r="I775" t="str">
        <f t="shared" si="27"/>
        <v>wzrost</v>
      </c>
    </row>
    <row r="776" spans="1:9" hidden="1">
      <c r="A776" s="1">
        <v>42027</v>
      </c>
      <c r="B776" t="s">
        <v>573</v>
      </c>
      <c r="C776" t="s">
        <v>574</v>
      </c>
      <c r="D776">
        <v>4.78</v>
      </c>
      <c r="E776">
        <v>6300</v>
      </c>
      <c r="F776">
        <v>30810</v>
      </c>
      <c r="G776">
        <v>3499000</v>
      </c>
      <c r="H776" s="2">
        <f t="shared" si="26"/>
        <v>4.8904761904761909</v>
      </c>
      <c r="I776" t="str">
        <f t="shared" si="27"/>
        <v>spadek</v>
      </c>
    </row>
    <row r="777" spans="1:9">
      <c r="A777" s="1">
        <v>42025</v>
      </c>
      <c r="B777" t="s">
        <v>207</v>
      </c>
      <c r="C777" t="s">
        <v>208</v>
      </c>
      <c r="D777">
        <v>4.8899999999999997</v>
      </c>
      <c r="E777">
        <v>0</v>
      </c>
      <c r="F777">
        <v>0</v>
      </c>
      <c r="G777">
        <v>2659000</v>
      </c>
      <c r="H777" s="2">
        <f t="shared" si="26"/>
        <v>4.8899999999999997</v>
      </c>
      <c r="I777" t="str">
        <f t="shared" si="27"/>
        <v>zastoj</v>
      </c>
    </row>
    <row r="778" spans="1:9" hidden="1">
      <c r="A778" s="1">
        <v>42026</v>
      </c>
      <c r="B778" t="s">
        <v>59</v>
      </c>
      <c r="C778" t="s">
        <v>60</v>
      </c>
      <c r="D778">
        <v>4.8</v>
      </c>
      <c r="E778">
        <v>49208</v>
      </c>
      <c r="F778">
        <v>238770</v>
      </c>
      <c r="G778">
        <v>22063000</v>
      </c>
      <c r="H778" s="2">
        <f t="shared" si="26"/>
        <v>4.8522597951552591</v>
      </c>
      <c r="I778" t="str">
        <f t="shared" si="27"/>
        <v>spadek</v>
      </c>
    </row>
    <row r="779" spans="1:9">
      <c r="A779" s="1">
        <v>42025</v>
      </c>
      <c r="B779" t="s">
        <v>343</v>
      </c>
      <c r="C779" t="s">
        <v>344</v>
      </c>
      <c r="D779">
        <v>4.8</v>
      </c>
      <c r="E779">
        <v>271444</v>
      </c>
      <c r="F779">
        <v>1314780</v>
      </c>
      <c r="G779">
        <v>245350000</v>
      </c>
      <c r="H779" s="2">
        <f t="shared" si="26"/>
        <v>4.8436509924699021</v>
      </c>
      <c r="I779" t="str">
        <f t="shared" si="27"/>
        <v>spadek</v>
      </c>
    </row>
    <row r="780" spans="1:9" hidden="1">
      <c r="A780" s="1">
        <v>42027</v>
      </c>
      <c r="B780" t="s">
        <v>59</v>
      </c>
      <c r="C780" t="s">
        <v>60</v>
      </c>
      <c r="D780">
        <v>4.87</v>
      </c>
      <c r="E780">
        <v>85584</v>
      </c>
      <c r="F780">
        <v>413590</v>
      </c>
      <c r="G780">
        <v>22063000</v>
      </c>
      <c r="H780" s="2">
        <f t="shared" si="26"/>
        <v>4.8325621611516167</v>
      </c>
      <c r="I780" t="str">
        <f t="shared" si="27"/>
        <v>wzrost</v>
      </c>
    </row>
    <row r="781" spans="1:9" hidden="1">
      <c r="A781" s="1">
        <v>42026</v>
      </c>
      <c r="B781" t="s">
        <v>573</v>
      </c>
      <c r="C781" t="s">
        <v>574</v>
      </c>
      <c r="D781">
        <v>4.8899999999999997</v>
      </c>
      <c r="E781">
        <v>356</v>
      </c>
      <c r="F781">
        <v>1720</v>
      </c>
      <c r="G781">
        <v>3499000</v>
      </c>
      <c r="H781" s="2">
        <f t="shared" si="26"/>
        <v>4.8314606741573032</v>
      </c>
      <c r="I781" t="str">
        <f t="shared" si="27"/>
        <v>wzrost</v>
      </c>
    </row>
    <row r="782" spans="1:9">
      <c r="A782" s="1">
        <v>42025</v>
      </c>
      <c r="B782" t="s">
        <v>573</v>
      </c>
      <c r="C782" t="s">
        <v>574</v>
      </c>
      <c r="D782">
        <v>4.92</v>
      </c>
      <c r="E782">
        <v>882</v>
      </c>
      <c r="F782">
        <v>4250</v>
      </c>
      <c r="G782">
        <v>3499000</v>
      </c>
      <c r="H782" s="2">
        <f t="shared" si="26"/>
        <v>4.8185941043083904</v>
      </c>
      <c r="I782" t="str">
        <f t="shared" si="27"/>
        <v>wzrost</v>
      </c>
    </row>
    <row r="783" spans="1:9">
      <c r="A783" s="1">
        <v>42025</v>
      </c>
      <c r="B783" t="s">
        <v>59</v>
      </c>
      <c r="C783" t="s">
        <v>60</v>
      </c>
      <c r="D783">
        <v>4.88</v>
      </c>
      <c r="E783">
        <v>194121</v>
      </c>
      <c r="F783">
        <v>934490</v>
      </c>
      <c r="G783">
        <v>22063000</v>
      </c>
      <c r="H783" s="2">
        <f t="shared" si="26"/>
        <v>4.8139562437860919</v>
      </c>
      <c r="I783" t="str">
        <f t="shared" si="27"/>
        <v>wzrost</v>
      </c>
    </row>
    <row r="784" spans="1:9" hidden="1">
      <c r="A784" s="1">
        <v>42027</v>
      </c>
      <c r="B784" t="s">
        <v>863</v>
      </c>
      <c r="C784" t="s">
        <v>864</v>
      </c>
      <c r="D784">
        <v>4.8899999999999997</v>
      </c>
      <c r="E784">
        <v>29004</v>
      </c>
      <c r="F784">
        <v>138540</v>
      </c>
      <c r="G784">
        <v>11716000</v>
      </c>
      <c r="H784" s="2">
        <f t="shared" si="26"/>
        <v>4.7765825403392634</v>
      </c>
      <c r="I784" t="str">
        <f t="shared" si="27"/>
        <v>wzrost</v>
      </c>
    </row>
    <row r="785" spans="1:9" hidden="1">
      <c r="A785" s="1">
        <v>42026</v>
      </c>
      <c r="B785" t="s">
        <v>169</v>
      </c>
      <c r="C785" t="s">
        <v>170</v>
      </c>
      <c r="D785">
        <v>4.75</v>
      </c>
      <c r="E785">
        <v>850</v>
      </c>
      <c r="F785">
        <v>4050</v>
      </c>
      <c r="G785">
        <v>4916000</v>
      </c>
      <c r="H785" s="2">
        <f t="shared" si="26"/>
        <v>4.7647058823529411</v>
      </c>
      <c r="I785" t="str">
        <f t="shared" si="27"/>
        <v>spadek</v>
      </c>
    </row>
    <row r="786" spans="1:9" hidden="1">
      <c r="A786" s="1">
        <v>42026</v>
      </c>
      <c r="B786" t="s">
        <v>863</v>
      </c>
      <c r="C786" t="s">
        <v>864</v>
      </c>
      <c r="D786">
        <v>4.84</v>
      </c>
      <c r="E786">
        <v>3625</v>
      </c>
      <c r="F786">
        <v>17000</v>
      </c>
      <c r="G786">
        <v>11716000</v>
      </c>
      <c r="H786" s="2">
        <f t="shared" si="26"/>
        <v>4.6896551724137927</v>
      </c>
      <c r="I786" t="str">
        <f t="shared" si="27"/>
        <v>wzrost</v>
      </c>
    </row>
    <row r="787" spans="1:9" hidden="1">
      <c r="A787" s="1">
        <v>42026</v>
      </c>
      <c r="B787" t="s">
        <v>867</v>
      </c>
      <c r="C787" t="s">
        <v>868</v>
      </c>
      <c r="D787">
        <v>4.68</v>
      </c>
      <c r="E787">
        <v>377</v>
      </c>
      <c r="F787">
        <v>1760</v>
      </c>
      <c r="G787">
        <v>2580000</v>
      </c>
      <c r="H787" s="2">
        <f t="shared" si="26"/>
        <v>4.6684350132625996</v>
      </c>
      <c r="I787" t="str">
        <f t="shared" si="27"/>
        <v>wzrost</v>
      </c>
    </row>
    <row r="788" spans="1:9" hidden="1">
      <c r="A788" s="1">
        <v>42026</v>
      </c>
      <c r="B788" t="s">
        <v>197</v>
      </c>
      <c r="C788" t="s">
        <v>198</v>
      </c>
      <c r="D788">
        <v>4.5999999999999996</v>
      </c>
      <c r="E788">
        <v>50</v>
      </c>
      <c r="F788">
        <v>230</v>
      </c>
      <c r="G788">
        <v>0</v>
      </c>
      <c r="H788" s="2">
        <f t="shared" si="26"/>
        <v>4.5999999999999996</v>
      </c>
      <c r="I788" t="str">
        <f t="shared" si="27"/>
        <v>zastoj</v>
      </c>
    </row>
    <row r="789" spans="1:9">
      <c r="A789" s="1">
        <v>42025</v>
      </c>
      <c r="B789" t="s">
        <v>853</v>
      </c>
      <c r="C789" t="s">
        <v>854</v>
      </c>
      <c r="D789">
        <v>4.5</v>
      </c>
      <c r="E789">
        <v>2819</v>
      </c>
      <c r="F789">
        <v>12730</v>
      </c>
      <c r="G789">
        <v>19158000</v>
      </c>
      <c r="H789" s="2">
        <f t="shared" si="26"/>
        <v>4.51578573962398</v>
      </c>
      <c r="I789" t="str">
        <f t="shared" si="27"/>
        <v>spadek</v>
      </c>
    </row>
    <row r="790" spans="1:9" hidden="1">
      <c r="A790" s="1">
        <v>42027</v>
      </c>
      <c r="B790" t="s">
        <v>915</v>
      </c>
      <c r="C790" t="s">
        <v>916</v>
      </c>
      <c r="D790">
        <v>4.4400000000000004</v>
      </c>
      <c r="E790">
        <v>99554</v>
      </c>
      <c r="F790">
        <v>445780</v>
      </c>
      <c r="G790">
        <v>17549000</v>
      </c>
      <c r="H790" s="2">
        <f t="shared" si="26"/>
        <v>4.4777708580267994</v>
      </c>
      <c r="I790" t="str">
        <f t="shared" si="27"/>
        <v>spadek</v>
      </c>
    </row>
    <row r="791" spans="1:9" hidden="1">
      <c r="A791" s="1">
        <v>42026</v>
      </c>
      <c r="B791" t="s">
        <v>307</v>
      </c>
      <c r="C791" t="s">
        <v>308</v>
      </c>
      <c r="D791">
        <v>4.55</v>
      </c>
      <c r="E791">
        <v>1184</v>
      </c>
      <c r="F791">
        <v>5290</v>
      </c>
      <c r="G791">
        <v>4501000</v>
      </c>
      <c r="H791" s="2">
        <f t="shared" si="26"/>
        <v>4.4679054054054053</v>
      </c>
      <c r="I791" t="str">
        <f t="shared" si="27"/>
        <v>wzrost</v>
      </c>
    </row>
    <row r="792" spans="1:9" hidden="1">
      <c r="A792" s="1">
        <v>42027</v>
      </c>
      <c r="B792" t="s">
        <v>663</v>
      </c>
      <c r="C792" t="s">
        <v>664</v>
      </c>
      <c r="D792">
        <v>4.3600000000000003</v>
      </c>
      <c r="E792">
        <v>4729266</v>
      </c>
      <c r="F792">
        <v>21068110</v>
      </c>
      <c r="G792">
        <v>1628262000</v>
      </c>
      <c r="H792" s="2">
        <f t="shared" si="26"/>
        <v>4.454837177693113</v>
      </c>
      <c r="I792" t="str">
        <f t="shared" si="27"/>
        <v>spadek</v>
      </c>
    </row>
    <row r="793" spans="1:9" hidden="1">
      <c r="A793" s="1">
        <v>42026</v>
      </c>
      <c r="B793" t="s">
        <v>663</v>
      </c>
      <c r="C793" t="s">
        <v>664</v>
      </c>
      <c r="D793">
        <v>4.46</v>
      </c>
      <c r="E793">
        <v>6242458</v>
      </c>
      <c r="F793">
        <v>27762260</v>
      </c>
      <c r="G793">
        <v>1628262000</v>
      </c>
      <c r="H793" s="2">
        <f t="shared" si="26"/>
        <v>4.4473282799820195</v>
      </c>
      <c r="I793" t="str">
        <f t="shared" si="27"/>
        <v>wzrost</v>
      </c>
    </row>
    <row r="794" spans="1:9" hidden="1">
      <c r="A794" s="1">
        <v>42027</v>
      </c>
      <c r="B794" t="s">
        <v>307</v>
      </c>
      <c r="C794" t="s">
        <v>308</v>
      </c>
      <c r="D794">
        <v>4.6399999999999997</v>
      </c>
      <c r="E794">
        <v>18</v>
      </c>
      <c r="F794">
        <v>80</v>
      </c>
      <c r="G794">
        <v>4501000</v>
      </c>
      <c r="H794" s="2">
        <f t="shared" si="26"/>
        <v>4.4444444444444446</v>
      </c>
      <c r="I794" t="str">
        <f t="shared" si="27"/>
        <v>wzrost</v>
      </c>
    </row>
    <row r="795" spans="1:9">
      <c r="A795" s="1">
        <v>42025</v>
      </c>
      <c r="B795" t="s">
        <v>581</v>
      </c>
      <c r="C795" t="s">
        <v>582</v>
      </c>
      <c r="D795">
        <v>4.28</v>
      </c>
      <c r="E795">
        <v>5696</v>
      </c>
      <c r="F795">
        <v>25180</v>
      </c>
      <c r="G795">
        <v>24936000</v>
      </c>
      <c r="H795" s="2">
        <f t="shared" si="26"/>
        <v>4.4206460674157304</v>
      </c>
      <c r="I795" t="str">
        <f t="shared" si="27"/>
        <v>spadek</v>
      </c>
    </row>
    <row r="796" spans="1:9">
      <c r="A796" s="1">
        <v>42025</v>
      </c>
      <c r="B796" t="s">
        <v>197</v>
      </c>
      <c r="C796" t="s">
        <v>198</v>
      </c>
      <c r="D796">
        <v>4.4000000000000004</v>
      </c>
      <c r="E796">
        <v>0</v>
      </c>
      <c r="F796">
        <v>0</v>
      </c>
      <c r="G796">
        <v>0</v>
      </c>
      <c r="H796" s="2">
        <f t="shared" si="26"/>
        <v>4.4000000000000004</v>
      </c>
      <c r="I796" t="str">
        <f t="shared" si="27"/>
        <v>zastoj</v>
      </c>
    </row>
    <row r="797" spans="1:9" hidden="1">
      <c r="A797" s="1">
        <v>42027</v>
      </c>
      <c r="B797" t="s">
        <v>197</v>
      </c>
      <c r="C797" t="s">
        <v>198</v>
      </c>
      <c r="D797">
        <v>4.4000000000000004</v>
      </c>
      <c r="E797">
        <v>587</v>
      </c>
      <c r="F797">
        <v>2580</v>
      </c>
      <c r="G797">
        <v>0</v>
      </c>
      <c r="H797" s="2">
        <f t="shared" si="26"/>
        <v>4.3952299829642252</v>
      </c>
      <c r="I797" t="str">
        <f t="shared" si="27"/>
        <v>wzrost</v>
      </c>
    </row>
    <row r="798" spans="1:9" hidden="1">
      <c r="A798" s="1">
        <v>42026</v>
      </c>
      <c r="B798" t="s">
        <v>695</v>
      </c>
      <c r="C798" t="s">
        <v>696</v>
      </c>
      <c r="D798">
        <v>4.4000000000000004</v>
      </c>
      <c r="E798">
        <v>6588</v>
      </c>
      <c r="F798">
        <v>28930</v>
      </c>
      <c r="G798">
        <v>21432000</v>
      </c>
      <c r="H798" s="2">
        <f t="shared" si="26"/>
        <v>4.3913175470552517</v>
      </c>
      <c r="I798" t="str">
        <f t="shared" si="27"/>
        <v>wzrost</v>
      </c>
    </row>
    <row r="799" spans="1:9">
      <c r="A799" s="1">
        <v>42025</v>
      </c>
      <c r="B799" t="s">
        <v>307</v>
      </c>
      <c r="C799" t="s">
        <v>308</v>
      </c>
      <c r="D799">
        <v>4.6399999999999997</v>
      </c>
      <c r="E799">
        <v>41</v>
      </c>
      <c r="F799">
        <v>180</v>
      </c>
      <c r="G799">
        <v>4501000</v>
      </c>
      <c r="H799" s="2">
        <f t="shared" si="26"/>
        <v>4.3902439024390247</v>
      </c>
      <c r="I799" t="str">
        <f t="shared" si="27"/>
        <v>wzrost</v>
      </c>
    </row>
    <row r="800" spans="1:9" hidden="1">
      <c r="A800" s="1">
        <v>42026</v>
      </c>
      <c r="B800" t="s">
        <v>915</v>
      </c>
      <c r="C800" t="s">
        <v>916</v>
      </c>
      <c r="D800">
        <v>4.47</v>
      </c>
      <c r="E800">
        <v>117976</v>
      </c>
      <c r="F800">
        <v>517810</v>
      </c>
      <c r="G800">
        <v>17549000</v>
      </c>
      <c r="H800" s="2">
        <f t="shared" si="26"/>
        <v>4.3891130399403266</v>
      </c>
      <c r="I800" t="str">
        <f t="shared" si="27"/>
        <v>wzrost</v>
      </c>
    </row>
    <row r="801" spans="1:9">
      <c r="A801" s="1">
        <v>42025</v>
      </c>
      <c r="B801" t="s">
        <v>89</v>
      </c>
      <c r="C801" t="s">
        <v>90</v>
      </c>
      <c r="D801">
        <v>4.33</v>
      </c>
      <c r="E801">
        <v>16</v>
      </c>
      <c r="F801">
        <v>70</v>
      </c>
      <c r="G801">
        <v>3999000</v>
      </c>
      <c r="H801" s="2">
        <f t="shared" si="26"/>
        <v>4.375</v>
      </c>
      <c r="I801" t="str">
        <f t="shared" si="27"/>
        <v>spadek</v>
      </c>
    </row>
    <row r="802" spans="1:9">
      <c r="A802" s="1">
        <v>42025</v>
      </c>
      <c r="B802" t="s">
        <v>663</v>
      </c>
      <c r="C802" t="s">
        <v>664</v>
      </c>
      <c r="D802">
        <v>4.3899999999999997</v>
      </c>
      <c r="E802">
        <v>3242000</v>
      </c>
      <c r="F802">
        <v>14177480</v>
      </c>
      <c r="G802">
        <v>1628262000</v>
      </c>
      <c r="H802" s="2">
        <f t="shared" si="26"/>
        <v>4.373066008636644</v>
      </c>
      <c r="I802" t="str">
        <f t="shared" si="27"/>
        <v>wzrost</v>
      </c>
    </row>
    <row r="803" spans="1:9">
      <c r="A803" s="1">
        <v>42025</v>
      </c>
      <c r="B803" t="s">
        <v>695</v>
      </c>
      <c r="C803" t="s">
        <v>696</v>
      </c>
      <c r="D803">
        <v>4.4400000000000004</v>
      </c>
      <c r="E803">
        <v>510</v>
      </c>
      <c r="F803">
        <v>2230</v>
      </c>
      <c r="G803">
        <v>21432000</v>
      </c>
      <c r="H803" s="2">
        <f t="shared" si="26"/>
        <v>4.3725490196078427</v>
      </c>
      <c r="I803" t="str">
        <f t="shared" si="27"/>
        <v>wzrost</v>
      </c>
    </row>
    <row r="804" spans="1:9" hidden="1">
      <c r="A804" s="1">
        <v>42026</v>
      </c>
      <c r="B804" t="s">
        <v>89</v>
      </c>
      <c r="C804" t="s">
        <v>90</v>
      </c>
      <c r="D804">
        <v>4.33</v>
      </c>
      <c r="E804">
        <v>974</v>
      </c>
      <c r="F804">
        <v>4220</v>
      </c>
      <c r="G804">
        <v>3999000</v>
      </c>
      <c r="H804" s="2">
        <f t="shared" si="26"/>
        <v>4.3326488706365502</v>
      </c>
      <c r="I804" t="str">
        <f t="shared" si="27"/>
        <v>spadek</v>
      </c>
    </row>
    <row r="805" spans="1:9" hidden="1">
      <c r="A805" s="1">
        <v>42027</v>
      </c>
      <c r="B805" t="s">
        <v>89</v>
      </c>
      <c r="C805" t="s">
        <v>90</v>
      </c>
      <c r="D805">
        <v>4.3</v>
      </c>
      <c r="E805">
        <v>2300</v>
      </c>
      <c r="F805">
        <v>9960</v>
      </c>
      <c r="G805">
        <v>3999000</v>
      </c>
      <c r="H805" s="2">
        <f t="shared" si="26"/>
        <v>4.3304347826086955</v>
      </c>
      <c r="I805" t="str">
        <f t="shared" si="27"/>
        <v>spadek</v>
      </c>
    </row>
    <row r="806" spans="1:9" hidden="1">
      <c r="A806" s="1">
        <v>42026</v>
      </c>
      <c r="B806" t="s">
        <v>581</v>
      </c>
      <c r="C806" t="s">
        <v>582</v>
      </c>
      <c r="D806">
        <v>4.4000000000000004</v>
      </c>
      <c r="E806">
        <v>4053</v>
      </c>
      <c r="F806">
        <v>17470</v>
      </c>
      <c r="G806">
        <v>24936000</v>
      </c>
      <c r="H806" s="2">
        <f t="shared" si="26"/>
        <v>4.3103873673821864</v>
      </c>
      <c r="I806" t="str">
        <f t="shared" si="27"/>
        <v>wzrost</v>
      </c>
    </row>
    <row r="807" spans="1:9" hidden="1">
      <c r="A807" s="1">
        <v>42026</v>
      </c>
      <c r="B807" t="s">
        <v>891</v>
      </c>
      <c r="C807" t="s">
        <v>892</v>
      </c>
      <c r="D807">
        <v>4.3</v>
      </c>
      <c r="E807">
        <v>6744</v>
      </c>
      <c r="F807">
        <v>28990</v>
      </c>
      <c r="G807">
        <v>4890000</v>
      </c>
      <c r="H807" s="2">
        <f t="shared" si="26"/>
        <v>4.2986358244365359</v>
      </c>
      <c r="I807" t="str">
        <f t="shared" si="27"/>
        <v>wzrost</v>
      </c>
    </row>
    <row r="808" spans="1:9" hidden="1">
      <c r="A808" s="1">
        <v>42026</v>
      </c>
      <c r="B808" t="s">
        <v>853</v>
      </c>
      <c r="C808" t="s">
        <v>854</v>
      </c>
      <c r="D808">
        <v>4.05</v>
      </c>
      <c r="E808">
        <v>13583</v>
      </c>
      <c r="F808">
        <v>58210</v>
      </c>
      <c r="G808">
        <v>19158000</v>
      </c>
      <c r="H808" s="2">
        <f t="shared" si="26"/>
        <v>4.2855039387469631</v>
      </c>
      <c r="I808" t="str">
        <f t="shared" si="27"/>
        <v>spadek</v>
      </c>
    </row>
    <row r="809" spans="1:9" hidden="1">
      <c r="A809" s="1">
        <v>42027</v>
      </c>
      <c r="B809" t="s">
        <v>581</v>
      </c>
      <c r="C809" t="s">
        <v>582</v>
      </c>
      <c r="D809">
        <v>4.4000000000000004</v>
      </c>
      <c r="E809">
        <v>2186</v>
      </c>
      <c r="F809">
        <v>9350</v>
      </c>
      <c r="G809">
        <v>24936000</v>
      </c>
      <c r="H809" s="2">
        <f t="shared" si="26"/>
        <v>4.2772186642268988</v>
      </c>
      <c r="I809" t="str">
        <f t="shared" si="27"/>
        <v>wzrost</v>
      </c>
    </row>
    <row r="810" spans="1:9">
      <c r="A810" s="1">
        <v>42025</v>
      </c>
      <c r="B810" t="s">
        <v>867</v>
      </c>
      <c r="C810" t="s">
        <v>868</v>
      </c>
      <c r="D810">
        <v>4.2699999999999996</v>
      </c>
      <c r="E810">
        <v>0</v>
      </c>
      <c r="F810">
        <v>0</v>
      </c>
      <c r="G810">
        <v>2580000</v>
      </c>
      <c r="H810" s="2">
        <f t="shared" si="26"/>
        <v>4.2699999999999996</v>
      </c>
      <c r="I810" t="str">
        <f t="shared" si="27"/>
        <v>zastoj</v>
      </c>
    </row>
    <row r="811" spans="1:9" hidden="1">
      <c r="A811" s="1">
        <v>42027</v>
      </c>
      <c r="B811" t="s">
        <v>487</v>
      </c>
      <c r="C811" t="s">
        <v>488</v>
      </c>
      <c r="D811">
        <v>4.26</v>
      </c>
      <c r="E811">
        <v>31177</v>
      </c>
      <c r="F811">
        <v>132090</v>
      </c>
      <c r="G811">
        <v>10150000</v>
      </c>
      <c r="H811" s="2">
        <f t="shared" si="26"/>
        <v>4.2367771113320716</v>
      </c>
      <c r="I811" t="str">
        <f t="shared" si="27"/>
        <v>wzrost</v>
      </c>
    </row>
    <row r="812" spans="1:9">
      <c r="A812" s="1">
        <v>42025</v>
      </c>
      <c r="B812" t="s">
        <v>155</v>
      </c>
      <c r="C812" t="s">
        <v>156</v>
      </c>
      <c r="D812">
        <v>4.2</v>
      </c>
      <c r="E812">
        <v>1114</v>
      </c>
      <c r="F812">
        <v>4700</v>
      </c>
      <c r="G812">
        <v>4262000</v>
      </c>
      <c r="H812" s="2">
        <f t="shared" si="26"/>
        <v>4.2190305206463199</v>
      </c>
      <c r="I812" t="str">
        <f t="shared" si="27"/>
        <v>spadek</v>
      </c>
    </row>
    <row r="813" spans="1:9">
      <c r="A813" s="1">
        <v>42025</v>
      </c>
      <c r="B813" t="s">
        <v>487</v>
      </c>
      <c r="C813" t="s">
        <v>488</v>
      </c>
      <c r="D813">
        <v>4.22</v>
      </c>
      <c r="E813">
        <v>21572</v>
      </c>
      <c r="F813">
        <v>91010</v>
      </c>
      <c r="G813">
        <v>10150000</v>
      </c>
      <c r="H813" s="2">
        <f t="shared" si="26"/>
        <v>4.2188948637122197</v>
      </c>
      <c r="I813" t="str">
        <f t="shared" si="27"/>
        <v>wzrost</v>
      </c>
    </row>
    <row r="814" spans="1:9">
      <c r="A814" s="1">
        <v>42025</v>
      </c>
      <c r="B814" t="s">
        <v>891</v>
      </c>
      <c r="C814" t="s">
        <v>892</v>
      </c>
      <c r="D814">
        <v>4.29</v>
      </c>
      <c r="E814">
        <v>4855</v>
      </c>
      <c r="F814">
        <v>20480</v>
      </c>
      <c r="G814">
        <v>4890000</v>
      </c>
      <c r="H814" s="2">
        <f t="shared" si="26"/>
        <v>4.2183316168898042</v>
      </c>
      <c r="I814" t="str">
        <f t="shared" si="27"/>
        <v>wzrost</v>
      </c>
    </row>
    <row r="815" spans="1:9" hidden="1">
      <c r="A815" s="1">
        <v>42027</v>
      </c>
      <c r="B815" t="s">
        <v>499</v>
      </c>
      <c r="C815" t="s">
        <v>500</v>
      </c>
      <c r="D815">
        <v>4.3499999999999996</v>
      </c>
      <c r="E815">
        <v>6311</v>
      </c>
      <c r="F815">
        <v>26520</v>
      </c>
      <c r="G815">
        <v>1827000</v>
      </c>
      <c r="H815" s="2">
        <f t="shared" si="26"/>
        <v>4.2021866582158136</v>
      </c>
      <c r="I815" t="str">
        <f t="shared" si="27"/>
        <v>wzrost</v>
      </c>
    </row>
    <row r="816" spans="1:9" hidden="1">
      <c r="A816" s="1">
        <v>42026</v>
      </c>
      <c r="B816" t="s">
        <v>487</v>
      </c>
      <c r="C816" t="s">
        <v>488</v>
      </c>
      <c r="D816">
        <v>4.22</v>
      </c>
      <c r="E816">
        <v>39434</v>
      </c>
      <c r="F816">
        <v>165690</v>
      </c>
      <c r="G816">
        <v>10150000</v>
      </c>
      <c r="H816" s="2">
        <f t="shared" si="26"/>
        <v>4.2017041132018056</v>
      </c>
      <c r="I816" t="str">
        <f t="shared" si="27"/>
        <v>wzrost</v>
      </c>
    </row>
    <row r="817" spans="1:9">
      <c r="A817" s="1">
        <v>42025</v>
      </c>
      <c r="B817" t="s">
        <v>727</v>
      </c>
      <c r="C817" t="s">
        <v>728</v>
      </c>
      <c r="D817">
        <v>4.2</v>
      </c>
      <c r="E817">
        <v>0</v>
      </c>
      <c r="F817">
        <v>0</v>
      </c>
      <c r="G817">
        <v>0</v>
      </c>
      <c r="H817" s="2">
        <f t="shared" si="26"/>
        <v>4.2</v>
      </c>
      <c r="I817" t="str">
        <f t="shared" si="27"/>
        <v>zastoj</v>
      </c>
    </row>
    <row r="818" spans="1:9">
      <c r="A818" s="1">
        <v>42025</v>
      </c>
      <c r="B818" t="s">
        <v>901</v>
      </c>
      <c r="C818" t="s">
        <v>902</v>
      </c>
      <c r="D818">
        <v>4.18</v>
      </c>
      <c r="E818">
        <v>1125</v>
      </c>
      <c r="F818">
        <v>4700</v>
      </c>
      <c r="G818">
        <v>0</v>
      </c>
      <c r="H818" s="2">
        <f t="shared" si="26"/>
        <v>4.177777777777778</v>
      </c>
      <c r="I818" t="str">
        <f t="shared" si="27"/>
        <v>wzrost</v>
      </c>
    </row>
    <row r="819" spans="1:9" hidden="1">
      <c r="A819" s="1">
        <v>42026</v>
      </c>
      <c r="B819" t="s">
        <v>901</v>
      </c>
      <c r="C819" t="s">
        <v>902</v>
      </c>
      <c r="D819">
        <v>4.17</v>
      </c>
      <c r="E819">
        <v>1000</v>
      </c>
      <c r="F819">
        <v>4170</v>
      </c>
      <c r="G819">
        <v>0</v>
      </c>
      <c r="H819" s="2">
        <f t="shared" si="26"/>
        <v>4.17</v>
      </c>
      <c r="I819" t="str">
        <f t="shared" si="27"/>
        <v>zastoj</v>
      </c>
    </row>
    <row r="820" spans="1:9">
      <c r="A820" s="1">
        <v>42025</v>
      </c>
      <c r="B820" t="s">
        <v>863</v>
      </c>
      <c r="C820" t="s">
        <v>864</v>
      </c>
      <c r="D820">
        <v>4.53</v>
      </c>
      <c r="E820">
        <v>12</v>
      </c>
      <c r="F820">
        <v>50</v>
      </c>
      <c r="G820">
        <v>11716000</v>
      </c>
      <c r="H820" s="2">
        <f t="shared" si="26"/>
        <v>4.166666666666667</v>
      </c>
      <c r="I820" t="str">
        <f t="shared" si="27"/>
        <v>wzrost</v>
      </c>
    </row>
    <row r="821" spans="1:9" hidden="1">
      <c r="A821" s="1">
        <v>42027</v>
      </c>
      <c r="B821" t="s">
        <v>727</v>
      </c>
      <c r="C821" t="s">
        <v>728</v>
      </c>
      <c r="D821">
        <v>4.1500000000000004</v>
      </c>
      <c r="E821">
        <v>0</v>
      </c>
      <c r="F821">
        <v>0</v>
      </c>
      <c r="G821">
        <v>0</v>
      </c>
      <c r="H821" s="2">
        <f t="shared" si="26"/>
        <v>4.1500000000000004</v>
      </c>
      <c r="I821" t="str">
        <f t="shared" si="27"/>
        <v>zastoj</v>
      </c>
    </row>
    <row r="822" spans="1:9" hidden="1">
      <c r="A822" s="1">
        <v>42027</v>
      </c>
      <c r="B822" t="s">
        <v>273</v>
      </c>
      <c r="C822" t="s">
        <v>274</v>
      </c>
      <c r="D822">
        <v>4.1399999999999997</v>
      </c>
      <c r="E822">
        <v>7578</v>
      </c>
      <c r="F822">
        <v>31350</v>
      </c>
      <c r="G822">
        <v>24228000</v>
      </c>
      <c r="H822" s="2">
        <f t="shared" si="26"/>
        <v>4.1369754552652411</v>
      </c>
      <c r="I822" t="str">
        <f t="shared" si="27"/>
        <v>wzrost</v>
      </c>
    </row>
    <row r="823" spans="1:9" hidden="1">
      <c r="A823" s="1">
        <v>42026</v>
      </c>
      <c r="B823" t="s">
        <v>273</v>
      </c>
      <c r="C823" t="s">
        <v>274</v>
      </c>
      <c r="D823">
        <v>4.13</v>
      </c>
      <c r="E823">
        <v>10859</v>
      </c>
      <c r="F823">
        <v>44830</v>
      </c>
      <c r="G823">
        <v>24228000</v>
      </c>
      <c r="H823" s="2">
        <f t="shared" si="26"/>
        <v>4.1283727783405473</v>
      </c>
      <c r="I823" t="str">
        <f t="shared" si="27"/>
        <v>wzrost</v>
      </c>
    </row>
    <row r="824" spans="1:9">
      <c r="A824" s="1">
        <v>42025</v>
      </c>
      <c r="B824" t="s">
        <v>273</v>
      </c>
      <c r="C824" t="s">
        <v>274</v>
      </c>
      <c r="D824">
        <v>4.12</v>
      </c>
      <c r="E824">
        <v>16757</v>
      </c>
      <c r="F824">
        <v>68920</v>
      </c>
      <c r="G824">
        <v>24228000</v>
      </c>
      <c r="H824" s="2">
        <f t="shared" si="26"/>
        <v>4.1129080384317005</v>
      </c>
      <c r="I824" t="str">
        <f t="shared" si="27"/>
        <v>wzrost</v>
      </c>
    </row>
    <row r="825" spans="1:9" hidden="1">
      <c r="A825" s="1">
        <v>42027</v>
      </c>
      <c r="B825" t="s">
        <v>405</v>
      </c>
      <c r="C825" t="s">
        <v>406</v>
      </c>
      <c r="D825">
        <v>4.24</v>
      </c>
      <c r="E825">
        <v>608</v>
      </c>
      <c r="F825">
        <v>2500</v>
      </c>
      <c r="G825">
        <v>2639000</v>
      </c>
      <c r="H825" s="2">
        <f t="shared" si="26"/>
        <v>4.1118421052631575</v>
      </c>
      <c r="I825" t="str">
        <f t="shared" si="27"/>
        <v>wzrost</v>
      </c>
    </row>
    <row r="826" spans="1:9" hidden="1">
      <c r="A826" s="1">
        <v>42026</v>
      </c>
      <c r="B826" t="s">
        <v>225</v>
      </c>
      <c r="C826" t="s">
        <v>226</v>
      </c>
      <c r="D826">
        <v>3.97</v>
      </c>
      <c r="E826">
        <v>22</v>
      </c>
      <c r="F826">
        <v>90</v>
      </c>
      <c r="G826">
        <v>0</v>
      </c>
      <c r="H826" s="2">
        <f t="shared" si="26"/>
        <v>4.0909090909090908</v>
      </c>
      <c r="I826" t="str">
        <f t="shared" si="27"/>
        <v>spadek</v>
      </c>
    </row>
    <row r="827" spans="1:9">
      <c r="A827" s="1">
        <v>42025</v>
      </c>
      <c r="B827" t="s">
        <v>915</v>
      </c>
      <c r="C827" t="s">
        <v>916</v>
      </c>
      <c r="D827">
        <v>4.0999999999999996</v>
      </c>
      <c r="E827">
        <v>113649</v>
      </c>
      <c r="F827">
        <v>464150</v>
      </c>
      <c r="G827">
        <v>17549000</v>
      </c>
      <c r="H827" s="2">
        <f t="shared" si="26"/>
        <v>4.0840658518772717</v>
      </c>
      <c r="I827" t="str">
        <f t="shared" si="27"/>
        <v>wzrost</v>
      </c>
    </row>
    <row r="828" spans="1:9" hidden="1">
      <c r="A828" s="1">
        <v>42026</v>
      </c>
      <c r="B828" t="s">
        <v>155</v>
      </c>
      <c r="C828" t="s">
        <v>156</v>
      </c>
      <c r="D828">
        <v>4</v>
      </c>
      <c r="E828">
        <v>400</v>
      </c>
      <c r="F828">
        <v>1630</v>
      </c>
      <c r="G828">
        <v>4262000</v>
      </c>
      <c r="H828" s="2">
        <f t="shared" si="26"/>
        <v>4.0750000000000002</v>
      </c>
      <c r="I828" t="str">
        <f t="shared" si="27"/>
        <v>spadek</v>
      </c>
    </row>
    <row r="829" spans="1:9" hidden="1">
      <c r="A829" s="1">
        <v>42027</v>
      </c>
      <c r="B829" t="s">
        <v>195</v>
      </c>
      <c r="C829" t="s">
        <v>196</v>
      </c>
      <c r="D829">
        <v>4.1500000000000004</v>
      </c>
      <c r="E829">
        <v>840</v>
      </c>
      <c r="F829">
        <v>3420</v>
      </c>
      <c r="G829">
        <v>26984000</v>
      </c>
      <c r="H829" s="2">
        <f t="shared" si="26"/>
        <v>4.0714285714285712</v>
      </c>
      <c r="I829" t="str">
        <f t="shared" si="27"/>
        <v>wzrost</v>
      </c>
    </row>
    <row r="830" spans="1:9" hidden="1">
      <c r="A830" s="1">
        <v>42027</v>
      </c>
      <c r="B830" t="s">
        <v>901</v>
      </c>
      <c r="C830" t="s">
        <v>902</v>
      </c>
      <c r="D830">
        <v>4.05</v>
      </c>
      <c r="E830">
        <v>4683</v>
      </c>
      <c r="F830">
        <v>19020</v>
      </c>
      <c r="G830">
        <v>0</v>
      </c>
      <c r="H830" s="2">
        <f t="shared" si="26"/>
        <v>4.0614990390775141</v>
      </c>
      <c r="I830" t="str">
        <f t="shared" si="27"/>
        <v>spadek</v>
      </c>
    </row>
    <row r="831" spans="1:9" hidden="1">
      <c r="A831" s="1">
        <v>42026</v>
      </c>
      <c r="B831" t="s">
        <v>195</v>
      </c>
      <c r="C831" t="s">
        <v>196</v>
      </c>
      <c r="D831">
        <v>4.0999999999999996</v>
      </c>
      <c r="E831">
        <v>2183</v>
      </c>
      <c r="F831">
        <v>8850</v>
      </c>
      <c r="G831">
        <v>26984000</v>
      </c>
      <c r="H831" s="2">
        <f t="shared" si="26"/>
        <v>4.0540540540540544</v>
      </c>
      <c r="I831" t="str">
        <f t="shared" si="27"/>
        <v>wzrost</v>
      </c>
    </row>
    <row r="832" spans="1:9" hidden="1">
      <c r="A832" s="1">
        <v>42027</v>
      </c>
      <c r="B832" t="s">
        <v>415</v>
      </c>
      <c r="C832" t="s">
        <v>416</v>
      </c>
      <c r="D832">
        <v>4.0199999999999996</v>
      </c>
      <c r="E832">
        <v>31103</v>
      </c>
      <c r="F832">
        <v>125880</v>
      </c>
      <c r="G832">
        <v>18968000</v>
      </c>
      <c r="H832" s="2">
        <f t="shared" si="26"/>
        <v>4.047198019483651</v>
      </c>
      <c r="I832" t="str">
        <f t="shared" si="27"/>
        <v>spadek</v>
      </c>
    </row>
    <row r="833" spans="1:9" hidden="1">
      <c r="A833" s="1">
        <v>42026</v>
      </c>
      <c r="B833" t="s">
        <v>835</v>
      </c>
      <c r="C833" t="s">
        <v>836</v>
      </c>
      <c r="D833">
        <v>4.0599999999999996</v>
      </c>
      <c r="E833">
        <v>2463968</v>
      </c>
      <c r="F833">
        <v>9970640</v>
      </c>
      <c r="G833">
        <v>496690000</v>
      </c>
      <c r="H833" s="2">
        <f t="shared" si="26"/>
        <v>4.0465785269938568</v>
      </c>
      <c r="I833" t="str">
        <f t="shared" si="27"/>
        <v>wzrost</v>
      </c>
    </row>
    <row r="834" spans="1:9" hidden="1">
      <c r="A834" s="1">
        <v>42027</v>
      </c>
      <c r="B834" t="s">
        <v>835</v>
      </c>
      <c r="C834" t="s">
        <v>836</v>
      </c>
      <c r="D834">
        <v>4.07</v>
      </c>
      <c r="E834">
        <v>1332264</v>
      </c>
      <c r="F834">
        <v>5385470</v>
      </c>
      <c r="G834">
        <v>496690000</v>
      </c>
      <c r="H834" s="2">
        <f t="shared" si="26"/>
        <v>4.0423444602571266</v>
      </c>
      <c r="I834" t="str">
        <f t="shared" si="27"/>
        <v>wzrost</v>
      </c>
    </row>
    <row r="835" spans="1:9" hidden="1">
      <c r="A835" s="1">
        <v>42026</v>
      </c>
      <c r="B835" t="s">
        <v>727</v>
      </c>
      <c r="C835" t="s">
        <v>728</v>
      </c>
      <c r="D835">
        <v>4.1500000000000004</v>
      </c>
      <c r="E835">
        <v>530</v>
      </c>
      <c r="F835">
        <v>2140</v>
      </c>
      <c r="G835">
        <v>0</v>
      </c>
      <c r="H835" s="2">
        <f t="shared" si="26"/>
        <v>4.0377358490566042</v>
      </c>
      <c r="I835" t="str">
        <f t="shared" si="27"/>
        <v>wzrost</v>
      </c>
    </row>
    <row r="836" spans="1:9">
      <c r="A836" s="1">
        <v>42025</v>
      </c>
      <c r="B836" t="s">
        <v>415</v>
      </c>
      <c r="C836" t="s">
        <v>416</v>
      </c>
      <c r="D836">
        <v>4.07</v>
      </c>
      <c r="E836">
        <v>11117</v>
      </c>
      <c r="F836">
        <v>44830</v>
      </c>
      <c r="G836">
        <v>18968000</v>
      </c>
      <c r="H836" s="2">
        <f t="shared" ref="H836:H899" si="28">IF(E836&gt;0,F836/E836,D836)</f>
        <v>4.0325627417468741</v>
      </c>
      <c r="I836" t="str">
        <f t="shared" ref="I836:I899" si="29">IF(D836&gt;H836,"wzrost",IF(D836&lt;H836,"spadek","zastoj"))</f>
        <v>wzrost</v>
      </c>
    </row>
    <row r="837" spans="1:9" hidden="1">
      <c r="A837" s="1">
        <v>42026</v>
      </c>
      <c r="B837" t="s">
        <v>415</v>
      </c>
      <c r="C837" t="s">
        <v>416</v>
      </c>
      <c r="D837">
        <v>4.0199999999999996</v>
      </c>
      <c r="E837">
        <v>25020</v>
      </c>
      <c r="F837">
        <v>100820</v>
      </c>
      <c r="G837">
        <v>18968000</v>
      </c>
      <c r="H837" s="2">
        <f t="shared" si="28"/>
        <v>4.029576338928857</v>
      </c>
      <c r="I837" t="str">
        <f t="shared" si="29"/>
        <v>spadek</v>
      </c>
    </row>
    <row r="838" spans="1:9" hidden="1">
      <c r="A838" s="1">
        <v>42027</v>
      </c>
      <c r="B838" t="s">
        <v>119</v>
      </c>
      <c r="C838" t="s">
        <v>120</v>
      </c>
      <c r="D838">
        <v>4.07</v>
      </c>
      <c r="E838">
        <v>51373</v>
      </c>
      <c r="F838">
        <v>206650</v>
      </c>
      <c r="G838">
        <v>67191000</v>
      </c>
      <c r="H838" s="2">
        <f t="shared" si="28"/>
        <v>4.0225410234948322</v>
      </c>
      <c r="I838" t="str">
        <f t="shared" si="29"/>
        <v>wzrost</v>
      </c>
    </row>
    <row r="839" spans="1:9">
      <c r="A839" s="1">
        <v>42025</v>
      </c>
      <c r="B839" t="s">
        <v>499</v>
      </c>
      <c r="C839" t="s">
        <v>500</v>
      </c>
      <c r="D839">
        <v>4.0999999999999996</v>
      </c>
      <c r="E839">
        <v>6185</v>
      </c>
      <c r="F839">
        <v>24870</v>
      </c>
      <c r="G839">
        <v>1827000</v>
      </c>
      <c r="H839" s="2">
        <f t="shared" si="28"/>
        <v>4.0210185933710587</v>
      </c>
      <c r="I839" t="str">
        <f t="shared" si="29"/>
        <v>wzrost</v>
      </c>
    </row>
    <row r="840" spans="1:9">
      <c r="A840" s="1">
        <v>42025</v>
      </c>
      <c r="B840" t="s">
        <v>195</v>
      </c>
      <c r="C840" t="s">
        <v>196</v>
      </c>
      <c r="D840">
        <v>4.1500000000000004</v>
      </c>
      <c r="E840">
        <v>62251</v>
      </c>
      <c r="F840">
        <v>249040</v>
      </c>
      <c r="G840">
        <v>26984000</v>
      </c>
      <c r="H840" s="2">
        <f t="shared" si="28"/>
        <v>4.000578303962989</v>
      </c>
      <c r="I840" t="str">
        <f t="shared" si="29"/>
        <v>wzrost</v>
      </c>
    </row>
    <row r="841" spans="1:9">
      <c r="A841" s="1">
        <v>42025</v>
      </c>
      <c r="B841" t="s">
        <v>405</v>
      </c>
      <c r="C841" t="s">
        <v>406</v>
      </c>
      <c r="D841">
        <v>4</v>
      </c>
      <c r="E841">
        <v>0</v>
      </c>
      <c r="F841">
        <v>0</v>
      </c>
      <c r="G841">
        <v>2639000</v>
      </c>
      <c r="H841" s="2">
        <f t="shared" si="28"/>
        <v>4</v>
      </c>
      <c r="I841" t="str">
        <f t="shared" si="29"/>
        <v>zastoj</v>
      </c>
    </row>
    <row r="842" spans="1:9">
      <c r="A842" s="1">
        <v>42025</v>
      </c>
      <c r="B842" t="s">
        <v>585</v>
      </c>
      <c r="C842" t="s">
        <v>586</v>
      </c>
      <c r="D842">
        <v>3.87</v>
      </c>
      <c r="E842">
        <v>20</v>
      </c>
      <c r="F842">
        <v>80</v>
      </c>
      <c r="G842">
        <v>1500000</v>
      </c>
      <c r="H842" s="2">
        <f t="shared" si="28"/>
        <v>4</v>
      </c>
      <c r="I842" t="str">
        <f t="shared" si="29"/>
        <v>spadek</v>
      </c>
    </row>
    <row r="843" spans="1:9" hidden="1">
      <c r="A843" s="1">
        <v>42026</v>
      </c>
      <c r="B843" t="s">
        <v>405</v>
      </c>
      <c r="C843" t="s">
        <v>406</v>
      </c>
      <c r="D843">
        <v>4</v>
      </c>
      <c r="E843">
        <v>0</v>
      </c>
      <c r="F843">
        <v>0</v>
      </c>
      <c r="G843">
        <v>2639000</v>
      </c>
      <c r="H843" s="2">
        <f t="shared" si="28"/>
        <v>4</v>
      </c>
      <c r="I843" t="str">
        <f t="shared" si="29"/>
        <v>zastoj</v>
      </c>
    </row>
    <row r="844" spans="1:9" hidden="1">
      <c r="A844" s="1">
        <v>42026</v>
      </c>
      <c r="B844" t="s">
        <v>869</v>
      </c>
      <c r="C844" t="s">
        <v>870</v>
      </c>
      <c r="D844">
        <v>3.96</v>
      </c>
      <c r="E844">
        <v>50</v>
      </c>
      <c r="F844">
        <v>200</v>
      </c>
      <c r="G844">
        <v>0</v>
      </c>
      <c r="H844" s="2">
        <f t="shared" si="28"/>
        <v>4</v>
      </c>
      <c r="I844" t="str">
        <f t="shared" si="29"/>
        <v>spadek</v>
      </c>
    </row>
    <row r="845" spans="1:9" hidden="1">
      <c r="A845" s="1">
        <v>42026</v>
      </c>
      <c r="B845" t="s">
        <v>905</v>
      </c>
      <c r="C845" t="s">
        <v>906</v>
      </c>
      <c r="D845">
        <v>3.5</v>
      </c>
      <c r="E845">
        <v>5</v>
      </c>
      <c r="F845">
        <v>20</v>
      </c>
      <c r="G845">
        <v>13763000</v>
      </c>
      <c r="H845" s="2">
        <f t="shared" si="28"/>
        <v>4</v>
      </c>
      <c r="I845" t="str">
        <f t="shared" si="29"/>
        <v>spadek</v>
      </c>
    </row>
    <row r="846" spans="1:9" hidden="1">
      <c r="A846" s="1">
        <v>42027</v>
      </c>
      <c r="B846" t="s">
        <v>155</v>
      </c>
      <c r="C846" t="s">
        <v>156</v>
      </c>
      <c r="D846">
        <v>4</v>
      </c>
      <c r="E846">
        <v>2050</v>
      </c>
      <c r="F846">
        <v>8200</v>
      </c>
      <c r="G846">
        <v>4262000</v>
      </c>
      <c r="H846" s="2">
        <f t="shared" si="28"/>
        <v>4</v>
      </c>
      <c r="I846" t="str">
        <f t="shared" si="29"/>
        <v>zastoj</v>
      </c>
    </row>
    <row r="847" spans="1:9" hidden="1">
      <c r="A847" s="1">
        <v>42027</v>
      </c>
      <c r="B847" t="s">
        <v>891</v>
      </c>
      <c r="C847" t="s">
        <v>892</v>
      </c>
      <c r="D847">
        <v>4.3499999999999996</v>
      </c>
      <c r="E847">
        <v>5</v>
      </c>
      <c r="F847">
        <v>20</v>
      </c>
      <c r="G847">
        <v>4890000</v>
      </c>
      <c r="H847" s="2">
        <f t="shared" si="28"/>
        <v>4</v>
      </c>
      <c r="I847" t="str">
        <f t="shared" si="29"/>
        <v>wzrost</v>
      </c>
    </row>
    <row r="848" spans="1:9">
      <c r="A848" s="1">
        <v>42025</v>
      </c>
      <c r="B848" t="s">
        <v>119</v>
      </c>
      <c r="C848" t="s">
        <v>120</v>
      </c>
      <c r="D848">
        <v>4</v>
      </c>
      <c r="E848">
        <v>54134</v>
      </c>
      <c r="F848">
        <v>215930</v>
      </c>
      <c r="G848">
        <v>67191000</v>
      </c>
      <c r="H848" s="2">
        <f t="shared" si="28"/>
        <v>3.9888055565818155</v>
      </c>
      <c r="I848" t="str">
        <f t="shared" si="29"/>
        <v>wzrost</v>
      </c>
    </row>
    <row r="849" spans="1:9">
      <c r="A849" s="1">
        <v>42025</v>
      </c>
      <c r="B849" t="s">
        <v>835</v>
      </c>
      <c r="C849" t="s">
        <v>836</v>
      </c>
      <c r="D849">
        <v>3.97</v>
      </c>
      <c r="E849">
        <v>682646</v>
      </c>
      <c r="F849">
        <v>2722930</v>
      </c>
      <c r="G849">
        <v>496690000</v>
      </c>
      <c r="H849" s="2">
        <f t="shared" si="28"/>
        <v>3.9887877465040447</v>
      </c>
      <c r="I849" t="str">
        <f t="shared" si="29"/>
        <v>spadek</v>
      </c>
    </row>
    <row r="850" spans="1:9" hidden="1">
      <c r="A850" s="1">
        <v>42026</v>
      </c>
      <c r="B850" t="s">
        <v>119</v>
      </c>
      <c r="C850" t="s">
        <v>120</v>
      </c>
      <c r="D850">
        <v>4</v>
      </c>
      <c r="E850">
        <v>97499</v>
      </c>
      <c r="F850">
        <v>388340</v>
      </c>
      <c r="G850">
        <v>67191000</v>
      </c>
      <c r="H850" s="2">
        <f t="shared" si="28"/>
        <v>3.9830152104124146</v>
      </c>
      <c r="I850" t="str">
        <f t="shared" si="29"/>
        <v>wzrost</v>
      </c>
    </row>
    <row r="851" spans="1:9">
      <c r="A851" s="1">
        <v>42025</v>
      </c>
      <c r="B851" t="s">
        <v>869</v>
      </c>
      <c r="C851" t="s">
        <v>870</v>
      </c>
      <c r="D851">
        <v>3.96</v>
      </c>
      <c r="E851">
        <v>0</v>
      </c>
      <c r="F851">
        <v>0</v>
      </c>
      <c r="G851">
        <v>0</v>
      </c>
      <c r="H851" s="2">
        <f t="shared" si="28"/>
        <v>3.96</v>
      </c>
      <c r="I851" t="str">
        <f t="shared" si="29"/>
        <v>zastoj</v>
      </c>
    </row>
    <row r="852" spans="1:9" hidden="1">
      <c r="A852" s="1">
        <v>42027</v>
      </c>
      <c r="B852" t="s">
        <v>869</v>
      </c>
      <c r="C852" t="s">
        <v>870</v>
      </c>
      <c r="D852">
        <v>3.96</v>
      </c>
      <c r="E852">
        <v>0</v>
      </c>
      <c r="F852">
        <v>0</v>
      </c>
      <c r="G852">
        <v>0</v>
      </c>
      <c r="H852" s="2">
        <f t="shared" si="28"/>
        <v>3.96</v>
      </c>
      <c r="I852" t="str">
        <f t="shared" si="29"/>
        <v>zastoj</v>
      </c>
    </row>
    <row r="853" spans="1:9" hidden="1">
      <c r="A853" s="1">
        <v>42026</v>
      </c>
      <c r="B853" t="s">
        <v>585</v>
      </c>
      <c r="C853" t="s">
        <v>586</v>
      </c>
      <c r="D853">
        <v>3.83</v>
      </c>
      <c r="E853">
        <v>468</v>
      </c>
      <c r="F853">
        <v>1810</v>
      </c>
      <c r="G853">
        <v>1500000</v>
      </c>
      <c r="H853" s="2">
        <f t="shared" si="28"/>
        <v>3.8675213675213675</v>
      </c>
      <c r="I853" t="str">
        <f t="shared" si="29"/>
        <v>spadek</v>
      </c>
    </row>
    <row r="854" spans="1:9">
      <c r="A854" s="1">
        <v>42025</v>
      </c>
      <c r="B854" t="s">
        <v>469</v>
      </c>
      <c r="C854" t="s">
        <v>470</v>
      </c>
      <c r="D854">
        <v>3.84</v>
      </c>
      <c r="E854">
        <v>390</v>
      </c>
      <c r="F854">
        <v>1500</v>
      </c>
      <c r="G854">
        <v>4815000</v>
      </c>
      <c r="H854" s="2">
        <f t="shared" si="28"/>
        <v>3.8461538461538463</v>
      </c>
      <c r="I854" t="str">
        <f t="shared" si="29"/>
        <v>spadek</v>
      </c>
    </row>
    <row r="855" spans="1:9" hidden="1">
      <c r="A855" s="1">
        <v>42027</v>
      </c>
      <c r="B855" t="s">
        <v>585</v>
      </c>
      <c r="C855" t="s">
        <v>586</v>
      </c>
      <c r="D855">
        <v>3.8</v>
      </c>
      <c r="E855">
        <v>4145</v>
      </c>
      <c r="F855">
        <v>15930</v>
      </c>
      <c r="G855">
        <v>1500000</v>
      </c>
      <c r="H855" s="2">
        <f t="shared" si="28"/>
        <v>3.8431845597104948</v>
      </c>
      <c r="I855" t="str">
        <f t="shared" si="29"/>
        <v>spadek</v>
      </c>
    </row>
    <row r="856" spans="1:9" hidden="1">
      <c r="A856" s="1">
        <v>42026</v>
      </c>
      <c r="B856" t="s">
        <v>469</v>
      </c>
      <c r="C856" t="s">
        <v>470</v>
      </c>
      <c r="D856">
        <v>3.85</v>
      </c>
      <c r="E856">
        <v>1198</v>
      </c>
      <c r="F856">
        <v>4600</v>
      </c>
      <c r="G856">
        <v>4815000</v>
      </c>
      <c r="H856" s="2">
        <f t="shared" si="28"/>
        <v>3.8397328881469117</v>
      </c>
      <c r="I856" t="str">
        <f t="shared" si="29"/>
        <v>wzrost</v>
      </c>
    </row>
    <row r="857" spans="1:9" hidden="1">
      <c r="A857" s="1">
        <v>42027</v>
      </c>
      <c r="B857" t="s">
        <v>469</v>
      </c>
      <c r="C857" t="s">
        <v>470</v>
      </c>
      <c r="D857">
        <v>3.8</v>
      </c>
      <c r="E857">
        <v>2082</v>
      </c>
      <c r="F857">
        <v>7950</v>
      </c>
      <c r="G857">
        <v>4815000</v>
      </c>
      <c r="H857" s="2">
        <f t="shared" si="28"/>
        <v>3.8184438040345823</v>
      </c>
      <c r="I857" t="str">
        <f t="shared" si="29"/>
        <v>spadek</v>
      </c>
    </row>
    <row r="858" spans="1:9" hidden="1">
      <c r="A858" s="1">
        <v>42026</v>
      </c>
      <c r="B858" t="s">
        <v>631</v>
      </c>
      <c r="C858" t="s">
        <v>632</v>
      </c>
      <c r="D858">
        <v>3.8</v>
      </c>
      <c r="E858">
        <v>200</v>
      </c>
      <c r="F858">
        <v>760</v>
      </c>
      <c r="G858">
        <v>3736000</v>
      </c>
      <c r="H858" s="2">
        <f t="shared" si="28"/>
        <v>3.8</v>
      </c>
      <c r="I858" t="str">
        <f t="shared" si="29"/>
        <v>zastoj</v>
      </c>
    </row>
    <row r="859" spans="1:9" hidden="1">
      <c r="A859" s="1">
        <v>42027</v>
      </c>
      <c r="B859" t="s">
        <v>631</v>
      </c>
      <c r="C859" t="s">
        <v>632</v>
      </c>
      <c r="D859">
        <v>3.79</v>
      </c>
      <c r="E859">
        <v>100</v>
      </c>
      <c r="F859">
        <v>380</v>
      </c>
      <c r="G859">
        <v>3736000</v>
      </c>
      <c r="H859" s="2">
        <f t="shared" si="28"/>
        <v>3.8</v>
      </c>
      <c r="I859" t="str">
        <f t="shared" si="29"/>
        <v>spadek</v>
      </c>
    </row>
    <row r="860" spans="1:9" hidden="1">
      <c r="A860" s="1">
        <v>42027</v>
      </c>
      <c r="B860" t="s">
        <v>111</v>
      </c>
      <c r="C860" t="s">
        <v>112</v>
      </c>
      <c r="D860">
        <v>3.79</v>
      </c>
      <c r="E860">
        <v>27132</v>
      </c>
      <c r="F860">
        <v>102830</v>
      </c>
      <c r="G860">
        <v>0</v>
      </c>
      <c r="H860" s="2">
        <f t="shared" si="28"/>
        <v>3.7899896800825594</v>
      </c>
      <c r="I860" t="str">
        <f t="shared" si="29"/>
        <v>wzrost</v>
      </c>
    </row>
    <row r="861" spans="1:9">
      <c r="A861" s="1">
        <v>42025</v>
      </c>
      <c r="B861" t="s">
        <v>111</v>
      </c>
      <c r="C861" t="s">
        <v>112</v>
      </c>
      <c r="D861">
        <v>3.79</v>
      </c>
      <c r="E861">
        <v>5130</v>
      </c>
      <c r="F861">
        <v>19440</v>
      </c>
      <c r="G861">
        <v>0</v>
      </c>
      <c r="H861" s="2">
        <f t="shared" si="28"/>
        <v>3.7894736842105261</v>
      </c>
      <c r="I861" t="str">
        <f t="shared" si="29"/>
        <v>wzrost</v>
      </c>
    </row>
    <row r="862" spans="1:9" hidden="1">
      <c r="A862" s="1">
        <v>42026</v>
      </c>
      <c r="B862" t="s">
        <v>111</v>
      </c>
      <c r="C862" t="s">
        <v>112</v>
      </c>
      <c r="D862">
        <v>3.77</v>
      </c>
      <c r="E862">
        <v>1302</v>
      </c>
      <c r="F862">
        <v>4930</v>
      </c>
      <c r="G862">
        <v>0</v>
      </c>
      <c r="H862" s="2">
        <f t="shared" si="28"/>
        <v>3.7864823348694316</v>
      </c>
      <c r="I862" t="str">
        <f t="shared" si="29"/>
        <v>spadek</v>
      </c>
    </row>
    <row r="863" spans="1:9" hidden="1">
      <c r="A863" s="1">
        <v>42026</v>
      </c>
      <c r="B863" t="s">
        <v>567</v>
      </c>
      <c r="C863" t="s">
        <v>568</v>
      </c>
      <c r="D863">
        <v>3.34</v>
      </c>
      <c r="E863">
        <v>8</v>
      </c>
      <c r="F863">
        <v>30</v>
      </c>
      <c r="G863">
        <v>1453000</v>
      </c>
      <c r="H863" s="2">
        <f t="shared" si="28"/>
        <v>3.75</v>
      </c>
      <c r="I863" t="str">
        <f t="shared" si="29"/>
        <v>spadek</v>
      </c>
    </row>
    <row r="864" spans="1:9" hidden="1">
      <c r="A864" s="1">
        <v>42027</v>
      </c>
      <c r="B864" t="s">
        <v>225</v>
      </c>
      <c r="C864" t="s">
        <v>226</v>
      </c>
      <c r="D864">
        <v>3.85</v>
      </c>
      <c r="E864">
        <v>24</v>
      </c>
      <c r="F864">
        <v>90</v>
      </c>
      <c r="G864">
        <v>0</v>
      </c>
      <c r="H864" s="2">
        <f t="shared" si="28"/>
        <v>3.75</v>
      </c>
      <c r="I864" t="str">
        <f t="shared" si="29"/>
        <v>wzrost</v>
      </c>
    </row>
    <row r="865" spans="1:9" hidden="1">
      <c r="A865" s="1">
        <v>42027</v>
      </c>
      <c r="B865" t="s">
        <v>855</v>
      </c>
      <c r="C865" t="s">
        <v>856</v>
      </c>
      <c r="D865">
        <v>3.65</v>
      </c>
      <c r="E865">
        <v>48</v>
      </c>
      <c r="F865">
        <v>180</v>
      </c>
      <c r="G865">
        <v>6157000</v>
      </c>
      <c r="H865" s="2">
        <f t="shared" si="28"/>
        <v>3.75</v>
      </c>
      <c r="I865" t="str">
        <f t="shared" si="29"/>
        <v>spadek</v>
      </c>
    </row>
    <row r="866" spans="1:9">
      <c r="A866" s="1">
        <v>42025</v>
      </c>
      <c r="B866" t="s">
        <v>631</v>
      </c>
      <c r="C866" t="s">
        <v>632</v>
      </c>
      <c r="D866">
        <v>3.8</v>
      </c>
      <c r="E866">
        <v>324</v>
      </c>
      <c r="F866">
        <v>1180</v>
      </c>
      <c r="G866">
        <v>3736000</v>
      </c>
      <c r="H866" s="2">
        <f t="shared" si="28"/>
        <v>3.6419753086419755</v>
      </c>
      <c r="I866" t="str">
        <f t="shared" si="29"/>
        <v>wzrost</v>
      </c>
    </row>
    <row r="867" spans="1:9" hidden="1">
      <c r="A867" s="1">
        <v>42027</v>
      </c>
      <c r="B867" t="s">
        <v>853</v>
      </c>
      <c r="C867" t="s">
        <v>854</v>
      </c>
      <c r="D867">
        <v>4</v>
      </c>
      <c r="E867">
        <v>9861</v>
      </c>
      <c r="F867">
        <v>35850</v>
      </c>
      <c r="G867">
        <v>19158000</v>
      </c>
      <c r="H867" s="2">
        <f t="shared" si="28"/>
        <v>3.6355339215089746</v>
      </c>
      <c r="I867" t="str">
        <f t="shared" si="29"/>
        <v>wzrost</v>
      </c>
    </row>
    <row r="868" spans="1:9">
      <c r="A868" s="1">
        <v>42025</v>
      </c>
      <c r="B868" t="s">
        <v>855</v>
      </c>
      <c r="C868" t="s">
        <v>856</v>
      </c>
      <c r="D868">
        <v>3.65</v>
      </c>
      <c r="E868">
        <v>2106</v>
      </c>
      <c r="F868">
        <v>7630</v>
      </c>
      <c r="G868">
        <v>6157000</v>
      </c>
      <c r="H868" s="2">
        <f t="shared" si="28"/>
        <v>3.6229819563152899</v>
      </c>
      <c r="I868" t="str">
        <f t="shared" si="29"/>
        <v>wzrost</v>
      </c>
    </row>
    <row r="869" spans="1:9">
      <c r="A869" s="1">
        <v>42025</v>
      </c>
      <c r="B869" t="s">
        <v>185</v>
      </c>
      <c r="C869" t="s">
        <v>186</v>
      </c>
      <c r="D869">
        <v>3.56</v>
      </c>
      <c r="E869">
        <v>16224</v>
      </c>
      <c r="F869">
        <v>58220</v>
      </c>
      <c r="G869">
        <v>48753000</v>
      </c>
      <c r="H869" s="2">
        <f t="shared" si="28"/>
        <v>3.5885108481262327</v>
      </c>
      <c r="I869" t="str">
        <f t="shared" si="29"/>
        <v>spadek</v>
      </c>
    </row>
    <row r="870" spans="1:9" hidden="1">
      <c r="A870" s="1">
        <v>42026</v>
      </c>
      <c r="B870" t="s">
        <v>855</v>
      </c>
      <c r="C870" t="s">
        <v>856</v>
      </c>
      <c r="D870">
        <v>3.61</v>
      </c>
      <c r="E870">
        <v>1536</v>
      </c>
      <c r="F870">
        <v>5510</v>
      </c>
      <c r="G870">
        <v>6157000</v>
      </c>
      <c r="H870" s="2">
        <f t="shared" si="28"/>
        <v>3.5872395833333335</v>
      </c>
      <c r="I870" t="str">
        <f t="shared" si="29"/>
        <v>wzrost</v>
      </c>
    </row>
    <row r="871" spans="1:9" hidden="1">
      <c r="A871" s="1">
        <v>42027</v>
      </c>
      <c r="B871" t="s">
        <v>185</v>
      </c>
      <c r="C871" t="s">
        <v>186</v>
      </c>
      <c r="D871">
        <v>3.55</v>
      </c>
      <c r="E871">
        <v>5867</v>
      </c>
      <c r="F871">
        <v>20900</v>
      </c>
      <c r="G871">
        <v>48753000</v>
      </c>
      <c r="H871" s="2">
        <f t="shared" si="28"/>
        <v>3.5622975967274586</v>
      </c>
      <c r="I871" t="str">
        <f t="shared" si="29"/>
        <v>spadek</v>
      </c>
    </row>
    <row r="872" spans="1:9" hidden="1">
      <c r="A872" s="1">
        <v>42026</v>
      </c>
      <c r="B872" t="s">
        <v>185</v>
      </c>
      <c r="C872" t="s">
        <v>186</v>
      </c>
      <c r="D872">
        <v>3.6</v>
      </c>
      <c r="E872">
        <v>4826</v>
      </c>
      <c r="F872">
        <v>17190</v>
      </c>
      <c r="G872">
        <v>48753000</v>
      </c>
      <c r="H872" s="2">
        <f t="shared" si="28"/>
        <v>3.5619560712805636</v>
      </c>
      <c r="I872" t="str">
        <f t="shared" si="29"/>
        <v>wzrost</v>
      </c>
    </row>
    <row r="873" spans="1:9">
      <c r="A873" s="1">
        <v>42025</v>
      </c>
      <c r="B873" t="s">
        <v>391</v>
      </c>
      <c r="C873" t="s">
        <v>392</v>
      </c>
      <c r="D873">
        <v>3.5</v>
      </c>
      <c r="E873">
        <v>76</v>
      </c>
      <c r="F873">
        <v>270</v>
      </c>
      <c r="G873">
        <v>12110000</v>
      </c>
      <c r="H873" s="2">
        <f t="shared" si="28"/>
        <v>3.5526315789473686</v>
      </c>
      <c r="I873" t="str">
        <f t="shared" si="29"/>
        <v>spadek</v>
      </c>
    </row>
    <row r="874" spans="1:9" hidden="1">
      <c r="A874" s="1">
        <v>42027</v>
      </c>
      <c r="B874" t="s">
        <v>803</v>
      </c>
      <c r="C874" t="s">
        <v>804</v>
      </c>
      <c r="D874">
        <v>3.6</v>
      </c>
      <c r="E874">
        <v>12896</v>
      </c>
      <c r="F874">
        <v>45470</v>
      </c>
      <c r="G874">
        <v>0</v>
      </c>
      <c r="H874" s="2">
        <f t="shared" si="28"/>
        <v>3.5258995037220844</v>
      </c>
      <c r="I874" t="str">
        <f t="shared" si="29"/>
        <v>wzrost</v>
      </c>
    </row>
    <row r="875" spans="1:9" hidden="1">
      <c r="A875" s="1">
        <v>42026</v>
      </c>
      <c r="B875" t="s">
        <v>121</v>
      </c>
      <c r="C875" t="s">
        <v>122</v>
      </c>
      <c r="D875">
        <v>3.49</v>
      </c>
      <c r="E875">
        <v>46908</v>
      </c>
      <c r="F875">
        <v>163710</v>
      </c>
      <c r="G875">
        <v>1797000</v>
      </c>
      <c r="H875" s="2">
        <f t="shared" si="28"/>
        <v>3.4900230237912511</v>
      </c>
      <c r="I875" t="str">
        <f t="shared" si="29"/>
        <v>spadek</v>
      </c>
    </row>
    <row r="876" spans="1:9">
      <c r="A876" s="1">
        <v>42025</v>
      </c>
      <c r="B876" t="s">
        <v>121</v>
      </c>
      <c r="C876" t="s">
        <v>122</v>
      </c>
      <c r="D876">
        <v>3.49</v>
      </c>
      <c r="E876">
        <v>2513</v>
      </c>
      <c r="F876">
        <v>8770</v>
      </c>
      <c r="G876">
        <v>1797000</v>
      </c>
      <c r="H876" s="2">
        <f t="shared" si="28"/>
        <v>3.4898527656187825</v>
      </c>
      <c r="I876" t="str">
        <f t="shared" si="29"/>
        <v>wzrost</v>
      </c>
    </row>
    <row r="877" spans="1:9" hidden="1">
      <c r="A877" s="1">
        <v>42027</v>
      </c>
      <c r="B877" t="s">
        <v>391</v>
      </c>
      <c r="C877" t="s">
        <v>392</v>
      </c>
      <c r="D877">
        <v>3.46</v>
      </c>
      <c r="E877">
        <v>2535</v>
      </c>
      <c r="F877">
        <v>8770</v>
      </c>
      <c r="G877">
        <v>12110000</v>
      </c>
      <c r="H877" s="2">
        <f t="shared" si="28"/>
        <v>3.4595660749506902</v>
      </c>
      <c r="I877" t="str">
        <f t="shared" si="29"/>
        <v>wzrost</v>
      </c>
    </row>
    <row r="878" spans="1:9" hidden="1">
      <c r="A878" s="1">
        <v>42026</v>
      </c>
      <c r="B878" t="s">
        <v>391</v>
      </c>
      <c r="C878" t="s">
        <v>392</v>
      </c>
      <c r="D878">
        <v>3.46</v>
      </c>
      <c r="E878">
        <v>299</v>
      </c>
      <c r="F878">
        <v>1030</v>
      </c>
      <c r="G878">
        <v>12110000</v>
      </c>
      <c r="H878" s="2">
        <f t="shared" si="28"/>
        <v>3.4448160535117056</v>
      </c>
      <c r="I878" t="str">
        <f t="shared" si="29"/>
        <v>wzrost</v>
      </c>
    </row>
    <row r="879" spans="1:9" hidden="1">
      <c r="A879" s="1">
        <v>42027</v>
      </c>
      <c r="B879" t="s">
        <v>193</v>
      </c>
      <c r="C879" t="s">
        <v>194</v>
      </c>
      <c r="D879">
        <v>3.33</v>
      </c>
      <c r="E879">
        <v>225988</v>
      </c>
      <c r="F879">
        <v>777710</v>
      </c>
      <c r="G879">
        <v>20455000</v>
      </c>
      <c r="H879" s="2">
        <f t="shared" si="28"/>
        <v>3.4413774182699965</v>
      </c>
      <c r="I879" t="str">
        <f t="shared" si="29"/>
        <v>spadek</v>
      </c>
    </row>
    <row r="880" spans="1:9" hidden="1">
      <c r="A880" s="1">
        <v>42027</v>
      </c>
      <c r="B880" t="s">
        <v>905</v>
      </c>
      <c r="C880" t="s">
        <v>906</v>
      </c>
      <c r="D880">
        <v>3.45</v>
      </c>
      <c r="E880">
        <v>38182</v>
      </c>
      <c r="F880">
        <v>131230</v>
      </c>
      <c r="G880">
        <v>13763000</v>
      </c>
      <c r="H880" s="2">
        <f t="shared" si="28"/>
        <v>3.4369598240008381</v>
      </c>
      <c r="I880" t="str">
        <f t="shared" si="29"/>
        <v>wzrost</v>
      </c>
    </row>
    <row r="881" spans="1:9">
      <c r="A881" s="1">
        <v>42025</v>
      </c>
      <c r="B881" t="s">
        <v>323</v>
      </c>
      <c r="C881" t="s">
        <v>324</v>
      </c>
      <c r="D881">
        <v>3.4</v>
      </c>
      <c r="E881">
        <v>318015</v>
      </c>
      <c r="F881">
        <v>1091190</v>
      </c>
      <c r="G881">
        <v>43628000</v>
      </c>
      <c r="H881" s="2">
        <f t="shared" si="28"/>
        <v>3.4312532427715672</v>
      </c>
      <c r="I881" t="str">
        <f t="shared" si="29"/>
        <v>spadek</v>
      </c>
    </row>
    <row r="882" spans="1:9">
      <c r="A882" s="1">
        <v>42025</v>
      </c>
      <c r="B882" t="s">
        <v>905</v>
      </c>
      <c r="C882" t="s">
        <v>906</v>
      </c>
      <c r="D882">
        <v>3.46</v>
      </c>
      <c r="E882">
        <v>105</v>
      </c>
      <c r="F882">
        <v>360</v>
      </c>
      <c r="G882">
        <v>13763000</v>
      </c>
      <c r="H882" s="2">
        <f t="shared" si="28"/>
        <v>3.4285714285714284</v>
      </c>
      <c r="I882" t="str">
        <f t="shared" si="29"/>
        <v>wzrost</v>
      </c>
    </row>
    <row r="883" spans="1:9" hidden="1">
      <c r="A883" s="1">
        <v>42027</v>
      </c>
      <c r="B883" t="s">
        <v>249</v>
      </c>
      <c r="C883" t="s">
        <v>250</v>
      </c>
      <c r="D883">
        <v>3.43</v>
      </c>
      <c r="E883">
        <v>38584</v>
      </c>
      <c r="F883">
        <v>132020</v>
      </c>
      <c r="G883">
        <v>110913000</v>
      </c>
      <c r="H883" s="2">
        <f t="shared" si="28"/>
        <v>3.4216255442670538</v>
      </c>
      <c r="I883" t="str">
        <f t="shared" si="29"/>
        <v>wzrost</v>
      </c>
    </row>
    <row r="884" spans="1:9" hidden="1">
      <c r="A884" s="1">
        <v>42027</v>
      </c>
      <c r="B884" t="s">
        <v>13</v>
      </c>
      <c r="C884" t="s">
        <v>14</v>
      </c>
      <c r="D884">
        <v>3.4</v>
      </c>
      <c r="E884">
        <v>7616</v>
      </c>
      <c r="F884">
        <v>26050</v>
      </c>
      <c r="G884">
        <v>48206000</v>
      </c>
      <c r="H884" s="2">
        <f t="shared" si="28"/>
        <v>3.4204306722689077</v>
      </c>
      <c r="I884" t="str">
        <f t="shared" si="29"/>
        <v>spadek</v>
      </c>
    </row>
    <row r="885" spans="1:9" hidden="1">
      <c r="A885" s="1">
        <v>42027</v>
      </c>
      <c r="B885" t="s">
        <v>121</v>
      </c>
      <c r="C885" t="s">
        <v>122</v>
      </c>
      <c r="D885">
        <v>3.5</v>
      </c>
      <c r="E885">
        <v>742</v>
      </c>
      <c r="F885">
        <v>2530</v>
      </c>
      <c r="G885">
        <v>1797000</v>
      </c>
      <c r="H885" s="2">
        <f t="shared" si="28"/>
        <v>3.4097035040431267</v>
      </c>
      <c r="I885" t="str">
        <f t="shared" si="29"/>
        <v>wzrost</v>
      </c>
    </row>
    <row r="886" spans="1:9" hidden="1">
      <c r="A886" s="1">
        <v>42026</v>
      </c>
      <c r="B886" t="s">
        <v>221</v>
      </c>
      <c r="C886" t="s">
        <v>222</v>
      </c>
      <c r="D886">
        <v>3.3</v>
      </c>
      <c r="E886">
        <v>47</v>
      </c>
      <c r="F886">
        <v>160</v>
      </c>
      <c r="G886">
        <v>3196000</v>
      </c>
      <c r="H886" s="2">
        <f t="shared" si="28"/>
        <v>3.4042553191489362</v>
      </c>
      <c r="I886" t="str">
        <f t="shared" si="29"/>
        <v>spadek</v>
      </c>
    </row>
    <row r="887" spans="1:9" hidden="1">
      <c r="A887" s="1">
        <v>42026</v>
      </c>
      <c r="B887" t="s">
        <v>323</v>
      </c>
      <c r="C887" t="s">
        <v>324</v>
      </c>
      <c r="D887">
        <v>3.4</v>
      </c>
      <c r="E887">
        <v>48766</v>
      </c>
      <c r="F887">
        <v>165490</v>
      </c>
      <c r="G887">
        <v>43628000</v>
      </c>
      <c r="H887" s="2">
        <f t="shared" si="28"/>
        <v>3.3935528852069066</v>
      </c>
      <c r="I887" t="str">
        <f t="shared" si="29"/>
        <v>wzrost</v>
      </c>
    </row>
    <row r="888" spans="1:9">
      <c r="A888" s="1">
        <v>42025</v>
      </c>
      <c r="B888" t="s">
        <v>249</v>
      </c>
      <c r="C888" t="s">
        <v>250</v>
      </c>
      <c r="D888">
        <v>3.36</v>
      </c>
      <c r="E888">
        <v>18650</v>
      </c>
      <c r="F888">
        <v>62940</v>
      </c>
      <c r="G888">
        <v>110913000</v>
      </c>
      <c r="H888" s="2">
        <f t="shared" si="28"/>
        <v>3.374798927613941</v>
      </c>
      <c r="I888" t="str">
        <f t="shared" si="29"/>
        <v>spadek</v>
      </c>
    </row>
    <row r="889" spans="1:9">
      <c r="A889" s="1">
        <v>42025</v>
      </c>
      <c r="B889" t="s">
        <v>787</v>
      </c>
      <c r="C889" t="s">
        <v>788</v>
      </c>
      <c r="D889">
        <v>3.35</v>
      </c>
      <c r="E889">
        <v>121741</v>
      </c>
      <c r="F889">
        <v>410370</v>
      </c>
      <c r="G889">
        <v>32839000</v>
      </c>
      <c r="H889" s="2">
        <f t="shared" si="28"/>
        <v>3.3708446620284045</v>
      </c>
      <c r="I889" t="str">
        <f t="shared" si="29"/>
        <v>spadek</v>
      </c>
    </row>
    <row r="890" spans="1:9" hidden="1">
      <c r="A890" s="1">
        <v>42026</v>
      </c>
      <c r="B890" t="s">
        <v>249</v>
      </c>
      <c r="C890" t="s">
        <v>250</v>
      </c>
      <c r="D890">
        <v>3.4</v>
      </c>
      <c r="E890">
        <v>90972</v>
      </c>
      <c r="F890">
        <v>306610</v>
      </c>
      <c r="G890">
        <v>110913000</v>
      </c>
      <c r="H890" s="2">
        <f t="shared" si="28"/>
        <v>3.3703776986325464</v>
      </c>
      <c r="I890" t="str">
        <f t="shared" si="29"/>
        <v>wzrost</v>
      </c>
    </row>
    <row r="891" spans="1:9" hidden="1">
      <c r="A891" s="1">
        <v>42026</v>
      </c>
      <c r="B891" t="s">
        <v>13</v>
      </c>
      <c r="C891" t="s">
        <v>14</v>
      </c>
      <c r="D891">
        <v>3.43</v>
      </c>
      <c r="E891">
        <v>17268</v>
      </c>
      <c r="F891">
        <v>58130</v>
      </c>
      <c r="G891">
        <v>48206000</v>
      </c>
      <c r="H891" s="2">
        <f t="shared" si="28"/>
        <v>3.3663423673847581</v>
      </c>
      <c r="I891" t="str">
        <f t="shared" si="29"/>
        <v>wzrost</v>
      </c>
    </row>
    <row r="892" spans="1:9">
      <c r="A892" s="1">
        <v>42025</v>
      </c>
      <c r="B892" t="s">
        <v>13</v>
      </c>
      <c r="C892" t="s">
        <v>14</v>
      </c>
      <c r="D892">
        <v>3.37</v>
      </c>
      <c r="E892">
        <v>10129</v>
      </c>
      <c r="F892">
        <v>34090</v>
      </c>
      <c r="G892">
        <v>48206000</v>
      </c>
      <c r="H892" s="2">
        <f t="shared" si="28"/>
        <v>3.3655839668279199</v>
      </c>
      <c r="I892" t="str">
        <f t="shared" si="29"/>
        <v>wzrost</v>
      </c>
    </row>
    <row r="893" spans="1:9" hidden="1">
      <c r="A893" s="1">
        <v>42027</v>
      </c>
      <c r="B893" t="s">
        <v>323</v>
      </c>
      <c r="C893" t="s">
        <v>324</v>
      </c>
      <c r="D893">
        <v>3.37</v>
      </c>
      <c r="E893">
        <v>41513</v>
      </c>
      <c r="F893">
        <v>139560</v>
      </c>
      <c r="G893">
        <v>43628000</v>
      </c>
      <c r="H893" s="2">
        <f t="shared" si="28"/>
        <v>3.36183846024137</v>
      </c>
      <c r="I893" t="str">
        <f t="shared" si="29"/>
        <v>wzrost</v>
      </c>
    </row>
    <row r="894" spans="1:9">
      <c r="A894" s="1">
        <v>42025</v>
      </c>
      <c r="B894" t="s">
        <v>221</v>
      </c>
      <c r="C894" t="s">
        <v>222</v>
      </c>
      <c r="D894">
        <v>3.35</v>
      </c>
      <c r="E894">
        <v>2769</v>
      </c>
      <c r="F894">
        <v>9270</v>
      </c>
      <c r="G894">
        <v>3196000</v>
      </c>
      <c r="H894" s="2">
        <f t="shared" si="28"/>
        <v>3.3477789815817984</v>
      </c>
      <c r="I894" t="str">
        <f t="shared" si="29"/>
        <v>wzrost</v>
      </c>
    </row>
    <row r="895" spans="1:9" hidden="1">
      <c r="A895" s="1">
        <v>42026</v>
      </c>
      <c r="B895" t="s">
        <v>193</v>
      </c>
      <c r="C895" t="s">
        <v>194</v>
      </c>
      <c r="D895">
        <v>3.38</v>
      </c>
      <c r="E895">
        <v>73465</v>
      </c>
      <c r="F895">
        <v>245170</v>
      </c>
      <c r="G895">
        <v>20455000</v>
      </c>
      <c r="H895" s="2">
        <f t="shared" si="28"/>
        <v>3.3372354182263662</v>
      </c>
      <c r="I895" t="str">
        <f t="shared" si="29"/>
        <v>wzrost</v>
      </c>
    </row>
    <row r="896" spans="1:9">
      <c r="A896" s="1">
        <v>42025</v>
      </c>
      <c r="B896" t="s">
        <v>225</v>
      </c>
      <c r="C896" t="s">
        <v>226</v>
      </c>
      <c r="D896">
        <v>3.97</v>
      </c>
      <c r="E896">
        <v>6</v>
      </c>
      <c r="F896">
        <v>20</v>
      </c>
      <c r="G896">
        <v>0</v>
      </c>
      <c r="H896" s="2">
        <f t="shared" si="28"/>
        <v>3.3333333333333335</v>
      </c>
      <c r="I896" t="str">
        <f t="shared" si="29"/>
        <v>wzrost</v>
      </c>
    </row>
    <row r="897" spans="1:9">
      <c r="A897" s="1">
        <v>42025</v>
      </c>
      <c r="B897" t="s">
        <v>687</v>
      </c>
      <c r="C897" t="s">
        <v>688</v>
      </c>
      <c r="D897">
        <v>2.11</v>
      </c>
      <c r="E897">
        <v>3</v>
      </c>
      <c r="F897">
        <v>10</v>
      </c>
      <c r="G897">
        <v>0</v>
      </c>
      <c r="H897" s="2">
        <f t="shared" si="28"/>
        <v>3.3333333333333335</v>
      </c>
      <c r="I897" t="str">
        <f t="shared" si="29"/>
        <v>spadek</v>
      </c>
    </row>
    <row r="898" spans="1:9" hidden="1">
      <c r="A898" s="1">
        <v>42026</v>
      </c>
      <c r="B898" t="s">
        <v>499</v>
      </c>
      <c r="C898" t="s">
        <v>500</v>
      </c>
      <c r="D898">
        <v>4.12</v>
      </c>
      <c r="E898">
        <v>6</v>
      </c>
      <c r="F898">
        <v>20</v>
      </c>
      <c r="G898">
        <v>1827000</v>
      </c>
      <c r="H898" s="2">
        <f t="shared" si="28"/>
        <v>3.3333333333333335</v>
      </c>
      <c r="I898" t="str">
        <f t="shared" si="29"/>
        <v>wzrost</v>
      </c>
    </row>
    <row r="899" spans="1:9" hidden="1">
      <c r="A899" s="1">
        <v>42027</v>
      </c>
      <c r="B899" t="s">
        <v>567</v>
      </c>
      <c r="C899" t="s">
        <v>568</v>
      </c>
      <c r="D899">
        <v>3.34</v>
      </c>
      <c r="E899">
        <v>30</v>
      </c>
      <c r="F899">
        <v>100</v>
      </c>
      <c r="G899">
        <v>1453000</v>
      </c>
      <c r="H899" s="2">
        <f t="shared" si="28"/>
        <v>3.3333333333333335</v>
      </c>
      <c r="I899" t="str">
        <f t="shared" si="29"/>
        <v>wzrost</v>
      </c>
    </row>
    <row r="900" spans="1:9" hidden="1">
      <c r="A900" s="1">
        <v>42026</v>
      </c>
      <c r="B900" t="s">
        <v>787</v>
      </c>
      <c r="C900" t="s">
        <v>788</v>
      </c>
      <c r="D900">
        <v>3.3</v>
      </c>
      <c r="E900">
        <v>75052</v>
      </c>
      <c r="F900">
        <v>250120</v>
      </c>
      <c r="G900">
        <v>32839000</v>
      </c>
      <c r="H900" s="2">
        <f t="shared" ref="H900:H963" si="30">IF(E900&gt;0,F900/E900,D900)</f>
        <v>3.3326227149176573</v>
      </c>
      <c r="I900" t="str">
        <f t="shared" ref="I900:I963" si="31">IF(D900&gt;H900,"wzrost",IF(D900&lt;H900,"spadek","zastoj"))</f>
        <v>spadek</v>
      </c>
    </row>
    <row r="901" spans="1:9" hidden="1">
      <c r="A901" s="1">
        <v>42027</v>
      </c>
      <c r="B901" t="s">
        <v>633</v>
      </c>
      <c r="C901" t="s">
        <v>634</v>
      </c>
      <c r="D901">
        <v>3.31</v>
      </c>
      <c r="E901">
        <v>0</v>
      </c>
      <c r="F901">
        <v>0</v>
      </c>
      <c r="G901">
        <v>0</v>
      </c>
      <c r="H901" s="2">
        <f t="shared" si="30"/>
        <v>3.31</v>
      </c>
      <c r="I901" t="str">
        <f t="shared" si="31"/>
        <v>zastoj</v>
      </c>
    </row>
    <row r="902" spans="1:9" hidden="1">
      <c r="A902" s="1">
        <v>42027</v>
      </c>
      <c r="B902" t="s">
        <v>293</v>
      </c>
      <c r="C902" t="s">
        <v>294</v>
      </c>
      <c r="D902">
        <v>3.28</v>
      </c>
      <c r="E902">
        <v>5650</v>
      </c>
      <c r="F902">
        <v>18700</v>
      </c>
      <c r="G902">
        <v>138273000</v>
      </c>
      <c r="H902" s="2">
        <f t="shared" si="30"/>
        <v>3.3097345132743361</v>
      </c>
      <c r="I902" t="str">
        <f t="shared" si="31"/>
        <v>spadek</v>
      </c>
    </row>
    <row r="903" spans="1:9" hidden="1">
      <c r="A903" s="1">
        <v>42026</v>
      </c>
      <c r="B903" t="s">
        <v>347</v>
      </c>
      <c r="C903" t="s">
        <v>348</v>
      </c>
      <c r="D903">
        <v>3.3</v>
      </c>
      <c r="E903">
        <v>847</v>
      </c>
      <c r="F903">
        <v>2800</v>
      </c>
      <c r="G903">
        <v>25500000</v>
      </c>
      <c r="H903" s="2">
        <f t="shared" si="30"/>
        <v>3.3057851239669422</v>
      </c>
      <c r="I903" t="str">
        <f t="shared" si="31"/>
        <v>spadek</v>
      </c>
    </row>
    <row r="904" spans="1:9">
      <c r="A904" s="1">
        <v>42025</v>
      </c>
      <c r="B904" t="s">
        <v>475</v>
      </c>
      <c r="C904" t="s">
        <v>476</v>
      </c>
      <c r="D904">
        <v>3.33</v>
      </c>
      <c r="E904">
        <v>15993</v>
      </c>
      <c r="F904">
        <v>52860</v>
      </c>
      <c r="G904">
        <v>11880000</v>
      </c>
      <c r="H904" s="2">
        <f t="shared" si="30"/>
        <v>3.3051960232601765</v>
      </c>
      <c r="I904" t="str">
        <f t="shared" si="31"/>
        <v>wzrost</v>
      </c>
    </row>
    <row r="905" spans="1:9">
      <c r="A905" s="1">
        <v>42025</v>
      </c>
      <c r="B905" t="s">
        <v>347</v>
      </c>
      <c r="C905" t="s">
        <v>348</v>
      </c>
      <c r="D905">
        <v>3.3</v>
      </c>
      <c r="E905">
        <v>678</v>
      </c>
      <c r="F905">
        <v>2240</v>
      </c>
      <c r="G905">
        <v>25500000</v>
      </c>
      <c r="H905" s="2">
        <f t="shared" si="30"/>
        <v>3.303834808259587</v>
      </c>
      <c r="I905" t="str">
        <f t="shared" si="31"/>
        <v>spadek</v>
      </c>
    </row>
    <row r="906" spans="1:9" hidden="1">
      <c r="A906" s="1">
        <v>42027</v>
      </c>
      <c r="B906" t="s">
        <v>475</v>
      </c>
      <c r="C906" t="s">
        <v>476</v>
      </c>
      <c r="D906">
        <v>3.3</v>
      </c>
      <c r="E906">
        <v>3997</v>
      </c>
      <c r="F906">
        <v>13150</v>
      </c>
      <c r="G906">
        <v>11880000</v>
      </c>
      <c r="H906" s="2">
        <f t="shared" si="30"/>
        <v>3.289967475606705</v>
      </c>
      <c r="I906" t="str">
        <f t="shared" si="31"/>
        <v>wzrost</v>
      </c>
    </row>
    <row r="907" spans="1:9" hidden="1">
      <c r="A907" s="1">
        <v>42026</v>
      </c>
      <c r="B907" t="s">
        <v>293</v>
      </c>
      <c r="C907" t="s">
        <v>294</v>
      </c>
      <c r="D907">
        <v>3.3</v>
      </c>
      <c r="E907">
        <v>3776</v>
      </c>
      <c r="F907">
        <v>12400</v>
      </c>
      <c r="G907">
        <v>138273000</v>
      </c>
      <c r="H907" s="2">
        <f t="shared" si="30"/>
        <v>3.2838983050847457</v>
      </c>
      <c r="I907" t="str">
        <f t="shared" si="31"/>
        <v>wzrost</v>
      </c>
    </row>
    <row r="908" spans="1:9" hidden="1">
      <c r="A908" s="1">
        <v>42027</v>
      </c>
      <c r="B908" t="s">
        <v>347</v>
      </c>
      <c r="C908" t="s">
        <v>348</v>
      </c>
      <c r="D908">
        <v>3.3</v>
      </c>
      <c r="E908">
        <v>1505</v>
      </c>
      <c r="F908">
        <v>4940</v>
      </c>
      <c r="G908">
        <v>25500000</v>
      </c>
      <c r="H908" s="2">
        <f t="shared" si="30"/>
        <v>3.2823920265780733</v>
      </c>
      <c r="I908" t="str">
        <f t="shared" si="31"/>
        <v>wzrost</v>
      </c>
    </row>
    <row r="909" spans="1:9" hidden="1">
      <c r="A909" s="1">
        <v>42026</v>
      </c>
      <c r="B909" t="s">
        <v>353</v>
      </c>
      <c r="C909" t="s">
        <v>354</v>
      </c>
      <c r="D909">
        <v>3.29</v>
      </c>
      <c r="E909">
        <v>153454</v>
      </c>
      <c r="F909">
        <v>502560</v>
      </c>
      <c r="G909">
        <v>36119000</v>
      </c>
      <c r="H909" s="2">
        <f t="shared" si="30"/>
        <v>3.2749879442699439</v>
      </c>
      <c r="I909" t="str">
        <f t="shared" si="31"/>
        <v>wzrost</v>
      </c>
    </row>
    <row r="910" spans="1:9" hidden="1">
      <c r="A910" s="1">
        <v>42026</v>
      </c>
      <c r="B910" t="s">
        <v>475</v>
      </c>
      <c r="C910" t="s">
        <v>476</v>
      </c>
      <c r="D910">
        <v>3.31</v>
      </c>
      <c r="E910">
        <v>4556</v>
      </c>
      <c r="F910">
        <v>14880</v>
      </c>
      <c r="G910">
        <v>11880000</v>
      </c>
      <c r="H910" s="2">
        <f t="shared" si="30"/>
        <v>3.2660228270412643</v>
      </c>
      <c r="I910" t="str">
        <f t="shared" si="31"/>
        <v>wzrost</v>
      </c>
    </row>
    <row r="911" spans="1:9">
      <c r="A911" s="1">
        <v>42025</v>
      </c>
      <c r="B911" t="s">
        <v>293</v>
      </c>
      <c r="C911" t="s">
        <v>294</v>
      </c>
      <c r="D911">
        <v>3.26</v>
      </c>
      <c r="E911">
        <v>2714</v>
      </c>
      <c r="F911">
        <v>8840</v>
      </c>
      <c r="G911">
        <v>138273000</v>
      </c>
      <c r="H911" s="2">
        <f t="shared" si="30"/>
        <v>3.2571849668386146</v>
      </c>
      <c r="I911" t="str">
        <f t="shared" si="31"/>
        <v>wzrost</v>
      </c>
    </row>
    <row r="912" spans="1:9" hidden="1">
      <c r="A912" s="1">
        <v>42026</v>
      </c>
      <c r="B912" t="s">
        <v>633</v>
      </c>
      <c r="C912" t="s">
        <v>634</v>
      </c>
      <c r="D912">
        <v>3.31</v>
      </c>
      <c r="E912">
        <v>40</v>
      </c>
      <c r="F912">
        <v>130</v>
      </c>
      <c r="G912">
        <v>0</v>
      </c>
      <c r="H912" s="2">
        <f t="shared" si="30"/>
        <v>3.25</v>
      </c>
      <c r="I912" t="str">
        <f t="shared" si="31"/>
        <v>wzrost</v>
      </c>
    </row>
    <row r="913" spans="1:9" hidden="1">
      <c r="A913" s="1">
        <v>42027</v>
      </c>
      <c r="B913" t="s">
        <v>353</v>
      </c>
      <c r="C913" t="s">
        <v>354</v>
      </c>
      <c r="D913">
        <v>3.22</v>
      </c>
      <c r="E913">
        <v>58607</v>
      </c>
      <c r="F913">
        <v>189140</v>
      </c>
      <c r="G913">
        <v>36119000</v>
      </c>
      <c r="H913" s="2">
        <f t="shared" si="30"/>
        <v>3.2272595423754842</v>
      </c>
      <c r="I913" t="str">
        <f t="shared" si="31"/>
        <v>spadek</v>
      </c>
    </row>
    <row r="914" spans="1:9">
      <c r="A914" s="1">
        <v>42025</v>
      </c>
      <c r="B914" t="s">
        <v>567</v>
      </c>
      <c r="C914" t="s">
        <v>568</v>
      </c>
      <c r="D914">
        <v>3.05</v>
      </c>
      <c r="E914">
        <v>723</v>
      </c>
      <c r="F914">
        <v>2330</v>
      </c>
      <c r="G914">
        <v>1453000</v>
      </c>
      <c r="H914" s="2">
        <f t="shared" si="30"/>
        <v>3.2226832641770402</v>
      </c>
      <c r="I914" t="str">
        <f t="shared" si="31"/>
        <v>spadek</v>
      </c>
    </row>
    <row r="915" spans="1:9" hidden="1">
      <c r="A915" s="1">
        <v>42027</v>
      </c>
      <c r="B915" t="s">
        <v>787</v>
      </c>
      <c r="C915" t="s">
        <v>788</v>
      </c>
      <c r="D915">
        <v>3.1</v>
      </c>
      <c r="E915">
        <v>165158</v>
      </c>
      <c r="F915">
        <v>531090</v>
      </c>
      <c r="G915">
        <v>32839000</v>
      </c>
      <c r="H915" s="2">
        <f t="shared" si="30"/>
        <v>3.2156480461134187</v>
      </c>
      <c r="I915" t="str">
        <f t="shared" si="31"/>
        <v>spadek</v>
      </c>
    </row>
    <row r="916" spans="1:9" hidden="1">
      <c r="A916" s="1">
        <v>42027</v>
      </c>
      <c r="B916" t="s">
        <v>87</v>
      </c>
      <c r="C916" t="s">
        <v>88</v>
      </c>
      <c r="D916">
        <v>3.23</v>
      </c>
      <c r="E916">
        <v>1600</v>
      </c>
      <c r="F916">
        <v>5140</v>
      </c>
      <c r="G916">
        <v>39722000</v>
      </c>
      <c r="H916" s="2">
        <f t="shared" si="30"/>
        <v>3.2124999999999999</v>
      </c>
      <c r="I916" t="str">
        <f t="shared" si="31"/>
        <v>wzrost</v>
      </c>
    </row>
    <row r="917" spans="1:9">
      <c r="A917" s="1">
        <v>42025</v>
      </c>
      <c r="B917" t="s">
        <v>419</v>
      </c>
      <c r="C917" t="s">
        <v>420</v>
      </c>
      <c r="D917">
        <v>3.34</v>
      </c>
      <c r="E917">
        <v>404</v>
      </c>
      <c r="F917">
        <v>1290</v>
      </c>
      <c r="G917">
        <v>3600000</v>
      </c>
      <c r="H917" s="2">
        <f t="shared" si="30"/>
        <v>3.1930693069306932</v>
      </c>
      <c r="I917" t="str">
        <f t="shared" si="31"/>
        <v>wzrost</v>
      </c>
    </row>
    <row r="918" spans="1:9" hidden="1">
      <c r="A918" s="1">
        <v>42026</v>
      </c>
      <c r="B918" t="s">
        <v>87</v>
      </c>
      <c r="C918" t="s">
        <v>88</v>
      </c>
      <c r="D918">
        <v>3.23</v>
      </c>
      <c r="E918">
        <v>35000</v>
      </c>
      <c r="F918">
        <v>110330</v>
      </c>
      <c r="G918">
        <v>39722000</v>
      </c>
      <c r="H918" s="2">
        <f t="shared" si="30"/>
        <v>3.1522857142857141</v>
      </c>
      <c r="I918" t="str">
        <f t="shared" si="31"/>
        <v>wzrost</v>
      </c>
    </row>
    <row r="919" spans="1:9" hidden="1">
      <c r="A919" s="1">
        <v>42027</v>
      </c>
      <c r="B919" t="s">
        <v>903</v>
      </c>
      <c r="C919" t="s">
        <v>904</v>
      </c>
      <c r="D919">
        <v>3.15</v>
      </c>
      <c r="E919">
        <v>4430</v>
      </c>
      <c r="F919">
        <v>13950</v>
      </c>
      <c r="G919">
        <v>2113000</v>
      </c>
      <c r="H919" s="2">
        <f t="shared" si="30"/>
        <v>3.1489841986455982</v>
      </c>
      <c r="I919" t="str">
        <f t="shared" si="31"/>
        <v>wzrost</v>
      </c>
    </row>
    <row r="920" spans="1:9" hidden="1">
      <c r="A920" s="1">
        <v>42026</v>
      </c>
      <c r="B920" t="s">
        <v>903</v>
      </c>
      <c r="C920" t="s">
        <v>904</v>
      </c>
      <c r="D920">
        <v>3.15</v>
      </c>
      <c r="E920">
        <v>4371</v>
      </c>
      <c r="F920">
        <v>13740</v>
      </c>
      <c r="G920">
        <v>2113000</v>
      </c>
      <c r="H920" s="2">
        <f t="shared" si="30"/>
        <v>3.1434454358270418</v>
      </c>
      <c r="I920" t="str">
        <f t="shared" si="31"/>
        <v>wzrost</v>
      </c>
    </row>
    <row r="921" spans="1:9">
      <c r="A921" s="1">
        <v>42025</v>
      </c>
      <c r="B921" t="s">
        <v>903</v>
      </c>
      <c r="C921" t="s">
        <v>904</v>
      </c>
      <c r="D921">
        <v>3.14</v>
      </c>
      <c r="E921">
        <v>2461</v>
      </c>
      <c r="F921">
        <v>7730</v>
      </c>
      <c r="G921">
        <v>2113000</v>
      </c>
      <c r="H921" s="2">
        <f t="shared" si="30"/>
        <v>3.1409995936611135</v>
      </c>
      <c r="I921" t="str">
        <f t="shared" si="31"/>
        <v>spadek</v>
      </c>
    </row>
    <row r="922" spans="1:9">
      <c r="A922" s="1">
        <v>42025</v>
      </c>
      <c r="B922" t="s">
        <v>353</v>
      </c>
      <c r="C922" t="s">
        <v>354</v>
      </c>
      <c r="D922">
        <v>3.15</v>
      </c>
      <c r="E922">
        <v>398899</v>
      </c>
      <c r="F922">
        <v>1248650</v>
      </c>
      <c r="G922">
        <v>36119000</v>
      </c>
      <c r="H922" s="2">
        <f t="shared" si="30"/>
        <v>3.1302409883203519</v>
      </c>
      <c r="I922" t="str">
        <f t="shared" si="31"/>
        <v>wzrost</v>
      </c>
    </row>
    <row r="923" spans="1:9">
      <c r="A923" s="1">
        <v>42025</v>
      </c>
      <c r="B923" t="s">
        <v>87</v>
      </c>
      <c r="C923" t="s">
        <v>88</v>
      </c>
      <c r="D923">
        <v>3.13</v>
      </c>
      <c r="E923">
        <v>2856</v>
      </c>
      <c r="F923">
        <v>8880</v>
      </c>
      <c r="G923">
        <v>39722000</v>
      </c>
      <c r="H923" s="2">
        <f t="shared" si="30"/>
        <v>3.1092436974789917</v>
      </c>
      <c r="I923" t="str">
        <f t="shared" si="31"/>
        <v>wzrost</v>
      </c>
    </row>
    <row r="924" spans="1:9">
      <c r="A924" s="1">
        <v>42025</v>
      </c>
      <c r="B924" t="s">
        <v>193</v>
      </c>
      <c r="C924" t="s">
        <v>194</v>
      </c>
      <c r="D924">
        <v>3.11</v>
      </c>
      <c r="E924">
        <v>109064</v>
      </c>
      <c r="F924">
        <v>336460</v>
      </c>
      <c r="G924">
        <v>20455000</v>
      </c>
      <c r="H924" s="2">
        <f t="shared" si="30"/>
        <v>3.0849776278148608</v>
      </c>
      <c r="I924" t="str">
        <f t="shared" si="31"/>
        <v>wzrost</v>
      </c>
    </row>
    <row r="925" spans="1:9" hidden="1">
      <c r="A925" s="1">
        <v>42026</v>
      </c>
      <c r="B925" t="s">
        <v>803</v>
      </c>
      <c r="C925" t="s">
        <v>804</v>
      </c>
      <c r="D925">
        <v>3.44</v>
      </c>
      <c r="E925">
        <v>53362</v>
      </c>
      <c r="F925">
        <v>163450</v>
      </c>
      <c r="G925">
        <v>0</v>
      </c>
      <c r="H925" s="2">
        <f t="shared" si="30"/>
        <v>3.0630411154004724</v>
      </c>
      <c r="I925" t="str">
        <f t="shared" si="31"/>
        <v>wzrost</v>
      </c>
    </row>
    <row r="926" spans="1:9" hidden="1">
      <c r="A926" s="1">
        <v>42026</v>
      </c>
      <c r="B926" t="s">
        <v>359</v>
      </c>
      <c r="C926" t="s">
        <v>360</v>
      </c>
      <c r="D926">
        <v>3.07</v>
      </c>
      <c r="E926">
        <v>8103</v>
      </c>
      <c r="F926">
        <v>24550</v>
      </c>
      <c r="G926">
        <v>7831000</v>
      </c>
      <c r="H926" s="2">
        <f t="shared" si="30"/>
        <v>3.0297420708379614</v>
      </c>
      <c r="I926" t="str">
        <f t="shared" si="31"/>
        <v>wzrost</v>
      </c>
    </row>
    <row r="927" spans="1:9" hidden="1">
      <c r="A927" s="1">
        <v>42027</v>
      </c>
      <c r="B927" t="s">
        <v>359</v>
      </c>
      <c r="C927" t="s">
        <v>360</v>
      </c>
      <c r="D927">
        <v>3.08</v>
      </c>
      <c r="E927">
        <v>34853</v>
      </c>
      <c r="F927">
        <v>105020</v>
      </c>
      <c r="G927">
        <v>7831000</v>
      </c>
      <c r="H927" s="2">
        <f t="shared" si="30"/>
        <v>3.0132269818953894</v>
      </c>
      <c r="I927" t="str">
        <f t="shared" si="31"/>
        <v>wzrost</v>
      </c>
    </row>
    <row r="928" spans="1:9">
      <c r="A928" s="1">
        <v>42025</v>
      </c>
      <c r="B928" t="s">
        <v>95</v>
      </c>
      <c r="C928" t="s">
        <v>96</v>
      </c>
      <c r="D928">
        <v>3</v>
      </c>
      <c r="E928">
        <v>0</v>
      </c>
      <c r="F928">
        <v>0</v>
      </c>
      <c r="G928">
        <v>0</v>
      </c>
      <c r="H928" s="2">
        <f t="shared" si="30"/>
        <v>3</v>
      </c>
      <c r="I928" t="str">
        <f t="shared" si="31"/>
        <v>zastoj</v>
      </c>
    </row>
    <row r="929" spans="1:9">
      <c r="A929" s="1">
        <v>42025</v>
      </c>
      <c r="B929" t="s">
        <v>633</v>
      </c>
      <c r="C929" t="s">
        <v>634</v>
      </c>
      <c r="D929">
        <v>3.23</v>
      </c>
      <c r="E929">
        <v>10</v>
      </c>
      <c r="F929">
        <v>30</v>
      </c>
      <c r="G929">
        <v>0</v>
      </c>
      <c r="H929" s="2">
        <f t="shared" si="30"/>
        <v>3</v>
      </c>
      <c r="I929" t="str">
        <f t="shared" si="31"/>
        <v>wzrost</v>
      </c>
    </row>
    <row r="930" spans="1:9" hidden="1">
      <c r="A930" s="1">
        <v>42027</v>
      </c>
      <c r="B930" t="s">
        <v>221</v>
      </c>
      <c r="C930" t="s">
        <v>222</v>
      </c>
      <c r="D930">
        <v>3.3</v>
      </c>
      <c r="E930">
        <v>10</v>
      </c>
      <c r="F930">
        <v>30</v>
      </c>
      <c r="G930">
        <v>3196000</v>
      </c>
      <c r="H930" s="2">
        <f t="shared" si="30"/>
        <v>3</v>
      </c>
      <c r="I930" t="str">
        <f t="shared" si="31"/>
        <v>wzrost</v>
      </c>
    </row>
    <row r="931" spans="1:9" hidden="1">
      <c r="A931" s="1">
        <v>42027</v>
      </c>
      <c r="B931" t="s">
        <v>419</v>
      </c>
      <c r="C931" t="s">
        <v>420</v>
      </c>
      <c r="D931">
        <v>3.34</v>
      </c>
      <c r="E931">
        <v>200</v>
      </c>
      <c r="F931">
        <v>600</v>
      </c>
      <c r="G931">
        <v>3600000</v>
      </c>
      <c r="H931" s="2">
        <f t="shared" si="30"/>
        <v>3</v>
      </c>
      <c r="I931" t="str">
        <f t="shared" si="31"/>
        <v>wzrost</v>
      </c>
    </row>
    <row r="932" spans="1:9">
      <c r="A932" s="1">
        <v>42025</v>
      </c>
      <c r="B932" t="s">
        <v>359</v>
      </c>
      <c r="C932" t="s">
        <v>360</v>
      </c>
      <c r="D932">
        <v>3</v>
      </c>
      <c r="E932">
        <v>19017</v>
      </c>
      <c r="F932">
        <v>55740</v>
      </c>
      <c r="G932">
        <v>7831000</v>
      </c>
      <c r="H932" s="2">
        <f t="shared" si="30"/>
        <v>2.9310616816532575</v>
      </c>
      <c r="I932" t="str">
        <f t="shared" si="31"/>
        <v>wzrost</v>
      </c>
    </row>
    <row r="933" spans="1:9">
      <c r="A933" s="1">
        <v>42025</v>
      </c>
      <c r="B933" t="s">
        <v>803</v>
      </c>
      <c r="C933" t="s">
        <v>804</v>
      </c>
      <c r="D933">
        <v>3</v>
      </c>
      <c r="E933">
        <v>2162</v>
      </c>
      <c r="F933">
        <v>6320</v>
      </c>
      <c r="G933">
        <v>0</v>
      </c>
      <c r="H933" s="2">
        <f t="shared" si="30"/>
        <v>2.9232192414431082</v>
      </c>
      <c r="I933" t="str">
        <f t="shared" si="31"/>
        <v>wzrost</v>
      </c>
    </row>
    <row r="934" spans="1:9">
      <c r="A934" s="1">
        <v>42025</v>
      </c>
      <c r="B934" t="s">
        <v>715</v>
      </c>
      <c r="C934" t="s">
        <v>716</v>
      </c>
      <c r="D934">
        <v>2.94</v>
      </c>
      <c r="E934">
        <v>7770</v>
      </c>
      <c r="F934">
        <v>22700</v>
      </c>
      <c r="G934">
        <v>14959000</v>
      </c>
      <c r="H934" s="2">
        <f t="shared" si="30"/>
        <v>2.9214929214929213</v>
      </c>
      <c r="I934" t="str">
        <f t="shared" si="31"/>
        <v>wzrost</v>
      </c>
    </row>
    <row r="935" spans="1:9" hidden="1">
      <c r="A935" s="1">
        <v>42027</v>
      </c>
      <c r="B935" t="s">
        <v>599</v>
      </c>
      <c r="C935" t="s">
        <v>600</v>
      </c>
      <c r="D935">
        <v>2.9</v>
      </c>
      <c r="E935">
        <v>15981</v>
      </c>
      <c r="F935">
        <v>46540</v>
      </c>
      <c r="G935">
        <v>24856000</v>
      </c>
      <c r="H935" s="2">
        <f t="shared" si="30"/>
        <v>2.9122082472936612</v>
      </c>
      <c r="I935" t="str">
        <f t="shared" si="31"/>
        <v>spadek</v>
      </c>
    </row>
    <row r="936" spans="1:9" hidden="1">
      <c r="A936" s="1">
        <v>42026</v>
      </c>
      <c r="B936" t="s">
        <v>715</v>
      </c>
      <c r="C936" t="s">
        <v>716</v>
      </c>
      <c r="D936">
        <v>2.94</v>
      </c>
      <c r="E936">
        <v>4520</v>
      </c>
      <c r="F936">
        <v>13130</v>
      </c>
      <c r="G936">
        <v>14959000</v>
      </c>
      <c r="H936" s="2">
        <f t="shared" si="30"/>
        <v>2.9048672566371683</v>
      </c>
      <c r="I936" t="str">
        <f t="shared" si="31"/>
        <v>wzrost</v>
      </c>
    </row>
    <row r="937" spans="1:9" hidden="1">
      <c r="A937" s="1">
        <v>42026</v>
      </c>
      <c r="B937" t="s">
        <v>599</v>
      </c>
      <c r="C937" t="s">
        <v>600</v>
      </c>
      <c r="D937">
        <v>2.9</v>
      </c>
      <c r="E937">
        <v>10364</v>
      </c>
      <c r="F937">
        <v>29980</v>
      </c>
      <c r="G937">
        <v>24856000</v>
      </c>
      <c r="H937" s="2">
        <f t="shared" si="30"/>
        <v>2.8927055191045929</v>
      </c>
      <c r="I937" t="str">
        <f t="shared" si="31"/>
        <v>wzrost</v>
      </c>
    </row>
    <row r="938" spans="1:9" hidden="1">
      <c r="A938" s="1">
        <v>42027</v>
      </c>
      <c r="B938" t="s">
        <v>437</v>
      </c>
      <c r="C938" t="s">
        <v>438</v>
      </c>
      <c r="D938">
        <v>2.94</v>
      </c>
      <c r="E938">
        <v>108261</v>
      </c>
      <c r="F938">
        <v>313070</v>
      </c>
      <c r="G938">
        <v>26333000</v>
      </c>
      <c r="H938" s="2">
        <f t="shared" si="30"/>
        <v>2.8918077608741837</v>
      </c>
      <c r="I938" t="str">
        <f t="shared" si="31"/>
        <v>wzrost</v>
      </c>
    </row>
    <row r="939" spans="1:9" hidden="1">
      <c r="A939" s="1">
        <v>42027</v>
      </c>
      <c r="B939" t="s">
        <v>715</v>
      </c>
      <c r="C939" t="s">
        <v>716</v>
      </c>
      <c r="D939">
        <v>2.89</v>
      </c>
      <c r="E939">
        <v>9040</v>
      </c>
      <c r="F939">
        <v>26080</v>
      </c>
      <c r="G939">
        <v>14959000</v>
      </c>
      <c r="H939" s="2">
        <f t="shared" si="30"/>
        <v>2.8849557522123894</v>
      </c>
      <c r="I939" t="str">
        <f t="shared" si="31"/>
        <v>wzrost</v>
      </c>
    </row>
    <row r="940" spans="1:9" hidden="1">
      <c r="A940" s="1">
        <v>42027</v>
      </c>
      <c r="B940" t="s">
        <v>215</v>
      </c>
      <c r="C940" t="s">
        <v>216</v>
      </c>
      <c r="D940">
        <v>2.82</v>
      </c>
      <c r="E940">
        <v>346</v>
      </c>
      <c r="F940">
        <v>990</v>
      </c>
      <c r="G940">
        <v>0</v>
      </c>
      <c r="H940" s="2">
        <f t="shared" si="30"/>
        <v>2.8612716763005781</v>
      </c>
      <c r="I940" t="str">
        <f t="shared" si="31"/>
        <v>spadek</v>
      </c>
    </row>
    <row r="941" spans="1:9" hidden="1">
      <c r="A941" s="1">
        <v>42026</v>
      </c>
      <c r="B941" t="s">
        <v>885</v>
      </c>
      <c r="C941" t="s">
        <v>886</v>
      </c>
      <c r="D941">
        <v>2.67</v>
      </c>
      <c r="E941">
        <v>21</v>
      </c>
      <c r="F941">
        <v>60</v>
      </c>
      <c r="G941">
        <v>16914000</v>
      </c>
      <c r="H941" s="2">
        <f t="shared" si="30"/>
        <v>2.8571428571428572</v>
      </c>
      <c r="I941" t="str">
        <f t="shared" si="31"/>
        <v>spadek</v>
      </c>
    </row>
    <row r="942" spans="1:9">
      <c r="A942" s="1">
        <v>42025</v>
      </c>
      <c r="B942" t="s">
        <v>215</v>
      </c>
      <c r="C942" t="s">
        <v>216</v>
      </c>
      <c r="D942">
        <v>2.8</v>
      </c>
      <c r="E942">
        <v>957</v>
      </c>
      <c r="F942">
        <v>2730</v>
      </c>
      <c r="G942">
        <v>0</v>
      </c>
      <c r="H942" s="2">
        <f t="shared" si="30"/>
        <v>2.8526645768025078</v>
      </c>
      <c r="I942" t="str">
        <f t="shared" si="31"/>
        <v>spadek</v>
      </c>
    </row>
    <row r="943" spans="1:9">
      <c r="A943" s="1">
        <v>42025</v>
      </c>
      <c r="B943" t="s">
        <v>599</v>
      </c>
      <c r="C943" t="s">
        <v>600</v>
      </c>
      <c r="D943">
        <v>2.8</v>
      </c>
      <c r="E943">
        <v>42898</v>
      </c>
      <c r="F943">
        <v>122320</v>
      </c>
      <c r="G943">
        <v>24856000</v>
      </c>
      <c r="H943" s="2">
        <f t="shared" si="30"/>
        <v>2.8514149843815564</v>
      </c>
      <c r="I943" t="str">
        <f t="shared" si="31"/>
        <v>spadek</v>
      </c>
    </row>
    <row r="944" spans="1:9" hidden="1">
      <c r="A944" s="1">
        <v>42026</v>
      </c>
      <c r="B944" t="s">
        <v>437</v>
      </c>
      <c r="C944" t="s">
        <v>438</v>
      </c>
      <c r="D944">
        <v>2.87</v>
      </c>
      <c r="E944">
        <v>30200</v>
      </c>
      <c r="F944">
        <v>86030</v>
      </c>
      <c r="G944">
        <v>26333000</v>
      </c>
      <c r="H944" s="2">
        <f t="shared" si="30"/>
        <v>2.8486754966887418</v>
      </c>
      <c r="I944" t="str">
        <f t="shared" si="31"/>
        <v>wzrost</v>
      </c>
    </row>
    <row r="945" spans="1:9">
      <c r="A945" s="1">
        <v>42025</v>
      </c>
      <c r="B945" t="s">
        <v>437</v>
      </c>
      <c r="C945" t="s">
        <v>438</v>
      </c>
      <c r="D945">
        <v>2.87</v>
      </c>
      <c r="E945">
        <v>47950</v>
      </c>
      <c r="F945">
        <v>135790</v>
      </c>
      <c r="G945">
        <v>26333000</v>
      </c>
      <c r="H945" s="2">
        <f t="shared" si="30"/>
        <v>2.8319082377476539</v>
      </c>
      <c r="I945" t="str">
        <f t="shared" si="31"/>
        <v>wzrost</v>
      </c>
    </row>
    <row r="946" spans="1:9" hidden="1">
      <c r="A946" s="1">
        <v>42026</v>
      </c>
      <c r="B946" t="s">
        <v>703</v>
      </c>
      <c r="C946" t="s">
        <v>704</v>
      </c>
      <c r="D946">
        <v>2.83</v>
      </c>
      <c r="E946">
        <v>0</v>
      </c>
      <c r="F946">
        <v>0</v>
      </c>
      <c r="G946">
        <v>2631000</v>
      </c>
      <c r="H946" s="2">
        <f t="shared" si="30"/>
        <v>2.83</v>
      </c>
      <c r="I946" t="str">
        <f t="shared" si="31"/>
        <v>zastoj</v>
      </c>
    </row>
    <row r="947" spans="1:9">
      <c r="A947" s="1">
        <v>42025</v>
      </c>
      <c r="B947" t="s">
        <v>703</v>
      </c>
      <c r="C947" t="s">
        <v>704</v>
      </c>
      <c r="D947">
        <v>2.83</v>
      </c>
      <c r="E947">
        <v>2845</v>
      </c>
      <c r="F947">
        <v>8050</v>
      </c>
      <c r="G947">
        <v>2631000</v>
      </c>
      <c r="H947" s="2">
        <f t="shared" si="30"/>
        <v>2.829525483304042</v>
      </c>
      <c r="I947" t="str">
        <f t="shared" si="31"/>
        <v>wzrost</v>
      </c>
    </row>
    <row r="948" spans="1:9" hidden="1">
      <c r="A948" s="1">
        <v>42027</v>
      </c>
      <c r="B948" t="s">
        <v>95</v>
      </c>
      <c r="C948" t="s">
        <v>96</v>
      </c>
      <c r="D948">
        <v>2.99</v>
      </c>
      <c r="E948">
        <v>941</v>
      </c>
      <c r="F948">
        <v>2660</v>
      </c>
      <c r="G948">
        <v>0</v>
      </c>
      <c r="H948" s="2">
        <f t="shared" si="30"/>
        <v>2.8267800212539851</v>
      </c>
      <c r="I948" t="str">
        <f t="shared" si="31"/>
        <v>wzrost</v>
      </c>
    </row>
    <row r="949" spans="1:9" hidden="1">
      <c r="A949" s="1">
        <v>42027</v>
      </c>
      <c r="B949" t="s">
        <v>703</v>
      </c>
      <c r="C949" t="s">
        <v>704</v>
      </c>
      <c r="D949">
        <v>2.82</v>
      </c>
      <c r="E949">
        <v>489</v>
      </c>
      <c r="F949">
        <v>1380</v>
      </c>
      <c r="G949">
        <v>2631000</v>
      </c>
      <c r="H949" s="2">
        <f t="shared" si="30"/>
        <v>2.8220858895705523</v>
      </c>
      <c r="I949" t="str">
        <f t="shared" si="31"/>
        <v>spadek</v>
      </c>
    </row>
    <row r="950" spans="1:9" hidden="1">
      <c r="A950" s="1">
        <v>42026</v>
      </c>
      <c r="B950" t="s">
        <v>95</v>
      </c>
      <c r="C950" t="s">
        <v>96</v>
      </c>
      <c r="D950">
        <v>3</v>
      </c>
      <c r="E950">
        <v>701</v>
      </c>
      <c r="F950">
        <v>1970</v>
      </c>
      <c r="G950">
        <v>0</v>
      </c>
      <c r="H950" s="2">
        <f t="shared" si="30"/>
        <v>2.810271041369472</v>
      </c>
      <c r="I950" t="str">
        <f t="shared" si="31"/>
        <v>wzrost</v>
      </c>
    </row>
    <row r="951" spans="1:9">
      <c r="A951" s="1">
        <v>42025</v>
      </c>
      <c r="B951" t="s">
        <v>99</v>
      </c>
      <c r="C951" t="s">
        <v>100</v>
      </c>
      <c r="D951">
        <v>2.77</v>
      </c>
      <c r="E951">
        <v>0</v>
      </c>
      <c r="F951">
        <v>0</v>
      </c>
      <c r="G951">
        <v>0</v>
      </c>
      <c r="H951" s="2">
        <f t="shared" si="30"/>
        <v>2.77</v>
      </c>
      <c r="I951" t="str">
        <f t="shared" si="31"/>
        <v>zastoj</v>
      </c>
    </row>
    <row r="952" spans="1:9" hidden="1">
      <c r="A952" s="1">
        <v>42026</v>
      </c>
      <c r="B952" t="s">
        <v>99</v>
      </c>
      <c r="C952" t="s">
        <v>100</v>
      </c>
      <c r="D952">
        <v>2.77</v>
      </c>
      <c r="E952">
        <v>0</v>
      </c>
      <c r="F952">
        <v>0</v>
      </c>
      <c r="G952">
        <v>0</v>
      </c>
      <c r="H952" s="2">
        <f t="shared" si="30"/>
        <v>2.77</v>
      </c>
      <c r="I952" t="str">
        <f t="shared" si="31"/>
        <v>zastoj</v>
      </c>
    </row>
    <row r="953" spans="1:9" hidden="1">
      <c r="A953" s="1">
        <v>42027</v>
      </c>
      <c r="B953" t="s">
        <v>99</v>
      </c>
      <c r="C953" t="s">
        <v>100</v>
      </c>
      <c r="D953">
        <v>2.77</v>
      </c>
      <c r="E953">
        <v>0</v>
      </c>
      <c r="F953">
        <v>0</v>
      </c>
      <c r="G953">
        <v>0</v>
      </c>
      <c r="H953" s="2">
        <f t="shared" si="30"/>
        <v>2.77</v>
      </c>
      <c r="I953" t="str">
        <f t="shared" si="31"/>
        <v>zastoj</v>
      </c>
    </row>
    <row r="954" spans="1:9">
      <c r="A954" s="1">
        <v>42025</v>
      </c>
      <c r="B954" t="s">
        <v>125</v>
      </c>
      <c r="C954" t="s">
        <v>126</v>
      </c>
      <c r="D954">
        <v>2.81</v>
      </c>
      <c r="E954">
        <v>58</v>
      </c>
      <c r="F954">
        <v>160</v>
      </c>
      <c r="G954">
        <v>2181000</v>
      </c>
      <c r="H954" s="2">
        <f t="shared" si="30"/>
        <v>2.7586206896551726</v>
      </c>
      <c r="I954" t="str">
        <f t="shared" si="31"/>
        <v>wzrost</v>
      </c>
    </row>
    <row r="955" spans="1:9" hidden="1">
      <c r="A955" s="1">
        <v>42026</v>
      </c>
      <c r="B955" t="s">
        <v>215</v>
      </c>
      <c r="C955" t="s">
        <v>216</v>
      </c>
      <c r="D955">
        <v>2.85</v>
      </c>
      <c r="E955">
        <v>697</v>
      </c>
      <c r="F955">
        <v>1920</v>
      </c>
      <c r="G955">
        <v>0</v>
      </c>
      <c r="H955" s="2">
        <f t="shared" si="30"/>
        <v>2.7546628407460547</v>
      </c>
      <c r="I955" t="str">
        <f t="shared" si="31"/>
        <v>wzrost</v>
      </c>
    </row>
    <row r="956" spans="1:9" hidden="1">
      <c r="A956" s="1">
        <v>42027</v>
      </c>
      <c r="B956" t="s">
        <v>931</v>
      </c>
      <c r="C956" t="s">
        <v>932</v>
      </c>
      <c r="D956">
        <v>2.85</v>
      </c>
      <c r="E956">
        <v>65869</v>
      </c>
      <c r="F956">
        <v>181270</v>
      </c>
      <c r="G956">
        <v>48149000</v>
      </c>
      <c r="H956" s="2">
        <f t="shared" si="30"/>
        <v>2.7519774097071461</v>
      </c>
      <c r="I956" t="str">
        <f t="shared" si="31"/>
        <v>wzrost</v>
      </c>
    </row>
    <row r="957" spans="1:9">
      <c r="A957" s="1">
        <v>42025</v>
      </c>
      <c r="B957" t="s">
        <v>931</v>
      </c>
      <c r="C957" t="s">
        <v>932</v>
      </c>
      <c r="D957">
        <v>2.69</v>
      </c>
      <c r="E957">
        <v>1828</v>
      </c>
      <c r="F957">
        <v>4940</v>
      </c>
      <c r="G957">
        <v>48149000</v>
      </c>
      <c r="H957" s="2">
        <f t="shared" si="30"/>
        <v>2.7024070021881839</v>
      </c>
      <c r="I957" t="str">
        <f t="shared" si="31"/>
        <v>spadek</v>
      </c>
    </row>
    <row r="958" spans="1:9">
      <c r="A958" s="1">
        <v>42025</v>
      </c>
      <c r="B958" t="s">
        <v>817</v>
      </c>
      <c r="C958" t="s">
        <v>818</v>
      </c>
      <c r="D958">
        <v>2.66</v>
      </c>
      <c r="E958">
        <v>16449</v>
      </c>
      <c r="F958">
        <v>43980</v>
      </c>
      <c r="G958">
        <v>97338000</v>
      </c>
      <c r="H958" s="2">
        <f t="shared" si="30"/>
        <v>2.673718767098304</v>
      </c>
      <c r="I958" t="str">
        <f t="shared" si="31"/>
        <v>spadek</v>
      </c>
    </row>
    <row r="959" spans="1:9" hidden="1">
      <c r="A959" s="1">
        <v>42026</v>
      </c>
      <c r="B959" t="s">
        <v>125</v>
      </c>
      <c r="C959" t="s">
        <v>126</v>
      </c>
      <c r="D959">
        <v>2.65</v>
      </c>
      <c r="E959">
        <v>345</v>
      </c>
      <c r="F959">
        <v>920</v>
      </c>
      <c r="G959">
        <v>2181000</v>
      </c>
      <c r="H959" s="2">
        <f t="shared" si="30"/>
        <v>2.6666666666666665</v>
      </c>
      <c r="I959" t="str">
        <f t="shared" si="31"/>
        <v>spadek</v>
      </c>
    </row>
    <row r="960" spans="1:9" hidden="1">
      <c r="A960" s="1">
        <v>42027</v>
      </c>
      <c r="B960" t="s">
        <v>817</v>
      </c>
      <c r="C960" t="s">
        <v>818</v>
      </c>
      <c r="D960">
        <v>2.68</v>
      </c>
      <c r="E960">
        <v>30778</v>
      </c>
      <c r="F960">
        <v>82070</v>
      </c>
      <c r="G960">
        <v>97338000</v>
      </c>
      <c r="H960" s="2">
        <f t="shared" si="30"/>
        <v>2.6665150432126845</v>
      </c>
      <c r="I960" t="str">
        <f t="shared" si="31"/>
        <v>wzrost</v>
      </c>
    </row>
    <row r="961" spans="1:9" hidden="1">
      <c r="A961" s="1">
        <v>42026</v>
      </c>
      <c r="B961" t="s">
        <v>817</v>
      </c>
      <c r="C961" t="s">
        <v>818</v>
      </c>
      <c r="D961">
        <v>2.65</v>
      </c>
      <c r="E961">
        <v>31459</v>
      </c>
      <c r="F961">
        <v>83440</v>
      </c>
      <c r="G961">
        <v>97338000</v>
      </c>
      <c r="H961" s="2">
        <f t="shared" si="30"/>
        <v>2.6523411424393655</v>
      </c>
      <c r="I961" t="str">
        <f t="shared" si="31"/>
        <v>spadek</v>
      </c>
    </row>
    <row r="962" spans="1:9">
      <c r="A962" s="1">
        <v>42025</v>
      </c>
      <c r="B962" t="s">
        <v>811</v>
      </c>
      <c r="C962" t="s">
        <v>812</v>
      </c>
      <c r="D962">
        <v>2.6</v>
      </c>
      <c r="E962">
        <v>11025</v>
      </c>
      <c r="F962">
        <v>29010</v>
      </c>
      <c r="G962">
        <v>12010000</v>
      </c>
      <c r="H962" s="2">
        <f t="shared" si="30"/>
        <v>2.6312925170068029</v>
      </c>
      <c r="I962" t="str">
        <f t="shared" si="31"/>
        <v>spadek</v>
      </c>
    </row>
    <row r="963" spans="1:9" hidden="1">
      <c r="A963" s="1">
        <v>42027</v>
      </c>
      <c r="B963" t="s">
        <v>379</v>
      </c>
      <c r="C963" t="s">
        <v>380</v>
      </c>
      <c r="D963">
        <v>2.62</v>
      </c>
      <c r="E963">
        <v>55562</v>
      </c>
      <c r="F963">
        <v>146060</v>
      </c>
      <c r="G963">
        <v>93737000</v>
      </c>
      <c r="H963" s="2">
        <f t="shared" si="30"/>
        <v>2.6287750620927972</v>
      </c>
      <c r="I963" t="str">
        <f t="shared" si="31"/>
        <v>spadek</v>
      </c>
    </row>
    <row r="964" spans="1:9">
      <c r="A964" s="1">
        <v>42025</v>
      </c>
      <c r="B964" t="s">
        <v>379</v>
      </c>
      <c r="C964" t="s">
        <v>380</v>
      </c>
      <c r="D964">
        <v>2.63</v>
      </c>
      <c r="E964">
        <v>20351</v>
      </c>
      <c r="F964">
        <v>53450</v>
      </c>
      <c r="G964">
        <v>93737000</v>
      </c>
      <c r="H964" s="2">
        <f t="shared" ref="H964:H1027" si="32">IF(E964&gt;0,F964/E964,D964)</f>
        <v>2.6264065647879713</v>
      </c>
      <c r="I964" t="str">
        <f t="shared" ref="I964:I1027" si="33">IF(D964&gt;H964,"wzrost",IF(D964&lt;H964,"spadek","zastoj"))</f>
        <v>wzrost</v>
      </c>
    </row>
    <row r="965" spans="1:9" hidden="1">
      <c r="A965" s="1">
        <v>42026</v>
      </c>
      <c r="B965" t="s">
        <v>931</v>
      </c>
      <c r="C965" t="s">
        <v>932</v>
      </c>
      <c r="D965">
        <v>2.63</v>
      </c>
      <c r="E965">
        <v>9100</v>
      </c>
      <c r="F965">
        <v>23900</v>
      </c>
      <c r="G965">
        <v>48149000</v>
      </c>
      <c r="H965" s="2">
        <f t="shared" si="32"/>
        <v>2.6263736263736264</v>
      </c>
      <c r="I965" t="str">
        <f t="shared" si="33"/>
        <v>wzrost</v>
      </c>
    </row>
    <row r="966" spans="1:9">
      <c r="A966" s="1">
        <v>42025</v>
      </c>
      <c r="B966" t="s">
        <v>433</v>
      </c>
      <c r="C966" t="s">
        <v>434</v>
      </c>
      <c r="D966">
        <v>2.6</v>
      </c>
      <c r="E966">
        <v>23437</v>
      </c>
      <c r="F966">
        <v>61320</v>
      </c>
      <c r="G966">
        <v>32447000</v>
      </c>
      <c r="H966" s="2">
        <f t="shared" si="32"/>
        <v>2.6163758160174084</v>
      </c>
      <c r="I966" t="str">
        <f t="shared" si="33"/>
        <v>spadek</v>
      </c>
    </row>
    <row r="967" spans="1:9" hidden="1">
      <c r="A967" s="1">
        <v>42026</v>
      </c>
      <c r="B967" t="s">
        <v>379</v>
      </c>
      <c r="C967" t="s">
        <v>380</v>
      </c>
      <c r="D967">
        <v>2.61</v>
      </c>
      <c r="E967">
        <v>12326</v>
      </c>
      <c r="F967">
        <v>32210</v>
      </c>
      <c r="G967">
        <v>93737000</v>
      </c>
      <c r="H967" s="2">
        <f t="shared" si="32"/>
        <v>2.6131754015901345</v>
      </c>
      <c r="I967" t="str">
        <f t="shared" si="33"/>
        <v>spadek</v>
      </c>
    </row>
    <row r="968" spans="1:9" hidden="1">
      <c r="A968" s="1">
        <v>42026</v>
      </c>
      <c r="B968" t="s">
        <v>811</v>
      </c>
      <c r="C968" t="s">
        <v>812</v>
      </c>
      <c r="D968">
        <v>2.5499999999999998</v>
      </c>
      <c r="E968">
        <v>72481</v>
      </c>
      <c r="F968">
        <v>188940</v>
      </c>
      <c r="G968">
        <v>12010000</v>
      </c>
      <c r="H968" s="2">
        <f t="shared" si="32"/>
        <v>2.6067521143472083</v>
      </c>
      <c r="I968" t="str">
        <f t="shared" si="33"/>
        <v>spadek</v>
      </c>
    </row>
    <row r="969" spans="1:9" hidden="1">
      <c r="A969" s="1">
        <v>42027</v>
      </c>
      <c r="B969" t="s">
        <v>433</v>
      </c>
      <c r="C969" t="s">
        <v>434</v>
      </c>
      <c r="D969">
        <v>2.6</v>
      </c>
      <c r="E969">
        <v>21694</v>
      </c>
      <c r="F969">
        <v>56420</v>
      </c>
      <c r="G969">
        <v>32447000</v>
      </c>
      <c r="H969" s="2">
        <f t="shared" si="32"/>
        <v>2.6007190928367292</v>
      </c>
      <c r="I969" t="str">
        <f t="shared" si="33"/>
        <v>spadek</v>
      </c>
    </row>
    <row r="970" spans="1:9" hidden="1">
      <c r="A970" s="1">
        <v>42027</v>
      </c>
      <c r="B970" t="s">
        <v>125</v>
      </c>
      <c r="C970" t="s">
        <v>126</v>
      </c>
      <c r="D970">
        <v>2.66</v>
      </c>
      <c r="E970">
        <v>50</v>
      </c>
      <c r="F970">
        <v>130</v>
      </c>
      <c r="G970">
        <v>2181000</v>
      </c>
      <c r="H970" s="2">
        <f t="shared" si="32"/>
        <v>2.6</v>
      </c>
      <c r="I970" t="str">
        <f t="shared" si="33"/>
        <v>wzrost</v>
      </c>
    </row>
    <row r="971" spans="1:9" hidden="1">
      <c r="A971" s="1">
        <v>42027</v>
      </c>
      <c r="B971" t="s">
        <v>825</v>
      </c>
      <c r="C971" t="s">
        <v>826</v>
      </c>
      <c r="D971">
        <v>2.7</v>
      </c>
      <c r="E971">
        <v>168911</v>
      </c>
      <c r="F971">
        <v>437990</v>
      </c>
      <c r="G971">
        <v>0</v>
      </c>
      <c r="H971" s="2">
        <f t="shared" si="32"/>
        <v>2.5930223608882783</v>
      </c>
      <c r="I971" t="str">
        <f t="shared" si="33"/>
        <v>wzrost</v>
      </c>
    </row>
    <row r="972" spans="1:9" hidden="1">
      <c r="A972" s="1">
        <v>42027</v>
      </c>
      <c r="B972" t="s">
        <v>201</v>
      </c>
      <c r="C972" t="s">
        <v>202</v>
      </c>
      <c r="D972">
        <v>2.59</v>
      </c>
      <c r="E972">
        <v>163690</v>
      </c>
      <c r="F972">
        <v>421870</v>
      </c>
      <c r="G972">
        <v>0</v>
      </c>
      <c r="H972" s="2">
        <f t="shared" si="32"/>
        <v>2.577249679271794</v>
      </c>
      <c r="I972" t="str">
        <f t="shared" si="33"/>
        <v>wzrost</v>
      </c>
    </row>
    <row r="973" spans="1:9" hidden="1">
      <c r="A973" s="1">
        <v>42027</v>
      </c>
      <c r="B973" t="s">
        <v>675</v>
      </c>
      <c r="C973" t="s">
        <v>676</v>
      </c>
      <c r="D973">
        <v>2.59</v>
      </c>
      <c r="E973">
        <v>7160</v>
      </c>
      <c r="F973">
        <v>18450</v>
      </c>
      <c r="G973">
        <v>17382000</v>
      </c>
      <c r="H973" s="2">
        <f t="shared" si="32"/>
        <v>2.5768156424581004</v>
      </c>
      <c r="I973" t="str">
        <f t="shared" si="33"/>
        <v>wzrost</v>
      </c>
    </row>
    <row r="974" spans="1:9" hidden="1">
      <c r="A974" s="1">
        <v>42026</v>
      </c>
      <c r="B974" t="s">
        <v>433</v>
      </c>
      <c r="C974" t="s">
        <v>434</v>
      </c>
      <c r="D974">
        <v>2.58</v>
      </c>
      <c r="E974">
        <v>38523</v>
      </c>
      <c r="F974">
        <v>98540</v>
      </c>
      <c r="G974">
        <v>32447000</v>
      </c>
      <c r="H974" s="2">
        <f t="shared" si="32"/>
        <v>2.5579523920774601</v>
      </c>
      <c r="I974" t="str">
        <f t="shared" si="33"/>
        <v>wzrost</v>
      </c>
    </row>
    <row r="975" spans="1:9" hidden="1">
      <c r="A975" s="1">
        <v>42027</v>
      </c>
      <c r="B975" t="s">
        <v>885</v>
      </c>
      <c r="C975" t="s">
        <v>886</v>
      </c>
      <c r="D975">
        <v>2.6</v>
      </c>
      <c r="E975">
        <v>4544</v>
      </c>
      <c r="F975">
        <v>11390</v>
      </c>
      <c r="G975">
        <v>16914000</v>
      </c>
      <c r="H975" s="2">
        <f t="shared" si="32"/>
        <v>2.5066021126760565</v>
      </c>
      <c r="I975" t="str">
        <f t="shared" si="33"/>
        <v>wzrost</v>
      </c>
    </row>
    <row r="976" spans="1:9">
      <c r="A976" s="1">
        <v>42025</v>
      </c>
      <c r="B976" t="s">
        <v>885</v>
      </c>
      <c r="C976" t="s">
        <v>886</v>
      </c>
      <c r="D976">
        <v>2.67</v>
      </c>
      <c r="E976">
        <v>24</v>
      </c>
      <c r="F976">
        <v>60</v>
      </c>
      <c r="G976">
        <v>16914000</v>
      </c>
      <c r="H976" s="2">
        <f t="shared" si="32"/>
        <v>2.5</v>
      </c>
      <c r="I976" t="str">
        <f t="shared" si="33"/>
        <v>wzrost</v>
      </c>
    </row>
    <row r="977" spans="1:9" hidden="1">
      <c r="A977" s="1">
        <v>42026</v>
      </c>
      <c r="B977" t="s">
        <v>157</v>
      </c>
      <c r="C977" t="s">
        <v>158</v>
      </c>
      <c r="D977">
        <v>2.5</v>
      </c>
      <c r="E977">
        <v>17875</v>
      </c>
      <c r="F977">
        <v>44650</v>
      </c>
      <c r="G977">
        <v>14368000</v>
      </c>
      <c r="H977" s="2">
        <f t="shared" si="32"/>
        <v>2.4979020979020978</v>
      </c>
      <c r="I977" t="str">
        <f t="shared" si="33"/>
        <v>wzrost</v>
      </c>
    </row>
    <row r="978" spans="1:9" hidden="1">
      <c r="A978" s="1">
        <v>42027</v>
      </c>
      <c r="B978" t="s">
        <v>157</v>
      </c>
      <c r="C978" t="s">
        <v>158</v>
      </c>
      <c r="D978">
        <v>2.48</v>
      </c>
      <c r="E978">
        <v>10895</v>
      </c>
      <c r="F978">
        <v>27190</v>
      </c>
      <c r="G978">
        <v>14368000</v>
      </c>
      <c r="H978" s="2">
        <f t="shared" si="32"/>
        <v>2.4956402019274897</v>
      </c>
      <c r="I978" t="str">
        <f t="shared" si="33"/>
        <v>spadek</v>
      </c>
    </row>
    <row r="979" spans="1:9" hidden="1">
      <c r="A979" s="1">
        <v>42026</v>
      </c>
      <c r="B979" t="s">
        <v>77</v>
      </c>
      <c r="C979" t="s">
        <v>78</v>
      </c>
      <c r="D979">
        <v>2.5</v>
      </c>
      <c r="E979">
        <v>3370</v>
      </c>
      <c r="F979">
        <v>8410</v>
      </c>
      <c r="G979">
        <v>24386000</v>
      </c>
      <c r="H979" s="2">
        <f t="shared" si="32"/>
        <v>2.4955489614243325</v>
      </c>
      <c r="I979" t="str">
        <f t="shared" si="33"/>
        <v>wzrost</v>
      </c>
    </row>
    <row r="980" spans="1:9" hidden="1">
      <c r="A980" s="1">
        <v>42026</v>
      </c>
      <c r="B980" t="s">
        <v>675</v>
      </c>
      <c r="C980" t="s">
        <v>676</v>
      </c>
      <c r="D980">
        <v>2.58</v>
      </c>
      <c r="E980">
        <v>23889</v>
      </c>
      <c r="F980">
        <v>59220</v>
      </c>
      <c r="G980">
        <v>17382000</v>
      </c>
      <c r="H980" s="2">
        <f t="shared" si="32"/>
        <v>2.4789652141152834</v>
      </c>
      <c r="I980" t="str">
        <f t="shared" si="33"/>
        <v>wzrost</v>
      </c>
    </row>
    <row r="981" spans="1:9">
      <c r="A981" s="1">
        <v>42025</v>
      </c>
      <c r="B981" t="s">
        <v>97</v>
      </c>
      <c r="C981" t="s">
        <v>98</v>
      </c>
      <c r="D981">
        <v>2.48</v>
      </c>
      <c r="E981">
        <v>3557</v>
      </c>
      <c r="F981">
        <v>8780</v>
      </c>
      <c r="G981">
        <v>0</v>
      </c>
      <c r="H981" s="2">
        <f t="shared" si="32"/>
        <v>2.4683722237840877</v>
      </c>
      <c r="I981" t="str">
        <f t="shared" si="33"/>
        <v>wzrost</v>
      </c>
    </row>
    <row r="982" spans="1:9" hidden="1">
      <c r="A982" s="1">
        <v>42027</v>
      </c>
      <c r="B982" t="s">
        <v>77</v>
      </c>
      <c r="C982" t="s">
        <v>78</v>
      </c>
      <c r="D982">
        <v>2.44</v>
      </c>
      <c r="E982">
        <v>1954</v>
      </c>
      <c r="F982">
        <v>4820</v>
      </c>
      <c r="G982">
        <v>24386000</v>
      </c>
      <c r="H982" s="2">
        <f t="shared" si="32"/>
        <v>2.4667349027635619</v>
      </c>
      <c r="I982" t="str">
        <f t="shared" si="33"/>
        <v>spadek</v>
      </c>
    </row>
    <row r="983" spans="1:9">
      <c r="A983" s="1">
        <v>42025</v>
      </c>
      <c r="B983" t="s">
        <v>157</v>
      </c>
      <c r="C983" t="s">
        <v>158</v>
      </c>
      <c r="D983">
        <v>2.4900000000000002</v>
      </c>
      <c r="E983">
        <v>30401</v>
      </c>
      <c r="F983">
        <v>74680</v>
      </c>
      <c r="G983">
        <v>14368000</v>
      </c>
      <c r="H983" s="2">
        <f t="shared" si="32"/>
        <v>2.456498141508503</v>
      </c>
      <c r="I983" t="str">
        <f t="shared" si="33"/>
        <v>wzrost</v>
      </c>
    </row>
    <row r="984" spans="1:9" hidden="1">
      <c r="A984" s="1">
        <v>42026</v>
      </c>
      <c r="B984" t="s">
        <v>419</v>
      </c>
      <c r="C984" t="s">
        <v>420</v>
      </c>
      <c r="D984">
        <v>3.34</v>
      </c>
      <c r="E984">
        <v>200</v>
      </c>
      <c r="F984">
        <v>490</v>
      </c>
      <c r="G984">
        <v>3600000</v>
      </c>
      <c r="H984" s="2">
        <f t="shared" si="32"/>
        <v>2.4500000000000002</v>
      </c>
      <c r="I984" t="str">
        <f t="shared" si="33"/>
        <v>wzrost</v>
      </c>
    </row>
    <row r="985" spans="1:9" hidden="1">
      <c r="A985" s="1">
        <v>42026</v>
      </c>
      <c r="B985" t="s">
        <v>201</v>
      </c>
      <c r="C985" t="s">
        <v>202</v>
      </c>
      <c r="D985">
        <v>2.59</v>
      </c>
      <c r="E985">
        <v>274719</v>
      </c>
      <c r="F985">
        <v>672790</v>
      </c>
      <c r="G985">
        <v>0</v>
      </c>
      <c r="H985" s="2">
        <f t="shared" si="32"/>
        <v>2.4490115354234692</v>
      </c>
      <c r="I985" t="str">
        <f t="shared" si="33"/>
        <v>wzrost</v>
      </c>
    </row>
    <row r="986" spans="1:9">
      <c r="A986" s="1">
        <v>42025</v>
      </c>
      <c r="B986" t="s">
        <v>675</v>
      </c>
      <c r="C986" t="s">
        <v>676</v>
      </c>
      <c r="D986">
        <v>2.4700000000000002</v>
      </c>
      <c r="E986">
        <v>5085</v>
      </c>
      <c r="F986">
        <v>12450</v>
      </c>
      <c r="G986">
        <v>17382000</v>
      </c>
      <c r="H986" s="2">
        <f t="shared" si="32"/>
        <v>2.4483775811209441</v>
      </c>
      <c r="I986" t="str">
        <f t="shared" si="33"/>
        <v>wzrost</v>
      </c>
    </row>
    <row r="987" spans="1:9" hidden="1">
      <c r="A987" s="1">
        <v>42026</v>
      </c>
      <c r="B987" t="s">
        <v>917</v>
      </c>
      <c r="C987" t="s">
        <v>918</v>
      </c>
      <c r="D987">
        <v>2.4</v>
      </c>
      <c r="E987">
        <v>86</v>
      </c>
      <c r="F987">
        <v>210</v>
      </c>
      <c r="G987">
        <v>0</v>
      </c>
      <c r="H987" s="2">
        <f t="shared" si="32"/>
        <v>2.441860465116279</v>
      </c>
      <c r="I987" t="str">
        <f t="shared" si="33"/>
        <v>spadek</v>
      </c>
    </row>
    <row r="988" spans="1:9">
      <c r="A988" s="1">
        <v>42025</v>
      </c>
      <c r="B988" t="s">
        <v>77</v>
      </c>
      <c r="C988" t="s">
        <v>78</v>
      </c>
      <c r="D988">
        <v>2.42</v>
      </c>
      <c r="E988">
        <v>1697</v>
      </c>
      <c r="F988">
        <v>4100</v>
      </c>
      <c r="G988">
        <v>24386000</v>
      </c>
      <c r="H988" s="2">
        <f t="shared" si="32"/>
        <v>2.4160282852091925</v>
      </c>
      <c r="I988" t="str">
        <f t="shared" si="33"/>
        <v>wzrost</v>
      </c>
    </row>
    <row r="989" spans="1:9" hidden="1">
      <c r="A989" s="1">
        <v>42027</v>
      </c>
      <c r="B989" t="s">
        <v>811</v>
      </c>
      <c r="C989" t="s">
        <v>812</v>
      </c>
      <c r="D989">
        <v>2.4</v>
      </c>
      <c r="E989">
        <v>58946</v>
      </c>
      <c r="F989">
        <v>142380</v>
      </c>
      <c r="G989">
        <v>12010000</v>
      </c>
      <c r="H989" s="2">
        <f t="shared" si="32"/>
        <v>2.4154310725070403</v>
      </c>
      <c r="I989" t="str">
        <f t="shared" si="33"/>
        <v>spadek</v>
      </c>
    </row>
    <row r="990" spans="1:9" hidden="1">
      <c r="A990" s="1">
        <v>42027</v>
      </c>
      <c r="B990" t="s">
        <v>491</v>
      </c>
      <c r="C990" t="s">
        <v>492</v>
      </c>
      <c r="D990">
        <v>2.4300000000000002</v>
      </c>
      <c r="E990">
        <v>10295</v>
      </c>
      <c r="F990">
        <v>24850</v>
      </c>
      <c r="G990">
        <v>34971000</v>
      </c>
      <c r="H990" s="2">
        <f t="shared" si="32"/>
        <v>2.4137931034482758</v>
      </c>
      <c r="I990" t="str">
        <f t="shared" si="33"/>
        <v>wzrost</v>
      </c>
    </row>
    <row r="991" spans="1:9">
      <c r="A991" s="1">
        <v>42025</v>
      </c>
      <c r="B991" t="s">
        <v>491</v>
      </c>
      <c r="C991" t="s">
        <v>492</v>
      </c>
      <c r="D991">
        <v>2.4500000000000002</v>
      </c>
      <c r="E991">
        <v>40672</v>
      </c>
      <c r="F991">
        <v>98030</v>
      </c>
      <c r="G991">
        <v>34971000</v>
      </c>
      <c r="H991" s="2">
        <f t="shared" si="32"/>
        <v>2.4102576711250983</v>
      </c>
      <c r="I991" t="str">
        <f t="shared" si="33"/>
        <v>wzrost</v>
      </c>
    </row>
    <row r="992" spans="1:9">
      <c r="A992" s="1">
        <v>42025</v>
      </c>
      <c r="B992" t="s">
        <v>881</v>
      </c>
      <c r="C992" t="s">
        <v>882</v>
      </c>
      <c r="D992">
        <v>2.38</v>
      </c>
      <c r="E992">
        <v>200</v>
      </c>
      <c r="F992">
        <v>480</v>
      </c>
      <c r="G992">
        <v>0</v>
      </c>
      <c r="H992" s="2">
        <f t="shared" si="32"/>
        <v>2.4</v>
      </c>
      <c r="I992" t="str">
        <f t="shared" si="33"/>
        <v>spadek</v>
      </c>
    </row>
    <row r="993" spans="1:9" hidden="1">
      <c r="A993" s="1">
        <v>42027</v>
      </c>
      <c r="B993" t="s">
        <v>881</v>
      </c>
      <c r="C993" t="s">
        <v>882</v>
      </c>
      <c r="D993">
        <v>2.4</v>
      </c>
      <c r="E993">
        <v>847</v>
      </c>
      <c r="F993">
        <v>2030</v>
      </c>
      <c r="G993">
        <v>0</v>
      </c>
      <c r="H993" s="2">
        <f t="shared" si="32"/>
        <v>2.3966942148760331</v>
      </c>
      <c r="I993" t="str">
        <f t="shared" si="33"/>
        <v>wzrost</v>
      </c>
    </row>
    <row r="994" spans="1:9" hidden="1">
      <c r="A994" s="1">
        <v>42027</v>
      </c>
      <c r="B994" t="s">
        <v>439</v>
      </c>
      <c r="C994" t="s">
        <v>440</v>
      </c>
      <c r="D994">
        <v>2.4</v>
      </c>
      <c r="E994">
        <v>405</v>
      </c>
      <c r="F994">
        <v>970</v>
      </c>
      <c r="G994">
        <v>4047000</v>
      </c>
      <c r="H994" s="2">
        <f t="shared" si="32"/>
        <v>2.3950617283950617</v>
      </c>
      <c r="I994" t="str">
        <f t="shared" si="33"/>
        <v>wzrost</v>
      </c>
    </row>
    <row r="995" spans="1:9" hidden="1">
      <c r="A995" s="1">
        <v>42026</v>
      </c>
      <c r="B995" t="s">
        <v>881</v>
      </c>
      <c r="C995" t="s">
        <v>882</v>
      </c>
      <c r="D995">
        <v>2.39</v>
      </c>
      <c r="E995">
        <v>1262</v>
      </c>
      <c r="F995">
        <v>3010</v>
      </c>
      <c r="G995">
        <v>0</v>
      </c>
      <c r="H995" s="2">
        <f t="shared" si="32"/>
        <v>2.3851030110935025</v>
      </c>
      <c r="I995" t="str">
        <f t="shared" si="33"/>
        <v>wzrost</v>
      </c>
    </row>
    <row r="996" spans="1:9" hidden="1">
      <c r="A996" s="1">
        <v>42027</v>
      </c>
      <c r="B996" t="s">
        <v>917</v>
      </c>
      <c r="C996" t="s">
        <v>918</v>
      </c>
      <c r="D996">
        <v>2.4</v>
      </c>
      <c r="E996">
        <v>21</v>
      </c>
      <c r="F996">
        <v>50</v>
      </c>
      <c r="G996">
        <v>0</v>
      </c>
      <c r="H996" s="2">
        <f t="shared" si="32"/>
        <v>2.3809523809523809</v>
      </c>
      <c r="I996" t="str">
        <f t="shared" si="33"/>
        <v>wzrost</v>
      </c>
    </row>
    <row r="997" spans="1:9" hidden="1">
      <c r="A997" s="1">
        <v>42027</v>
      </c>
      <c r="B997" t="s">
        <v>757</v>
      </c>
      <c r="C997" t="s">
        <v>758</v>
      </c>
      <c r="D997">
        <v>2.41</v>
      </c>
      <c r="E997">
        <v>2249</v>
      </c>
      <c r="F997">
        <v>5350</v>
      </c>
      <c r="G997">
        <v>3055000</v>
      </c>
      <c r="H997" s="2">
        <f t="shared" si="32"/>
        <v>2.3788350377945755</v>
      </c>
      <c r="I997" t="str">
        <f t="shared" si="33"/>
        <v>wzrost</v>
      </c>
    </row>
    <row r="998" spans="1:9" hidden="1">
      <c r="A998" s="1">
        <v>42026</v>
      </c>
      <c r="B998" t="s">
        <v>491</v>
      </c>
      <c r="C998" t="s">
        <v>492</v>
      </c>
      <c r="D998">
        <v>2.4700000000000002</v>
      </c>
      <c r="E998">
        <v>9449</v>
      </c>
      <c r="F998">
        <v>22360</v>
      </c>
      <c r="G998">
        <v>34971000</v>
      </c>
      <c r="H998" s="2">
        <f t="shared" si="32"/>
        <v>2.3663879775637633</v>
      </c>
      <c r="I998" t="str">
        <f t="shared" si="33"/>
        <v>wzrost</v>
      </c>
    </row>
    <row r="999" spans="1:9" hidden="1">
      <c r="A999" s="1">
        <v>42027</v>
      </c>
      <c r="B999" t="s">
        <v>97</v>
      </c>
      <c r="C999" t="s">
        <v>98</v>
      </c>
      <c r="D999">
        <v>2.5299999999999998</v>
      </c>
      <c r="E999">
        <v>339</v>
      </c>
      <c r="F999">
        <v>800</v>
      </c>
      <c r="G999">
        <v>0</v>
      </c>
      <c r="H999" s="2">
        <f t="shared" si="32"/>
        <v>2.359882005899705</v>
      </c>
      <c r="I999" t="str">
        <f t="shared" si="33"/>
        <v>wzrost</v>
      </c>
    </row>
    <row r="1000" spans="1:9" hidden="1">
      <c r="A1000" s="1">
        <v>42026</v>
      </c>
      <c r="B1000" t="s">
        <v>757</v>
      </c>
      <c r="C1000" t="s">
        <v>758</v>
      </c>
      <c r="D1000">
        <v>2.38</v>
      </c>
      <c r="E1000">
        <v>28019</v>
      </c>
      <c r="F1000">
        <v>66020</v>
      </c>
      <c r="G1000">
        <v>3055000</v>
      </c>
      <c r="H1000" s="2">
        <f t="shared" si="32"/>
        <v>2.3562582533280989</v>
      </c>
      <c r="I1000" t="str">
        <f t="shared" si="33"/>
        <v>wzrost</v>
      </c>
    </row>
    <row r="1001" spans="1:9" hidden="1">
      <c r="A1001" s="1">
        <v>42027</v>
      </c>
      <c r="B1001" t="s">
        <v>275</v>
      </c>
      <c r="C1001" t="s">
        <v>276</v>
      </c>
      <c r="D1001">
        <v>2.44</v>
      </c>
      <c r="E1001">
        <v>1100</v>
      </c>
      <c r="F1001">
        <v>2590</v>
      </c>
      <c r="G1001">
        <v>13646000</v>
      </c>
      <c r="H1001" s="2">
        <f t="shared" si="32"/>
        <v>2.3545454545454545</v>
      </c>
      <c r="I1001" t="str">
        <f t="shared" si="33"/>
        <v>wzrost</v>
      </c>
    </row>
    <row r="1002" spans="1:9">
      <c r="A1002" s="1">
        <v>42025</v>
      </c>
      <c r="B1002" t="s">
        <v>275</v>
      </c>
      <c r="C1002" t="s">
        <v>276</v>
      </c>
      <c r="D1002">
        <v>2.36</v>
      </c>
      <c r="E1002">
        <v>786</v>
      </c>
      <c r="F1002">
        <v>1830</v>
      </c>
      <c r="G1002">
        <v>13646000</v>
      </c>
      <c r="H1002" s="2">
        <f t="shared" si="32"/>
        <v>2.3282442748091605</v>
      </c>
      <c r="I1002" t="str">
        <f t="shared" si="33"/>
        <v>wzrost</v>
      </c>
    </row>
    <row r="1003" spans="1:9" hidden="1">
      <c r="A1003" s="1">
        <v>42026</v>
      </c>
      <c r="B1003" t="s">
        <v>275</v>
      </c>
      <c r="C1003" t="s">
        <v>276</v>
      </c>
      <c r="D1003">
        <v>2.41</v>
      </c>
      <c r="E1003">
        <v>786</v>
      </c>
      <c r="F1003">
        <v>1830</v>
      </c>
      <c r="G1003">
        <v>13646000</v>
      </c>
      <c r="H1003" s="2">
        <f t="shared" si="32"/>
        <v>2.3282442748091605</v>
      </c>
      <c r="I1003" t="str">
        <f t="shared" si="33"/>
        <v>wzrost</v>
      </c>
    </row>
    <row r="1004" spans="1:9">
      <c r="A1004" s="1">
        <v>42025</v>
      </c>
      <c r="B1004" t="s">
        <v>757</v>
      </c>
      <c r="C1004" t="s">
        <v>758</v>
      </c>
      <c r="D1004">
        <v>2.38</v>
      </c>
      <c r="E1004">
        <v>23039</v>
      </c>
      <c r="F1004">
        <v>53120</v>
      </c>
      <c r="G1004">
        <v>3055000</v>
      </c>
      <c r="H1004" s="2">
        <f t="shared" si="32"/>
        <v>2.3056556274143842</v>
      </c>
      <c r="I1004" t="str">
        <f t="shared" si="33"/>
        <v>wzrost</v>
      </c>
    </row>
    <row r="1005" spans="1:9" hidden="1">
      <c r="A1005" s="1">
        <v>42026</v>
      </c>
      <c r="B1005" t="s">
        <v>825</v>
      </c>
      <c r="C1005" t="s">
        <v>826</v>
      </c>
      <c r="D1005">
        <v>2.39</v>
      </c>
      <c r="E1005">
        <v>64285</v>
      </c>
      <c r="F1005">
        <v>147730</v>
      </c>
      <c r="G1005">
        <v>0</v>
      </c>
      <c r="H1005" s="2">
        <f t="shared" si="32"/>
        <v>2.2980477560861789</v>
      </c>
      <c r="I1005" t="str">
        <f t="shared" si="33"/>
        <v>wzrost</v>
      </c>
    </row>
    <row r="1006" spans="1:9">
      <c r="A1006" s="1">
        <v>42025</v>
      </c>
      <c r="B1006" t="s">
        <v>825</v>
      </c>
      <c r="C1006" t="s">
        <v>826</v>
      </c>
      <c r="D1006">
        <v>2.25</v>
      </c>
      <c r="E1006">
        <v>27899</v>
      </c>
      <c r="F1006">
        <v>63960</v>
      </c>
      <c r="G1006">
        <v>0</v>
      </c>
      <c r="H1006" s="2">
        <f t="shared" si="32"/>
        <v>2.2925552887200258</v>
      </c>
      <c r="I1006" t="str">
        <f t="shared" si="33"/>
        <v>spadek</v>
      </c>
    </row>
    <row r="1007" spans="1:9" hidden="1">
      <c r="A1007" s="1">
        <v>42026</v>
      </c>
      <c r="B1007" t="s">
        <v>235</v>
      </c>
      <c r="C1007" t="s">
        <v>236</v>
      </c>
      <c r="D1007">
        <v>2.2200000000000002</v>
      </c>
      <c r="E1007">
        <v>22</v>
      </c>
      <c r="F1007">
        <v>50</v>
      </c>
      <c r="G1007">
        <v>2588000</v>
      </c>
      <c r="H1007" s="2">
        <f t="shared" si="32"/>
        <v>2.2727272727272729</v>
      </c>
      <c r="I1007" t="str">
        <f t="shared" si="33"/>
        <v>spadek</v>
      </c>
    </row>
    <row r="1008" spans="1:9" hidden="1">
      <c r="A1008" s="1">
        <v>42027</v>
      </c>
      <c r="B1008" t="s">
        <v>381</v>
      </c>
      <c r="C1008" t="s">
        <v>382</v>
      </c>
      <c r="D1008">
        <v>2.27</v>
      </c>
      <c r="E1008">
        <v>24835</v>
      </c>
      <c r="F1008">
        <v>56260</v>
      </c>
      <c r="G1008">
        <v>7444000</v>
      </c>
      <c r="H1008" s="2">
        <f t="shared" si="32"/>
        <v>2.2653513187034426</v>
      </c>
      <c r="I1008" t="str">
        <f t="shared" si="33"/>
        <v>wzrost</v>
      </c>
    </row>
    <row r="1009" spans="1:9">
      <c r="A1009" s="1">
        <v>42025</v>
      </c>
      <c r="B1009" t="s">
        <v>679</v>
      </c>
      <c r="C1009" t="s">
        <v>680</v>
      </c>
      <c r="D1009">
        <v>2.25</v>
      </c>
      <c r="E1009">
        <v>2200</v>
      </c>
      <c r="F1009">
        <v>4960</v>
      </c>
      <c r="G1009">
        <v>0</v>
      </c>
      <c r="H1009" s="2">
        <f t="shared" si="32"/>
        <v>2.2545454545454544</v>
      </c>
      <c r="I1009" t="str">
        <f t="shared" si="33"/>
        <v>spadek</v>
      </c>
    </row>
    <row r="1010" spans="1:9">
      <c r="A1010" s="1">
        <v>42025</v>
      </c>
      <c r="B1010" t="s">
        <v>201</v>
      </c>
      <c r="C1010" t="s">
        <v>202</v>
      </c>
      <c r="D1010">
        <v>2.2000000000000002</v>
      </c>
      <c r="E1010">
        <v>105215</v>
      </c>
      <c r="F1010">
        <v>235860</v>
      </c>
      <c r="G1010">
        <v>0</v>
      </c>
      <c r="H1010" s="2">
        <f t="shared" si="32"/>
        <v>2.2416955757258945</v>
      </c>
      <c r="I1010" t="str">
        <f t="shared" si="33"/>
        <v>spadek</v>
      </c>
    </row>
    <row r="1011" spans="1:9">
      <c r="A1011" s="1">
        <v>42025</v>
      </c>
      <c r="B1011" t="s">
        <v>381</v>
      </c>
      <c r="C1011" t="s">
        <v>382</v>
      </c>
      <c r="D1011">
        <v>2.2400000000000002</v>
      </c>
      <c r="E1011">
        <v>6475</v>
      </c>
      <c r="F1011">
        <v>14500</v>
      </c>
      <c r="G1011">
        <v>7444000</v>
      </c>
      <c r="H1011" s="2">
        <f t="shared" si="32"/>
        <v>2.2393822393822393</v>
      </c>
      <c r="I1011" t="str">
        <f t="shared" si="33"/>
        <v>wzrost</v>
      </c>
    </row>
    <row r="1012" spans="1:9" hidden="1">
      <c r="A1012" s="1">
        <v>42026</v>
      </c>
      <c r="B1012" t="s">
        <v>381</v>
      </c>
      <c r="C1012" t="s">
        <v>382</v>
      </c>
      <c r="D1012">
        <v>2.25</v>
      </c>
      <c r="E1012">
        <v>12468</v>
      </c>
      <c r="F1012">
        <v>27920</v>
      </c>
      <c r="G1012">
        <v>7444000</v>
      </c>
      <c r="H1012" s="2">
        <f t="shared" si="32"/>
        <v>2.2393326916907283</v>
      </c>
      <c r="I1012" t="str">
        <f t="shared" si="33"/>
        <v>wzrost</v>
      </c>
    </row>
    <row r="1013" spans="1:9" hidden="1">
      <c r="A1013" s="1">
        <v>42026</v>
      </c>
      <c r="B1013" t="s">
        <v>439</v>
      </c>
      <c r="C1013" t="s">
        <v>440</v>
      </c>
      <c r="D1013">
        <v>2.2400000000000002</v>
      </c>
      <c r="E1013">
        <v>856</v>
      </c>
      <c r="F1013">
        <v>1910</v>
      </c>
      <c r="G1013">
        <v>4047000</v>
      </c>
      <c r="H1013" s="2">
        <f t="shared" si="32"/>
        <v>2.2313084112149535</v>
      </c>
      <c r="I1013" t="str">
        <f t="shared" si="33"/>
        <v>wzrost</v>
      </c>
    </row>
    <row r="1014" spans="1:9">
      <c r="A1014" s="1">
        <v>42025</v>
      </c>
      <c r="B1014" t="s">
        <v>235</v>
      </c>
      <c r="C1014" t="s">
        <v>236</v>
      </c>
      <c r="D1014">
        <v>2.2400000000000002</v>
      </c>
      <c r="E1014">
        <v>154</v>
      </c>
      <c r="F1014">
        <v>340</v>
      </c>
      <c r="G1014">
        <v>2588000</v>
      </c>
      <c r="H1014" s="2">
        <f t="shared" si="32"/>
        <v>2.2077922077922079</v>
      </c>
      <c r="I1014" t="str">
        <f t="shared" si="33"/>
        <v>wzrost</v>
      </c>
    </row>
    <row r="1015" spans="1:9" hidden="1">
      <c r="A1015" s="1">
        <v>42027</v>
      </c>
      <c r="B1015" t="s">
        <v>563</v>
      </c>
      <c r="C1015" t="s">
        <v>564</v>
      </c>
      <c r="D1015">
        <v>2.21</v>
      </c>
      <c r="E1015">
        <v>420654</v>
      </c>
      <c r="F1015">
        <v>928270</v>
      </c>
      <c r="G1015">
        <v>95095000</v>
      </c>
      <c r="H1015" s="2">
        <f t="shared" si="32"/>
        <v>2.2067304720744363</v>
      </c>
      <c r="I1015" t="str">
        <f t="shared" si="33"/>
        <v>wzrost</v>
      </c>
    </row>
    <row r="1016" spans="1:9" hidden="1">
      <c r="A1016" s="1">
        <v>42026</v>
      </c>
      <c r="B1016" t="s">
        <v>741</v>
      </c>
      <c r="C1016" t="s">
        <v>742</v>
      </c>
      <c r="D1016">
        <v>2.17</v>
      </c>
      <c r="E1016">
        <v>6478</v>
      </c>
      <c r="F1016">
        <v>14280</v>
      </c>
      <c r="G1016">
        <v>19987000</v>
      </c>
      <c r="H1016" s="2">
        <f t="shared" si="32"/>
        <v>2.2043840691571472</v>
      </c>
      <c r="I1016" t="str">
        <f t="shared" si="33"/>
        <v>spadek</v>
      </c>
    </row>
    <row r="1017" spans="1:9" hidden="1">
      <c r="A1017" s="1">
        <v>42027</v>
      </c>
      <c r="B1017" t="s">
        <v>373</v>
      </c>
      <c r="C1017" t="s">
        <v>374</v>
      </c>
      <c r="D1017">
        <v>2.29</v>
      </c>
      <c r="E1017">
        <v>549</v>
      </c>
      <c r="F1017">
        <v>1210</v>
      </c>
      <c r="G1017">
        <v>11568000</v>
      </c>
      <c r="H1017" s="2">
        <f t="shared" si="32"/>
        <v>2.204007285974499</v>
      </c>
      <c r="I1017" t="str">
        <f t="shared" si="33"/>
        <v>wzrost</v>
      </c>
    </row>
    <row r="1018" spans="1:9">
      <c r="A1018" s="1">
        <v>42025</v>
      </c>
      <c r="B1018" t="s">
        <v>741</v>
      </c>
      <c r="C1018" t="s">
        <v>742</v>
      </c>
      <c r="D1018">
        <v>2.1800000000000002</v>
      </c>
      <c r="E1018">
        <v>24179</v>
      </c>
      <c r="F1018">
        <v>53260</v>
      </c>
      <c r="G1018">
        <v>19987000</v>
      </c>
      <c r="H1018" s="2">
        <f t="shared" si="32"/>
        <v>2.2027379130650564</v>
      </c>
      <c r="I1018" t="str">
        <f t="shared" si="33"/>
        <v>spadek</v>
      </c>
    </row>
    <row r="1019" spans="1:9">
      <c r="A1019" s="1">
        <v>42025</v>
      </c>
      <c r="B1019" t="s">
        <v>413</v>
      </c>
      <c r="C1019" t="s">
        <v>414</v>
      </c>
      <c r="D1019">
        <v>2.2000000000000002</v>
      </c>
      <c r="E1019">
        <v>100</v>
      </c>
      <c r="F1019">
        <v>220</v>
      </c>
      <c r="G1019">
        <v>0</v>
      </c>
      <c r="H1019" s="2">
        <f t="shared" si="32"/>
        <v>2.2000000000000002</v>
      </c>
      <c r="I1019" t="str">
        <f t="shared" si="33"/>
        <v>zastoj</v>
      </c>
    </row>
    <row r="1020" spans="1:9" hidden="1">
      <c r="A1020" s="1">
        <v>42026</v>
      </c>
      <c r="B1020" t="s">
        <v>413</v>
      </c>
      <c r="C1020" t="s">
        <v>414</v>
      </c>
      <c r="D1020">
        <v>2.2000000000000002</v>
      </c>
      <c r="E1020">
        <v>100</v>
      </c>
      <c r="F1020">
        <v>220</v>
      </c>
      <c r="G1020">
        <v>0</v>
      </c>
      <c r="H1020" s="2">
        <f t="shared" si="32"/>
        <v>2.2000000000000002</v>
      </c>
      <c r="I1020" t="str">
        <f t="shared" si="33"/>
        <v>zastoj</v>
      </c>
    </row>
    <row r="1021" spans="1:9" hidden="1">
      <c r="A1021" s="1">
        <v>42027</v>
      </c>
      <c r="B1021" t="s">
        <v>413</v>
      </c>
      <c r="C1021" t="s">
        <v>414</v>
      </c>
      <c r="D1021">
        <v>2.2000000000000002</v>
      </c>
      <c r="E1021">
        <v>150</v>
      </c>
      <c r="F1021">
        <v>330</v>
      </c>
      <c r="G1021">
        <v>0</v>
      </c>
      <c r="H1021" s="2">
        <f t="shared" si="32"/>
        <v>2.2000000000000002</v>
      </c>
      <c r="I1021" t="str">
        <f t="shared" si="33"/>
        <v>zastoj</v>
      </c>
    </row>
    <row r="1022" spans="1:9" hidden="1">
      <c r="A1022" s="1">
        <v>42026</v>
      </c>
      <c r="B1022" t="s">
        <v>373</v>
      </c>
      <c r="C1022" t="s">
        <v>374</v>
      </c>
      <c r="D1022">
        <v>2.2000000000000002</v>
      </c>
      <c r="E1022">
        <v>5702</v>
      </c>
      <c r="F1022">
        <v>12480</v>
      </c>
      <c r="G1022">
        <v>11568000</v>
      </c>
      <c r="H1022" s="2">
        <f t="shared" si="32"/>
        <v>2.1887057172921782</v>
      </c>
      <c r="I1022" t="str">
        <f t="shared" si="33"/>
        <v>wzrost</v>
      </c>
    </row>
    <row r="1023" spans="1:9">
      <c r="A1023" s="1">
        <v>42025</v>
      </c>
      <c r="B1023" t="s">
        <v>591</v>
      </c>
      <c r="C1023" t="s">
        <v>592</v>
      </c>
      <c r="D1023">
        <v>2.1</v>
      </c>
      <c r="E1023">
        <v>46</v>
      </c>
      <c r="F1023">
        <v>100</v>
      </c>
      <c r="G1023">
        <v>4803000</v>
      </c>
      <c r="H1023" s="2">
        <f t="shared" si="32"/>
        <v>2.1739130434782608</v>
      </c>
      <c r="I1023" t="str">
        <f t="shared" si="33"/>
        <v>spadek</v>
      </c>
    </row>
    <row r="1024" spans="1:9" hidden="1">
      <c r="A1024" s="1">
        <v>42027</v>
      </c>
      <c r="B1024" t="s">
        <v>235</v>
      </c>
      <c r="C1024" t="s">
        <v>236</v>
      </c>
      <c r="D1024">
        <v>2.2200000000000002</v>
      </c>
      <c r="E1024">
        <v>23</v>
      </c>
      <c r="F1024">
        <v>50</v>
      </c>
      <c r="G1024">
        <v>2588000</v>
      </c>
      <c r="H1024" s="2">
        <f t="shared" si="32"/>
        <v>2.1739130434782608</v>
      </c>
      <c r="I1024" t="str">
        <f t="shared" si="33"/>
        <v>wzrost</v>
      </c>
    </row>
    <row r="1025" spans="1:9">
      <c r="A1025" s="1">
        <v>42025</v>
      </c>
      <c r="B1025" t="s">
        <v>285</v>
      </c>
      <c r="C1025" t="s">
        <v>286</v>
      </c>
      <c r="D1025">
        <v>2.17</v>
      </c>
      <c r="E1025">
        <v>0</v>
      </c>
      <c r="F1025">
        <v>0</v>
      </c>
      <c r="G1025">
        <v>453000</v>
      </c>
      <c r="H1025" s="2">
        <f t="shared" si="32"/>
        <v>2.17</v>
      </c>
      <c r="I1025" t="str">
        <f t="shared" si="33"/>
        <v>zastoj</v>
      </c>
    </row>
    <row r="1026" spans="1:9" hidden="1">
      <c r="A1026" s="1">
        <v>42026</v>
      </c>
      <c r="B1026" t="s">
        <v>285</v>
      </c>
      <c r="C1026" t="s">
        <v>286</v>
      </c>
      <c r="D1026">
        <v>2.17</v>
      </c>
      <c r="E1026">
        <v>0</v>
      </c>
      <c r="F1026">
        <v>0</v>
      </c>
      <c r="G1026">
        <v>453000</v>
      </c>
      <c r="H1026" s="2">
        <f t="shared" si="32"/>
        <v>2.17</v>
      </c>
      <c r="I1026" t="str">
        <f t="shared" si="33"/>
        <v>zastoj</v>
      </c>
    </row>
    <row r="1027" spans="1:9" hidden="1">
      <c r="A1027" s="1">
        <v>42027</v>
      </c>
      <c r="B1027" t="s">
        <v>285</v>
      </c>
      <c r="C1027" t="s">
        <v>286</v>
      </c>
      <c r="D1027">
        <v>2.17</v>
      </c>
      <c r="E1027">
        <v>0</v>
      </c>
      <c r="F1027">
        <v>0</v>
      </c>
      <c r="G1027">
        <v>453000</v>
      </c>
      <c r="H1027" s="2">
        <f t="shared" si="32"/>
        <v>2.17</v>
      </c>
      <c r="I1027" t="str">
        <f t="shared" si="33"/>
        <v>zastoj</v>
      </c>
    </row>
    <row r="1028" spans="1:9" hidden="1">
      <c r="A1028" s="1">
        <v>42027</v>
      </c>
      <c r="B1028" t="s">
        <v>759</v>
      </c>
      <c r="C1028" t="s">
        <v>760</v>
      </c>
      <c r="D1028">
        <v>2.16</v>
      </c>
      <c r="E1028">
        <v>307173</v>
      </c>
      <c r="F1028">
        <v>666030</v>
      </c>
      <c r="G1028">
        <v>121599000</v>
      </c>
      <c r="H1028" s="2">
        <f t="shared" ref="H1028:H1091" si="34">IF(E1028&gt;0,F1028/E1028,D1028)</f>
        <v>2.1682569757107557</v>
      </c>
      <c r="I1028" t="str">
        <f t="shared" ref="I1028:I1091" si="35">IF(D1028&gt;H1028,"wzrost",IF(D1028&lt;H1028,"spadek","zastoj"))</f>
        <v>spadek</v>
      </c>
    </row>
    <row r="1029" spans="1:9" hidden="1">
      <c r="A1029" s="1">
        <v>42026</v>
      </c>
      <c r="B1029" t="s">
        <v>679</v>
      </c>
      <c r="C1029" t="s">
        <v>680</v>
      </c>
      <c r="D1029">
        <v>2.15</v>
      </c>
      <c r="E1029">
        <v>180</v>
      </c>
      <c r="F1029">
        <v>390</v>
      </c>
      <c r="G1029">
        <v>0</v>
      </c>
      <c r="H1029" s="2">
        <f t="shared" si="34"/>
        <v>2.1666666666666665</v>
      </c>
      <c r="I1029" t="str">
        <f t="shared" si="35"/>
        <v>spadek</v>
      </c>
    </row>
    <row r="1030" spans="1:9">
      <c r="A1030" s="1">
        <v>42025</v>
      </c>
      <c r="B1030" t="s">
        <v>759</v>
      </c>
      <c r="C1030" t="s">
        <v>760</v>
      </c>
      <c r="D1030">
        <v>2.1800000000000002</v>
      </c>
      <c r="E1030">
        <v>27934</v>
      </c>
      <c r="F1030">
        <v>60390</v>
      </c>
      <c r="G1030">
        <v>121599000</v>
      </c>
      <c r="H1030" s="2">
        <f t="shared" si="34"/>
        <v>2.161881578005298</v>
      </c>
      <c r="I1030" t="str">
        <f t="shared" si="35"/>
        <v>wzrost</v>
      </c>
    </row>
    <row r="1031" spans="1:9" hidden="1">
      <c r="A1031" s="1">
        <v>42026</v>
      </c>
      <c r="B1031" t="s">
        <v>759</v>
      </c>
      <c r="C1031" t="s">
        <v>760</v>
      </c>
      <c r="D1031">
        <v>2.17</v>
      </c>
      <c r="E1031">
        <v>27750</v>
      </c>
      <c r="F1031">
        <v>59880</v>
      </c>
      <c r="G1031">
        <v>121599000</v>
      </c>
      <c r="H1031" s="2">
        <f t="shared" si="34"/>
        <v>2.157837837837838</v>
      </c>
      <c r="I1031" t="str">
        <f t="shared" si="35"/>
        <v>wzrost</v>
      </c>
    </row>
    <row r="1032" spans="1:9">
      <c r="A1032" s="1">
        <v>42025</v>
      </c>
      <c r="B1032" t="s">
        <v>563</v>
      </c>
      <c r="C1032" t="s">
        <v>564</v>
      </c>
      <c r="D1032">
        <v>2.16</v>
      </c>
      <c r="E1032">
        <v>339582</v>
      </c>
      <c r="F1032">
        <v>730420</v>
      </c>
      <c r="G1032">
        <v>95095000</v>
      </c>
      <c r="H1032" s="2">
        <f t="shared" si="34"/>
        <v>2.1509385067524192</v>
      </c>
      <c r="I1032" t="str">
        <f t="shared" si="35"/>
        <v>wzrost</v>
      </c>
    </row>
    <row r="1033" spans="1:9" hidden="1">
      <c r="A1033" s="1">
        <v>42027</v>
      </c>
      <c r="B1033" t="s">
        <v>679</v>
      </c>
      <c r="C1033" t="s">
        <v>680</v>
      </c>
      <c r="D1033">
        <v>2.15</v>
      </c>
      <c r="E1033">
        <v>0</v>
      </c>
      <c r="F1033">
        <v>0</v>
      </c>
      <c r="G1033">
        <v>0</v>
      </c>
      <c r="H1033" s="2">
        <f t="shared" si="34"/>
        <v>2.15</v>
      </c>
      <c r="I1033" t="str">
        <f t="shared" si="35"/>
        <v>zastoj</v>
      </c>
    </row>
    <row r="1034" spans="1:9" hidden="1">
      <c r="A1034" s="1">
        <v>42026</v>
      </c>
      <c r="B1034" t="s">
        <v>563</v>
      </c>
      <c r="C1034" t="s">
        <v>564</v>
      </c>
      <c r="D1034">
        <v>2.15</v>
      </c>
      <c r="E1034">
        <v>42737</v>
      </c>
      <c r="F1034">
        <v>91860</v>
      </c>
      <c r="G1034">
        <v>95095000</v>
      </c>
      <c r="H1034" s="2">
        <f t="shared" si="34"/>
        <v>2.149425556309521</v>
      </c>
      <c r="I1034" t="str">
        <f t="shared" si="35"/>
        <v>wzrost</v>
      </c>
    </row>
    <row r="1035" spans="1:9" hidden="1">
      <c r="A1035" s="1">
        <v>42026</v>
      </c>
      <c r="B1035" t="s">
        <v>687</v>
      </c>
      <c r="C1035" t="s">
        <v>688</v>
      </c>
      <c r="D1035">
        <v>2.21</v>
      </c>
      <c r="E1035">
        <v>1934</v>
      </c>
      <c r="F1035">
        <v>4080</v>
      </c>
      <c r="G1035">
        <v>0</v>
      </c>
      <c r="H1035" s="2">
        <f t="shared" si="34"/>
        <v>2.1096173733195451</v>
      </c>
      <c r="I1035" t="str">
        <f t="shared" si="35"/>
        <v>wzrost</v>
      </c>
    </row>
    <row r="1036" spans="1:9" hidden="1">
      <c r="A1036" s="1">
        <v>42027</v>
      </c>
      <c r="B1036" t="s">
        <v>741</v>
      </c>
      <c r="C1036" t="s">
        <v>742</v>
      </c>
      <c r="D1036">
        <v>2.35</v>
      </c>
      <c r="E1036">
        <v>1256206</v>
      </c>
      <c r="F1036">
        <v>2640660</v>
      </c>
      <c r="G1036">
        <v>19987000</v>
      </c>
      <c r="H1036" s="2">
        <f t="shared" si="34"/>
        <v>2.1020915359423533</v>
      </c>
      <c r="I1036" t="str">
        <f t="shared" si="35"/>
        <v>wzrost</v>
      </c>
    </row>
    <row r="1037" spans="1:9" hidden="1">
      <c r="A1037" s="1">
        <v>42026</v>
      </c>
      <c r="B1037" t="s">
        <v>593</v>
      </c>
      <c r="C1037" t="s">
        <v>594</v>
      </c>
      <c r="D1037">
        <v>2.0699999999999998</v>
      </c>
      <c r="E1037">
        <v>100</v>
      </c>
      <c r="F1037">
        <v>210</v>
      </c>
      <c r="G1037">
        <v>8487000</v>
      </c>
      <c r="H1037" s="2">
        <f t="shared" si="34"/>
        <v>2.1</v>
      </c>
      <c r="I1037" t="str">
        <f t="shared" si="35"/>
        <v>spadek</v>
      </c>
    </row>
    <row r="1038" spans="1:9">
      <c r="A1038" s="1">
        <v>42025</v>
      </c>
      <c r="B1038" t="s">
        <v>39</v>
      </c>
      <c r="C1038" t="s">
        <v>40</v>
      </c>
      <c r="D1038">
        <v>2.1</v>
      </c>
      <c r="E1038">
        <v>4664</v>
      </c>
      <c r="F1038">
        <v>9710</v>
      </c>
      <c r="G1038">
        <v>7353000</v>
      </c>
      <c r="H1038" s="2">
        <f t="shared" si="34"/>
        <v>2.0819039451114922</v>
      </c>
      <c r="I1038" t="str">
        <f t="shared" si="35"/>
        <v>wzrost</v>
      </c>
    </row>
    <row r="1039" spans="1:9" hidden="1">
      <c r="A1039" s="1">
        <v>42027</v>
      </c>
      <c r="B1039" t="s">
        <v>687</v>
      </c>
      <c r="C1039" t="s">
        <v>688</v>
      </c>
      <c r="D1039">
        <v>2.19</v>
      </c>
      <c r="E1039">
        <v>202</v>
      </c>
      <c r="F1039">
        <v>420</v>
      </c>
      <c r="G1039">
        <v>0</v>
      </c>
      <c r="H1039" s="2">
        <f t="shared" si="34"/>
        <v>2.0792079207920793</v>
      </c>
      <c r="I1039" t="str">
        <f t="shared" si="35"/>
        <v>wzrost</v>
      </c>
    </row>
    <row r="1040" spans="1:9" hidden="1">
      <c r="A1040" s="1">
        <v>42027</v>
      </c>
      <c r="B1040" t="s">
        <v>39</v>
      </c>
      <c r="C1040" t="s">
        <v>40</v>
      </c>
      <c r="D1040">
        <v>2.09</v>
      </c>
      <c r="E1040">
        <v>770</v>
      </c>
      <c r="F1040">
        <v>1600</v>
      </c>
      <c r="G1040">
        <v>7353000</v>
      </c>
      <c r="H1040" s="2">
        <f t="shared" si="34"/>
        <v>2.0779220779220777</v>
      </c>
      <c r="I1040" t="str">
        <f t="shared" si="35"/>
        <v>wzrost</v>
      </c>
    </row>
    <row r="1041" spans="1:9" hidden="1">
      <c r="A1041" s="1">
        <v>42027</v>
      </c>
      <c r="B1041" t="s">
        <v>883</v>
      </c>
      <c r="C1041" t="s">
        <v>884</v>
      </c>
      <c r="D1041">
        <v>2.09</v>
      </c>
      <c r="E1041">
        <v>53823</v>
      </c>
      <c r="F1041">
        <v>111770</v>
      </c>
      <c r="G1041">
        <v>20551000</v>
      </c>
      <c r="H1041" s="2">
        <f t="shared" si="34"/>
        <v>2.0766215186816046</v>
      </c>
      <c r="I1041" t="str">
        <f t="shared" si="35"/>
        <v>wzrost</v>
      </c>
    </row>
    <row r="1042" spans="1:9">
      <c r="A1042" s="1">
        <v>42025</v>
      </c>
      <c r="B1042" t="s">
        <v>883</v>
      </c>
      <c r="C1042" t="s">
        <v>884</v>
      </c>
      <c r="D1042">
        <v>2.0699999999999998</v>
      </c>
      <c r="E1042">
        <v>32307</v>
      </c>
      <c r="F1042">
        <v>66900</v>
      </c>
      <c r="G1042">
        <v>20551000</v>
      </c>
      <c r="H1042" s="2">
        <f t="shared" si="34"/>
        <v>2.0707586591141238</v>
      </c>
      <c r="I1042" t="str">
        <f t="shared" si="35"/>
        <v>spadek</v>
      </c>
    </row>
    <row r="1043" spans="1:9">
      <c r="A1043" s="1">
        <v>42025</v>
      </c>
      <c r="B1043" t="s">
        <v>593</v>
      </c>
      <c r="C1043" t="s">
        <v>594</v>
      </c>
      <c r="D1043">
        <v>2.0699999999999998</v>
      </c>
      <c r="E1043">
        <v>0</v>
      </c>
      <c r="F1043">
        <v>0</v>
      </c>
      <c r="G1043">
        <v>8487000</v>
      </c>
      <c r="H1043" s="2">
        <f t="shared" si="34"/>
        <v>2.0699999999999998</v>
      </c>
      <c r="I1043" t="str">
        <f t="shared" si="35"/>
        <v>zastoj</v>
      </c>
    </row>
    <row r="1044" spans="1:9" hidden="1">
      <c r="A1044" s="1">
        <v>42026</v>
      </c>
      <c r="B1044" t="s">
        <v>883</v>
      </c>
      <c r="C1044" t="s">
        <v>884</v>
      </c>
      <c r="D1044">
        <v>2.09</v>
      </c>
      <c r="E1044">
        <v>35436</v>
      </c>
      <c r="F1044">
        <v>73290</v>
      </c>
      <c r="G1044">
        <v>20551000</v>
      </c>
      <c r="H1044" s="2">
        <f t="shared" si="34"/>
        <v>2.0682356925160854</v>
      </c>
      <c r="I1044" t="str">
        <f t="shared" si="35"/>
        <v>wzrost</v>
      </c>
    </row>
    <row r="1045" spans="1:9" hidden="1">
      <c r="A1045" s="1">
        <v>42026</v>
      </c>
      <c r="B1045" t="s">
        <v>39</v>
      </c>
      <c r="C1045" t="s">
        <v>40</v>
      </c>
      <c r="D1045">
        <v>2.08</v>
      </c>
      <c r="E1045">
        <v>1980</v>
      </c>
      <c r="F1045">
        <v>4060</v>
      </c>
      <c r="G1045">
        <v>7353000</v>
      </c>
      <c r="H1045" s="2">
        <f t="shared" si="34"/>
        <v>2.0505050505050506</v>
      </c>
      <c r="I1045" t="str">
        <f t="shared" si="35"/>
        <v>wzrost</v>
      </c>
    </row>
    <row r="1046" spans="1:9" hidden="1">
      <c r="A1046" s="1">
        <v>42027</v>
      </c>
      <c r="B1046" t="s">
        <v>591</v>
      </c>
      <c r="C1046" t="s">
        <v>592</v>
      </c>
      <c r="D1046">
        <v>2.02</v>
      </c>
      <c r="E1046">
        <v>2929</v>
      </c>
      <c r="F1046">
        <v>5970</v>
      </c>
      <c r="G1046">
        <v>4803000</v>
      </c>
      <c r="H1046" s="2">
        <f t="shared" si="34"/>
        <v>2.0382383065892795</v>
      </c>
      <c r="I1046" t="str">
        <f t="shared" si="35"/>
        <v>spadek</v>
      </c>
    </row>
    <row r="1047" spans="1:9" hidden="1">
      <c r="A1047" s="1">
        <v>42027</v>
      </c>
      <c r="B1047" t="s">
        <v>895</v>
      </c>
      <c r="C1047" t="s">
        <v>896</v>
      </c>
      <c r="D1047">
        <v>2.0299999999999998</v>
      </c>
      <c r="E1047">
        <v>279385</v>
      </c>
      <c r="F1047">
        <v>569310</v>
      </c>
      <c r="G1047">
        <v>158887000</v>
      </c>
      <c r="H1047" s="2">
        <f t="shared" si="34"/>
        <v>2.0377257189899245</v>
      </c>
      <c r="I1047" t="str">
        <f t="shared" si="35"/>
        <v>spadek</v>
      </c>
    </row>
    <row r="1048" spans="1:9" hidden="1">
      <c r="A1048" s="1">
        <v>42027</v>
      </c>
      <c r="B1048" t="s">
        <v>745</v>
      </c>
      <c r="C1048" t="s">
        <v>746</v>
      </c>
      <c r="D1048">
        <v>1.96</v>
      </c>
      <c r="E1048">
        <v>30575</v>
      </c>
      <c r="F1048">
        <v>61550</v>
      </c>
      <c r="G1048">
        <v>13353000</v>
      </c>
      <c r="H1048" s="2">
        <f t="shared" si="34"/>
        <v>2.0130825838103026</v>
      </c>
      <c r="I1048" t="str">
        <f t="shared" si="35"/>
        <v>spadek</v>
      </c>
    </row>
    <row r="1049" spans="1:9" hidden="1">
      <c r="A1049" s="1">
        <v>42026</v>
      </c>
      <c r="B1049" t="s">
        <v>895</v>
      </c>
      <c r="C1049" t="s">
        <v>896</v>
      </c>
      <c r="D1049">
        <v>2.0299999999999998</v>
      </c>
      <c r="E1049">
        <v>286713</v>
      </c>
      <c r="F1049">
        <v>576620</v>
      </c>
      <c r="G1049">
        <v>158887000</v>
      </c>
      <c r="H1049" s="2">
        <f t="shared" si="34"/>
        <v>2.0111400599205478</v>
      </c>
      <c r="I1049" t="str">
        <f t="shared" si="35"/>
        <v>wzrost</v>
      </c>
    </row>
    <row r="1050" spans="1:9" hidden="1">
      <c r="A1050" s="1">
        <v>42026</v>
      </c>
      <c r="B1050" t="s">
        <v>591</v>
      </c>
      <c r="C1050" t="s">
        <v>592</v>
      </c>
      <c r="D1050">
        <v>2.0499999999999998</v>
      </c>
      <c r="E1050">
        <v>478</v>
      </c>
      <c r="F1050">
        <v>960</v>
      </c>
      <c r="G1050">
        <v>4803000</v>
      </c>
      <c r="H1050" s="2">
        <f t="shared" si="34"/>
        <v>2.00836820083682</v>
      </c>
      <c r="I1050" t="str">
        <f t="shared" si="35"/>
        <v>wzrost</v>
      </c>
    </row>
    <row r="1051" spans="1:9">
      <c r="A1051" s="1">
        <v>42025</v>
      </c>
      <c r="B1051" t="s">
        <v>745</v>
      </c>
      <c r="C1051" t="s">
        <v>746</v>
      </c>
      <c r="D1051">
        <v>1.98</v>
      </c>
      <c r="E1051">
        <v>18975</v>
      </c>
      <c r="F1051">
        <v>38040</v>
      </c>
      <c r="G1051">
        <v>13353000</v>
      </c>
      <c r="H1051" s="2">
        <f t="shared" si="34"/>
        <v>2.0047430830039525</v>
      </c>
      <c r="I1051" t="str">
        <f t="shared" si="35"/>
        <v>spadek</v>
      </c>
    </row>
    <row r="1052" spans="1:9" hidden="1">
      <c r="A1052" s="1">
        <v>42027</v>
      </c>
      <c r="B1052" t="s">
        <v>531</v>
      </c>
      <c r="C1052" t="s">
        <v>532</v>
      </c>
      <c r="D1052">
        <v>2.0499999999999998</v>
      </c>
      <c r="E1052">
        <v>12520</v>
      </c>
      <c r="F1052">
        <v>25070</v>
      </c>
      <c r="G1052">
        <v>2516000</v>
      </c>
      <c r="H1052" s="2">
        <f t="shared" si="34"/>
        <v>2.0023961661341851</v>
      </c>
      <c r="I1052" t="str">
        <f t="shared" si="35"/>
        <v>wzrost</v>
      </c>
    </row>
    <row r="1053" spans="1:9">
      <c r="A1053" s="1">
        <v>42025</v>
      </c>
      <c r="B1053" t="s">
        <v>531</v>
      </c>
      <c r="C1053" t="s">
        <v>532</v>
      </c>
      <c r="D1053">
        <v>2.09</v>
      </c>
      <c r="E1053">
        <v>22656</v>
      </c>
      <c r="F1053">
        <v>45360</v>
      </c>
      <c r="G1053">
        <v>2516000</v>
      </c>
      <c r="H1053" s="2">
        <f t="shared" si="34"/>
        <v>2.0021186440677967</v>
      </c>
      <c r="I1053" t="str">
        <f t="shared" si="35"/>
        <v>wzrost</v>
      </c>
    </row>
    <row r="1054" spans="1:9">
      <c r="A1054" s="1">
        <v>42025</v>
      </c>
      <c r="B1054" t="s">
        <v>7</v>
      </c>
      <c r="C1054" t="s">
        <v>8</v>
      </c>
      <c r="D1054">
        <v>2.09</v>
      </c>
      <c r="E1054">
        <v>9</v>
      </c>
      <c r="F1054">
        <v>18</v>
      </c>
      <c r="G1054">
        <v>6496000</v>
      </c>
      <c r="H1054" s="2">
        <f t="shared" si="34"/>
        <v>2</v>
      </c>
      <c r="I1054" t="str">
        <f t="shared" si="35"/>
        <v>wzrost</v>
      </c>
    </row>
    <row r="1055" spans="1:9">
      <c r="A1055" s="1">
        <v>42025</v>
      </c>
      <c r="B1055" t="s">
        <v>439</v>
      </c>
      <c r="C1055" t="s">
        <v>440</v>
      </c>
      <c r="D1055">
        <v>2.2400000000000002</v>
      </c>
      <c r="E1055">
        <v>5</v>
      </c>
      <c r="F1055">
        <v>10</v>
      </c>
      <c r="G1055">
        <v>4047000</v>
      </c>
      <c r="H1055" s="2">
        <f t="shared" si="34"/>
        <v>2</v>
      </c>
      <c r="I1055" t="str">
        <f t="shared" si="35"/>
        <v>wzrost</v>
      </c>
    </row>
    <row r="1056" spans="1:9">
      <c r="A1056" s="1">
        <v>42025</v>
      </c>
      <c r="B1056" t="s">
        <v>777</v>
      </c>
      <c r="C1056" t="s">
        <v>778</v>
      </c>
      <c r="D1056">
        <v>1.9</v>
      </c>
      <c r="E1056">
        <v>50</v>
      </c>
      <c r="F1056">
        <v>100</v>
      </c>
      <c r="G1056">
        <v>3496000</v>
      </c>
      <c r="H1056" s="2">
        <f t="shared" si="34"/>
        <v>2</v>
      </c>
      <c r="I1056" t="str">
        <f t="shared" si="35"/>
        <v>spadek</v>
      </c>
    </row>
    <row r="1057" spans="1:9">
      <c r="A1057" s="1">
        <v>42025</v>
      </c>
      <c r="B1057" t="s">
        <v>917</v>
      </c>
      <c r="C1057" t="s">
        <v>918</v>
      </c>
      <c r="D1057">
        <v>2</v>
      </c>
      <c r="E1057">
        <v>1</v>
      </c>
      <c r="F1057">
        <v>2</v>
      </c>
      <c r="G1057">
        <v>0</v>
      </c>
      <c r="H1057" s="2">
        <f t="shared" si="34"/>
        <v>2</v>
      </c>
      <c r="I1057" t="str">
        <f t="shared" si="35"/>
        <v>zastoj</v>
      </c>
    </row>
    <row r="1058" spans="1:9" hidden="1">
      <c r="A1058" s="1">
        <v>42026</v>
      </c>
      <c r="B1058" t="s">
        <v>7</v>
      </c>
      <c r="C1058" t="s">
        <v>8</v>
      </c>
      <c r="D1058">
        <v>2.2599999999999998</v>
      </c>
      <c r="E1058">
        <v>20</v>
      </c>
      <c r="F1058">
        <v>40</v>
      </c>
      <c r="G1058">
        <v>6496000</v>
      </c>
      <c r="H1058" s="2">
        <f t="shared" si="34"/>
        <v>2</v>
      </c>
      <c r="I1058" t="str">
        <f t="shared" si="35"/>
        <v>wzrost</v>
      </c>
    </row>
    <row r="1059" spans="1:9" hidden="1">
      <c r="A1059" s="1">
        <v>42026</v>
      </c>
      <c r="B1059" t="s">
        <v>83</v>
      </c>
      <c r="C1059" t="s">
        <v>84</v>
      </c>
      <c r="D1059">
        <v>1.05</v>
      </c>
      <c r="E1059">
        <v>5</v>
      </c>
      <c r="F1059">
        <v>10</v>
      </c>
      <c r="G1059">
        <v>0</v>
      </c>
      <c r="H1059" s="2">
        <f t="shared" si="34"/>
        <v>2</v>
      </c>
      <c r="I1059" t="str">
        <f t="shared" si="35"/>
        <v>spadek</v>
      </c>
    </row>
    <row r="1060" spans="1:9" hidden="1">
      <c r="A1060" s="1">
        <v>42026</v>
      </c>
      <c r="B1060" t="s">
        <v>531</v>
      </c>
      <c r="C1060" t="s">
        <v>532</v>
      </c>
      <c r="D1060">
        <v>2</v>
      </c>
      <c r="E1060">
        <v>1</v>
      </c>
      <c r="F1060">
        <v>2</v>
      </c>
      <c r="G1060">
        <v>2516000</v>
      </c>
      <c r="H1060" s="2">
        <f t="shared" si="34"/>
        <v>2</v>
      </c>
      <c r="I1060" t="str">
        <f t="shared" si="35"/>
        <v>zastoj</v>
      </c>
    </row>
    <row r="1061" spans="1:9" hidden="1">
      <c r="A1061" s="1">
        <v>42026</v>
      </c>
      <c r="B1061" t="s">
        <v>761</v>
      </c>
      <c r="C1061" t="s">
        <v>762</v>
      </c>
      <c r="D1061">
        <v>1.5</v>
      </c>
      <c r="E1061">
        <v>10</v>
      </c>
      <c r="F1061">
        <v>20</v>
      </c>
      <c r="G1061">
        <v>55661000</v>
      </c>
      <c r="H1061" s="2">
        <f t="shared" si="34"/>
        <v>2</v>
      </c>
      <c r="I1061" t="str">
        <f t="shared" si="35"/>
        <v>spadek</v>
      </c>
    </row>
    <row r="1062" spans="1:9" hidden="1">
      <c r="A1062" s="1">
        <v>42027</v>
      </c>
      <c r="B1062" t="s">
        <v>7</v>
      </c>
      <c r="C1062" t="s">
        <v>8</v>
      </c>
      <c r="D1062">
        <v>2.14</v>
      </c>
      <c r="E1062">
        <v>15</v>
      </c>
      <c r="F1062">
        <v>30</v>
      </c>
      <c r="G1062">
        <v>6496000</v>
      </c>
      <c r="H1062" s="2">
        <f t="shared" si="34"/>
        <v>2</v>
      </c>
      <c r="I1062" t="str">
        <f t="shared" si="35"/>
        <v>wzrost</v>
      </c>
    </row>
    <row r="1063" spans="1:9" hidden="1">
      <c r="A1063" s="1">
        <v>42027</v>
      </c>
      <c r="B1063" t="s">
        <v>593</v>
      </c>
      <c r="C1063" t="s">
        <v>594</v>
      </c>
      <c r="D1063">
        <v>2.08</v>
      </c>
      <c r="E1063">
        <v>5</v>
      </c>
      <c r="F1063">
        <v>10</v>
      </c>
      <c r="G1063">
        <v>8487000</v>
      </c>
      <c r="H1063" s="2">
        <f t="shared" si="34"/>
        <v>2</v>
      </c>
      <c r="I1063" t="str">
        <f t="shared" si="35"/>
        <v>wzrost</v>
      </c>
    </row>
    <row r="1064" spans="1:9" hidden="1">
      <c r="A1064" s="1">
        <v>42026</v>
      </c>
      <c r="B1064" t="s">
        <v>319</v>
      </c>
      <c r="C1064" t="s">
        <v>320</v>
      </c>
      <c r="D1064">
        <v>2</v>
      </c>
      <c r="E1064">
        <v>106503</v>
      </c>
      <c r="F1064">
        <v>212440</v>
      </c>
      <c r="G1064">
        <v>293645000</v>
      </c>
      <c r="H1064" s="2">
        <f t="shared" si="34"/>
        <v>1.9946855957109189</v>
      </c>
      <c r="I1064" t="str">
        <f t="shared" si="35"/>
        <v>wzrost</v>
      </c>
    </row>
    <row r="1065" spans="1:9" hidden="1">
      <c r="A1065" s="1">
        <v>42027</v>
      </c>
      <c r="B1065" t="s">
        <v>319</v>
      </c>
      <c r="C1065" t="s">
        <v>320</v>
      </c>
      <c r="D1065">
        <v>1.98</v>
      </c>
      <c r="E1065">
        <v>101795</v>
      </c>
      <c r="F1065">
        <v>202420</v>
      </c>
      <c r="G1065">
        <v>293645000</v>
      </c>
      <c r="H1065" s="2">
        <f t="shared" si="34"/>
        <v>1.9885063117048971</v>
      </c>
      <c r="I1065" t="str">
        <f t="shared" si="35"/>
        <v>spadek</v>
      </c>
    </row>
    <row r="1066" spans="1:9" hidden="1">
      <c r="A1066" s="1">
        <v>42026</v>
      </c>
      <c r="B1066" t="s">
        <v>65</v>
      </c>
      <c r="C1066" t="s">
        <v>66</v>
      </c>
      <c r="D1066">
        <v>1.95</v>
      </c>
      <c r="E1066">
        <v>750865</v>
      </c>
      <c r="F1066">
        <v>1490750</v>
      </c>
      <c r="G1066">
        <v>32823000</v>
      </c>
      <c r="H1066" s="2">
        <f t="shared" si="34"/>
        <v>1.9853768653486312</v>
      </c>
      <c r="I1066" t="str">
        <f t="shared" si="35"/>
        <v>spadek</v>
      </c>
    </row>
    <row r="1067" spans="1:9">
      <c r="A1067" s="1">
        <v>42025</v>
      </c>
      <c r="B1067" t="s">
        <v>319</v>
      </c>
      <c r="C1067" t="s">
        <v>320</v>
      </c>
      <c r="D1067">
        <v>1.98</v>
      </c>
      <c r="E1067">
        <v>79169</v>
      </c>
      <c r="F1067">
        <v>156980</v>
      </c>
      <c r="G1067">
        <v>293645000</v>
      </c>
      <c r="H1067" s="2">
        <f t="shared" si="34"/>
        <v>1.9828468213568442</v>
      </c>
      <c r="I1067" t="str">
        <f t="shared" si="35"/>
        <v>spadek</v>
      </c>
    </row>
    <row r="1068" spans="1:9">
      <c r="A1068" s="1">
        <v>42025</v>
      </c>
      <c r="B1068" t="s">
        <v>871</v>
      </c>
      <c r="C1068" t="s">
        <v>872</v>
      </c>
      <c r="D1068">
        <v>1.95</v>
      </c>
      <c r="E1068">
        <v>112</v>
      </c>
      <c r="F1068">
        <v>220</v>
      </c>
      <c r="G1068">
        <v>3297000</v>
      </c>
      <c r="H1068" s="2">
        <f t="shared" si="34"/>
        <v>1.9642857142857142</v>
      </c>
      <c r="I1068" t="str">
        <f t="shared" si="35"/>
        <v>spadek</v>
      </c>
    </row>
    <row r="1069" spans="1:9" hidden="1">
      <c r="A1069" s="1">
        <v>42027</v>
      </c>
      <c r="B1069" t="s">
        <v>229</v>
      </c>
      <c r="C1069" t="s">
        <v>230</v>
      </c>
      <c r="D1069">
        <v>1.95</v>
      </c>
      <c r="E1069">
        <v>74364</v>
      </c>
      <c r="F1069">
        <v>145640</v>
      </c>
      <c r="G1069">
        <v>45748000</v>
      </c>
      <c r="H1069" s="2">
        <f t="shared" si="34"/>
        <v>1.9584745306868916</v>
      </c>
      <c r="I1069" t="str">
        <f t="shared" si="35"/>
        <v>spadek</v>
      </c>
    </row>
    <row r="1070" spans="1:9" hidden="1">
      <c r="A1070" s="1">
        <v>42027</v>
      </c>
      <c r="B1070" t="s">
        <v>65</v>
      </c>
      <c r="C1070" t="s">
        <v>66</v>
      </c>
      <c r="D1070">
        <v>1.98</v>
      </c>
      <c r="E1070">
        <v>480355</v>
      </c>
      <c r="F1070">
        <v>939510</v>
      </c>
      <c r="G1070">
        <v>32823000</v>
      </c>
      <c r="H1070" s="2">
        <f t="shared" si="34"/>
        <v>1.9558659741233047</v>
      </c>
      <c r="I1070" t="str">
        <f t="shared" si="35"/>
        <v>wzrost</v>
      </c>
    </row>
    <row r="1071" spans="1:9">
      <c r="A1071" s="1">
        <v>42025</v>
      </c>
      <c r="B1071" t="s">
        <v>895</v>
      </c>
      <c r="C1071" t="s">
        <v>896</v>
      </c>
      <c r="D1071">
        <v>1.97</v>
      </c>
      <c r="E1071">
        <v>447897</v>
      </c>
      <c r="F1071">
        <v>875600</v>
      </c>
      <c r="G1071">
        <v>158887000</v>
      </c>
      <c r="H1071" s="2">
        <f t="shared" si="34"/>
        <v>1.9549137413289217</v>
      </c>
      <c r="I1071" t="str">
        <f t="shared" si="35"/>
        <v>wzrost</v>
      </c>
    </row>
    <row r="1072" spans="1:9" hidden="1">
      <c r="A1072" s="1">
        <v>42026</v>
      </c>
      <c r="B1072" t="s">
        <v>871</v>
      </c>
      <c r="C1072" t="s">
        <v>872</v>
      </c>
      <c r="D1072">
        <v>1.95</v>
      </c>
      <c r="E1072">
        <v>0</v>
      </c>
      <c r="F1072">
        <v>0</v>
      </c>
      <c r="G1072">
        <v>3297000</v>
      </c>
      <c r="H1072" s="2">
        <f t="shared" si="34"/>
        <v>1.95</v>
      </c>
      <c r="I1072" t="str">
        <f t="shared" si="35"/>
        <v>zastoj</v>
      </c>
    </row>
    <row r="1073" spans="1:9" hidden="1">
      <c r="A1073" s="1">
        <v>42027</v>
      </c>
      <c r="B1073" t="s">
        <v>871</v>
      </c>
      <c r="C1073" t="s">
        <v>872</v>
      </c>
      <c r="D1073">
        <v>1.95</v>
      </c>
      <c r="E1073">
        <v>0</v>
      </c>
      <c r="F1073">
        <v>0</v>
      </c>
      <c r="G1073">
        <v>3297000</v>
      </c>
      <c r="H1073" s="2">
        <f t="shared" si="34"/>
        <v>1.95</v>
      </c>
      <c r="I1073" t="str">
        <f t="shared" si="35"/>
        <v>zastoj</v>
      </c>
    </row>
    <row r="1074" spans="1:9" hidden="1">
      <c r="A1074" s="1">
        <v>42026</v>
      </c>
      <c r="B1074" t="s">
        <v>229</v>
      </c>
      <c r="C1074" t="s">
        <v>230</v>
      </c>
      <c r="D1074">
        <v>1.95</v>
      </c>
      <c r="E1074">
        <v>130855</v>
      </c>
      <c r="F1074">
        <v>254540</v>
      </c>
      <c r="G1074">
        <v>45748000</v>
      </c>
      <c r="H1074" s="2">
        <f t="shared" si="34"/>
        <v>1.9452065263077452</v>
      </c>
      <c r="I1074" t="str">
        <f t="shared" si="35"/>
        <v>wzrost</v>
      </c>
    </row>
    <row r="1075" spans="1:9" hidden="1">
      <c r="A1075" s="1">
        <v>42026</v>
      </c>
      <c r="B1075" t="s">
        <v>745</v>
      </c>
      <c r="C1075" t="s">
        <v>746</v>
      </c>
      <c r="D1075">
        <v>1.98</v>
      </c>
      <c r="E1075">
        <v>24373</v>
      </c>
      <c r="F1075">
        <v>47190</v>
      </c>
      <c r="G1075">
        <v>13353000</v>
      </c>
      <c r="H1075" s="2">
        <f t="shared" si="34"/>
        <v>1.9361588643170722</v>
      </c>
      <c r="I1075" t="str">
        <f t="shared" si="35"/>
        <v>wzrost</v>
      </c>
    </row>
    <row r="1076" spans="1:9" hidden="1">
      <c r="A1076" s="1">
        <v>42026</v>
      </c>
      <c r="B1076" t="s">
        <v>425</v>
      </c>
      <c r="C1076" t="s">
        <v>426</v>
      </c>
      <c r="D1076">
        <v>1.93</v>
      </c>
      <c r="E1076">
        <v>62</v>
      </c>
      <c r="F1076">
        <v>120</v>
      </c>
      <c r="G1076">
        <v>0</v>
      </c>
      <c r="H1076" s="2">
        <f t="shared" si="34"/>
        <v>1.935483870967742</v>
      </c>
      <c r="I1076" t="str">
        <f t="shared" si="35"/>
        <v>spadek</v>
      </c>
    </row>
    <row r="1077" spans="1:9">
      <c r="A1077" s="1">
        <v>42025</v>
      </c>
      <c r="B1077" t="s">
        <v>789</v>
      </c>
      <c r="C1077" t="s">
        <v>790</v>
      </c>
      <c r="D1077">
        <v>1.88</v>
      </c>
      <c r="E1077">
        <v>33353</v>
      </c>
      <c r="F1077">
        <v>64320</v>
      </c>
      <c r="G1077">
        <v>18377000</v>
      </c>
      <c r="H1077" s="2">
        <f t="shared" si="34"/>
        <v>1.9284622072976945</v>
      </c>
      <c r="I1077" t="str">
        <f t="shared" si="35"/>
        <v>spadek</v>
      </c>
    </row>
    <row r="1078" spans="1:9">
      <c r="A1078" s="1">
        <v>42025</v>
      </c>
      <c r="B1078" t="s">
        <v>373</v>
      </c>
      <c r="C1078" t="s">
        <v>374</v>
      </c>
      <c r="D1078">
        <v>2.1</v>
      </c>
      <c r="E1078">
        <v>26</v>
      </c>
      <c r="F1078">
        <v>50</v>
      </c>
      <c r="G1078">
        <v>11568000</v>
      </c>
      <c r="H1078" s="2">
        <f t="shared" si="34"/>
        <v>1.9230769230769231</v>
      </c>
      <c r="I1078" t="str">
        <f t="shared" si="35"/>
        <v>wzrost</v>
      </c>
    </row>
    <row r="1079" spans="1:9">
      <c r="A1079" s="1">
        <v>42025</v>
      </c>
      <c r="B1079" t="s">
        <v>229</v>
      </c>
      <c r="C1079" t="s">
        <v>230</v>
      </c>
      <c r="D1079">
        <v>1.92</v>
      </c>
      <c r="E1079">
        <v>843176</v>
      </c>
      <c r="F1079">
        <v>1616080</v>
      </c>
      <c r="G1079">
        <v>45748000</v>
      </c>
      <c r="H1079" s="2">
        <f t="shared" si="34"/>
        <v>1.9166579693919181</v>
      </c>
      <c r="I1079" t="str">
        <f t="shared" si="35"/>
        <v>wzrost</v>
      </c>
    </row>
    <row r="1080" spans="1:9">
      <c r="A1080" s="1">
        <v>42025</v>
      </c>
      <c r="B1080" t="s">
        <v>425</v>
      </c>
      <c r="C1080" t="s">
        <v>426</v>
      </c>
      <c r="D1080">
        <v>1.93</v>
      </c>
      <c r="E1080">
        <v>10718</v>
      </c>
      <c r="F1080">
        <v>20230</v>
      </c>
      <c r="G1080">
        <v>0</v>
      </c>
      <c r="H1080" s="2">
        <f t="shared" si="34"/>
        <v>1.8874790072774772</v>
      </c>
      <c r="I1080" t="str">
        <f t="shared" si="35"/>
        <v>wzrost</v>
      </c>
    </row>
    <row r="1081" spans="1:9" hidden="1">
      <c r="A1081" s="1">
        <v>42026</v>
      </c>
      <c r="B1081" t="s">
        <v>349</v>
      </c>
      <c r="C1081" t="s">
        <v>350</v>
      </c>
      <c r="D1081">
        <v>1.89</v>
      </c>
      <c r="E1081">
        <v>800156</v>
      </c>
      <c r="F1081">
        <v>1509490</v>
      </c>
      <c r="G1081">
        <v>70928000</v>
      </c>
      <c r="H1081" s="2">
        <f t="shared" si="34"/>
        <v>1.8864946335464585</v>
      </c>
      <c r="I1081" t="str">
        <f t="shared" si="35"/>
        <v>wzrost</v>
      </c>
    </row>
    <row r="1082" spans="1:9" hidden="1">
      <c r="A1082" s="1">
        <v>42027</v>
      </c>
      <c r="B1082" t="s">
        <v>349</v>
      </c>
      <c r="C1082" t="s">
        <v>350</v>
      </c>
      <c r="D1082">
        <v>1.86</v>
      </c>
      <c r="E1082">
        <v>455566</v>
      </c>
      <c r="F1082">
        <v>851100</v>
      </c>
      <c r="G1082">
        <v>70928000</v>
      </c>
      <c r="H1082" s="2">
        <f t="shared" si="34"/>
        <v>1.8682254601967663</v>
      </c>
      <c r="I1082" t="str">
        <f t="shared" si="35"/>
        <v>spadek</v>
      </c>
    </row>
    <row r="1083" spans="1:9" hidden="1">
      <c r="A1083" s="1">
        <v>42027</v>
      </c>
      <c r="B1083" t="s">
        <v>789</v>
      </c>
      <c r="C1083" t="s">
        <v>790</v>
      </c>
      <c r="D1083">
        <v>1.9</v>
      </c>
      <c r="E1083">
        <v>30788</v>
      </c>
      <c r="F1083">
        <v>57160</v>
      </c>
      <c r="G1083">
        <v>18377000</v>
      </c>
      <c r="H1083" s="2">
        <f t="shared" si="34"/>
        <v>1.8565674938287644</v>
      </c>
      <c r="I1083" t="str">
        <f t="shared" si="35"/>
        <v>wzrost</v>
      </c>
    </row>
    <row r="1084" spans="1:9">
      <c r="A1084" s="1">
        <v>42025</v>
      </c>
      <c r="B1084" t="s">
        <v>797</v>
      </c>
      <c r="C1084" t="s">
        <v>798</v>
      </c>
      <c r="D1084">
        <v>1.83</v>
      </c>
      <c r="E1084">
        <v>13615</v>
      </c>
      <c r="F1084">
        <v>25270</v>
      </c>
      <c r="G1084">
        <v>0</v>
      </c>
      <c r="H1084" s="2">
        <f t="shared" si="34"/>
        <v>1.8560411311053984</v>
      </c>
      <c r="I1084" t="str">
        <f t="shared" si="35"/>
        <v>spadek</v>
      </c>
    </row>
    <row r="1085" spans="1:9" hidden="1">
      <c r="A1085" s="1">
        <v>42027</v>
      </c>
      <c r="B1085" t="s">
        <v>425</v>
      </c>
      <c r="C1085" t="s">
        <v>426</v>
      </c>
      <c r="D1085">
        <v>1.86</v>
      </c>
      <c r="E1085">
        <v>9250</v>
      </c>
      <c r="F1085">
        <v>17160</v>
      </c>
      <c r="G1085">
        <v>0</v>
      </c>
      <c r="H1085" s="2">
        <f t="shared" si="34"/>
        <v>1.8551351351351351</v>
      </c>
      <c r="I1085" t="str">
        <f t="shared" si="35"/>
        <v>wzrost</v>
      </c>
    </row>
    <row r="1086" spans="1:9">
      <c r="A1086" s="1">
        <v>42025</v>
      </c>
      <c r="B1086" t="s">
        <v>65</v>
      </c>
      <c r="C1086" t="s">
        <v>66</v>
      </c>
      <c r="D1086">
        <v>1.94</v>
      </c>
      <c r="E1086">
        <v>743472</v>
      </c>
      <c r="F1086">
        <v>1375550</v>
      </c>
      <c r="G1086">
        <v>32823000</v>
      </c>
      <c r="H1086" s="2">
        <f t="shared" si="34"/>
        <v>1.8501705511438225</v>
      </c>
      <c r="I1086" t="str">
        <f t="shared" si="35"/>
        <v>wzrost</v>
      </c>
    </row>
    <row r="1087" spans="1:9" hidden="1">
      <c r="A1087" s="1">
        <v>42026</v>
      </c>
      <c r="B1087" t="s">
        <v>789</v>
      </c>
      <c r="C1087" t="s">
        <v>790</v>
      </c>
      <c r="D1087">
        <v>1.81</v>
      </c>
      <c r="E1087">
        <v>49988</v>
      </c>
      <c r="F1087">
        <v>92210</v>
      </c>
      <c r="G1087">
        <v>18377000</v>
      </c>
      <c r="H1087" s="2">
        <f t="shared" si="34"/>
        <v>1.8446427142514203</v>
      </c>
      <c r="I1087" t="str">
        <f t="shared" si="35"/>
        <v>spadek</v>
      </c>
    </row>
    <row r="1088" spans="1:9" hidden="1">
      <c r="A1088" s="1">
        <v>42027</v>
      </c>
      <c r="B1088" t="s">
        <v>537</v>
      </c>
      <c r="C1088" t="s">
        <v>538</v>
      </c>
      <c r="D1088">
        <v>2.02</v>
      </c>
      <c r="E1088">
        <v>172223</v>
      </c>
      <c r="F1088">
        <v>314970</v>
      </c>
      <c r="G1088">
        <v>8276000</v>
      </c>
      <c r="H1088" s="2">
        <f t="shared" si="34"/>
        <v>1.8288498051944282</v>
      </c>
      <c r="I1088" t="str">
        <f t="shared" si="35"/>
        <v>wzrost</v>
      </c>
    </row>
    <row r="1089" spans="1:9" hidden="1">
      <c r="A1089" s="1">
        <v>42027</v>
      </c>
      <c r="B1089" t="s">
        <v>485</v>
      </c>
      <c r="C1089" t="s">
        <v>486</v>
      </c>
      <c r="D1089">
        <v>1.8</v>
      </c>
      <c r="E1089">
        <v>21557</v>
      </c>
      <c r="F1089">
        <v>39360</v>
      </c>
      <c r="G1089">
        <v>218198000</v>
      </c>
      <c r="H1089" s="2">
        <f t="shared" si="34"/>
        <v>1.8258570301990074</v>
      </c>
      <c r="I1089" t="str">
        <f t="shared" si="35"/>
        <v>spadek</v>
      </c>
    </row>
    <row r="1090" spans="1:9" hidden="1">
      <c r="A1090" s="1">
        <v>42026</v>
      </c>
      <c r="B1090" t="s">
        <v>219</v>
      </c>
      <c r="C1090" t="s">
        <v>220</v>
      </c>
      <c r="D1090">
        <v>1.82</v>
      </c>
      <c r="E1090">
        <v>0</v>
      </c>
      <c r="F1090">
        <v>0</v>
      </c>
      <c r="G1090">
        <v>0</v>
      </c>
      <c r="H1090" s="2">
        <f t="shared" si="34"/>
        <v>1.82</v>
      </c>
      <c r="I1090" t="str">
        <f t="shared" si="35"/>
        <v>zastoj</v>
      </c>
    </row>
    <row r="1091" spans="1:9">
      <c r="A1091" s="1">
        <v>42025</v>
      </c>
      <c r="B1091" t="s">
        <v>219</v>
      </c>
      <c r="C1091" t="s">
        <v>220</v>
      </c>
      <c r="D1091">
        <v>1.82</v>
      </c>
      <c r="E1091">
        <v>700</v>
      </c>
      <c r="F1091">
        <v>1270</v>
      </c>
      <c r="G1091">
        <v>0</v>
      </c>
      <c r="H1091" s="2">
        <f t="shared" si="34"/>
        <v>1.8142857142857143</v>
      </c>
      <c r="I1091" t="str">
        <f t="shared" si="35"/>
        <v>wzrost</v>
      </c>
    </row>
    <row r="1092" spans="1:9" hidden="1">
      <c r="A1092" s="1">
        <v>42027</v>
      </c>
      <c r="B1092" t="s">
        <v>797</v>
      </c>
      <c r="C1092" t="s">
        <v>798</v>
      </c>
      <c r="D1092">
        <v>1.81</v>
      </c>
      <c r="E1092">
        <v>0</v>
      </c>
      <c r="F1092">
        <v>0</v>
      </c>
      <c r="G1092">
        <v>0</v>
      </c>
      <c r="H1092" s="2">
        <f t="shared" ref="H1092:H1155" si="36">IF(E1092&gt;0,F1092/E1092,D1092)</f>
        <v>1.81</v>
      </c>
      <c r="I1092" t="str">
        <f t="shared" ref="I1092:I1155" si="37">IF(D1092&gt;H1092,"wzrost",IF(D1092&lt;H1092,"spadek","zastoj"))</f>
        <v>zastoj</v>
      </c>
    </row>
    <row r="1093" spans="1:9" hidden="1">
      <c r="A1093" s="1">
        <v>42026</v>
      </c>
      <c r="B1093" t="s">
        <v>797</v>
      </c>
      <c r="C1093" t="s">
        <v>798</v>
      </c>
      <c r="D1093">
        <v>1.81</v>
      </c>
      <c r="E1093">
        <v>105</v>
      </c>
      <c r="F1093">
        <v>190</v>
      </c>
      <c r="G1093">
        <v>0</v>
      </c>
      <c r="H1093" s="2">
        <f t="shared" si="36"/>
        <v>1.8095238095238095</v>
      </c>
      <c r="I1093" t="str">
        <f t="shared" si="37"/>
        <v>wzrost</v>
      </c>
    </row>
    <row r="1094" spans="1:9" hidden="1">
      <c r="A1094" s="1">
        <v>42027</v>
      </c>
      <c r="B1094" t="s">
        <v>321</v>
      </c>
      <c r="C1094" t="s">
        <v>322</v>
      </c>
      <c r="D1094">
        <v>1.8</v>
      </c>
      <c r="E1094">
        <v>3907767</v>
      </c>
      <c r="F1094">
        <v>7069170</v>
      </c>
      <c r="G1094">
        <v>1095354000</v>
      </c>
      <c r="H1094" s="2">
        <f t="shared" si="36"/>
        <v>1.8090049892943976</v>
      </c>
      <c r="I1094" t="str">
        <f t="shared" si="37"/>
        <v>spadek</v>
      </c>
    </row>
    <row r="1095" spans="1:9" hidden="1">
      <c r="A1095" s="1">
        <v>42026</v>
      </c>
      <c r="B1095" t="s">
        <v>321</v>
      </c>
      <c r="C1095" t="s">
        <v>322</v>
      </c>
      <c r="D1095">
        <v>1.81</v>
      </c>
      <c r="E1095">
        <v>3554369</v>
      </c>
      <c r="F1095">
        <v>6423540</v>
      </c>
      <c r="G1095">
        <v>1095354000</v>
      </c>
      <c r="H1095" s="2">
        <f t="shared" si="36"/>
        <v>1.8072237294439604</v>
      </c>
      <c r="I1095" t="str">
        <f t="shared" si="37"/>
        <v>wzrost</v>
      </c>
    </row>
    <row r="1096" spans="1:9" hidden="1">
      <c r="A1096" s="1">
        <v>42026</v>
      </c>
      <c r="B1096" t="s">
        <v>485</v>
      </c>
      <c r="C1096" t="s">
        <v>486</v>
      </c>
      <c r="D1096">
        <v>1.83</v>
      </c>
      <c r="E1096">
        <v>66772</v>
      </c>
      <c r="F1096">
        <v>120050</v>
      </c>
      <c r="G1096">
        <v>218198000</v>
      </c>
      <c r="H1096" s="2">
        <f t="shared" si="36"/>
        <v>1.7979093033007847</v>
      </c>
      <c r="I1096" t="str">
        <f t="shared" si="37"/>
        <v>wzrost</v>
      </c>
    </row>
    <row r="1097" spans="1:9" hidden="1">
      <c r="A1097" s="1">
        <v>42026</v>
      </c>
      <c r="B1097" t="s">
        <v>777</v>
      </c>
      <c r="C1097" t="s">
        <v>778</v>
      </c>
      <c r="D1097">
        <v>1.74</v>
      </c>
      <c r="E1097">
        <v>1405</v>
      </c>
      <c r="F1097">
        <v>2500</v>
      </c>
      <c r="G1097">
        <v>3496000</v>
      </c>
      <c r="H1097" s="2">
        <f t="shared" si="36"/>
        <v>1.7793594306049823</v>
      </c>
      <c r="I1097" t="str">
        <f t="shared" si="37"/>
        <v>spadek</v>
      </c>
    </row>
    <row r="1098" spans="1:9">
      <c r="A1098" s="1">
        <v>42025</v>
      </c>
      <c r="B1098" t="s">
        <v>321</v>
      </c>
      <c r="C1098" t="s">
        <v>322</v>
      </c>
      <c r="D1098">
        <v>1.77</v>
      </c>
      <c r="E1098">
        <v>3861519</v>
      </c>
      <c r="F1098">
        <v>6824130</v>
      </c>
      <c r="G1098">
        <v>1095354000</v>
      </c>
      <c r="H1098" s="2">
        <f t="shared" si="36"/>
        <v>1.7672138865560418</v>
      </c>
      <c r="I1098" t="str">
        <f t="shared" si="37"/>
        <v>wzrost</v>
      </c>
    </row>
    <row r="1099" spans="1:9">
      <c r="A1099" s="1">
        <v>42025</v>
      </c>
      <c r="B1099" t="s">
        <v>349</v>
      </c>
      <c r="C1099" t="s">
        <v>350</v>
      </c>
      <c r="D1099">
        <v>1.83</v>
      </c>
      <c r="E1099">
        <v>704651</v>
      </c>
      <c r="F1099">
        <v>1242180</v>
      </c>
      <c r="G1099">
        <v>70928000</v>
      </c>
      <c r="H1099" s="2">
        <f t="shared" si="36"/>
        <v>1.7628301102247779</v>
      </c>
      <c r="I1099" t="str">
        <f t="shared" si="37"/>
        <v>wzrost</v>
      </c>
    </row>
    <row r="1100" spans="1:9">
      <c r="A1100" s="1">
        <v>42025</v>
      </c>
      <c r="B1100" t="s">
        <v>485</v>
      </c>
      <c r="C1100" t="s">
        <v>486</v>
      </c>
      <c r="D1100">
        <v>1.77</v>
      </c>
      <c r="E1100">
        <v>59884</v>
      </c>
      <c r="F1100">
        <v>105420</v>
      </c>
      <c r="G1100">
        <v>218198000</v>
      </c>
      <c r="H1100" s="2">
        <f t="shared" si="36"/>
        <v>1.7604034466635494</v>
      </c>
      <c r="I1100" t="str">
        <f t="shared" si="37"/>
        <v>wzrost</v>
      </c>
    </row>
    <row r="1101" spans="1:9" hidden="1">
      <c r="A1101" s="1">
        <v>42026</v>
      </c>
      <c r="B1101" t="s">
        <v>149</v>
      </c>
      <c r="C1101" t="s">
        <v>150</v>
      </c>
      <c r="D1101">
        <v>1.72</v>
      </c>
      <c r="E1101">
        <v>485978</v>
      </c>
      <c r="F1101">
        <v>845850</v>
      </c>
      <c r="G1101">
        <v>50108000</v>
      </c>
      <c r="H1101" s="2">
        <f t="shared" si="36"/>
        <v>1.7405108873241175</v>
      </c>
      <c r="I1101" t="str">
        <f t="shared" si="37"/>
        <v>spadek</v>
      </c>
    </row>
    <row r="1102" spans="1:9" hidden="1">
      <c r="A1102" s="1">
        <v>42027</v>
      </c>
      <c r="B1102" t="s">
        <v>383</v>
      </c>
      <c r="C1102" t="s">
        <v>384</v>
      </c>
      <c r="D1102">
        <v>1.76</v>
      </c>
      <c r="E1102">
        <v>5624</v>
      </c>
      <c r="F1102">
        <v>9740</v>
      </c>
      <c r="G1102">
        <v>5435000</v>
      </c>
      <c r="H1102" s="2">
        <f t="shared" si="36"/>
        <v>1.7318634423897581</v>
      </c>
      <c r="I1102" t="str">
        <f t="shared" si="37"/>
        <v>wzrost</v>
      </c>
    </row>
    <row r="1103" spans="1:9" hidden="1">
      <c r="A1103" s="1">
        <v>42027</v>
      </c>
      <c r="B1103" t="s">
        <v>635</v>
      </c>
      <c r="C1103" t="s">
        <v>636</v>
      </c>
      <c r="D1103">
        <v>1.62</v>
      </c>
      <c r="E1103">
        <v>29</v>
      </c>
      <c r="F1103">
        <v>50</v>
      </c>
      <c r="G1103">
        <v>18756000</v>
      </c>
      <c r="H1103" s="2">
        <f t="shared" si="36"/>
        <v>1.7241379310344827</v>
      </c>
      <c r="I1103" t="str">
        <f t="shared" si="37"/>
        <v>spadek</v>
      </c>
    </row>
    <row r="1104" spans="1:9" hidden="1">
      <c r="A1104" s="1">
        <v>42027</v>
      </c>
      <c r="B1104" t="s">
        <v>219</v>
      </c>
      <c r="C1104" t="s">
        <v>220</v>
      </c>
      <c r="D1104">
        <v>1.72</v>
      </c>
      <c r="E1104">
        <v>790</v>
      </c>
      <c r="F1104">
        <v>1360</v>
      </c>
      <c r="G1104">
        <v>0</v>
      </c>
      <c r="H1104" s="2">
        <f t="shared" si="36"/>
        <v>1.7215189873417722</v>
      </c>
      <c r="I1104" t="str">
        <f t="shared" si="37"/>
        <v>spadek</v>
      </c>
    </row>
    <row r="1105" spans="1:9">
      <c r="A1105" s="1">
        <v>42025</v>
      </c>
      <c r="B1105" t="s">
        <v>767</v>
      </c>
      <c r="C1105" t="s">
        <v>768</v>
      </c>
      <c r="D1105">
        <v>1.72</v>
      </c>
      <c r="E1105">
        <v>2005</v>
      </c>
      <c r="F1105">
        <v>3450</v>
      </c>
      <c r="G1105">
        <v>2747000</v>
      </c>
      <c r="H1105" s="2">
        <f t="shared" si="36"/>
        <v>1.7206982543640899</v>
      </c>
      <c r="I1105" t="str">
        <f t="shared" si="37"/>
        <v>spadek</v>
      </c>
    </row>
    <row r="1106" spans="1:9">
      <c r="A1106" s="1">
        <v>42025</v>
      </c>
      <c r="B1106" t="s">
        <v>149</v>
      </c>
      <c r="C1106" t="s">
        <v>150</v>
      </c>
      <c r="D1106">
        <v>1.69</v>
      </c>
      <c r="E1106">
        <v>470179</v>
      </c>
      <c r="F1106">
        <v>808200</v>
      </c>
      <c r="G1106">
        <v>50108000</v>
      </c>
      <c r="H1106" s="2">
        <f t="shared" si="36"/>
        <v>1.7189198156446801</v>
      </c>
      <c r="I1106" t="str">
        <f t="shared" si="37"/>
        <v>spadek</v>
      </c>
    </row>
    <row r="1107" spans="1:9" hidden="1">
      <c r="A1107" s="1">
        <v>42027</v>
      </c>
      <c r="B1107" t="s">
        <v>767</v>
      </c>
      <c r="C1107" t="s">
        <v>768</v>
      </c>
      <c r="D1107">
        <v>1.71</v>
      </c>
      <c r="E1107">
        <v>3776</v>
      </c>
      <c r="F1107">
        <v>6460</v>
      </c>
      <c r="G1107">
        <v>2747000</v>
      </c>
      <c r="H1107" s="2">
        <f t="shared" si="36"/>
        <v>1.7108050847457628</v>
      </c>
      <c r="I1107" t="str">
        <f t="shared" si="37"/>
        <v>spadek</v>
      </c>
    </row>
    <row r="1108" spans="1:9">
      <c r="A1108" s="1">
        <v>42025</v>
      </c>
      <c r="B1108" t="s">
        <v>383</v>
      </c>
      <c r="C1108" t="s">
        <v>384</v>
      </c>
      <c r="D1108">
        <v>1.73</v>
      </c>
      <c r="E1108">
        <v>5847</v>
      </c>
      <c r="F1108">
        <v>10000</v>
      </c>
      <c r="G1108">
        <v>5435000</v>
      </c>
      <c r="H1108" s="2">
        <f t="shared" si="36"/>
        <v>1.7102787754403967</v>
      </c>
      <c r="I1108" t="str">
        <f t="shared" si="37"/>
        <v>wzrost</v>
      </c>
    </row>
    <row r="1109" spans="1:9" hidden="1">
      <c r="A1109" s="1">
        <v>42027</v>
      </c>
      <c r="B1109" t="s">
        <v>777</v>
      </c>
      <c r="C1109" t="s">
        <v>778</v>
      </c>
      <c r="D1109">
        <v>1.74</v>
      </c>
      <c r="E1109">
        <v>100</v>
      </c>
      <c r="F1109">
        <v>170</v>
      </c>
      <c r="G1109">
        <v>3496000</v>
      </c>
      <c r="H1109" s="2">
        <f t="shared" si="36"/>
        <v>1.7</v>
      </c>
      <c r="I1109" t="str">
        <f t="shared" si="37"/>
        <v>wzrost</v>
      </c>
    </row>
    <row r="1110" spans="1:9">
      <c r="A1110" s="1">
        <v>42025</v>
      </c>
      <c r="B1110" t="s">
        <v>277</v>
      </c>
      <c r="C1110" t="s">
        <v>278</v>
      </c>
      <c r="D1110">
        <v>1.69</v>
      </c>
      <c r="E1110">
        <v>0</v>
      </c>
      <c r="F1110">
        <v>0</v>
      </c>
      <c r="G1110">
        <v>0</v>
      </c>
      <c r="H1110" s="2">
        <f t="shared" si="36"/>
        <v>1.69</v>
      </c>
      <c r="I1110" t="str">
        <f t="shared" si="37"/>
        <v>zastoj</v>
      </c>
    </row>
    <row r="1111" spans="1:9" hidden="1">
      <c r="A1111" s="1">
        <v>42026</v>
      </c>
      <c r="B1111" t="s">
        <v>277</v>
      </c>
      <c r="C1111" t="s">
        <v>278</v>
      </c>
      <c r="D1111">
        <v>1.69</v>
      </c>
      <c r="E1111">
        <v>0</v>
      </c>
      <c r="F1111">
        <v>0</v>
      </c>
      <c r="G1111">
        <v>0</v>
      </c>
      <c r="H1111" s="2">
        <f t="shared" si="36"/>
        <v>1.69</v>
      </c>
      <c r="I1111" t="str">
        <f t="shared" si="37"/>
        <v>zastoj</v>
      </c>
    </row>
    <row r="1112" spans="1:9" hidden="1">
      <c r="A1112" s="1">
        <v>42027</v>
      </c>
      <c r="B1112" t="s">
        <v>277</v>
      </c>
      <c r="C1112" t="s">
        <v>278</v>
      </c>
      <c r="D1112">
        <v>1.69</v>
      </c>
      <c r="E1112">
        <v>0</v>
      </c>
      <c r="F1112">
        <v>0</v>
      </c>
      <c r="G1112">
        <v>0</v>
      </c>
      <c r="H1112" s="2">
        <f t="shared" si="36"/>
        <v>1.69</v>
      </c>
      <c r="I1112" t="str">
        <f t="shared" si="37"/>
        <v>zastoj</v>
      </c>
    </row>
    <row r="1113" spans="1:9" hidden="1">
      <c r="A1113" s="1">
        <v>42027</v>
      </c>
      <c r="B1113" t="s">
        <v>149</v>
      </c>
      <c r="C1113" t="s">
        <v>150</v>
      </c>
      <c r="D1113">
        <v>1.65</v>
      </c>
      <c r="E1113">
        <v>329392</v>
      </c>
      <c r="F1113">
        <v>552800</v>
      </c>
      <c r="G1113">
        <v>50108000</v>
      </c>
      <c r="H1113" s="2">
        <f t="shared" si="36"/>
        <v>1.6782435517559624</v>
      </c>
      <c r="I1113" t="str">
        <f t="shared" si="37"/>
        <v>spadek</v>
      </c>
    </row>
    <row r="1114" spans="1:9">
      <c r="A1114" s="1">
        <v>42025</v>
      </c>
      <c r="B1114" t="s">
        <v>377</v>
      </c>
      <c r="C1114" t="s">
        <v>378</v>
      </c>
      <c r="D1114">
        <v>1.56</v>
      </c>
      <c r="E1114">
        <v>6</v>
      </c>
      <c r="F1114">
        <v>10</v>
      </c>
      <c r="G1114">
        <v>3715000</v>
      </c>
      <c r="H1114" s="2">
        <f t="shared" si="36"/>
        <v>1.6666666666666667</v>
      </c>
      <c r="I1114" t="str">
        <f t="shared" si="37"/>
        <v>spadek</v>
      </c>
    </row>
    <row r="1115" spans="1:9">
      <c r="A1115" s="1">
        <v>42025</v>
      </c>
      <c r="B1115" t="s">
        <v>635</v>
      </c>
      <c r="C1115" t="s">
        <v>636</v>
      </c>
      <c r="D1115">
        <v>1.54</v>
      </c>
      <c r="E1115">
        <v>30</v>
      </c>
      <c r="F1115">
        <v>50</v>
      </c>
      <c r="G1115">
        <v>18756000</v>
      </c>
      <c r="H1115" s="2">
        <f t="shared" si="36"/>
        <v>1.6666666666666667</v>
      </c>
      <c r="I1115" t="str">
        <f t="shared" si="37"/>
        <v>spadek</v>
      </c>
    </row>
    <row r="1116" spans="1:9" hidden="1">
      <c r="A1116" s="1">
        <v>42026</v>
      </c>
      <c r="B1116" t="s">
        <v>153</v>
      </c>
      <c r="C1116" t="s">
        <v>154</v>
      </c>
      <c r="D1116">
        <v>1.06</v>
      </c>
      <c r="E1116">
        <v>6</v>
      </c>
      <c r="F1116">
        <v>10</v>
      </c>
      <c r="G1116">
        <v>0</v>
      </c>
      <c r="H1116" s="2">
        <f t="shared" si="36"/>
        <v>1.6666666666666667</v>
      </c>
      <c r="I1116" t="str">
        <f t="shared" si="37"/>
        <v>spadek</v>
      </c>
    </row>
    <row r="1117" spans="1:9" hidden="1">
      <c r="A1117" s="1">
        <v>42026</v>
      </c>
      <c r="B1117" t="s">
        <v>383</v>
      </c>
      <c r="C1117" t="s">
        <v>384</v>
      </c>
      <c r="D1117">
        <v>1.73</v>
      </c>
      <c r="E1117">
        <v>1716</v>
      </c>
      <c r="F1117">
        <v>2860</v>
      </c>
      <c r="G1117">
        <v>5435000</v>
      </c>
      <c r="H1117" s="2">
        <f t="shared" si="36"/>
        <v>1.6666666666666667</v>
      </c>
      <c r="I1117" t="str">
        <f t="shared" si="37"/>
        <v>wzrost</v>
      </c>
    </row>
    <row r="1118" spans="1:9" hidden="1">
      <c r="A1118" s="1">
        <v>42027</v>
      </c>
      <c r="B1118" t="s">
        <v>377</v>
      </c>
      <c r="C1118" t="s">
        <v>378</v>
      </c>
      <c r="D1118">
        <v>1.54</v>
      </c>
      <c r="E1118">
        <v>18</v>
      </c>
      <c r="F1118">
        <v>30</v>
      </c>
      <c r="G1118">
        <v>3715000</v>
      </c>
      <c r="H1118" s="2">
        <f t="shared" si="36"/>
        <v>1.6666666666666667</v>
      </c>
      <c r="I1118" t="str">
        <f t="shared" si="37"/>
        <v>spadek</v>
      </c>
    </row>
    <row r="1119" spans="1:9" hidden="1">
      <c r="A1119" s="1">
        <v>42026</v>
      </c>
      <c r="B1119" t="s">
        <v>231</v>
      </c>
      <c r="C1119" t="s">
        <v>232</v>
      </c>
      <c r="D1119">
        <v>1.66</v>
      </c>
      <c r="E1119">
        <v>0</v>
      </c>
      <c r="F1119">
        <v>0</v>
      </c>
      <c r="G1119">
        <v>0</v>
      </c>
      <c r="H1119" s="2">
        <f t="shared" si="36"/>
        <v>1.66</v>
      </c>
      <c r="I1119" t="str">
        <f t="shared" si="37"/>
        <v>zastoj</v>
      </c>
    </row>
    <row r="1120" spans="1:9">
      <c r="A1120" s="1">
        <v>42025</v>
      </c>
      <c r="B1120" t="s">
        <v>565</v>
      </c>
      <c r="C1120" t="s">
        <v>566</v>
      </c>
      <c r="D1120">
        <v>1.64</v>
      </c>
      <c r="E1120">
        <v>13933</v>
      </c>
      <c r="F1120">
        <v>22920</v>
      </c>
      <c r="G1120">
        <v>9957000</v>
      </c>
      <c r="H1120" s="2">
        <f t="shared" si="36"/>
        <v>1.645015430991172</v>
      </c>
      <c r="I1120" t="str">
        <f t="shared" si="37"/>
        <v>spadek</v>
      </c>
    </row>
    <row r="1121" spans="1:9">
      <c r="A1121" s="1">
        <v>42025</v>
      </c>
      <c r="B1121" t="s">
        <v>887</v>
      </c>
      <c r="C1121" t="s">
        <v>888</v>
      </c>
      <c r="D1121">
        <v>1.63</v>
      </c>
      <c r="E1121">
        <v>0</v>
      </c>
      <c r="F1121">
        <v>0</v>
      </c>
      <c r="G1121">
        <v>0</v>
      </c>
      <c r="H1121" s="2">
        <f t="shared" si="36"/>
        <v>1.63</v>
      </c>
      <c r="I1121" t="str">
        <f t="shared" si="37"/>
        <v>zastoj</v>
      </c>
    </row>
    <row r="1122" spans="1:9" hidden="1">
      <c r="A1122" s="1">
        <v>42026</v>
      </c>
      <c r="B1122" t="s">
        <v>887</v>
      </c>
      <c r="C1122" t="s">
        <v>888</v>
      </c>
      <c r="D1122">
        <v>1.63</v>
      </c>
      <c r="E1122">
        <v>0</v>
      </c>
      <c r="F1122">
        <v>0</v>
      </c>
      <c r="G1122">
        <v>0</v>
      </c>
      <c r="H1122" s="2">
        <f t="shared" si="36"/>
        <v>1.63</v>
      </c>
      <c r="I1122" t="str">
        <f t="shared" si="37"/>
        <v>zastoj</v>
      </c>
    </row>
    <row r="1123" spans="1:9" hidden="1">
      <c r="A1123" s="1">
        <v>42027</v>
      </c>
      <c r="B1123" t="s">
        <v>907</v>
      </c>
      <c r="C1123" t="s">
        <v>908</v>
      </c>
      <c r="D1123">
        <v>1.6</v>
      </c>
      <c r="E1123">
        <v>96646</v>
      </c>
      <c r="F1123">
        <v>157270</v>
      </c>
      <c r="G1123">
        <v>17392000</v>
      </c>
      <c r="H1123" s="2">
        <f t="shared" si="36"/>
        <v>1.6272789354965544</v>
      </c>
      <c r="I1123" t="str">
        <f t="shared" si="37"/>
        <v>spadek</v>
      </c>
    </row>
    <row r="1124" spans="1:9">
      <c r="A1124" s="1">
        <v>42025</v>
      </c>
      <c r="B1124" t="s">
        <v>421</v>
      </c>
      <c r="C1124" t="s">
        <v>422</v>
      </c>
      <c r="D1124">
        <v>1.62</v>
      </c>
      <c r="E1124">
        <v>504</v>
      </c>
      <c r="F1124">
        <v>820</v>
      </c>
      <c r="G1124">
        <v>0</v>
      </c>
      <c r="H1124" s="2">
        <f t="shared" si="36"/>
        <v>1.626984126984127</v>
      </c>
      <c r="I1124" t="str">
        <f t="shared" si="37"/>
        <v>spadek</v>
      </c>
    </row>
    <row r="1125" spans="1:9" hidden="1">
      <c r="A1125" s="1">
        <v>42027</v>
      </c>
      <c r="B1125" t="s">
        <v>565</v>
      </c>
      <c r="C1125" t="s">
        <v>566</v>
      </c>
      <c r="D1125">
        <v>1.61</v>
      </c>
      <c r="E1125">
        <v>42457</v>
      </c>
      <c r="F1125">
        <v>69000</v>
      </c>
      <c r="G1125">
        <v>9957000</v>
      </c>
      <c r="H1125" s="2">
        <f t="shared" si="36"/>
        <v>1.6251737051605153</v>
      </c>
      <c r="I1125" t="str">
        <f t="shared" si="37"/>
        <v>spadek</v>
      </c>
    </row>
    <row r="1126" spans="1:9">
      <c r="A1126" s="1">
        <v>42025</v>
      </c>
      <c r="B1126" t="s">
        <v>231</v>
      </c>
      <c r="C1126" t="s">
        <v>232</v>
      </c>
      <c r="D1126">
        <v>1.66</v>
      </c>
      <c r="E1126">
        <v>1028</v>
      </c>
      <c r="F1126">
        <v>1660</v>
      </c>
      <c r="G1126">
        <v>0</v>
      </c>
      <c r="H1126" s="2">
        <f t="shared" si="36"/>
        <v>1.6147859922178989</v>
      </c>
      <c r="I1126" t="str">
        <f t="shared" si="37"/>
        <v>wzrost</v>
      </c>
    </row>
    <row r="1127" spans="1:9" hidden="1">
      <c r="A1127" s="1">
        <v>42026</v>
      </c>
      <c r="B1127" t="s">
        <v>565</v>
      </c>
      <c r="C1127" t="s">
        <v>566</v>
      </c>
      <c r="D1127">
        <v>1.62</v>
      </c>
      <c r="E1127">
        <v>23757</v>
      </c>
      <c r="F1127">
        <v>38350</v>
      </c>
      <c r="G1127">
        <v>9957000</v>
      </c>
      <c r="H1127" s="2">
        <f t="shared" si="36"/>
        <v>1.6142610598981353</v>
      </c>
      <c r="I1127" t="str">
        <f t="shared" si="37"/>
        <v>wzrost</v>
      </c>
    </row>
    <row r="1128" spans="1:9" hidden="1">
      <c r="A1128" s="1">
        <v>42027</v>
      </c>
      <c r="B1128" t="s">
        <v>627</v>
      </c>
      <c r="C1128" t="s">
        <v>628</v>
      </c>
      <c r="D1128">
        <v>1.6</v>
      </c>
      <c r="E1128">
        <v>25231</v>
      </c>
      <c r="F1128">
        <v>40500</v>
      </c>
      <c r="G1128">
        <v>0</v>
      </c>
      <c r="H1128" s="2">
        <f t="shared" si="36"/>
        <v>1.6051682454123894</v>
      </c>
      <c r="I1128" t="str">
        <f t="shared" si="37"/>
        <v>spadek</v>
      </c>
    </row>
    <row r="1129" spans="1:9" hidden="1">
      <c r="A1129" s="1">
        <v>42027</v>
      </c>
      <c r="B1129" t="s">
        <v>421</v>
      </c>
      <c r="C1129" t="s">
        <v>422</v>
      </c>
      <c r="D1129">
        <v>1.61</v>
      </c>
      <c r="E1129">
        <v>2474</v>
      </c>
      <c r="F1129">
        <v>3960</v>
      </c>
      <c r="G1129">
        <v>0</v>
      </c>
      <c r="H1129" s="2">
        <f t="shared" si="36"/>
        <v>1.6006467259498787</v>
      </c>
      <c r="I1129" t="str">
        <f t="shared" si="37"/>
        <v>wzrost</v>
      </c>
    </row>
    <row r="1130" spans="1:9" hidden="1">
      <c r="A1130" s="1">
        <v>42026</v>
      </c>
      <c r="B1130" t="s">
        <v>421</v>
      </c>
      <c r="C1130" t="s">
        <v>422</v>
      </c>
      <c r="D1130">
        <v>1.61</v>
      </c>
      <c r="E1130">
        <v>100</v>
      </c>
      <c r="F1130">
        <v>160</v>
      </c>
      <c r="G1130">
        <v>0</v>
      </c>
      <c r="H1130" s="2">
        <f t="shared" si="36"/>
        <v>1.6</v>
      </c>
      <c r="I1130" t="str">
        <f t="shared" si="37"/>
        <v>wzrost</v>
      </c>
    </row>
    <row r="1131" spans="1:9">
      <c r="A1131" s="1">
        <v>42025</v>
      </c>
      <c r="B1131" t="s">
        <v>627</v>
      </c>
      <c r="C1131" t="s">
        <v>628</v>
      </c>
      <c r="D1131">
        <v>1.62</v>
      </c>
      <c r="E1131">
        <v>38265</v>
      </c>
      <c r="F1131">
        <v>61110</v>
      </c>
      <c r="G1131">
        <v>0</v>
      </c>
      <c r="H1131" s="2">
        <f t="shared" si="36"/>
        <v>1.5970207761662094</v>
      </c>
      <c r="I1131" t="str">
        <f t="shared" si="37"/>
        <v>wzrost</v>
      </c>
    </row>
    <row r="1132" spans="1:9" hidden="1">
      <c r="A1132" s="1">
        <v>42026</v>
      </c>
      <c r="B1132" t="s">
        <v>537</v>
      </c>
      <c r="C1132" t="s">
        <v>538</v>
      </c>
      <c r="D1132">
        <v>1.58</v>
      </c>
      <c r="E1132">
        <v>14132</v>
      </c>
      <c r="F1132">
        <v>22510</v>
      </c>
      <c r="G1132">
        <v>8276000</v>
      </c>
      <c r="H1132" s="2">
        <f t="shared" si="36"/>
        <v>1.5928389470704782</v>
      </c>
      <c r="I1132" t="str">
        <f t="shared" si="37"/>
        <v>spadek</v>
      </c>
    </row>
    <row r="1133" spans="1:9" hidden="1">
      <c r="A1133" s="1">
        <v>42026</v>
      </c>
      <c r="B1133" t="s">
        <v>627</v>
      </c>
      <c r="C1133" t="s">
        <v>628</v>
      </c>
      <c r="D1133">
        <v>1.6</v>
      </c>
      <c r="E1133">
        <v>8227</v>
      </c>
      <c r="F1133">
        <v>13080</v>
      </c>
      <c r="G1133">
        <v>0</v>
      </c>
      <c r="H1133" s="2">
        <f t="shared" si="36"/>
        <v>1.5898869575787042</v>
      </c>
      <c r="I1133" t="str">
        <f t="shared" si="37"/>
        <v>wzrost</v>
      </c>
    </row>
    <row r="1134" spans="1:9">
      <c r="A1134" s="1">
        <v>42025</v>
      </c>
      <c r="B1134" t="s">
        <v>537</v>
      </c>
      <c r="C1134" t="s">
        <v>538</v>
      </c>
      <c r="D1134">
        <v>1.54</v>
      </c>
      <c r="E1134">
        <v>4015</v>
      </c>
      <c r="F1134">
        <v>6320</v>
      </c>
      <c r="G1134">
        <v>8276000</v>
      </c>
      <c r="H1134" s="2">
        <f t="shared" si="36"/>
        <v>1.5740971357409714</v>
      </c>
      <c r="I1134" t="str">
        <f t="shared" si="37"/>
        <v>spadek</v>
      </c>
    </row>
    <row r="1135" spans="1:9" hidden="1">
      <c r="A1135" s="1">
        <v>42026</v>
      </c>
      <c r="B1135" t="s">
        <v>635</v>
      </c>
      <c r="C1135" t="s">
        <v>636</v>
      </c>
      <c r="D1135">
        <v>1.62</v>
      </c>
      <c r="E1135">
        <v>10500</v>
      </c>
      <c r="F1135">
        <v>16430</v>
      </c>
      <c r="G1135">
        <v>18756000</v>
      </c>
      <c r="H1135" s="2">
        <f t="shared" si="36"/>
        <v>1.5647619047619048</v>
      </c>
      <c r="I1135" t="str">
        <f t="shared" si="37"/>
        <v>wzrost</v>
      </c>
    </row>
    <row r="1136" spans="1:9" hidden="1">
      <c r="A1136" s="1">
        <v>42026</v>
      </c>
      <c r="B1136" t="s">
        <v>377</v>
      </c>
      <c r="C1136" t="s">
        <v>378</v>
      </c>
      <c r="D1136">
        <v>1.54</v>
      </c>
      <c r="E1136">
        <v>6126</v>
      </c>
      <c r="F1136">
        <v>9560</v>
      </c>
      <c r="G1136">
        <v>3715000</v>
      </c>
      <c r="H1136" s="2">
        <f t="shared" si="36"/>
        <v>1.5605615409729023</v>
      </c>
      <c r="I1136" t="str">
        <f t="shared" si="37"/>
        <v>spadek</v>
      </c>
    </row>
    <row r="1137" spans="1:9" hidden="1">
      <c r="A1137" s="1">
        <v>42026</v>
      </c>
      <c r="B1137" t="s">
        <v>941</v>
      </c>
      <c r="C1137" t="s">
        <v>942</v>
      </c>
      <c r="D1137">
        <v>1.54</v>
      </c>
      <c r="E1137">
        <v>8262</v>
      </c>
      <c r="F1137">
        <v>12780</v>
      </c>
      <c r="G1137">
        <v>6145000</v>
      </c>
      <c r="H1137" s="2">
        <f t="shared" si="36"/>
        <v>1.5468409586056644</v>
      </c>
      <c r="I1137" t="str">
        <f t="shared" si="37"/>
        <v>spadek</v>
      </c>
    </row>
    <row r="1138" spans="1:9" hidden="1">
      <c r="A1138" s="1">
        <v>42026</v>
      </c>
      <c r="B1138" t="s">
        <v>907</v>
      </c>
      <c r="C1138" t="s">
        <v>908</v>
      </c>
      <c r="D1138">
        <v>1.6</v>
      </c>
      <c r="E1138">
        <v>84892</v>
      </c>
      <c r="F1138">
        <v>130990</v>
      </c>
      <c r="G1138">
        <v>17392000</v>
      </c>
      <c r="H1138" s="2">
        <f t="shared" si="36"/>
        <v>1.5430193657824058</v>
      </c>
      <c r="I1138" t="str">
        <f t="shared" si="37"/>
        <v>wzrost</v>
      </c>
    </row>
    <row r="1139" spans="1:9" hidden="1">
      <c r="A1139" s="1">
        <v>42026</v>
      </c>
      <c r="B1139" t="s">
        <v>541</v>
      </c>
      <c r="C1139" t="s">
        <v>542</v>
      </c>
      <c r="D1139">
        <v>1.54</v>
      </c>
      <c r="E1139">
        <v>12352</v>
      </c>
      <c r="F1139">
        <v>18900</v>
      </c>
      <c r="G1139">
        <v>3254000</v>
      </c>
      <c r="H1139" s="2">
        <f t="shared" si="36"/>
        <v>1.5301165803108809</v>
      </c>
      <c r="I1139" t="str">
        <f t="shared" si="37"/>
        <v>wzrost</v>
      </c>
    </row>
    <row r="1140" spans="1:9">
      <c r="A1140" s="1">
        <v>42025</v>
      </c>
      <c r="B1140" t="s">
        <v>941</v>
      </c>
      <c r="C1140" t="s">
        <v>942</v>
      </c>
      <c r="D1140">
        <v>1.55</v>
      </c>
      <c r="E1140">
        <v>3559</v>
      </c>
      <c r="F1140">
        <v>5440</v>
      </c>
      <c r="G1140">
        <v>6145000</v>
      </c>
      <c r="H1140" s="2">
        <f t="shared" si="36"/>
        <v>1.5285192469794886</v>
      </c>
      <c r="I1140" t="str">
        <f t="shared" si="37"/>
        <v>wzrost</v>
      </c>
    </row>
    <row r="1141" spans="1:9" hidden="1">
      <c r="A1141" s="1">
        <v>42027</v>
      </c>
      <c r="B1141" t="s">
        <v>541</v>
      </c>
      <c r="C1141" t="s">
        <v>542</v>
      </c>
      <c r="D1141">
        <v>1.5</v>
      </c>
      <c r="E1141">
        <v>8416</v>
      </c>
      <c r="F1141">
        <v>12840</v>
      </c>
      <c r="G1141">
        <v>3254000</v>
      </c>
      <c r="H1141" s="2">
        <f t="shared" si="36"/>
        <v>1.5256653992395437</v>
      </c>
      <c r="I1141" t="str">
        <f t="shared" si="37"/>
        <v>spadek</v>
      </c>
    </row>
    <row r="1142" spans="1:9">
      <c r="A1142" s="1">
        <v>42025</v>
      </c>
      <c r="B1142" t="s">
        <v>609</v>
      </c>
      <c r="C1142" t="s">
        <v>610</v>
      </c>
      <c r="D1142">
        <v>1.52</v>
      </c>
      <c r="E1142">
        <v>8500</v>
      </c>
      <c r="F1142">
        <v>12960</v>
      </c>
      <c r="G1142">
        <v>2352000</v>
      </c>
      <c r="H1142" s="2">
        <f t="shared" si="36"/>
        <v>1.5247058823529411</v>
      </c>
      <c r="I1142" t="str">
        <f t="shared" si="37"/>
        <v>spadek</v>
      </c>
    </row>
    <row r="1143" spans="1:9" hidden="1">
      <c r="A1143" s="1">
        <v>42027</v>
      </c>
      <c r="B1143" t="s">
        <v>609</v>
      </c>
      <c r="C1143" t="s">
        <v>610</v>
      </c>
      <c r="D1143">
        <v>1.52</v>
      </c>
      <c r="E1143">
        <v>3400</v>
      </c>
      <c r="F1143">
        <v>5170</v>
      </c>
      <c r="G1143">
        <v>2352000</v>
      </c>
      <c r="H1143" s="2">
        <f t="shared" si="36"/>
        <v>1.5205882352941176</v>
      </c>
      <c r="I1143" t="str">
        <f t="shared" si="37"/>
        <v>spadek</v>
      </c>
    </row>
    <row r="1144" spans="1:9">
      <c r="A1144" s="1">
        <v>42025</v>
      </c>
      <c r="B1144" t="s">
        <v>135</v>
      </c>
      <c r="C1144" t="s">
        <v>136</v>
      </c>
      <c r="D1144">
        <v>1.52</v>
      </c>
      <c r="E1144">
        <v>0</v>
      </c>
      <c r="F1144">
        <v>0</v>
      </c>
      <c r="G1144">
        <v>5226000</v>
      </c>
      <c r="H1144" s="2">
        <f t="shared" si="36"/>
        <v>1.52</v>
      </c>
      <c r="I1144" t="str">
        <f t="shared" si="37"/>
        <v>zastoj</v>
      </c>
    </row>
    <row r="1145" spans="1:9" hidden="1">
      <c r="A1145" s="1">
        <v>42026</v>
      </c>
      <c r="B1145" t="s">
        <v>135</v>
      </c>
      <c r="C1145" t="s">
        <v>136</v>
      </c>
      <c r="D1145">
        <v>1.52</v>
      </c>
      <c r="E1145">
        <v>0</v>
      </c>
      <c r="F1145">
        <v>0</v>
      </c>
      <c r="G1145">
        <v>5226000</v>
      </c>
      <c r="H1145" s="2">
        <f t="shared" si="36"/>
        <v>1.52</v>
      </c>
      <c r="I1145" t="str">
        <f t="shared" si="37"/>
        <v>zastoj</v>
      </c>
    </row>
    <row r="1146" spans="1:9">
      <c r="A1146" s="1">
        <v>42025</v>
      </c>
      <c r="B1146" t="s">
        <v>337</v>
      </c>
      <c r="C1146" t="s">
        <v>338</v>
      </c>
      <c r="D1146">
        <v>1.51</v>
      </c>
      <c r="E1146">
        <v>0</v>
      </c>
      <c r="F1146">
        <v>0</v>
      </c>
      <c r="G1146">
        <v>0</v>
      </c>
      <c r="H1146" s="2">
        <f t="shared" si="36"/>
        <v>1.51</v>
      </c>
      <c r="I1146" t="str">
        <f t="shared" si="37"/>
        <v>zastoj</v>
      </c>
    </row>
    <row r="1147" spans="1:9" hidden="1">
      <c r="A1147" s="1">
        <v>42026</v>
      </c>
      <c r="B1147" t="s">
        <v>337</v>
      </c>
      <c r="C1147" t="s">
        <v>338</v>
      </c>
      <c r="D1147">
        <v>1.51</v>
      </c>
      <c r="E1147">
        <v>0</v>
      </c>
      <c r="F1147">
        <v>0</v>
      </c>
      <c r="G1147">
        <v>0</v>
      </c>
      <c r="H1147" s="2">
        <f t="shared" si="36"/>
        <v>1.51</v>
      </c>
      <c r="I1147" t="str">
        <f t="shared" si="37"/>
        <v>zastoj</v>
      </c>
    </row>
    <row r="1148" spans="1:9" hidden="1">
      <c r="A1148" s="1">
        <v>42027</v>
      </c>
      <c r="B1148" t="s">
        <v>337</v>
      </c>
      <c r="C1148" t="s">
        <v>338</v>
      </c>
      <c r="D1148">
        <v>1.51</v>
      </c>
      <c r="E1148">
        <v>0</v>
      </c>
      <c r="F1148">
        <v>0</v>
      </c>
      <c r="G1148">
        <v>0</v>
      </c>
      <c r="H1148" s="2">
        <f t="shared" si="36"/>
        <v>1.51</v>
      </c>
      <c r="I1148" t="str">
        <f t="shared" si="37"/>
        <v>zastoj</v>
      </c>
    </row>
    <row r="1149" spans="1:9" hidden="1">
      <c r="A1149" s="1">
        <v>42026</v>
      </c>
      <c r="B1149" t="s">
        <v>609</v>
      </c>
      <c r="C1149" t="s">
        <v>610</v>
      </c>
      <c r="D1149">
        <v>1.5</v>
      </c>
      <c r="E1149">
        <v>3800</v>
      </c>
      <c r="F1149">
        <v>5720</v>
      </c>
      <c r="G1149">
        <v>2352000</v>
      </c>
      <c r="H1149" s="2">
        <f t="shared" si="36"/>
        <v>1.5052631578947369</v>
      </c>
      <c r="I1149" t="str">
        <f t="shared" si="37"/>
        <v>spadek</v>
      </c>
    </row>
    <row r="1150" spans="1:9" hidden="1">
      <c r="A1150" s="1">
        <v>42027</v>
      </c>
      <c r="B1150" t="s">
        <v>711</v>
      </c>
      <c r="C1150" t="s">
        <v>712</v>
      </c>
      <c r="D1150">
        <v>1.44</v>
      </c>
      <c r="E1150">
        <v>321456</v>
      </c>
      <c r="F1150">
        <v>483840</v>
      </c>
      <c r="G1150">
        <v>21115000</v>
      </c>
      <c r="H1150" s="2">
        <f t="shared" si="36"/>
        <v>1.5051515604001793</v>
      </c>
      <c r="I1150" t="str">
        <f t="shared" si="37"/>
        <v>spadek</v>
      </c>
    </row>
    <row r="1151" spans="1:9" hidden="1">
      <c r="A1151" s="1">
        <v>42027</v>
      </c>
      <c r="B1151" t="s">
        <v>887</v>
      </c>
      <c r="C1151" t="s">
        <v>888</v>
      </c>
      <c r="D1151">
        <v>1.63</v>
      </c>
      <c r="E1151">
        <v>20</v>
      </c>
      <c r="F1151">
        <v>30</v>
      </c>
      <c r="G1151">
        <v>0</v>
      </c>
      <c r="H1151" s="2">
        <f t="shared" si="36"/>
        <v>1.5</v>
      </c>
      <c r="I1151" t="str">
        <f t="shared" si="37"/>
        <v>wzrost</v>
      </c>
    </row>
    <row r="1152" spans="1:9" hidden="1">
      <c r="A1152" s="1">
        <v>42027</v>
      </c>
      <c r="B1152" t="s">
        <v>941</v>
      </c>
      <c r="C1152" t="s">
        <v>942</v>
      </c>
      <c r="D1152">
        <v>1.55</v>
      </c>
      <c r="E1152">
        <v>4185</v>
      </c>
      <c r="F1152">
        <v>6260</v>
      </c>
      <c r="G1152">
        <v>6145000</v>
      </c>
      <c r="H1152" s="2">
        <f t="shared" si="36"/>
        <v>1.4958183990442055</v>
      </c>
      <c r="I1152" t="str">
        <f t="shared" si="37"/>
        <v>wzrost</v>
      </c>
    </row>
    <row r="1153" spans="1:9">
      <c r="A1153" s="1">
        <v>42025</v>
      </c>
      <c r="B1153" t="s">
        <v>541</v>
      </c>
      <c r="C1153" t="s">
        <v>542</v>
      </c>
      <c r="D1153">
        <v>1.5</v>
      </c>
      <c r="E1153">
        <v>9343</v>
      </c>
      <c r="F1153">
        <v>13970</v>
      </c>
      <c r="G1153">
        <v>3254000</v>
      </c>
      <c r="H1153" s="2">
        <f t="shared" si="36"/>
        <v>1.4952370758856899</v>
      </c>
      <c r="I1153" t="str">
        <f t="shared" si="37"/>
        <v>wzrost</v>
      </c>
    </row>
    <row r="1154" spans="1:9" hidden="1">
      <c r="A1154" s="1">
        <v>42026</v>
      </c>
      <c r="B1154" t="s">
        <v>697</v>
      </c>
      <c r="C1154" t="s">
        <v>698</v>
      </c>
      <c r="D1154">
        <v>1.45</v>
      </c>
      <c r="E1154">
        <v>101</v>
      </c>
      <c r="F1154">
        <v>150</v>
      </c>
      <c r="G1154">
        <v>0</v>
      </c>
      <c r="H1154" s="2">
        <f t="shared" si="36"/>
        <v>1.4851485148514851</v>
      </c>
      <c r="I1154" t="str">
        <f t="shared" si="37"/>
        <v>spadek</v>
      </c>
    </row>
    <row r="1155" spans="1:9" hidden="1">
      <c r="A1155" s="1">
        <v>42027</v>
      </c>
      <c r="B1155" t="s">
        <v>135</v>
      </c>
      <c r="C1155" t="s">
        <v>136</v>
      </c>
      <c r="D1155">
        <v>1.5</v>
      </c>
      <c r="E1155">
        <v>250</v>
      </c>
      <c r="F1155">
        <v>370</v>
      </c>
      <c r="G1155">
        <v>5226000</v>
      </c>
      <c r="H1155" s="2">
        <f t="shared" si="36"/>
        <v>1.48</v>
      </c>
      <c r="I1155" t="str">
        <f t="shared" si="37"/>
        <v>wzrost</v>
      </c>
    </row>
    <row r="1156" spans="1:9">
      <c r="A1156" s="1">
        <v>42025</v>
      </c>
      <c r="B1156" t="s">
        <v>761</v>
      </c>
      <c r="C1156" t="s">
        <v>762</v>
      </c>
      <c r="D1156">
        <v>1.45</v>
      </c>
      <c r="E1156">
        <v>4388</v>
      </c>
      <c r="F1156">
        <v>6460</v>
      </c>
      <c r="G1156">
        <v>55661000</v>
      </c>
      <c r="H1156" s="2">
        <f t="shared" ref="H1156:H1219" si="38">IF(E1156&gt;0,F1156/E1156,D1156)</f>
        <v>1.4721969006381039</v>
      </c>
      <c r="I1156" t="str">
        <f t="shared" ref="I1156:I1219" si="39">IF(D1156&gt;H1156,"wzrost",IF(D1156&lt;H1156,"spadek","zastoj"))</f>
        <v>spadek</v>
      </c>
    </row>
    <row r="1157" spans="1:9">
      <c r="A1157" s="1">
        <v>42025</v>
      </c>
      <c r="B1157" t="s">
        <v>299</v>
      </c>
      <c r="C1157" t="s">
        <v>300</v>
      </c>
      <c r="D1157">
        <v>1.47</v>
      </c>
      <c r="E1157">
        <v>0</v>
      </c>
      <c r="F1157">
        <v>0</v>
      </c>
      <c r="G1157">
        <v>0</v>
      </c>
      <c r="H1157" s="2">
        <f t="shared" si="38"/>
        <v>1.47</v>
      </c>
      <c r="I1157" t="str">
        <f t="shared" si="39"/>
        <v>zastoj</v>
      </c>
    </row>
    <row r="1158" spans="1:9" hidden="1">
      <c r="A1158" s="1">
        <v>42026</v>
      </c>
      <c r="B1158" t="s">
        <v>299</v>
      </c>
      <c r="C1158" t="s">
        <v>300</v>
      </c>
      <c r="D1158">
        <v>1.48</v>
      </c>
      <c r="E1158">
        <v>1000</v>
      </c>
      <c r="F1158">
        <v>1470</v>
      </c>
      <c r="G1158">
        <v>0</v>
      </c>
      <c r="H1158" s="2">
        <f t="shared" si="38"/>
        <v>1.47</v>
      </c>
      <c r="I1158" t="str">
        <f t="shared" si="39"/>
        <v>wzrost</v>
      </c>
    </row>
    <row r="1159" spans="1:9" hidden="1">
      <c r="A1159" s="1">
        <v>42027</v>
      </c>
      <c r="B1159" t="s">
        <v>61</v>
      </c>
      <c r="C1159" t="s">
        <v>62</v>
      </c>
      <c r="D1159">
        <v>1.47</v>
      </c>
      <c r="E1159">
        <v>0</v>
      </c>
      <c r="F1159">
        <v>0</v>
      </c>
      <c r="G1159">
        <v>2520000</v>
      </c>
      <c r="H1159" s="2">
        <f t="shared" si="38"/>
        <v>1.47</v>
      </c>
      <c r="I1159" t="str">
        <f t="shared" si="39"/>
        <v>zastoj</v>
      </c>
    </row>
    <row r="1160" spans="1:9">
      <c r="A1160" s="1">
        <v>42025</v>
      </c>
      <c r="B1160" t="s">
        <v>553</v>
      </c>
      <c r="C1160" t="s">
        <v>554</v>
      </c>
      <c r="D1160">
        <v>1.46</v>
      </c>
      <c r="E1160">
        <v>0</v>
      </c>
      <c r="F1160">
        <v>0</v>
      </c>
      <c r="G1160">
        <v>4265000</v>
      </c>
      <c r="H1160" s="2">
        <f t="shared" si="38"/>
        <v>1.46</v>
      </c>
      <c r="I1160" t="str">
        <f t="shared" si="39"/>
        <v>zastoj</v>
      </c>
    </row>
    <row r="1161" spans="1:9" hidden="1">
      <c r="A1161" s="1">
        <v>42026</v>
      </c>
      <c r="B1161" t="s">
        <v>553</v>
      </c>
      <c r="C1161" t="s">
        <v>554</v>
      </c>
      <c r="D1161">
        <v>1.46</v>
      </c>
      <c r="E1161">
        <v>0</v>
      </c>
      <c r="F1161">
        <v>0</v>
      </c>
      <c r="G1161">
        <v>4265000</v>
      </c>
      <c r="H1161" s="2">
        <f t="shared" si="38"/>
        <v>1.46</v>
      </c>
      <c r="I1161" t="str">
        <f t="shared" si="39"/>
        <v>zastoj</v>
      </c>
    </row>
    <row r="1162" spans="1:9">
      <c r="A1162" s="1">
        <v>42025</v>
      </c>
      <c r="B1162" t="s">
        <v>549</v>
      </c>
      <c r="C1162" t="s">
        <v>550</v>
      </c>
      <c r="D1162">
        <v>1.46</v>
      </c>
      <c r="E1162">
        <v>4440</v>
      </c>
      <c r="F1162">
        <v>6480</v>
      </c>
      <c r="G1162">
        <v>42888000</v>
      </c>
      <c r="H1162" s="2">
        <f t="shared" si="38"/>
        <v>1.4594594594594594</v>
      </c>
      <c r="I1162" t="str">
        <f t="shared" si="39"/>
        <v>wzrost</v>
      </c>
    </row>
    <row r="1163" spans="1:9" hidden="1">
      <c r="A1163" s="1">
        <v>42026</v>
      </c>
      <c r="B1163" t="s">
        <v>549</v>
      </c>
      <c r="C1163" t="s">
        <v>550</v>
      </c>
      <c r="D1163">
        <v>1.45</v>
      </c>
      <c r="E1163">
        <v>9150</v>
      </c>
      <c r="F1163">
        <v>13240</v>
      </c>
      <c r="G1163">
        <v>42888000</v>
      </c>
      <c r="H1163" s="2">
        <f t="shared" si="38"/>
        <v>1.4469945355191256</v>
      </c>
      <c r="I1163" t="str">
        <f t="shared" si="39"/>
        <v>wzrost</v>
      </c>
    </row>
    <row r="1164" spans="1:9" hidden="1">
      <c r="A1164" s="1">
        <v>42027</v>
      </c>
      <c r="B1164" t="s">
        <v>299</v>
      </c>
      <c r="C1164" t="s">
        <v>300</v>
      </c>
      <c r="D1164">
        <v>1.45</v>
      </c>
      <c r="E1164">
        <v>450</v>
      </c>
      <c r="F1164">
        <v>650</v>
      </c>
      <c r="G1164">
        <v>0</v>
      </c>
      <c r="H1164" s="2">
        <f t="shared" si="38"/>
        <v>1.4444444444444444</v>
      </c>
      <c r="I1164" t="str">
        <f t="shared" si="39"/>
        <v>wzrost</v>
      </c>
    </row>
    <row r="1165" spans="1:9" hidden="1">
      <c r="A1165" s="1">
        <v>42027</v>
      </c>
      <c r="B1165" t="s">
        <v>761</v>
      </c>
      <c r="C1165" t="s">
        <v>762</v>
      </c>
      <c r="D1165">
        <v>1.44</v>
      </c>
      <c r="E1165">
        <v>15446</v>
      </c>
      <c r="F1165">
        <v>22290</v>
      </c>
      <c r="G1165">
        <v>55661000</v>
      </c>
      <c r="H1165" s="2">
        <f t="shared" si="38"/>
        <v>1.4430920626699468</v>
      </c>
      <c r="I1165" t="str">
        <f t="shared" si="39"/>
        <v>spadek</v>
      </c>
    </row>
    <row r="1166" spans="1:9" hidden="1">
      <c r="A1166" s="1">
        <v>42027</v>
      </c>
      <c r="B1166" t="s">
        <v>549</v>
      </c>
      <c r="C1166" t="s">
        <v>550</v>
      </c>
      <c r="D1166">
        <v>1.46</v>
      </c>
      <c r="E1166">
        <v>905</v>
      </c>
      <c r="F1166">
        <v>1300</v>
      </c>
      <c r="G1166">
        <v>42888000</v>
      </c>
      <c r="H1166" s="2">
        <f t="shared" si="38"/>
        <v>1.4364640883977902</v>
      </c>
      <c r="I1166" t="str">
        <f t="shared" si="39"/>
        <v>wzrost</v>
      </c>
    </row>
    <row r="1167" spans="1:9">
      <c r="A1167" s="1">
        <v>42025</v>
      </c>
      <c r="B1167" t="s">
        <v>907</v>
      </c>
      <c r="C1167" t="s">
        <v>908</v>
      </c>
      <c r="D1167">
        <v>1.46</v>
      </c>
      <c r="E1167">
        <v>10309</v>
      </c>
      <c r="F1167">
        <v>14790</v>
      </c>
      <c r="G1167">
        <v>17392000</v>
      </c>
      <c r="H1167" s="2">
        <f t="shared" si="38"/>
        <v>1.4346687360558734</v>
      </c>
      <c r="I1167" t="str">
        <f t="shared" si="39"/>
        <v>wzrost</v>
      </c>
    </row>
    <row r="1168" spans="1:9">
      <c r="A1168" s="1">
        <v>42025</v>
      </c>
      <c r="B1168" t="s">
        <v>711</v>
      </c>
      <c r="C1168" t="s">
        <v>712</v>
      </c>
      <c r="D1168">
        <v>1.37</v>
      </c>
      <c r="E1168">
        <v>316487</v>
      </c>
      <c r="F1168">
        <v>453350</v>
      </c>
      <c r="G1168">
        <v>21115000</v>
      </c>
      <c r="H1168" s="2">
        <f t="shared" si="38"/>
        <v>1.4324443026095859</v>
      </c>
      <c r="I1168" t="str">
        <f t="shared" si="39"/>
        <v>spadek</v>
      </c>
    </row>
    <row r="1169" spans="1:9" hidden="1">
      <c r="A1169" s="1">
        <v>42026</v>
      </c>
      <c r="B1169" t="s">
        <v>767</v>
      </c>
      <c r="C1169" t="s">
        <v>768</v>
      </c>
      <c r="D1169">
        <v>1.72</v>
      </c>
      <c r="E1169">
        <v>14</v>
      </c>
      <c r="F1169">
        <v>20</v>
      </c>
      <c r="G1169">
        <v>2747000</v>
      </c>
      <c r="H1169" s="2">
        <f t="shared" si="38"/>
        <v>1.4285714285714286</v>
      </c>
      <c r="I1169" t="str">
        <f t="shared" si="39"/>
        <v>wzrost</v>
      </c>
    </row>
    <row r="1170" spans="1:9" hidden="1">
      <c r="A1170" s="1">
        <v>42027</v>
      </c>
      <c r="B1170" t="s">
        <v>231</v>
      </c>
      <c r="C1170" t="s">
        <v>232</v>
      </c>
      <c r="D1170">
        <v>1.66</v>
      </c>
      <c r="E1170">
        <v>7</v>
      </c>
      <c r="F1170">
        <v>10</v>
      </c>
      <c r="G1170">
        <v>0</v>
      </c>
      <c r="H1170" s="2">
        <f t="shared" si="38"/>
        <v>1.4285714285714286</v>
      </c>
      <c r="I1170" t="str">
        <f t="shared" si="39"/>
        <v>wzrost</v>
      </c>
    </row>
    <row r="1171" spans="1:9">
      <c r="A1171" s="1">
        <v>42025</v>
      </c>
      <c r="B1171" t="s">
        <v>251</v>
      </c>
      <c r="C1171" t="s">
        <v>252</v>
      </c>
      <c r="D1171">
        <v>1.45</v>
      </c>
      <c r="E1171">
        <v>9699</v>
      </c>
      <c r="F1171">
        <v>13810</v>
      </c>
      <c r="G1171">
        <v>3333000</v>
      </c>
      <c r="H1171" s="2">
        <f t="shared" si="38"/>
        <v>1.4238581297040933</v>
      </c>
      <c r="I1171" t="str">
        <f t="shared" si="39"/>
        <v>wzrost</v>
      </c>
    </row>
    <row r="1172" spans="1:9" hidden="1">
      <c r="A1172" s="1">
        <v>42027</v>
      </c>
      <c r="B1172" t="s">
        <v>251</v>
      </c>
      <c r="C1172" t="s">
        <v>252</v>
      </c>
      <c r="D1172">
        <v>1.44</v>
      </c>
      <c r="E1172">
        <v>9311</v>
      </c>
      <c r="F1172">
        <v>13220</v>
      </c>
      <c r="G1172">
        <v>3333000</v>
      </c>
      <c r="H1172" s="2">
        <f t="shared" si="38"/>
        <v>1.4198260122435828</v>
      </c>
      <c r="I1172" t="str">
        <f t="shared" si="39"/>
        <v>wzrost</v>
      </c>
    </row>
    <row r="1173" spans="1:9" hidden="1">
      <c r="A1173" s="1">
        <v>42026</v>
      </c>
      <c r="B1173" t="s">
        <v>765</v>
      </c>
      <c r="C1173" t="s">
        <v>766</v>
      </c>
      <c r="D1173">
        <v>1.41</v>
      </c>
      <c r="E1173">
        <v>5716</v>
      </c>
      <c r="F1173">
        <v>8060</v>
      </c>
      <c r="G1173">
        <v>0</v>
      </c>
      <c r="H1173" s="2">
        <f t="shared" si="38"/>
        <v>1.4100769769069279</v>
      </c>
      <c r="I1173" t="str">
        <f t="shared" si="39"/>
        <v>spadek</v>
      </c>
    </row>
    <row r="1174" spans="1:9" hidden="1">
      <c r="A1174" s="1">
        <v>42027</v>
      </c>
      <c r="B1174" t="s">
        <v>29</v>
      </c>
      <c r="C1174" t="s">
        <v>30</v>
      </c>
      <c r="D1174">
        <v>1.43</v>
      </c>
      <c r="E1174">
        <v>36350</v>
      </c>
      <c r="F1174">
        <v>51250</v>
      </c>
      <c r="G1174">
        <v>0</v>
      </c>
      <c r="H1174" s="2">
        <f t="shared" si="38"/>
        <v>1.4099037138927097</v>
      </c>
      <c r="I1174" t="str">
        <f t="shared" si="39"/>
        <v>wzrost</v>
      </c>
    </row>
    <row r="1175" spans="1:9" hidden="1">
      <c r="A1175" s="1">
        <v>42027</v>
      </c>
      <c r="B1175" t="s">
        <v>765</v>
      </c>
      <c r="C1175" t="s">
        <v>766</v>
      </c>
      <c r="D1175">
        <v>1.4</v>
      </c>
      <c r="E1175">
        <v>67366</v>
      </c>
      <c r="F1175">
        <v>94940</v>
      </c>
      <c r="G1175">
        <v>0</v>
      </c>
      <c r="H1175" s="2">
        <f t="shared" si="38"/>
        <v>1.409316272303536</v>
      </c>
      <c r="I1175" t="str">
        <f t="shared" si="39"/>
        <v>spadek</v>
      </c>
    </row>
    <row r="1176" spans="1:9" hidden="1">
      <c r="A1176" s="1">
        <v>42026</v>
      </c>
      <c r="B1176" t="s">
        <v>61</v>
      </c>
      <c r="C1176" t="s">
        <v>62</v>
      </c>
      <c r="D1176">
        <v>1.47</v>
      </c>
      <c r="E1176">
        <v>2996</v>
      </c>
      <c r="F1176">
        <v>4220</v>
      </c>
      <c r="G1176">
        <v>2520000</v>
      </c>
      <c r="H1176" s="2">
        <f t="shared" si="38"/>
        <v>1.4085447263017357</v>
      </c>
      <c r="I1176" t="str">
        <f t="shared" si="39"/>
        <v>wzrost</v>
      </c>
    </row>
    <row r="1177" spans="1:9" hidden="1">
      <c r="A1177" s="1">
        <v>42026</v>
      </c>
      <c r="B1177" t="s">
        <v>711</v>
      </c>
      <c r="C1177" t="s">
        <v>712</v>
      </c>
      <c r="D1177">
        <v>1.47</v>
      </c>
      <c r="E1177">
        <v>367114</v>
      </c>
      <c r="F1177">
        <v>516530</v>
      </c>
      <c r="G1177">
        <v>21115000</v>
      </c>
      <c r="H1177" s="2">
        <f t="shared" si="38"/>
        <v>1.4070016398176044</v>
      </c>
      <c r="I1177" t="str">
        <f t="shared" si="39"/>
        <v>wzrost</v>
      </c>
    </row>
    <row r="1178" spans="1:9">
      <c r="A1178" s="1">
        <v>42025</v>
      </c>
      <c r="B1178" t="s">
        <v>765</v>
      </c>
      <c r="C1178" t="s">
        <v>766</v>
      </c>
      <c r="D1178">
        <v>1.41</v>
      </c>
      <c r="E1178">
        <v>7680</v>
      </c>
      <c r="F1178">
        <v>10770</v>
      </c>
      <c r="G1178">
        <v>0</v>
      </c>
      <c r="H1178" s="2">
        <f t="shared" si="38"/>
        <v>1.40234375</v>
      </c>
      <c r="I1178" t="str">
        <f t="shared" si="39"/>
        <v>wzrost</v>
      </c>
    </row>
    <row r="1179" spans="1:9" hidden="1">
      <c r="A1179" s="1">
        <v>42026</v>
      </c>
      <c r="B1179" t="s">
        <v>29</v>
      </c>
      <c r="C1179" t="s">
        <v>30</v>
      </c>
      <c r="D1179">
        <v>1.41</v>
      </c>
      <c r="E1179">
        <v>70408</v>
      </c>
      <c r="F1179">
        <v>98630</v>
      </c>
      <c r="G1179">
        <v>0</v>
      </c>
      <c r="H1179" s="2">
        <f t="shared" si="38"/>
        <v>1.4008351323713215</v>
      </c>
      <c r="I1179" t="str">
        <f t="shared" si="39"/>
        <v>wzrost</v>
      </c>
    </row>
    <row r="1180" spans="1:9">
      <c r="A1180" s="1">
        <v>42025</v>
      </c>
      <c r="B1180" t="s">
        <v>61</v>
      </c>
      <c r="C1180" t="s">
        <v>62</v>
      </c>
      <c r="D1180">
        <v>1.47</v>
      </c>
      <c r="E1180">
        <v>352</v>
      </c>
      <c r="F1180">
        <v>490</v>
      </c>
      <c r="G1180">
        <v>2520000</v>
      </c>
      <c r="H1180" s="2">
        <f t="shared" si="38"/>
        <v>1.3920454545454546</v>
      </c>
      <c r="I1180" t="str">
        <f t="shared" si="39"/>
        <v>wzrost</v>
      </c>
    </row>
    <row r="1181" spans="1:9" hidden="1">
      <c r="A1181" s="1">
        <v>42026</v>
      </c>
      <c r="B1181" t="s">
        <v>251</v>
      </c>
      <c r="C1181" t="s">
        <v>252</v>
      </c>
      <c r="D1181">
        <v>1.38</v>
      </c>
      <c r="E1181">
        <v>10996</v>
      </c>
      <c r="F1181">
        <v>15300</v>
      </c>
      <c r="G1181">
        <v>3333000</v>
      </c>
      <c r="H1181" s="2">
        <f t="shared" si="38"/>
        <v>1.391415060021826</v>
      </c>
      <c r="I1181" t="str">
        <f t="shared" si="39"/>
        <v>spadek</v>
      </c>
    </row>
    <row r="1182" spans="1:9" hidden="1">
      <c r="A1182" s="1">
        <v>42027</v>
      </c>
      <c r="B1182" t="s">
        <v>553</v>
      </c>
      <c r="C1182" t="s">
        <v>554</v>
      </c>
      <c r="D1182">
        <v>1.39</v>
      </c>
      <c r="E1182">
        <v>1600</v>
      </c>
      <c r="F1182">
        <v>2220</v>
      </c>
      <c r="G1182">
        <v>4265000</v>
      </c>
      <c r="H1182" s="2">
        <f t="shared" si="38"/>
        <v>1.3875</v>
      </c>
      <c r="I1182" t="str">
        <f t="shared" si="39"/>
        <v>wzrost</v>
      </c>
    </row>
    <row r="1183" spans="1:9">
      <c r="A1183" s="1">
        <v>42025</v>
      </c>
      <c r="B1183" t="s">
        <v>183</v>
      </c>
      <c r="C1183" t="s">
        <v>184</v>
      </c>
      <c r="D1183">
        <v>1.37</v>
      </c>
      <c r="E1183">
        <v>2286</v>
      </c>
      <c r="F1183">
        <v>3090</v>
      </c>
      <c r="G1183">
        <v>22530000</v>
      </c>
      <c r="H1183" s="2">
        <f t="shared" si="38"/>
        <v>1.3517060367454068</v>
      </c>
      <c r="I1183" t="str">
        <f t="shared" si="39"/>
        <v>wzrost</v>
      </c>
    </row>
    <row r="1184" spans="1:9">
      <c r="A1184" s="1">
        <v>42025</v>
      </c>
      <c r="B1184" t="s">
        <v>29</v>
      </c>
      <c r="C1184" t="s">
        <v>30</v>
      </c>
      <c r="D1184">
        <v>1.37</v>
      </c>
      <c r="E1184">
        <v>10228</v>
      </c>
      <c r="F1184">
        <v>13810</v>
      </c>
      <c r="G1184">
        <v>0</v>
      </c>
      <c r="H1184" s="2">
        <f t="shared" si="38"/>
        <v>1.3502150958154087</v>
      </c>
      <c r="I1184" t="str">
        <f t="shared" si="39"/>
        <v>wzrost</v>
      </c>
    </row>
    <row r="1185" spans="1:9" hidden="1">
      <c r="A1185" s="1">
        <v>42026</v>
      </c>
      <c r="B1185" t="s">
        <v>183</v>
      </c>
      <c r="C1185" t="s">
        <v>184</v>
      </c>
      <c r="D1185">
        <v>1.36</v>
      </c>
      <c r="E1185">
        <v>7379</v>
      </c>
      <c r="F1185">
        <v>9910</v>
      </c>
      <c r="G1185">
        <v>22530000</v>
      </c>
      <c r="H1185" s="2">
        <f t="shared" si="38"/>
        <v>1.3430004065591543</v>
      </c>
      <c r="I1185" t="str">
        <f t="shared" si="39"/>
        <v>wzrost</v>
      </c>
    </row>
    <row r="1186" spans="1:9">
      <c r="A1186" s="1">
        <v>42025</v>
      </c>
      <c r="B1186" t="s">
        <v>697</v>
      </c>
      <c r="C1186" t="s">
        <v>698</v>
      </c>
      <c r="D1186">
        <v>1.34</v>
      </c>
      <c r="E1186">
        <v>590</v>
      </c>
      <c r="F1186">
        <v>790</v>
      </c>
      <c r="G1186">
        <v>0</v>
      </c>
      <c r="H1186" s="2">
        <f t="shared" si="38"/>
        <v>1.3389830508474576</v>
      </c>
      <c r="I1186" t="str">
        <f t="shared" si="39"/>
        <v>wzrost</v>
      </c>
    </row>
    <row r="1187" spans="1:9" hidden="1">
      <c r="A1187" s="1">
        <v>42027</v>
      </c>
      <c r="B1187" t="s">
        <v>183</v>
      </c>
      <c r="C1187" t="s">
        <v>184</v>
      </c>
      <c r="D1187">
        <v>1.33</v>
      </c>
      <c r="E1187">
        <v>2756</v>
      </c>
      <c r="F1187">
        <v>3690</v>
      </c>
      <c r="G1187">
        <v>22530000</v>
      </c>
      <c r="H1187" s="2">
        <f t="shared" si="38"/>
        <v>1.3388969521044993</v>
      </c>
      <c r="I1187" t="str">
        <f t="shared" si="39"/>
        <v>spadek</v>
      </c>
    </row>
    <row r="1188" spans="1:9">
      <c r="A1188" s="1">
        <v>42025</v>
      </c>
      <c r="B1188" t="s">
        <v>543</v>
      </c>
      <c r="C1188" t="s">
        <v>544</v>
      </c>
      <c r="D1188">
        <v>1.34</v>
      </c>
      <c r="E1188">
        <v>68803</v>
      </c>
      <c r="F1188">
        <v>91760</v>
      </c>
      <c r="G1188">
        <v>50027000</v>
      </c>
      <c r="H1188" s="2">
        <f t="shared" si="38"/>
        <v>1.3336627763324274</v>
      </c>
      <c r="I1188" t="str">
        <f t="shared" si="39"/>
        <v>wzrost</v>
      </c>
    </row>
    <row r="1189" spans="1:9" hidden="1">
      <c r="A1189" s="1">
        <v>42026</v>
      </c>
      <c r="B1189" t="s">
        <v>543</v>
      </c>
      <c r="C1189" t="s">
        <v>544</v>
      </c>
      <c r="D1189">
        <v>1.34</v>
      </c>
      <c r="E1189">
        <v>38092</v>
      </c>
      <c r="F1189">
        <v>50570</v>
      </c>
      <c r="G1189">
        <v>50027000</v>
      </c>
      <c r="H1189" s="2">
        <f t="shared" si="38"/>
        <v>1.3275753439042319</v>
      </c>
      <c r="I1189" t="str">
        <f t="shared" si="39"/>
        <v>wzrost</v>
      </c>
    </row>
    <row r="1190" spans="1:9" hidden="1">
      <c r="A1190" s="1">
        <v>42027</v>
      </c>
      <c r="B1190" t="s">
        <v>145</v>
      </c>
      <c r="C1190" t="s">
        <v>146</v>
      </c>
      <c r="D1190">
        <v>1.37</v>
      </c>
      <c r="E1190">
        <v>420197</v>
      </c>
      <c r="F1190">
        <v>557670</v>
      </c>
      <c r="G1190">
        <v>6078000</v>
      </c>
      <c r="H1190" s="2">
        <f t="shared" si="38"/>
        <v>1.3271632115412533</v>
      </c>
      <c r="I1190" t="str">
        <f t="shared" si="39"/>
        <v>wzrost</v>
      </c>
    </row>
    <row r="1191" spans="1:9" hidden="1">
      <c r="A1191" s="1">
        <v>42027</v>
      </c>
      <c r="B1191" t="s">
        <v>543</v>
      </c>
      <c r="C1191" t="s">
        <v>544</v>
      </c>
      <c r="D1191">
        <v>1.31</v>
      </c>
      <c r="E1191">
        <v>105073</v>
      </c>
      <c r="F1191">
        <v>138690</v>
      </c>
      <c r="G1191">
        <v>50027000</v>
      </c>
      <c r="H1191" s="2">
        <f t="shared" si="38"/>
        <v>1.319939470653736</v>
      </c>
      <c r="I1191" t="str">
        <f t="shared" si="39"/>
        <v>spadek</v>
      </c>
    </row>
    <row r="1192" spans="1:9" hidden="1">
      <c r="A1192" s="1">
        <v>42026</v>
      </c>
      <c r="B1192" t="s">
        <v>145</v>
      </c>
      <c r="C1192" t="s">
        <v>146</v>
      </c>
      <c r="D1192">
        <v>1.33</v>
      </c>
      <c r="E1192">
        <v>1747685</v>
      </c>
      <c r="F1192">
        <v>2300860</v>
      </c>
      <c r="G1192">
        <v>6078000</v>
      </c>
      <c r="H1192" s="2">
        <f t="shared" si="38"/>
        <v>1.3165187090350949</v>
      </c>
      <c r="I1192" t="str">
        <f t="shared" si="39"/>
        <v>wzrost</v>
      </c>
    </row>
    <row r="1193" spans="1:9" hidden="1">
      <c r="A1193" s="1">
        <v>42027</v>
      </c>
      <c r="B1193" t="s">
        <v>583</v>
      </c>
      <c r="C1193" t="s">
        <v>584</v>
      </c>
      <c r="D1193">
        <v>1.28</v>
      </c>
      <c r="E1193">
        <v>5187</v>
      </c>
      <c r="F1193">
        <v>6610</v>
      </c>
      <c r="G1193">
        <v>4052000</v>
      </c>
      <c r="H1193" s="2">
        <f t="shared" si="38"/>
        <v>1.2743396953923269</v>
      </c>
      <c r="I1193" t="str">
        <f t="shared" si="39"/>
        <v>wzrost</v>
      </c>
    </row>
    <row r="1194" spans="1:9" hidden="1">
      <c r="A1194" s="1">
        <v>42027</v>
      </c>
      <c r="B1194" t="s">
        <v>697</v>
      </c>
      <c r="C1194" t="s">
        <v>698</v>
      </c>
      <c r="D1194">
        <v>1.25</v>
      </c>
      <c r="E1194">
        <v>200</v>
      </c>
      <c r="F1194">
        <v>250</v>
      </c>
      <c r="G1194">
        <v>0</v>
      </c>
      <c r="H1194" s="2">
        <f t="shared" si="38"/>
        <v>1.25</v>
      </c>
      <c r="I1194" t="str">
        <f t="shared" si="39"/>
        <v>zastoj</v>
      </c>
    </row>
    <row r="1195" spans="1:9" hidden="1">
      <c r="A1195" s="1">
        <v>42026</v>
      </c>
      <c r="B1195" t="s">
        <v>445</v>
      </c>
      <c r="C1195" t="s">
        <v>446</v>
      </c>
      <c r="D1195">
        <v>1.22</v>
      </c>
      <c r="E1195">
        <v>188228</v>
      </c>
      <c r="F1195">
        <v>232420</v>
      </c>
      <c r="G1195">
        <v>45144000</v>
      </c>
      <c r="H1195" s="2">
        <f t="shared" si="38"/>
        <v>1.2347790976900355</v>
      </c>
      <c r="I1195" t="str">
        <f t="shared" si="39"/>
        <v>spadek</v>
      </c>
    </row>
    <row r="1196" spans="1:9" hidden="1">
      <c r="A1196" s="1">
        <v>42027</v>
      </c>
      <c r="B1196" t="s">
        <v>445</v>
      </c>
      <c r="C1196" t="s">
        <v>446</v>
      </c>
      <c r="D1196">
        <v>1.21</v>
      </c>
      <c r="E1196">
        <v>195414</v>
      </c>
      <c r="F1196">
        <v>241150</v>
      </c>
      <c r="G1196">
        <v>45144000</v>
      </c>
      <c r="H1196" s="2">
        <f t="shared" si="38"/>
        <v>1.2340466906158207</v>
      </c>
      <c r="I1196" t="str">
        <f t="shared" si="39"/>
        <v>spadek</v>
      </c>
    </row>
    <row r="1197" spans="1:9">
      <c r="A1197" s="1">
        <v>42025</v>
      </c>
      <c r="B1197" t="s">
        <v>123</v>
      </c>
      <c r="C1197" t="s">
        <v>124</v>
      </c>
      <c r="D1197">
        <v>1.2</v>
      </c>
      <c r="E1197">
        <v>15438</v>
      </c>
      <c r="F1197">
        <v>18910</v>
      </c>
      <c r="G1197">
        <v>57095000</v>
      </c>
      <c r="H1197" s="2">
        <f t="shared" si="38"/>
        <v>1.2248995983935742</v>
      </c>
      <c r="I1197" t="str">
        <f t="shared" si="39"/>
        <v>spadek</v>
      </c>
    </row>
    <row r="1198" spans="1:9">
      <c r="A1198" s="1">
        <v>42025</v>
      </c>
      <c r="B1198" t="s">
        <v>583</v>
      </c>
      <c r="C1198" t="s">
        <v>584</v>
      </c>
      <c r="D1198">
        <v>1.2</v>
      </c>
      <c r="E1198">
        <v>165</v>
      </c>
      <c r="F1198">
        <v>200</v>
      </c>
      <c r="G1198">
        <v>4052000</v>
      </c>
      <c r="H1198" s="2">
        <f t="shared" si="38"/>
        <v>1.2121212121212122</v>
      </c>
      <c r="I1198" t="str">
        <f t="shared" si="39"/>
        <v>spadek</v>
      </c>
    </row>
    <row r="1199" spans="1:9">
      <c r="A1199" s="1">
        <v>42025</v>
      </c>
      <c r="B1199" t="s">
        <v>445</v>
      </c>
      <c r="C1199" t="s">
        <v>446</v>
      </c>
      <c r="D1199">
        <v>1.22</v>
      </c>
      <c r="E1199">
        <v>368872</v>
      </c>
      <c r="F1199">
        <v>444170</v>
      </c>
      <c r="G1199">
        <v>45144000</v>
      </c>
      <c r="H1199" s="2">
        <f t="shared" si="38"/>
        <v>1.2041304300678826</v>
      </c>
      <c r="I1199" t="str">
        <f t="shared" si="39"/>
        <v>wzrost</v>
      </c>
    </row>
    <row r="1200" spans="1:9">
      <c r="A1200" s="1">
        <v>42025</v>
      </c>
      <c r="B1200" t="s">
        <v>723</v>
      </c>
      <c r="C1200" t="s">
        <v>724</v>
      </c>
      <c r="D1200">
        <v>1.19</v>
      </c>
      <c r="E1200">
        <v>25</v>
      </c>
      <c r="F1200">
        <v>30</v>
      </c>
      <c r="G1200">
        <v>0</v>
      </c>
      <c r="H1200" s="2">
        <f t="shared" si="38"/>
        <v>1.2</v>
      </c>
      <c r="I1200" t="str">
        <f t="shared" si="39"/>
        <v>spadek</v>
      </c>
    </row>
    <row r="1201" spans="1:9" hidden="1">
      <c r="A1201" s="1">
        <v>42026</v>
      </c>
      <c r="B1201" t="s">
        <v>123</v>
      </c>
      <c r="C1201" t="s">
        <v>124</v>
      </c>
      <c r="D1201">
        <v>1.24</v>
      </c>
      <c r="E1201">
        <v>13102</v>
      </c>
      <c r="F1201">
        <v>15720</v>
      </c>
      <c r="G1201">
        <v>57095000</v>
      </c>
      <c r="H1201" s="2">
        <f t="shared" si="38"/>
        <v>1.1998168218592582</v>
      </c>
      <c r="I1201" t="str">
        <f t="shared" si="39"/>
        <v>wzrost</v>
      </c>
    </row>
    <row r="1202" spans="1:9" hidden="1">
      <c r="A1202" s="1">
        <v>42026</v>
      </c>
      <c r="B1202" t="s">
        <v>583</v>
      </c>
      <c r="C1202" t="s">
        <v>584</v>
      </c>
      <c r="D1202">
        <v>1.25</v>
      </c>
      <c r="E1202">
        <v>1542</v>
      </c>
      <c r="F1202">
        <v>1850</v>
      </c>
      <c r="G1202">
        <v>4052000</v>
      </c>
      <c r="H1202" s="2">
        <f t="shared" si="38"/>
        <v>1.1997405966277561</v>
      </c>
      <c r="I1202" t="str">
        <f t="shared" si="39"/>
        <v>wzrost</v>
      </c>
    </row>
    <row r="1203" spans="1:9" hidden="1">
      <c r="A1203" s="1">
        <v>42027</v>
      </c>
      <c r="B1203" t="s">
        <v>705</v>
      </c>
      <c r="C1203" t="s">
        <v>706</v>
      </c>
      <c r="D1203">
        <v>1.2</v>
      </c>
      <c r="E1203">
        <v>21143</v>
      </c>
      <c r="F1203">
        <v>25360</v>
      </c>
      <c r="G1203">
        <v>0</v>
      </c>
      <c r="H1203" s="2">
        <f t="shared" si="38"/>
        <v>1.1994513550584118</v>
      </c>
      <c r="I1203" t="str">
        <f t="shared" si="39"/>
        <v>wzrost</v>
      </c>
    </row>
    <row r="1204" spans="1:9" hidden="1">
      <c r="A1204" s="1">
        <v>42027</v>
      </c>
      <c r="B1204" t="s">
        <v>123</v>
      </c>
      <c r="C1204" t="s">
        <v>124</v>
      </c>
      <c r="D1204">
        <v>1.24</v>
      </c>
      <c r="E1204">
        <v>2217</v>
      </c>
      <c r="F1204">
        <v>2640</v>
      </c>
      <c r="G1204">
        <v>57095000</v>
      </c>
      <c r="H1204" s="2">
        <f t="shared" si="38"/>
        <v>1.1907983761840324</v>
      </c>
      <c r="I1204" t="str">
        <f t="shared" si="39"/>
        <v>wzrost</v>
      </c>
    </row>
    <row r="1205" spans="1:9" hidden="1">
      <c r="A1205" s="1">
        <v>42027</v>
      </c>
      <c r="B1205" t="s">
        <v>723</v>
      </c>
      <c r="C1205" t="s">
        <v>724</v>
      </c>
      <c r="D1205">
        <v>1.19</v>
      </c>
      <c r="E1205">
        <v>0</v>
      </c>
      <c r="F1205">
        <v>0</v>
      </c>
      <c r="G1205">
        <v>0</v>
      </c>
      <c r="H1205" s="2">
        <f t="shared" si="38"/>
        <v>1.19</v>
      </c>
      <c r="I1205" t="str">
        <f t="shared" si="39"/>
        <v>zastoj</v>
      </c>
    </row>
    <row r="1206" spans="1:9" hidden="1">
      <c r="A1206" s="1">
        <v>42026</v>
      </c>
      <c r="B1206" t="s">
        <v>707</v>
      </c>
      <c r="C1206" t="s">
        <v>708</v>
      </c>
      <c r="D1206">
        <v>1.04</v>
      </c>
      <c r="E1206">
        <v>17</v>
      </c>
      <c r="F1206">
        <v>20</v>
      </c>
      <c r="G1206">
        <v>0</v>
      </c>
      <c r="H1206" s="2">
        <f t="shared" si="38"/>
        <v>1.1764705882352942</v>
      </c>
      <c r="I1206" t="str">
        <f t="shared" si="39"/>
        <v>spadek</v>
      </c>
    </row>
    <row r="1207" spans="1:9" hidden="1">
      <c r="A1207" s="1">
        <v>42026</v>
      </c>
      <c r="B1207" t="s">
        <v>723</v>
      </c>
      <c r="C1207" t="s">
        <v>724</v>
      </c>
      <c r="D1207">
        <v>1.19</v>
      </c>
      <c r="E1207">
        <v>4405</v>
      </c>
      <c r="F1207">
        <v>5140</v>
      </c>
      <c r="G1207">
        <v>0</v>
      </c>
      <c r="H1207" s="2">
        <f t="shared" si="38"/>
        <v>1.166855845629966</v>
      </c>
      <c r="I1207" t="str">
        <f t="shared" si="39"/>
        <v>wzrost</v>
      </c>
    </row>
    <row r="1208" spans="1:9">
      <c r="A1208" s="1">
        <v>42025</v>
      </c>
      <c r="B1208" t="s">
        <v>625</v>
      </c>
      <c r="C1208" t="s">
        <v>626</v>
      </c>
      <c r="D1208">
        <v>1.1499999999999999</v>
      </c>
      <c r="E1208">
        <v>5537</v>
      </c>
      <c r="F1208">
        <v>6400</v>
      </c>
      <c r="G1208">
        <v>5959000</v>
      </c>
      <c r="H1208" s="2">
        <f t="shared" si="38"/>
        <v>1.1558605743182229</v>
      </c>
      <c r="I1208" t="str">
        <f t="shared" si="39"/>
        <v>spadek</v>
      </c>
    </row>
    <row r="1209" spans="1:9" hidden="1">
      <c r="A1209" s="1">
        <v>42026</v>
      </c>
      <c r="B1209" t="s">
        <v>625</v>
      </c>
      <c r="C1209" t="s">
        <v>626</v>
      </c>
      <c r="D1209">
        <v>1.1499999999999999</v>
      </c>
      <c r="E1209">
        <v>3783</v>
      </c>
      <c r="F1209">
        <v>4350</v>
      </c>
      <c r="G1209">
        <v>5959000</v>
      </c>
      <c r="H1209" s="2">
        <f t="shared" si="38"/>
        <v>1.1498810467882632</v>
      </c>
      <c r="I1209" t="str">
        <f t="shared" si="39"/>
        <v>wzrost</v>
      </c>
    </row>
    <row r="1210" spans="1:9" hidden="1">
      <c r="A1210" s="1">
        <v>42027</v>
      </c>
      <c r="B1210" t="s">
        <v>589</v>
      </c>
      <c r="C1210" t="s">
        <v>590</v>
      </c>
      <c r="D1210">
        <v>1.1499999999999999</v>
      </c>
      <c r="E1210">
        <v>8000</v>
      </c>
      <c r="F1210">
        <v>9180</v>
      </c>
      <c r="G1210">
        <v>36087000</v>
      </c>
      <c r="H1210" s="2">
        <f t="shared" si="38"/>
        <v>1.1475</v>
      </c>
      <c r="I1210" t="str">
        <f t="shared" si="39"/>
        <v>wzrost</v>
      </c>
    </row>
    <row r="1211" spans="1:9">
      <c r="A1211" s="1">
        <v>42025</v>
      </c>
      <c r="B1211" t="s">
        <v>589</v>
      </c>
      <c r="C1211" t="s">
        <v>590</v>
      </c>
      <c r="D1211">
        <v>1.1499999999999999</v>
      </c>
      <c r="E1211">
        <v>8538</v>
      </c>
      <c r="F1211">
        <v>9790</v>
      </c>
      <c r="G1211">
        <v>36087000</v>
      </c>
      <c r="H1211" s="2">
        <f t="shared" si="38"/>
        <v>1.1466385570391193</v>
      </c>
      <c r="I1211" t="str">
        <f t="shared" si="39"/>
        <v>wzrost</v>
      </c>
    </row>
    <row r="1212" spans="1:9" hidden="1">
      <c r="A1212" s="1">
        <v>42026</v>
      </c>
      <c r="B1212" t="s">
        <v>705</v>
      </c>
      <c r="C1212" t="s">
        <v>706</v>
      </c>
      <c r="D1212">
        <v>1.19</v>
      </c>
      <c r="E1212">
        <v>5090</v>
      </c>
      <c r="F1212">
        <v>5800</v>
      </c>
      <c r="G1212">
        <v>0</v>
      </c>
      <c r="H1212" s="2">
        <f t="shared" si="38"/>
        <v>1.1394891944990178</v>
      </c>
      <c r="I1212" t="str">
        <f t="shared" si="39"/>
        <v>wzrost</v>
      </c>
    </row>
    <row r="1213" spans="1:9">
      <c r="A1213" s="1">
        <v>42025</v>
      </c>
      <c r="B1213" t="s">
        <v>705</v>
      </c>
      <c r="C1213" t="s">
        <v>706</v>
      </c>
      <c r="D1213">
        <v>1.1299999999999999</v>
      </c>
      <c r="E1213">
        <v>8963</v>
      </c>
      <c r="F1213">
        <v>10180</v>
      </c>
      <c r="G1213">
        <v>0</v>
      </c>
      <c r="H1213" s="2">
        <f t="shared" si="38"/>
        <v>1.1357804306593775</v>
      </c>
      <c r="I1213" t="str">
        <f t="shared" si="39"/>
        <v>spadek</v>
      </c>
    </row>
    <row r="1214" spans="1:9" hidden="1">
      <c r="A1214" s="1">
        <v>42027</v>
      </c>
      <c r="B1214" t="s">
        <v>625</v>
      </c>
      <c r="C1214" t="s">
        <v>626</v>
      </c>
      <c r="D1214">
        <v>1.1499999999999999</v>
      </c>
      <c r="E1214">
        <v>11682</v>
      </c>
      <c r="F1214">
        <v>13210</v>
      </c>
      <c r="G1214">
        <v>5959000</v>
      </c>
      <c r="H1214" s="2">
        <f t="shared" si="38"/>
        <v>1.1307995206300292</v>
      </c>
      <c r="I1214" t="str">
        <f t="shared" si="39"/>
        <v>wzrost</v>
      </c>
    </row>
    <row r="1215" spans="1:9">
      <c r="A1215" s="1">
        <v>42025</v>
      </c>
      <c r="B1215" t="s">
        <v>621</v>
      </c>
      <c r="C1215" t="s">
        <v>622</v>
      </c>
      <c r="D1215">
        <v>1.1499999999999999</v>
      </c>
      <c r="E1215">
        <v>5970</v>
      </c>
      <c r="F1215">
        <v>6750</v>
      </c>
      <c r="G1215">
        <v>6642000</v>
      </c>
      <c r="H1215" s="2">
        <f t="shared" si="38"/>
        <v>1.1306532663316582</v>
      </c>
      <c r="I1215" t="str">
        <f t="shared" si="39"/>
        <v>wzrost</v>
      </c>
    </row>
    <row r="1216" spans="1:9" hidden="1">
      <c r="A1216" s="1">
        <v>42026</v>
      </c>
      <c r="B1216" t="s">
        <v>589</v>
      </c>
      <c r="C1216" t="s">
        <v>590</v>
      </c>
      <c r="D1216">
        <v>1.1399999999999999</v>
      </c>
      <c r="E1216">
        <v>5708</v>
      </c>
      <c r="F1216">
        <v>6450</v>
      </c>
      <c r="G1216">
        <v>36087000</v>
      </c>
      <c r="H1216" s="2">
        <f t="shared" si="38"/>
        <v>1.1299929922915206</v>
      </c>
      <c r="I1216" t="str">
        <f t="shared" si="39"/>
        <v>wzrost</v>
      </c>
    </row>
    <row r="1217" spans="1:9" hidden="1">
      <c r="A1217" s="1">
        <v>42026</v>
      </c>
      <c r="B1217" t="s">
        <v>105</v>
      </c>
      <c r="C1217" t="s">
        <v>106</v>
      </c>
      <c r="D1217">
        <v>1.1399999999999999</v>
      </c>
      <c r="E1217">
        <v>14109</v>
      </c>
      <c r="F1217">
        <v>15850</v>
      </c>
      <c r="G1217">
        <v>96494000</v>
      </c>
      <c r="H1217" s="2">
        <f t="shared" si="38"/>
        <v>1.1233964136366859</v>
      </c>
      <c r="I1217" t="str">
        <f t="shared" si="39"/>
        <v>wzrost</v>
      </c>
    </row>
    <row r="1218" spans="1:9">
      <c r="A1218" s="1">
        <v>42025</v>
      </c>
      <c r="B1218" t="s">
        <v>105</v>
      </c>
      <c r="C1218" t="s">
        <v>106</v>
      </c>
      <c r="D1218">
        <v>1.1399999999999999</v>
      </c>
      <c r="E1218">
        <v>15297</v>
      </c>
      <c r="F1218">
        <v>17180</v>
      </c>
      <c r="G1218">
        <v>96494000</v>
      </c>
      <c r="H1218" s="2">
        <f t="shared" si="38"/>
        <v>1.1230960319016801</v>
      </c>
      <c r="I1218" t="str">
        <f t="shared" si="39"/>
        <v>wzrost</v>
      </c>
    </row>
    <row r="1219" spans="1:9" hidden="1">
      <c r="A1219" s="1">
        <v>42027</v>
      </c>
      <c r="B1219" t="s">
        <v>621</v>
      </c>
      <c r="C1219" t="s">
        <v>622</v>
      </c>
      <c r="D1219">
        <v>1.1200000000000001</v>
      </c>
      <c r="E1219">
        <v>2000</v>
      </c>
      <c r="F1219">
        <v>2240</v>
      </c>
      <c r="G1219">
        <v>6642000</v>
      </c>
      <c r="H1219" s="2">
        <f t="shared" si="38"/>
        <v>1.1200000000000001</v>
      </c>
      <c r="I1219" t="str">
        <f t="shared" si="39"/>
        <v>zastoj</v>
      </c>
    </row>
    <row r="1220" spans="1:9" hidden="1">
      <c r="A1220" s="1">
        <v>42027</v>
      </c>
      <c r="B1220" t="s">
        <v>105</v>
      </c>
      <c r="C1220" t="s">
        <v>106</v>
      </c>
      <c r="D1220">
        <v>1.1200000000000001</v>
      </c>
      <c r="E1220">
        <v>81484</v>
      </c>
      <c r="F1220">
        <v>90930</v>
      </c>
      <c r="G1220">
        <v>96494000</v>
      </c>
      <c r="H1220" s="2">
        <f t="shared" ref="H1220:H1283" si="40">IF(E1220&gt;0,F1220/E1220,D1220)</f>
        <v>1.1159245986942221</v>
      </c>
      <c r="I1220" t="str">
        <f t="shared" ref="I1220:I1283" si="41">IF(D1220&gt;H1220,"wzrost",IF(D1220&lt;H1220,"spadek","zastoj"))</f>
        <v>wzrost</v>
      </c>
    </row>
    <row r="1221" spans="1:9" hidden="1">
      <c r="A1221" s="1">
        <v>42026</v>
      </c>
      <c r="B1221" t="s">
        <v>621</v>
      </c>
      <c r="C1221" t="s">
        <v>622</v>
      </c>
      <c r="D1221">
        <v>1.1000000000000001</v>
      </c>
      <c r="E1221">
        <v>7628</v>
      </c>
      <c r="F1221">
        <v>8510</v>
      </c>
      <c r="G1221">
        <v>6642000</v>
      </c>
      <c r="H1221" s="2">
        <f t="shared" si="40"/>
        <v>1.1156266386995282</v>
      </c>
      <c r="I1221" t="str">
        <f t="shared" si="41"/>
        <v>spadek</v>
      </c>
    </row>
    <row r="1222" spans="1:9" hidden="1">
      <c r="A1222" s="1">
        <v>42026</v>
      </c>
      <c r="B1222" t="s">
        <v>501</v>
      </c>
      <c r="C1222" t="s">
        <v>502</v>
      </c>
      <c r="D1222">
        <v>1.1000000000000001</v>
      </c>
      <c r="E1222">
        <v>452187</v>
      </c>
      <c r="F1222">
        <v>498110</v>
      </c>
      <c r="G1222">
        <v>72970000</v>
      </c>
      <c r="H1222" s="2">
        <f t="shared" si="40"/>
        <v>1.1015575414596173</v>
      </c>
      <c r="I1222" t="str">
        <f t="shared" si="41"/>
        <v>spadek</v>
      </c>
    </row>
    <row r="1223" spans="1:9" hidden="1">
      <c r="A1223" s="1">
        <v>42026</v>
      </c>
      <c r="B1223" t="s">
        <v>483</v>
      </c>
      <c r="C1223" t="s">
        <v>484</v>
      </c>
      <c r="D1223">
        <v>1.1200000000000001</v>
      </c>
      <c r="E1223">
        <v>47992</v>
      </c>
      <c r="F1223">
        <v>52670</v>
      </c>
      <c r="G1223">
        <v>5093000</v>
      </c>
      <c r="H1223" s="2">
        <f t="shared" si="40"/>
        <v>1.0974745790965161</v>
      </c>
      <c r="I1223" t="str">
        <f t="shared" si="41"/>
        <v>wzrost</v>
      </c>
    </row>
    <row r="1224" spans="1:9" hidden="1">
      <c r="A1224" s="1">
        <v>42027</v>
      </c>
      <c r="B1224" t="s">
        <v>501</v>
      </c>
      <c r="C1224" t="s">
        <v>502</v>
      </c>
      <c r="D1224">
        <v>1.08</v>
      </c>
      <c r="E1224">
        <v>231541</v>
      </c>
      <c r="F1224">
        <v>252530</v>
      </c>
      <c r="G1224">
        <v>72970000</v>
      </c>
      <c r="H1224" s="2">
        <f t="shared" si="40"/>
        <v>1.0906491722848222</v>
      </c>
      <c r="I1224" t="str">
        <f t="shared" si="41"/>
        <v>spadek</v>
      </c>
    </row>
    <row r="1225" spans="1:9">
      <c r="A1225" s="1">
        <v>42025</v>
      </c>
      <c r="B1225" t="s">
        <v>501</v>
      </c>
      <c r="C1225" t="s">
        <v>502</v>
      </c>
      <c r="D1225">
        <v>1.07</v>
      </c>
      <c r="E1225">
        <v>179615</v>
      </c>
      <c r="F1225">
        <v>194270</v>
      </c>
      <c r="G1225">
        <v>72970000</v>
      </c>
      <c r="H1225" s="2">
        <f t="shared" si="40"/>
        <v>1.0815911811374328</v>
      </c>
      <c r="I1225" t="str">
        <f t="shared" si="41"/>
        <v>spadek</v>
      </c>
    </row>
    <row r="1226" spans="1:9" hidden="1">
      <c r="A1226" s="1">
        <v>42026</v>
      </c>
      <c r="B1226" t="s">
        <v>365</v>
      </c>
      <c r="C1226" t="s">
        <v>366</v>
      </c>
      <c r="D1226">
        <v>1.1000000000000001</v>
      </c>
      <c r="E1226">
        <v>3744</v>
      </c>
      <c r="F1226">
        <v>4030</v>
      </c>
      <c r="G1226">
        <v>4084000</v>
      </c>
      <c r="H1226" s="2">
        <f t="shared" si="40"/>
        <v>1.0763888888888888</v>
      </c>
      <c r="I1226" t="str">
        <f t="shared" si="41"/>
        <v>wzrost</v>
      </c>
    </row>
    <row r="1227" spans="1:9">
      <c r="A1227" s="1">
        <v>42025</v>
      </c>
      <c r="B1227" t="s">
        <v>483</v>
      </c>
      <c r="C1227" t="s">
        <v>484</v>
      </c>
      <c r="D1227">
        <v>1.1000000000000001</v>
      </c>
      <c r="E1227">
        <v>39264</v>
      </c>
      <c r="F1227">
        <v>42250</v>
      </c>
      <c r="G1227">
        <v>5093000</v>
      </c>
      <c r="H1227" s="2">
        <f t="shared" si="40"/>
        <v>1.0760493072534638</v>
      </c>
      <c r="I1227" t="str">
        <f t="shared" si="41"/>
        <v>wzrost</v>
      </c>
    </row>
    <row r="1228" spans="1:9" hidden="1">
      <c r="A1228" s="1">
        <v>42027</v>
      </c>
      <c r="B1228" t="s">
        <v>173</v>
      </c>
      <c r="C1228" t="s">
        <v>174</v>
      </c>
      <c r="D1228">
        <v>1.08</v>
      </c>
      <c r="E1228">
        <v>16389</v>
      </c>
      <c r="F1228">
        <v>17470</v>
      </c>
      <c r="G1228">
        <v>10109000</v>
      </c>
      <c r="H1228" s="2">
        <f t="shared" si="40"/>
        <v>1.0659588748550857</v>
      </c>
      <c r="I1228" t="str">
        <f t="shared" si="41"/>
        <v>wzrost</v>
      </c>
    </row>
    <row r="1229" spans="1:9">
      <c r="A1229" s="1">
        <v>42025</v>
      </c>
      <c r="B1229" t="s">
        <v>365</v>
      </c>
      <c r="C1229" t="s">
        <v>366</v>
      </c>
      <c r="D1229">
        <v>1.0900000000000001</v>
      </c>
      <c r="E1229">
        <v>2252</v>
      </c>
      <c r="F1229">
        <v>2400</v>
      </c>
      <c r="G1229">
        <v>4084000</v>
      </c>
      <c r="H1229" s="2">
        <f t="shared" si="40"/>
        <v>1.0657193605683837</v>
      </c>
      <c r="I1229" t="str">
        <f t="shared" si="41"/>
        <v>wzrost</v>
      </c>
    </row>
    <row r="1230" spans="1:9" hidden="1">
      <c r="A1230" s="1">
        <v>42026</v>
      </c>
      <c r="B1230" t="s">
        <v>407</v>
      </c>
      <c r="C1230" t="s">
        <v>408</v>
      </c>
      <c r="D1230">
        <v>1.06</v>
      </c>
      <c r="E1230">
        <v>3569</v>
      </c>
      <c r="F1230">
        <v>3800</v>
      </c>
      <c r="G1230">
        <v>0</v>
      </c>
      <c r="H1230" s="2">
        <f t="shared" si="40"/>
        <v>1.0647240123283832</v>
      </c>
      <c r="I1230" t="str">
        <f t="shared" si="41"/>
        <v>spadek</v>
      </c>
    </row>
    <row r="1231" spans="1:9" hidden="1">
      <c r="A1231" s="1">
        <v>42027</v>
      </c>
      <c r="B1231" t="s">
        <v>365</v>
      </c>
      <c r="C1231" t="s">
        <v>366</v>
      </c>
      <c r="D1231">
        <v>1.1000000000000001</v>
      </c>
      <c r="E1231">
        <v>10516</v>
      </c>
      <c r="F1231">
        <v>11190</v>
      </c>
      <c r="G1231">
        <v>4084000</v>
      </c>
      <c r="H1231" s="2">
        <f t="shared" si="40"/>
        <v>1.0640928109547356</v>
      </c>
      <c r="I1231" t="str">
        <f t="shared" si="41"/>
        <v>wzrost</v>
      </c>
    </row>
    <row r="1232" spans="1:9" hidden="1">
      <c r="A1232" s="1">
        <v>42027</v>
      </c>
      <c r="B1232" t="s">
        <v>483</v>
      </c>
      <c r="C1232" t="s">
        <v>484</v>
      </c>
      <c r="D1232">
        <v>1.07</v>
      </c>
      <c r="E1232">
        <v>78957</v>
      </c>
      <c r="F1232">
        <v>83530</v>
      </c>
      <c r="G1232">
        <v>5093000</v>
      </c>
      <c r="H1232" s="2">
        <f t="shared" si="40"/>
        <v>1.0579176007193789</v>
      </c>
      <c r="I1232" t="str">
        <f t="shared" si="41"/>
        <v>wzrost</v>
      </c>
    </row>
    <row r="1233" spans="1:9" hidden="1">
      <c r="A1233" s="1">
        <v>42027</v>
      </c>
      <c r="B1233" t="s">
        <v>83</v>
      </c>
      <c r="C1233" t="s">
        <v>84</v>
      </c>
      <c r="D1233">
        <v>1.05</v>
      </c>
      <c r="E1233">
        <v>4600</v>
      </c>
      <c r="F1233">
        <v>4830</v>
      </c>
      <c r="G1233">
        <v>0</v>
      </c>
      <c r="H1233" s="2">
        <f t="shared" si="40"/>
        <v>1.05</v>
      </c>
      <c r="I1233" t="str">
        <f t="shared" si="41"/>
        <v>zastoj</v>
      </c>
    </row>
    <row r="1234" spans="1:9">
      <c r="A1234" s="1">
        <v>42025</v>
      </c>
      <c r="B1234" t="s">
        <v>407</v>
      </c>
      <c r="C1234" t="s">
        <v>408</v>
      </c>
      <c r="D1234">
        <v>1.06</v>
      </c>
      <c r="E1234">
        <v>15193</v>
      </c>
      <c r="F1234">
        <v>15860</v>
      </c>
      <c r="G1234">
        <v>0</v>
      </c>
      <c r="H1234" s="2">
        <f t="shared" si="40"/>
        <v>1.0439017968801421</v>
      </c>
      <c r="I1234" t="str">
        <f t="shared" si="41"/>
        <v>wzrost</v>
      </c>
    </row>
    <row r="1235" spans="1:9" hidden="1">
      <c r="A1235" s="1">
        <v>42027</v>
      </c>
      <c r="B1235" t="s">
        <v>799</v>
      </c>
      <c r="C1235" t="s">
        <v>800</v>
      </c>
      <c r="D1235">
        <v>1.05</v>
      </c>
      <c r="E1235">
        <v>318070</v>
      </c>
      <c r="F1235">
        <v>332020</v>
      </c>
      <c r="G1235">
        <v>31508000</v>
      </c>
      <c r="H1235" s="2">
        <f t="shared" si="40"/>
        <v>1.043858270192096</v>
      </c>
      <c r="I1235" t="str">
        <f t="shared" si="41"/>
        <v>wzrost</v>
      </c>
    </row>
    <row r="1236" spans="1:9">
      <c r="A1236" s="1">
        <v>42025</v>
      </c>
      <c r="B1236" t="s">
        <v>799</v>
      </c>
      <c r="C1236" t="s">
        <v>800</v>
      </c>
      <c r="D1236">
        <v>1.06</v>
      </c>
      <c r="E1236">
        <v>131014</v>
      </c>
      <c r="F1236">
        <v>136550</v>
      </c>
      <c r="G1236">
        <v>31508000</v>
      </c>
      <c r="H1236" s="2">
        <f t="shared" si="40"/>
        <v>1.0422550261804082</v>
      </c>
      <c r="I1236" t="str">
        <f t="shared" si="41"/>
        <v>wzrost</v>
      </c>
    </row>
    <row r="1237" spans="1:9">
      <c r="A1237" s="1">
        <v>42025</v>
      </c>
      <c r="B1237" t="s">
        <v>153</v>
      </c>
      <c r="C1237" t="s">
        <v>154</v>
      </c>
      <c r="D1237">
        <v>1.06</v>
      </c>
      <c r="E1237">
        <v>23085</v>
      </c>
      <c r="F1237">
        <v>23910</v>
      </c>
      <c r="G1237">
        <v>0</v>
      </c>
      <c r="H1237" s="2">
        <f t="shared" si="40"/>
        <v>1.0357374918778428</v>
      </c>
      <c r="I1237" t="str">
        <f t="shared" si="41"/>
        <v>wzrost</v>
      </c>
    </row>
    <row r="1238" spans="1:9">
      <c r="A1238" s="1">
        <v>42025</v>
      </c>
      <c r="B1238" t="s">
        <v>145</v>
      </c>
      <c r="C1238" t="s">
        <v>146</v>
      </c>
      <c r="D1238">
        <v>1.24</v>
      </c>
      <c r="E1238">
        <v>1916752</v>
      </c>
      <c r="F1238">
        <v>1983870</v>
      </c>
      <c r="G1238">
        <v>6078000</v>
      </c>
      <c r="H1238" s="2">
        <f t="shared" si="40"/>
        <v>1.0350165279597987</v>
      </c>
      <c r="I1238" t="str">
        <f t="shared" si="41"/>
        <v>wzrost</v>
      </c>
    </row>
    <row r="1239" spans="1:9" hidden="1">
      <c r="A1239" s="1">
        <v>42027</v>
      </c>
      <c r="B1239" t="s">
        <v>153</v>
      </c>
      <c r="C1239" t="s">
        <v>154</v>
      </c>
      <c r="D1239">
        <v>1.03</v>
      </c>
      <c r="E1239">
        <v>17340</v>
      </c>
      <c r="F1239">
        <v>17920</v>
      </c>
      <c r="G1239">
        <v>0</v>
      </c>
      <c r="H1239" s="2">
        <f t="shared" si="40"/>
        <v>1.0334486735870818</v>
      </c>
      <c r="I1239" t="str">
        <f t="shared" si="41"/>
        <v>spadek</v>
      </c>
    </row>
    <row r="1240" spans="1:9">
      <c r="A1240" s="1">
        <v>42025</v>
      </c>
      <c r="B1240" t="s">
        <v>173</v>
      </c>
      <c r="C1240" t="s">
        <v>174</v>
      </c>
      <c r="D1240">
        <v>1.05</v>
      </c>
      <c r="E1240">
        <v>5951</v>
      </c>
      <c r="F1240">
        <v>6150</v>
      </c>
      <c r="G1240">
        <v>10109000</v>
      </c>
      <c r="H1240" s="2">
        <f t="shared" si="40"/>
        <v>1.0334397580238615</v>
      </c>
      <c r="I1240" t="str">
        <f t="shared" si="41"/>
        <v>wzrost</v>
      </c>
    </row>
    <row r="1241" spans="1:9" hidden="1">
      <c r="A1241" s="1">
        <v>42027</v>
      </c>
      <c r="B1241" t="s">
        <v>259</v>
      </c>
      <c r="C1241" t="s">
        <v>260</v>
      </c>
      <c r="D1241">
        <v>1.03</v>
      </c>
      <c r="E1241">
        <v>4001</v>
      </c>
      <c r="F1241">
        <v>4120</v>
      </c>
      <c r="G1241">
        <v>11545000</v>
      </c>
      <c r="H1241" s="2">
        <f t="shared" si="40"/>
        <v>1.0297425643589102</v>
      </c>
      <c r="I1241" t="str">
        <f t="shared" si="41"/>
        <v>wzrost</v>
      </c>
    </row>
    <row r="1242" spans="1:9" hidden="1">
      <c r="A1242" s="1">
        <v>42026</v>
      </c>
      <c r="B1242" t="s">
        <v>799</v>
      </c>
      <c r="C1242" t="s">
        <v>800</v>
      </c>
      <c r="D1242">
        <v>1.02</v>
      </c>
      <c r="E1242">
        <v>99531</v>
      </c>
      <c r="F1242">
        <v>102480</v>
      </c>
      <c r="G1242">
        <v>31508000</v>
      </c>
      <c r="H1242" s="2">
        <f t="shared" si="40"/>
        <v>1.0296289598215631</v>
      </c>
      <c r="I1242" t="str">
        <f t="shared" si="41"/>
        <v>spadek</v>
      </c>
    </row>
    <row r="1243" spans="1:9" hidden="1">
      <c r="A1243" s="1">
        <v>42026</v>
      </c>
      <c r="B1243" t="s">
        <v>173</v>
      </c>
      <c r="C1243" t="s">
        <v>174</v>
      </c>
      <c r="D1243">
        <v>1.03</v>
      </c>
      <c r="E1243">
        <v>10424</v>
      </c>
      <c r="F1243">
        <v>10710</v>
      </c>
      <c r="G1243">
        <v>10109000</v>
      </c>
      <c r="H1243" s="2">
        <f t="shared" si="40"/>
        <v>1.0274366845740599</v>
      </c>
      <c r="I1243" t="str">
        <f t="shared" si="41"/>
        <v>wzrost</v>
      </c>
    </row>
    <row r="1244" spans="1:9" hidden="1">
      <c r="A1244" s="1">
        <v>42026</v>
      </c>
      <c r="B1244" t="s">
        <v>259</v>
      </c>
      <c r="C1244" t="s">
        <v>260</v>
      </c>
      <c r="D1244">
        <v>1.03</v>
      </c>
      <c r="E1244">
        <v>27631</v>
      </c>
      <c r="F1244">
        <v>28260</v>
      </c>
      <c r="G1244">
        <v>11545000</v>
      </c>
      <c r="H1244" s="2">
        <f t="shared" si="40"/>
        <v>1.0227642864898121</v>
      </c>
      <c r="I1244" t="str">
        <f t="shared" si="41"/>
        <v>wzrost</v>
      </c>
    </row>
    <row r="1245" spans="1:9" hidden="1">
      <c r="A1245" s="1">
        <v>42027</v>
      </c>
      <c r="B1245" t="s">
        <v>707</v>
      </c>
      <c r="C1245" t="s">
        <v>708</v>
      </c>
      <c r="D1245">
        <v>1.04</v>
      </c>
      <c r="E1245">
        <v>3426</v>
      </c>
      <c r="F1245">
        <v>3500</v>
      </c>
      <c r="G1245">
        <v>0</v>
      </c>
      <c r="H1245" s="2">
        <f t="shared" si="40"/>
        <v>1.0215995329830707</v>
      </c>
      <c r="I1245" t="str">
        <f t="shared" si="41"/>
        <v>wzrost</v>
      </c>
    </row>
    <row r="1246" spans="1:9" hidden="1">
      <c r="A1246" s="1">
        <v>42027</v>
      </c>
      <c r="B1246" t="s">
        <v>407</v>
      </c>
      <c r="C1246" t="s">
        <v>408</v>
      </c>
      <c r="D1246">
        <v>1.06</v>
      </c>
      <c r="E1246">
        <v>669</v>
      </c>
      <c r="F1246">
        <v>680</v>
      </c>
      <c r="G1246">
        <v>0</v>
      </c>
      <c r="H1246" s="2">
        <f t="shared" si="40"/>
        <v>1.0164424514200299</v>
      </c>
      <c r="I1246" t="str">
        <f t="shared" si="41"/>
        <v>wzrost</v>
      </c>
    </row>
    <row r="1247" spans="1:9">
      <c r="A1247" s="1">
        <v>42025</v>
      </c>
      <c r="B1247" t="s">
        <v>259</v>
      </c>
      <c r="C1247" t="s">
        <v>260</v>
      </c>
      <c r="D1247">
        <v>1.03</v>
      </c>
      <c r="E1247">
        <v>1945</v>
      </c>
      <c r="F1247">
        <v>1960</v>
      </c>
      <c r="G1247">
        <v>11545000</v>
      </c>
      <c r="H1247" s="2">
        <f t="shared" si="40"/>
        <v>1.0077120822622108</v>
      </c>
      <c r="I1247" t="str">
        <f t="shared" si="41"/>
        <v>wzrost</v>
      </c>
    </row>
    <row r="1248" spans="1:9">
      <c r="A1248" s="1">
        <v>42025</v>
      </c>
      <c r="B1248" t="s">
        <v>707</v>
      </c>
      <c r="C1248" t="s">
        <v>708</v>
      </c>
      <c r="D1248">
        <v>1.04</v>
      </c>
      <c r="E1248">
        <v>4008</v>
      </c>
      <c r="F1248">
        <v>4010</v>
      </c>
      <c r="G1248">
        <v>0</v>
      </c>
      <c r="H1248" s="2">
        <f t="shared" si="40"/>
        <v>1.0004990019960081</v>
      </c>
      <c r="I1248" t="str">
        <f t="shared" si="41"/>
        <v>wzrost</v>
      </c>
    </row>
    <row r="1249" spans="1:9">
      <c r="A1249" s="1">
        <v>42025</v>
      </c>
      <c r="B1249" t="s">
        <v>31</v>
      </c>
      <c r="C1249" t="s">
        <v>32</v>
      </c>
      <c r="D1249">
        <v>1</v>
      </c>
      <c r="E1249">
        <v>0</v>
      </c>
      <c r="F1249">
        <v>0</v>
      </c>
      <c r="G1249">
        <v>0</v>
      </c>
      <c r="H1249" s="2">
        <f t="shared" si="40"/>
        <v>1</v>
      </c>
      <c r="I1249" t="str">
        <f t="shared" si="41"/>
        <v>zastoj</v>
      </c>
    </row>
    <row r="1250" spans="1:9">
      <c r="A1250" s="1">
        <v>42025</v>
      </c>
      <c r="B1250" t="s">
        <v>83</v>
      </c>
      <c r="C1250" t="s">
        <v>84</v>
      </c>
      <c r="D1250">
        <v>1.04</v>
      </c>
      <c r="E1250">
        <v>10</v>
      </c>
      <c r="F1250">
        <v>10</v>
      </c>
      <c r="G1250">
        <v>0</v>
      </c>
      <c r="H1250" s="2">
        <f t="shared" si="40"/>
        <v>1</v>
      </c>
      <c r="I1250" t="str">
        <f t="shared" si="41"/>
        <v>wzrost</v>
      </c>
    </row>
    <row r="1251" spans="1:9" hidden="1">
      <c r="A1251" s="1">
        <v>42026</v>
      </c>
      <c r="B1251" t="s">
        <v>31</v>
      </c>
      <c r="C1251" t="s">
        <v>32</v>
      </c>
      <c r="D1251">
        <v>1</v>
      </c>
      <c r="E1251">
        <v>0</v>
      </c>
      <c r="F1251">
        <v>0</v>
      </c>
      <c r="G1251">
        <v>0</v>
      </c>
      <c r="H1251" s="2">
        <f t="shared" si="40"/>
        <v>1</v>
      </c>
      <c r="I1251" t="str">
        <f t="shared" si="41"/>
        <v>zastoj</v>
      </c>
    </row>
    <row r="1252" spans="1:9" hidden="1">
      <c r="A1252" s="1">
        <v>42026</v>
      </c>
      <c r="B1252" t="s">
        <v>181</v>
      </c>
      <c r="C1252" t="s">
        <v>182</v>
      </c>
      <c r="D1252">
        <v>0.71</v>
      </c>
      <c r="E1252">
        <v>10</v>
      </c>
      <c r="F1252">
        <v>10</v>
      </c>
      <c r="G1252">
        <v>11252000</v>
      </c>
      <c r="H1252" s="2">
        <f t="shared" si="40"/>
        <v>1</v>
      </c>
      <c r="I1252" t="str">
        <f t="shared" si="41"/>
        <v>spadek</v>
      </c>
    </row>
    <row r="1253" spans="1:9" hidden="1">
      <c r="A1253" s="1">
        <v>42027</v>
      </c>
      <c r="B1253" t="s">
        <v>31</v>
      </c>
      <c r="C1253" t="s">
        <v>32</v>
      </c>
      <c r="D1253">
        <v>1</v>
      </c>
      <c r="E1253">
        <v>0</v>
      </c>
      <c r="F1253">
        <v>0</v>
      </c>
      <c r="G1253">
        <v>0</v>
      </c>
      <c r="H1253" s="2">
        <f t="shared" si="40"/>
        <v>1</v>
      </c>
      <c r="I1253" t="str">
        <f t="shared" si="41"/>
        <v>zastoj</v>
      </c>
    </row>
    <row r="1254" spans="1:9" hidden="1">
      <c r="A1254" s="1">
        <v>42027</v>
      </c>
      <c r="B1254" t="s">
        <v>81</v>
      </c>
      <c r="C1254" t="s">
        <v>82</v>
      </c>
      <c r="D1254">
        <v>1</v>
      </c>
      <c r="E1254">
        <v>68895</v>
      </c>
      <c r="F1254">
        <v>68810</v>
      </c>
      <c r="G1254">
        <v>11698000</v>
      </c>
      <c r="H1254" s="2">
        <f t="shared" si="40"/>
        <v>0.9987662384788446</v>
      </c>
      <c r="I1254" t="str">
        <f t="shared" si="41"/>
        <v>wzrost</v>
      </c>
    </row>
    <row r="1255" spans="1:9" hidden="1">
      <c r="A1255" s="1">
        <v>42026</v>
      </c>
      <c r="B1255" t="s">
        <v>367</v>
      </c>
      <c r="C1255" t="s">
        <v>368</v>
      </c>
      <c r="D1255">
        <v>0.98</v>
      </c>
      <c r="E1255">
        <v>23255</v>
      </c>
      <c r="F1255">
        <v>22980</v>
      </c>
      <c r="G1255">
        <v>5438000</v>
      </c>
      <c r="H1255" s="2">
        <f t="shared" si="40"/>
        <v>0.9881745861105139</v>
      </c>
      <c r="I1255" t="str">
        <f t="shared" si="41"/>
        <v>spadek</v>
      </c>
    </row>
    <row r="1256" spans="1:9">
      <c r="A1256" s="1">
        <v>42025</v>
      </c>
      <c r="B1256" t="s">
        <v>367</v>
      </c>
      <c r="C1256" t="s">
        <v>368</v>
      </c>
      <c r="D1256">
        <v>0.99</v>
      </c>
      <c r="E1256">
        <v>93994</v>
      </c>
      <c r="F1256">
        <v>92500</v>
      </c>
      <c r="G1256">
        <v>5438000</v>
      </c>
      <c r="H1256" s="2">
        <f t="shared" si="40"/>
        <v>0.98410536842777196</v>
      </c>
      <c r="I1256" t="str">
        <f t="shared" si="41"/>
        <v>wzrost</v>
      </c>
    </row>
    <row r="1257" spans="1:9" hidden="1">
      <c r="A1257" s="1">
        <v>42027</v>
      </c>
      <c r="B1257" t="s">
        <v>933</v>
      </c>
      <c r="C1257" t="s">
        <v>934</v>
      </c>
      <c r="D1257">
        <v>1.04</v>
      </c>
      <c r="E1257">
        <v>108647</v>
      </c>
      <c r="F1257">
        <v>106390</v>
      </c>
      <c r="G1257">
        <v>23434000</v>
      </c>
      <c r="H1257" s="2">
        <f t="shared" si="40"/>
        <v>0.97922630169263758</v>
      </c>
      <c r="I1257" t="str">
        <f t="shared" si="41"/>
        <v>wzrost</v>
      </c>
    </row>
    <row r="1258" spans="1:9" hidden="1">
      <c r="A1258" s="1">
        <v>42027</v>
      </c>
      <c r="B1258" t="s">
        <v>367</v>
      </c>
      <c r="C1258" t="s">
        <v>368</v>
      </c>
      <c r="D1258">
        <v>0.98</v>
      </c>
      <c r="E1258">
        <v>19735</v>
      </c>
      <c r="F1258">
        <v>19310</v>
      </c>
      <c r="G1258">
        <v>5438000</v>
      </c>
      <c r="H1258" s="2">
        <f t="shared" si="40"/>
        <v>0.97846465670129212</v>
      </c>
      <c r="I1258" t="str">
        <f t="shared" si="41"/>
        <v>wzrost</v>
      </c>
    </row>
    <row r="1259" spans="1:9" hidden="1">
      <c r="A1259" s="1">
        <v>42026</v>
      </c>
      <c r="B1259" t="s">
        <v>81</v>
      </c>
      <c r="C1259" t="s">
        <v>82</v>
      </c>
      <c r="D1259">
        <v>0.99</v>
      </c>
      <c r="E1259">
        <v>5919</v>
      </c>
      <c r="F1259">
        <v>5790</v>
      </c>
      <c r="G1259">
        <v>11698000</v>
      </c>
      <c r="H1259" s="2">
        <f t="shared" si="40"/>
        <v>0.97820577800304109</v>
      </c>
      <c r="I1259" t="str">
        <f t="shared" si="41"/>
        <v>wzrost</v>
      </c>
    </row>
    <row r="1260" spans="1:9">
      <c r="A1260" s="1">
        <v>42025</v>
      </c>
      <c r="B1260" t="s">
        <v>81</v>
      </c>
      <c r="C1260" t="s">
        <v>82</v>
      </c>
      <c r="D1260">
        <v>0.98</v>
      </c>
      <c r="E1260">
        <v>19808</v>
      </c>
      <c r="F1260">
        <v>18970</v>
      </c>
      <c r="G1260">
        <v>11698000</v>
      </c>
      <c r="H1260" s="2">
        <f t="shared" si="40"/>
        <v>0.95769386106623589</v>
      </c>
      <c r="I1260" t="str">
        <f t="shared" si="41"/>
        <v>wzrost</v>
      </c>
    </row>
    <row r="1261" spans="1:9" hidden="1">
      <c r="A1261" s="1">
        <v>42027</v>
      </c>
      <c r="B1261" t="s">
        <v>309</v>
      </c>
      <c r="C1261" t="s">
        <v>310</v>
      </c>
      <c r="D1261">
        <v>0.95</v>
      </c>
      <c r="E1261">
        <v>4608</v>
      </c>
      <c r="F1261">
        <v>4320</v>
      </c>
      <c r="G1261">
        <v>11150000</v>
      </c>
      <c r="H1261" s="2">
        <f t="shared" si="40"/>
        <v>0.9375</v>
      </c>
      <c r="I1261" t="str">
        <f t="shared" si="41"/>
        <v>wzrost</v>
      </c>
    </row>
    <row r="1262" spans="1:9" hidden="1">
      <c r="A1262" s="1">
        <v>42026</v>
      </c>
      <c r="B1262" t="s">
        <v>309</v>
      </c>
      <c r="C1262" t="s">
        <v>310</v>
      </c>
      <c r="D1262">
        <v>0.93</v>
      </c>
      <c r="E1262">
        <v>8501</v>
      </c>
      <c r="F1262">
        <v>7930</v>
      </c>
      <c r="G1262">
        <v>11150000</v>
      </c>
      <c r="H1262" s="2">
        <f t="shared" si="40"/>
        <v>0.93283143159628279</v>
      </c>
      <c r="I1262" t="str">
        <f t="shared" si="41"/>
        <v>spadek</v>
      </c>
    </row>
    <row r="1263" spans="1:9" hidden="1">
      <c r="A1263" s="1">
        <v>42026</v>
      </c>
      <c r="B1263" t="s">
        <v>933</v>
      </c>
      <c r="C1263" t="s">
        <v>934</v>
      </c>
      <c r="D1263">
        <v>0.95</v>
      </c>
      <c r="E1263">
        <v>179029</v>
      </c>
      <c r="F1263">
        <v>165710</v>
      </c>
      <c r="G1263">
        <v>23434000</v>
      </c>
      <c r="H1263" s="2">
        <f t="shared" si="40"/>
        <v>0.92560423171664929</v>
      </c>
      <c r="I1263" t="str">
        <f t="shared" si="41"/>
        <v>wzrost</v>
      </c>
    </row>
    <row r="1264" spans="1:9">
      <c r="A1264" s="1">
        <v>42025</v>
      </c>
      <c r="B1264" t="s">
        <v>309</v>
      </c>
      <c r="C1264" t="s">
        <v>310</v>
      </c>
      <c r="D1264">
        <v>0.92</v>
      </c>
      <c r="E1264">
        <v>7024</v>
      </c>
      <c r="F1264">
        <v>6480</v>
      </c>
      <c r="G1264">
        <v>11150000</v>
      </c>
      <c r="H1264" s="2">
        <f t="shared" si="40"/>
        <v>0.92255125284738038</v>
      </c>
      <c r="I1264" t="str">
        <f t="shared" si="41"/>
        <v>spadek</v>
      </c>
    </row>
    <row r="1265" spans="1:9">
      <c r="A1265" s="1">
        <v>42025</v>
      </c>
      <c r="B1265" t="s">
        <v>401</v>
      </c>
      <c r="C1265" t="s">
        <v>402</v>
      </c>
      <c r="D1265">
        <v>0.92</v>
      </c>
      <c r="E1265">
        <v>0</v>
      </c>
      <c r="F1265">
        <v>0</v>
      </c>
      <c r="G1265">
        <v>0</v>
      </c>
      <c r="H1265" s="2">
        <f t="shared" si="40"/>
        <v>0.92</v>
      </c>
      <c r="I1265" t="str">
        <f t="shared" si="41"/>
        <v>zastoj</v>
      </c>
    </row>
    <row r="1266" spans="1:9" hidden="1">
      <c r="A1266" s="1">
        <v>42026</v>
      </c>
      <c r="B1266" t="s">
        <v>401</v>
      </c>
      <c r="C1266" t="s">
        <v>402</v>
      </c>
      <c r="D1266">
        <v>0.93</v>
      </c>
      <c r="E1266">
        <v>7000</v>
      </c>
      <c r="F1266">
        <v>6350</v>
      </c>
      <c r="G1266">
        <v>0</v>
      </c>
      <c r="H1266" s="2">
        <f t="shared" si="40"/>
        <v>0.90714285714285714</v>
      </c>
      <c r="I1266" t="str">
        <f t="shared" si="41"/>
        <v>wzrost</v>
      </c>
    </row>
    <row r="1267" spans="1:9">
      <c r="A1267" s="1">
        <v>42025</v>
      </c>
      <c r="B1267" t="s">
        <v>933</v>
      </c>
      <c r="C1267" t="s">
        <v>934</v>
      </c>
      <c r="D1267">
        <v>0.92</v>
      </c>
      <c r="E1267">
        <v>219424</v>
      </c>
      <c r="F1267">
        <v>198130</v>
      </c>
      <c r="G1267">
        <v>23434000</v>
      </c>
      <c r="H1267" s="2">
        <f t="shared" si="40"/>
        <v>0.90295500947936413</v>
      </c>
      <c r="I1267" t="str">
        <f t="shared" si="41"/>
        <v>wzrost</v>
      </c>
    </row>
    <row r="1268" spans="1:9" hidden="1">
      <c r="A1268" s="1">
        <v>42027</v>
      </c>
      <c r="B1268" t="s">
        <v>401</v>
      </c>
      <c r="C1268" t="s">
        <v>402</v>
      </c>
      <c r="D1268">
        <v>0.9</v>
      </c>
      <c r="E1268">
        <v>7991</v>
      </c>
      <c r="F1268">
        <v>7200</v>
      </c>
      <c r="G1268">
        <v>0</v>
      </c>
      <c r="H1268" s="2">
        <f t="shared" si="40"/>
        <v>0.90101364034538856</v>
      </c>
      <c r="I1268" t="str">
        <f t="shared" si="41"/>
        <v>spadek</v>
      </c>
    </row>
    <row r="1269" spans="1:9">
      <c r="A1269" s="1">
        <v>42025</v>
      </c>
      <c r="B1269" t="s">
        <v>315</v>
      </c>
      <c r="C1269" t="s">
        <v>316</v>
      </c>
      <c r="D1269">
        <v>0.86</v>
      </c>
      <c r="E1269">
        <v>80752</v>
      </c>
      <c r="F1269">
        <v>69900</v>
      </c>
      <c r="G1269">
        <v>0</v>
      </c>
      <c r="H1269" s="2">
        <f t="shared" si="40"/>
        <v>0.8656132355854963</v>
      </c>
      <c r="I1269" t="str">
        <f t="shared" si="41"/>
        <v>spadek</v>
      </c>
    </row>
    <row r="1270" spans="1:9">
      <c r="A1270" s="1">
        <v>42025</v>
      </c>
      <c r="B1270" t="s">
        <v>919</v>
      </c>
      <c r="C1270" t="s">
        <v>920</v>
      </c>
      <c r="D1270">
        <v>0.86</v>
      </c>
      <c r="E1270">
        <v>6000</v>
      </c>
      <c r="F1270">
        <v>5160</v>
      </c>
      <c r="G1270">
        <v>0</v>
      </c>
      <c r="H1270" s="2">
        <f t="shared" si="40"/>
        <v>0.86</v>
      </c>
      <c r="I1270" t="str">
        <f t="shared" si="41"/>
        <v>zastoj</v>
      </c>
    </row>
    <row r="1271" spans="1:9" hidden="1">
      <c r="A1271" s="1">
        <v>42026</v>
      </c>
      <c r="B1271" t="s">
        <v>315</v>
      </c>
      <c r="C1271" t="s">
        <v>316</v>
      </c>
      <c r="D1271">
        <v>0.85</v>
      </c>
      <c r="E1271">
        <v>127157</v>
      </c>
      <c r="F1271">
        <v>108740</v>
      </c>
      <c r="G1271">
        <v>0</v>
      </c>
      <c r="H1271" s="2">
        <f t="shared" si="40"/>
        <v>0.85516330205965851</v>
      </c>
      <c r="I1271" t="str">
        <f t="shared" si="41"/>
        <v>spadek</v>
      </c>
    </row>
    <row r="1272" spans="1:9" hidden="1">
      <c r="A1272" s="1">
        <v>42027</v>
      </c>
      <c r="B1272" t="s">
        <v>315</v>
      </c>
      <c r="C1272" t="s">
        <v>316</v>
      </c>
      <c r="D1272">
        <v>0.85</v>
      </c>
      <c r="E1272">
        <v>95334</v>
      </c>
      <c r="F1272">
        <v>81330</v>
      </c>
      <c r="G1272">
        <v>0</v>
      </c>
      <c r="H1272" s="2">
        <f t="shared" si="40"/>
        <v>0.85310592233620741</v>
      </c>
      <c r="I1272" t="str">
        <f t="shared" si="41"/>
        <v>spadek</v>
      </c>
    </row>
    <row r="1273" spans="1:9" hidden="1">
      <c r="A1273" s="1">
        <v>42027</v>
      </c>
      <c r="B1273" t="s">
        <v>417</v>
      </c>
      <c r="C1273" t="s">
        <v>418</v>
      </c>
      <c r="D1273">
        <v>0.87</v>
      </c>
      <c r="E1273">
        <v>13890</v>
      </c>
      <c r="F1273">
        <v>11840</v>
      </c>
      <c r="G1273">
        <v>8070000</v>
      </c>
      <c r="H1273" s="2">
        <f t="shared" si="40"/>
        <v>0.85241180705543551</v>
      </c>
      <c r="I1273" t="str">
        <f t="shared" si="41"/>
        <v>wzrost</v>
      </c>
    </row>
    <row r="1274" spans="1:9">
      <c r="A1274" s="1">
        <v>42025</v>
      </c>
      <c r="B1274" t="s">
        <v>9</v>
      </c>
      <c r="C1274" t="s">
        <v>10</v>
      </c>
      <c r="D1274">
        <v>0.79</v>
      </c>
      <c r="E1274">
        <v>25</v>
      </c>
      <c r="F1274">
        <v>21</v>
      </c>
      <c r="G1274">
        <v>22309000</v>
      </c>
      <c r="H1274" s="2">
        <f t="shared" si="40"/>
        <v>0.84</v>
      </c>
      <c r="I1274" t="str">
        <f t="shared" si="41"/>
        <v>spadek</v>
      </c>
    </row>
    <row r="1275" spans="1:9" hidden="1">
      <c r="A1275" s="1">
        <v>42027</v>
      </c>
      <c r="B1275" t="s">
        <v>919</v>
      </c>
      <c r="C1275" t="s">
        <v>920</v>
      </c>
      <c r="D1275">
        <v>0.86</v>
      </c>
      <c r="E1275">
        <v>13050</v>
      </c>
      <c r="F1275">
        <v>10790</v>
      </c>
      <c r="G1275">
        <v>0</v>
      </c>
      <c r="H1275" s="2">
        <f t="shared" si="40"/>
        <v>0.82681992337164756</v>
      </c>
      <c r="I1275" t="str">
        <f t="shared" si="41"/>
        <v>wzrost</v>
      </c>
    </row>
    <row r="1276" spans="1:9" hidden="1">
      <c r="A1276" s="1">
        <v>42026</v>
      </c>
      <c r="B1276" t="s">
        <v>919</v>
      </c>
      <c r="C1276" t="s">
        <v>920</v>
      </c>
      <c r="D1276">
        <v>0.86</v>
      </c>
      <c r="E1276">
        <v>2317</v>
      </c>
      <c r="F1276">
        <v>1890</v>
      </c>
      <c r="G1276">
        <v>0</v>
      </c>
      <c r="H1276" s="2">
        <f t="shared" si="40"/>
        <v>0.81570996978851962</v>
      </c>
      <c r="I1276" t="str">
        <f t="shared" si="41"/>
        <v>wzrost</v>
      </c>
    </row>
    <row r="1277" spans="1:9" hidden="1">
      <c r="A1277" s="1">
        <v>42026</v>
      </c>
      <c r="B1277" t="s">
        <v>9</v>
      </c>
      <c r="C1277" t="s">
        <v>10</v>
      </c>
      <c r="D1277">
        <v>0.79</v>
      </c>
      <c r="E1277">
        <v>87</v>
      </c>
      <c r="F1277">
        <v>70</v>
      </c>
      <c r="G1277">
        <v>22309000</v>
      </c>
      <c r="H1277" s="2">
        <f t="shared" si="40"/>
        <v>0.8045977011494253</v>
      </c>
      <c r="I1277" t="str">
        <f t="shared" si="41"/>
        <v>spadek</v>
      </c>
    </row>
    <row r="1278" spans="1:9">
      <c r="A1278" s="1">
        <v>42025</v>
      </c>
      <c r="B1278" t="s">
        <v>769</v>
      </c>
      <c r="C1278" t="s">
        <v>770</v>
      </c>
      <c r="D1278">
        <v>0.79</v>
      </c>
      <c r="E1278">
        <v>0</v>
      </c>
      <c r="F1278">
        <v>0</v>
      </c>
      <c r="G1278">
        <v>0</v>
      </c>
      <c r="H1278" s="2">
        <f t="shared" si="40"/>
        <v>0.79</v>
      </c>
      <c r="I1278" t="str">
        <f t="shared" si="41"/>
        <v>zastoj</v>
      </c>
    </row>
    <row r="1279" spans="1:9" hidden="1">
      <c r="A1279" s="1">
        <v>42026</v>
      </c>
      <c r="B1279" t="s">
        <v>769</v>
      </c>
      <c r="C1279" t="s">
        <v>770</v>
      </c>
      <c r="D1279">
        <v>0.79</v>
      </c>
      <c r="E1279">
        <v>0</v>
      </c>
      <c r="F1279">
        <v>0</v>
      </c>
      <c r="G1279">
        <v>0</v>
      </c>
      <c r="H1279" s="2">
        <f t="shared" si="40"/>
        <v>0.79</v>
      </c>
      <c r="I1279" t="str">
        <f t="shared" si="41"/>
        <v>zastoj</v>
      </c>
    </row>
    <row r="1280" spans="1:9" hidden="1">
      <c r="A1280" s="1">
        <v>42027</v>
      </c>
      <c r="B1280" t="s">
        <v>769</v>
      </c>
      <c r="C1280" t="s">
        <v>770</v>
      </c>
      <c r="D1280">
        <v>0.79</v>
      </c>
      <c r="E1280">
        <v>0</v>
      </c>
      <c r="F1280">
        <v>0</v>
      </c>
      <c r="G1280">
        <v>0</v>
      </c>
      <c r="H1280" s="2">
        <f t="shared" si="40"/>
        <v>0.79</v>
      </c>
      <c r="I1280" t="str">
        <f t="shared" si="41"/>
        <v>zastoj</v>
      </c>
    </row>
    <row r="1281" spans="1:9" hidden="1">
      <c r="A1281" s="1">
        <v>42027</v>
      </c>
      <c r="B1281" t="s">
        <v>385</v>
      </c>
      <c r="C1281" t="s">
        <v>386</v>
      </c>
      <c r="D1281">
        <v>0.8</v>
      </c>
      <c r="E1281">
        <v>52321</v>
      </c>
      <c r="F1281">
        <v>41230</v>
      </c>
      <c r="G1281">
        <v>23452000</v>
      </c>
      <c r="H1281" s="2">
        <f t="shared" si="40"/>
        <v>0.78802010664933775</v>
      </c>
      <c r="I1281" t="str">
        <f t="shared" si="41"/>
        <v>wzrost</v>
      </c>
    </row>
    <row r="1282" spans="1:9">
      <c r="A1282" s="1">
        <v>42025</v>
      </c>
      <c r="B1282" t="s">
        <v>385</v>
      </c>
      <c r="C1282" t="s">
        <v>386</v>
      </c>
      <c r="D1282">
        <v>0.76</v>
      </c>
      <c r="E1282">
        <v>68752</v>
      </c>
      <c r="F1282">
        <v>52950</v>
      </c>
      <c r="G1282">
        <v>23452000</v>
      </c>
      <c r="H1282" s="2">
        <f t="shared" si="40"/>
        <v>0.77015941354433326</v>
      </c>
      <c r="I1282" t="str">
        <f t="shared" si="41"/>
        <v>spadek</v>
      </c>
    </row>
    <row r="1283" spans="1:9" hidden="1">
      <c r="A1283" s="1">
        <v>42027</v>
      </c>
      <c r="B1283" t="s">
        <v>847</v>
      </c>
      <c r="C1283" t="s">
        <v>848</v>
      </c>
      <c r="D1283">
        <v>0.76</v>
      </c>
      <c r="E1283">
        <v>0</v>
      </c>
      <c r="F1283">
        <v>0</v>
      </c>
      <c r="G1283">
        <v>0</v>
      </c>
      <c r="H1283" s="2">
        <f t="shared" si="40"/>
        <v>0.76</v>
      </c>
      <c r="I1283" t="str">
        <f t="shared" si="41"/>
        <v>zastoj</v>
      </c>
    </row>
    <row r="1284" spans="1:9" hidden="1">
      <c r="A1284" s="1">
        <v>42027</v>
      </c>
      <c r="B1284" t="s">
        <v>9</v>
      </c>
      <c r="C1284" t="s">
        <v>10</v>
      </c>
      <c r="D1284">
        <v>0.79</v>
      </c>
      <c r="E1284">
        <v>79</v>
      </c>
      <c r="F1284">
        <v>60</v>
      </c>
      <c r="G1284">
        <v>22309000</v>
      </c>
      <c r="H1284" s="2">
        <f t="shared" ref="H1284:H1347" si="42">IF(E1284&gt;0,F1284/E1284,D1284)</f>
        <v>0.759493670886076</v>
      </c>
      <c r="I1284" t="str">
        <f t="shared" ref="I1284:I1347" si="43">IF(D1284&gt;H1284,"wzrost",IF(D1284&lt;H1284,"spadek","zastoj"))</f>
        <v>wzrost</v>
      </c>
    </row>
    <row r="1285" spans="1:9" hidden="1">
      <c r="A1285" s="1">
        <v>42026</v>
      </c>
      <c r="B1285" t="s">
        <v>385</v>
      </c>
      <c r="C1285" t="s">
        <v>386</v>
      </c>
      <c r="D1285">
        <v>0.77</v>
      </c>
      <c r="E1285">
        <v>53583</v>
      </c>
      <c r="F1285">
        <v>40440</v>
      </c>
      <c r="G1285">
        <v>23452000</v>
      </c>
      <c r="H1285" s="2">
        <f t="shared" si="42"/>
        <v>0.75471698113207553</v>
      </c>
      <c r="I1285" t="str">
        <f t="shared" si="43"/>
        <v>wzrost</v>
      </c>
    </row>
    <row r="1286" spans="1:9" hidden="1">
      <c r="A1286" s="1">
        <v>42026</v>
      </c>
      <c r="B1286" t="s">
        <v>847</v>
      </c>
      <c r="C1286" t="s">
        <v>848</v>
      </c>
      <c r="D1286">
        <v>0.75</v>
      </c>
      <c r="E1286">
        <v>8875</v>
      </c>
      <c r="F1286">
        <v>6420</v>
      </c>
      <c r="G1286">
        <v>0</v>
      </c>
      <c r="H1286" s="2">
        <f t="shared" si="42"/>
        <v>0.72338028169014079</v>
      </c>
      <c r="I1286" t="str">
        <f t="shared" si="43"/>
        <v>wzrost</v>
      </c>
    </row>
    <row r="1287" spans="1:9">
      <c r="A1287" s="1">
        <v>42025</v>
      </c>
      <c r="B1287" t="s">
        <v>417</v>
      </c>
      <c r="C1287" t="s">
        <v>418</v>
      </c>
      <c r="D1287">
        <v>0.83</v>
      </c>
      <c r="E1287">
        <v>14</v>
      </c>
      <c r="F1287">
        <v>10</v>
      </c>
      <c r="G1287">
        <v>8070000</v>
      </c>
      <c r="H1287" s="2">
        <f t="shared" si="42"/>
        <v>0.7142857142857143</v>
      </c>
      <c r="I1287" t="str">
        <f t="shared" si="43"/>
        <v>wzrost</v>
      </c>
    </row>
    <row r="1288" spans="1:9">
      <c r="A1288" s="1">
        <v>42025</v>
      </c>
      <c r="B1288" t="s">
        <v>211</v>
      </c>
      <c r="C1288" t="s">
        <v>212</v>
      </c>
      <c r="D1288">
        <v>0.72</v>
      </c>
      <c r="E1288">
        <v>20924</v>
      </c>
      <c r="F1288">
        <v>14920</v>
      </c>
      <c r="G1288">
        <v>8257000</v>
      </c>
      <c r="H1288" s="2">
        <f t="shared" si="42"/>
        <v>0.71305677690690117</v>
      </c>
      <c r="I1288" t="str">
        <f t="shared" si="43"/>
        <v>wzrost</v>
      </c>
    </row>
    <row r="1289" spans="1:9" hidden="1">
      <c r="A1289" s="1">
        <v>42026</v>
      </c>
      <c r="B1289" t="s">
        <v>211</v>
      </c>
      <c r="C1289" t="s">
        <v>212</v>
      </c>
      <c r="D1289">
        <v>0.72</v>
      </c>
      <c r="E1289">
        <v>1564</v>
      </c>
      <c r="F1289">
        <v>1110</v>
      </c>
      <c r="G1289">
        <v>8257000</v>
      </c>
      <c r="H1289" s="2">
        <f t="shared" si="42"/>
        <v>0.70971867007672629</v>
      </c>
      <c r="I1289" t="str">
        <f t="shared" si="43"/>
        <v>wzrost</v>
      </c>
    </row>
    <row r="1290" spans="1:9">
      <c r="A1290" s="1">
        <v>42025</v>
      </c>
      <c r="B1290" t="s">
        <v>751</v>
      </c>
      <c r="C1290" t="s">
        <v>752</v>
      </c>
      <c r="D1290">
        <v>0.69</v>
      </c>
      <c r="E1290">
        <v>127</v>
      </c>
      <c r="F1290">
        <v>90</v>
      </c>
      <c r="G1290">
        <v>0</v>
      </c>
      <c r="H1290" s="2">
        <f t="shared" si="42"/>
        <v>0.70866141732283461</v>
      </c>
      <c r="I1290" t="str">
        <f t="shared" si="43"/>
        <v>spadek</v>
      </c>
    </row>
    <row r="1291" spans="1:9" hidden="1">
      <c r="A1291" s="1">
        <v>42027</v>
      </c>
      <c r="B1291" t="s">
        <v>211</v>
      </c>
      <c r="C1291" t="s">
        <v>212</v>
      </c>
      <c r="D1291">
        <v>0.7</v>
      </c>
      <c r="E1291">
        <v>12862</v>
      </c>
      <c r="F1291">
        <v>9010</v>
      </c>
      <c r="G1291">
        <v>8257000</v>
      </c>
      <c r="H1291" s="2">
        <f t="shared" si="42"/>
        <v>0.70051313948064065</v>
      </c>
      <c r="I1291" t="str">
        <f t="shared" si="43"/>
        <v>spadek</v>
      </c>
    </row>
    <row r="1292" spans="1:9" hidden="1">
      <c r="A1292" s="1">
        <v>42026</v>
      </c>
      <c r="B1292" t="s">
        <v>681</v>
      </c>
      <c r="C1292" t="s">
        <v>682</v>
      </c>
      <c r="D1292">
        <v>0.7</v>
      </c>
      <c r="E1292">
        <v>0</v>
      </c>
      <c r="F1292">
        <v>0</v>
      </c>
      <c r="G1292">
        <v>0</v>
      </c>
      <c r="H1292" s="2">
        <f t="shared" si="42"/>
        <v>0.7</v>
      </c>
      <c r="I1292" t="str">
        <f t="shared" si="43"/>
        <v>zastoj</v>
      </c>
    </row>
    <row r="1293" spans="1:9" hidden="1">
      <c r="A1293" s="1">
        <v>42027</v>
      </c>
      <c r="B1293" t="s">
        <v>681</v>
      </c>
      <c r="C1293" t="s">
        <v>682</v>
      </c>
      <c r="D1293">
        <v>0.7</v>
      </c>
      <c r="E1293">
        <v>0</v>
      </c>
      <c r="F1293">
        <v>0</v>
      </c>
      <c r="G1293">
        <v>0</v>
      </c>
      <c r="H1293" s="2">
        <f t="shared" si="42"/>
        <v>0.7</v>
      </c>
      <c r="I1293" t="str">
        <f t="shared" si="43"/>
        <v>zastoj</v>
      </c>
    </row>
    <row r="1294" spans="1:9">
      <c r="A1294" s="1">
        <v>42025</v>
      </c>
      <c r="B1294" t="s">
        <v>847</v>
      </c>
      <c r="C1294" t="s">
        <v>848</v>
      </c>
      <c r="D1294">
        <v>0.7</v>
      </c>
      <c r="E1294">
        <v>1746</v>
      </c>
      <c r="F1294">
        <v>1220</v>
      </c>
      <c r="G1294">
        <v>0</v>
      </c>
      <c r="H1294" s="2">
        <f t="shared" si="42"/>
        <v>0.69873997709049251</v>
      </c>
      <c r="I1294" t="str">
        <f t="shared" si="43"/>
        <v>wzrost</v>
      </c>
    </row>
    <row r="1295" spans="1:9">
      <c r="A1295" s="1">
        <v>42025</v>
      </c>
      <c r="B1295" t="s">
        <v>181</v>
      </c>
      <c r="C1295" t="s">
        <v>182</v>
      </c>
      <c r="D1295">
        <v>0.7</v>
      </c>
      <c r="E1295">
        <v>2550</v>
      </c>
      <c r="F1295">
        <v>1770</v>
      </c>
      <c r="G1295">
        <v>11252000</v>
      </c>
      <c r="H1295" s="2">
        <f t="shared" si="42"/>
        <v>0.69411764705882351</v>
      </c>
      <c r="I1295" t="str">
        <f t="shared" si="43"/>
        <v>wzrost</v>
      </c>
    </row>
    <row r="1296" spans="1:9" hidden="1">
      <c r="A1296" s="1">
        <v>42027</v>
      </c>
      <c r="B1296" t="s">
        <v>751</v>
      </c>
      <c r="C1296" t="s">
        <v>752</v>
      </c>
      <c r="D1296">
        <v>0.7</v>
      </c>
      <c r="E1296">
        <v>4528</v>
      </c>
      <c r="F1296">
        <v>3110</v>
      </c>
      <c r="G1296">
        <v>0</v>
      </c>
      <c r="H1296" s="2">
        <f t="shared" si="42"/>
        <v>0.68683745583038869</v>
      </c>
      <c r="I1296" t="str">
        <f t="shared" si="43"/>
        <v>wzrost</v>
      </c>
    </row>
    <row r="1297" spans="1:9" hidden="1">
      <c r="A1297" s="1">
        <v>42026</v>
      </c>
      <c r="B1297" t="s">
        <v>751</v>
      </c>
      <c r="C1297" t="s">
        <v>752</v>
      </c>
      <c r="D1297">
        <v>0.67</v>
      </c>
      <c r="E1297">
        <v>2098</v>
      </c>
      <c r="F1297">
        <v>1410</v>
      </c>
      <c r="G1297">
        <v>0</v>
      </c>
      <c r="H1297" s="2">
        <f t="shared" si="42"/>
        <v>0.6720686367969495</v>
      </c>
      <c r="I1297" t="str">
        <f t="shared" si="43"/>
        <v>spadek</v>
      </c>
    </row>
    <row r="1298" spans="1:9" hidden="1">
      <c r="A1298" s="1">
        <v>42026</v>
      </c>
      <c r="B1298" t="s">
        <v>417</v>
      </c>
      <c r="C1298" t="s">
        <v>418</v>
      </c>
      <c r="D1298">
        <v>0.85</v>
      </c>
      <c r="E1298">
        <v>100</v>
      </c>
      <c r="F1298">
        <v>65</v>
      </c>
      <c r="G1298">
        <v>8070000</v>
      </c>
      <c r="H1298" s="2">
        <f t="shared" si="42"/>
        <v>0.65</v>
      </c>
      <c r="I1298" t="str">
        <f t="shared" si="43"/>
        <v>wzrost</v>
      </c>
    </row>
    <row r="1299" spans="1:9" hidden="1">
      <c r="A1299" s="1">
        <v>42027</v>
      </c>
      <c r="B1299" t="s">
        <v>181</v>
      </c>
      <c r="C1299" t="s">
        <v>182</v>
      </c>
      <c r="D1299">
        <v>0.64</v>
      </c>
      <c r="E1299">
        <v>90233</v>
      </c>
      <c r="F1299">
        <v>58280</v>
      </c>
      <c r="G1299">
        <v>11252000</v>
      </c>
      <c r="H1299" s="2">
        <f t="shared" si="42"/>
        <v>0.64588343510688995</v>
      </c>
      <c r="I1299" t="str">
        <f t="shared" si="43"/>
        <v>spadek</v>
      </c>
    </row>
    <row r="1300" spans="1:9">
      <c r="A1300" s="1">
        <v>42025</v>
      </c>
      <c r="B1300" t="s">
        <v>681</v>
      </c>
      <c r="C1300" t="s">
        <v>682</v>
      </c>
      <c r="D1300">
        <v>0.7</v>
      </c>
      <c r="E1300">
        <v>62</v>
      </c>
      <c r="F1300">
        <v>40</v>
      </c>
      <c r="G1300">
        <v>0</v>
      </c>
      <c r="H1300" s="2">
        <f t="shared" si="42"/>
        <v>0.64516129032258063</v>
      </c>
      <c r="I1300" t="str">
        <f t="shared" si="43"/>
        <v>wzrost</v>
      </c>
    </row>
    <row r="1301" spans="1:9">
      <c r="A1301" s="1">
        <v>42025</v>
      </c>
      <c r="B1301" t="s">
        <v>41</v>
      </c>
      <c r="C1301" t="s">
        <v>42</v>
      </c>
      <c r="D1301">
        <v>0.64</v>
      </c>
      <c r="E1301">
        <v>0</v>
      </c>
      <c r="F1301">
        <v>0</v>
      </c>
      <c r="G1301">
        <v>0</v>
      </c>
      <c r="H1301" s="2">
        <f t="shared" si="42"/>
        <v>0.64</v>
      </c>
      <c r="I1301" t="str">
        <f t="shared" si="43"/>
        <v>zastoj</v>
      </c>
    </row>
    <row r="1302" spans="1:9" hidden="1">
      <c r="A1302" s="1">
        <v>42026</v>
      </c>
      <c r="B1302" t="s">
        <v>41</v>
      </c>
      <c r="C1302" t="s">
        <v>42</v>
      </c>
      <c r="D1302">
        <v>0.64</v>
      </c>
      <c r="E1302">
        <v>0</v>
      </c>
      <c r="F1302">
        <v>0</v>
      </c>
      <c r="G1302">
        <v>0</v>
      </c>
      <c r="H1302" s="2">
        <f t="shared" si="42"/>
        <v>0.64</v>
      </c>
      <c r="I1302" t="str">
        <f t="shared" si="43"/>
        <v>zastoj</v>
      </c>
    </row>
    <row r="1303" spans="1:9" hidden="1">
      <c r="A1303" s="1">
        <v>42027</v>
      </c>
      <c r="B1303" t="s">
        <v>41</v>
      </c>
      <c r="C1303" t="s">
        <v>42</v>
      </c>
      <c r="D1303">
        <v>0.64</v>
      </c>
      <c r="E1303">
        <v>0</v>
      </c>
      <c r="F1303">
        <v>0</v>
      </c>
      <c r="G1303">
        <v>0</v>
      </c>
      <c r="H1303" s="2">
        <f t="shared" si="42"/>
        <v>0.64</v>
      </c>
      <c r="I1303" t="str">
        <f t="shared" si="43"/>
        <v>zastoj</v>
      </c>
    </row>
    <row r="1304" spans="1:9" hidden="1">
      <c r="A1304" s="1">
        <v>42027</v>
      </c>
      <c r="B1304" t="s">
        <v>535</v>
      </c>
      <c r="C1304" t="s">
        <v>536</v>
      </c>
      <c r="D1304">
        <v>0.56999999999999995</v>
      </c>
      <c r="E1304">
        <v>495652</v>
      </c>
      <c r="F1304">
        <v>282320</v>
      </c>
      <c r="G1304">
        <v>503124000</v>
      </c>
      <c r="H1304" s="2">
        <f t="shared" si="42"/>
        <v>0.56959318231339728</v>
      </c>
      <c r="I1304" t="str">
        <f t="shared" si="43"/>
        <v>wzrost</v>
      </c>
    </row>
    <row r="1305" spans="1:9" hidden="1">
      <c r="A1305" s="1">
        <v>42026</v>
      </c>
      <c r="B1305" t="s">
        <v>535</v>
      </c>
      <c r="C1305" t="s">
        <v>536</v>
      </c>
      <c r="D1305">
        <v>0.56999999999999995</v>
      </c>
      <c r="E1305">
        <v>492192</v>
      </c>
      <c r="F1305">
        <v>276850</v>
      </c>
      <c r="G1305">
        <v>503124000</v>
      </c>
      <c r="H1305" s="2">
        <f t="shared" si="42"/>
        <v>0.56248374618035235</v>
      </c>
      <c r="I1305" t="str">
        <f t="shared" si="43"/>
        <v>wzrost</v>
      </c>
    </row>
    <row r="1306" spans="1:9">
      <c r="A1306" s="1">
        <v>42025</v>
      </c>
      <c r="B1306" t="s">
        <v>535</v>
      </c>
      <c r="C1306" t="s">
        <v>536</v>
      </c>
      <c r="D1306">
        <v>0.56000000000000005</v>
      </c>
      <c r="E1306">
        <v>514069</v>
      </c>
      <c r="F1306">
        <v>286230</v>
      </c>
      <c r="G1306">
        <v>503124000</v>
      </c>
      <c r="H1306" s="2">
        <f t="shared" si="42"/>
        <v>0.55679295969996245</v>
      </c>
      <c r="I1306" t="str">
        <f t="shared" si="43"/>
        <v>wzrost</v>
      </c>
    </row>
    <row r="1307" spans="1:9">
      <c r="A1307" s="1">
        <v>42025</v>
      </c>
      <c r="B1307" t="s">
        <v>801</v>
      </c>
      <c r="C1307" t="s">
        <v>802</v>
      </c>
      <c r="D1307">
        <v>0.53</v>
      </c>
      <c r="E1307">
        <v>46752</v>
      </c>
      <c r="F1307">
        <v>25570</v>
      </c>
      <c r="G1307">
        <v>0</v>
      </c>
      <c r="H1307" s="2">
        <f t="shared" si="42"/>
        <v>0.5469284736481862</v>
      </c>
      <c r="I1307" t="str">
        <f t="shared" si="43"/>
        <v>spadek</v>
      </c>
    </row>
    <row r="1308" spans="1:9" hidden="1">
      <c r="A1308" s="1">
        <v>42026</v>
      </c>
      <c r="B1308" t="s">
        <v>801</v>
      </c>
      <c r="C1308" t="s">
        <v>802</v>
      </c>
      <c r="D1308">
        <v>0.56000000000000005</v>
      </c>
      <c r="E1308">
        <v>17400</v>
      </c>
      <c r="F1308">
        <v>9320</v>
      </c>
      <c r="G1308">
        <v>0</v>
      </c>
      <c r="H1308" s="2">
        <f t="shared" si="42"/>
        <v>0.53563218390804601</v>
      </c>
      <c r="I1308" t="str">
        <f t="shared" si="43"/>
        <v>wzrost</v>
      </c>
    </row>
    <row r="1309" spans="1:9" hidden="1">
      <c r="A1309" s="1">
        <v>42027</v>
      </c>
      <c r="B1309" t="s">
        <v>801</v>
      </c>
      <c r="C1309" t="s">
        <v>802</v>
      </c>
      <c r="D1309">
        <v>0.54</v>
      </c>
      <c r="E1309">
        <v>25961</v>
      </c>
      <c r="F1309">
        <v>13550</v>
      </c>
      <c r="G1309">
        <v>0</v>
      </c>
      <c r="H1309" s="2">
        <f t="shared" si="42"/>
        <v>0.52193675128076733</v>
      </c>
      <c r="I1309" t="str">
        <f t="shared" si="43"/>
        <v>wzrost</v>
      </c>
    </row>
    <row r="1310" spans="1:9" hidden="1">
      <c r="A1310" s="1">
        <v>42026</v>
      </c>
      <c r="B1310" t="s">
        <v>517</v>
      </c>
      <c r="C1310" t="s">
        <v>518</v>
      </c>
      <c r="D1310">
        <v>0.47</v>
      </c>
      <c r="E1310">
        <v>5020</v>
      </c>
      <c r="F1310">
        <v>2560</v>
      </c>
      <c r="G1310">
        <v>0</v>
      </c>
      <c r="H1310" s="2">
        <f t="shared" si="42"/>
        <v>0.50996015936254979</v>
      </c>
      <c r="I1310" t="str">
        <f t="shared" si="43"/>
        <v>spadek</v>
      </c>
    </row>
    <row r="1311" spans="1:9">
      <c r="A1311" s="1">
        <v>42025</v>
      </c>
      <c r="B1311" t="s">
        <v>517</v>
      </c>
      <c r="C1311" t="s">
        <v>518</v>
      </c>
      <c r="D1311">
        <v>0.5</v>
      </c>
      <c r="E1311">
        <v>3174</v>
      </c>
      <c r="F1311">
        <v>1590</v>
      </c>
      <c r="G1311">
        <v>0</v>
      </c>
      <c r="H1311" s="2">
        <f t="shared" si="42"/>
        <v>0.50094517958412099</v>
      </c>
      <c r="I1311" t="str">
        <f t="shared" si="43"/>
        <v>spadek</v>
      </c>
    </row>
    <row r="1312" spans="1:9">
      <c r="A1312" s="1">
        <v>42025</v>
      </c>
      <c r="B1312" t="s">
        <v>653</v>
      </c>
      <c r="C1312" t="s">
        <v>654</v>
      </c>
      <c r="D1312">
        <v>0.49</v>
      </c>
      <c r="E1312">
        <v>0</v>
      </c>
      <c r="F1312">
        <v>0</v>
      </c>
      <c r="G1312">
        <v>0</v>
      </c>
      <c r="H1312" s="2">
        <f t="shared" si="42"/>
        <v>0.49</v>
      </c>
      <c r="I1312" t="str">
        <f t="shared" si="43"/>
        <v>zastoj</v>
      </c>
    </row>
    <row r="1313" spans="1:9" hidden="1">
      <c r="A1313" s="1">
        <v>42026</v>
      </c>
      <c r="B1313" t="s">
        <v>653</v>
      </c>
      <c r="C1313" t="s">
        <v>654</v>
      </c>
      <c r="D1313">
        <v>0.49</v>
      </c>
      <c r="E1313">
        <v>0</v>
      </c>
      <c r="F1313">
        <v>0</v>
      </c>
      <c r="G1313">
        <v>0</v>
      </c>
      <c r="H1313" s="2">
        <f t="shared" si="42"/>
        <v>0.49</v>
      </c>
      <c r="I1313" t="str">
        <f t="shared" si="43"/>
        <v>zastoj</v>
      </c>
    </row>
    <row r="1314" spans="1:9" hidden="1">
      <c r="A1314" s="1">
        <v>42026</v>
      </c>
      <c r="B1314" t="s">
        <v>657</v>
      </c>
      <c r="C1314" t="s">
        <v>658</v>
      </c>
      <c r="D1314">
        <v>0.49</v>
      </c>
      <c r="E1314">
        <v>0</v>
      </c>
      <c r="F1314">
        <v>0</v>
      </c>
      <c r="G1314">
        <v>49286000</v>
      </c>
      <c r="H1314" s="2">
        <f t="shared" si="42"/>
        <v>0.49</v>
      </c>
      <c r="I1314" t="str">
        <f t="shared" si="43"/>
        <v>zastoj</v>
      </c>
    </row>
    <row r="1315" spans="1:9" hidden="1">
      <c r="A1315" s="1">
        <v>42027</v>
      </c>
      <c r="B1315" t="s">
        <v>653</v>
      </c>
      <c r="C1315" t="s">
        <v>654</v>
      </c>
      <c r="D1315">
        <v>0.49</v>
      </c>
      <c r="E1315">
        <v>0</v>
      </c>
      <c r="F1315">
        <v>0</v>
      </c>
      <c r="G1315">
        <v>0</v>
      </c>
      <c r="H1315" s="2">
        <f t="shared" si="42"/>
        <v>0.49</v>
      </c>
      <c r="I1315" t="str">
        <f t="shared" si="43"/>
        <v>zastoj</v>
      </c>
    </row>
    <row r="1316" spans="1:9" hidden="1">
      <c r="A1316" s="1">
        <v>42027</v>
      </c>
      <c r="B1316" t="s">
        <v>657</v>
      </c>
      <c r="C1316" t="s">
        <v>658</v>
      </c>
      <c r="D1316">
        <v>0.49</v>
      </c>
      <c r="E1316">
        <v>19796</v>
      </c>
      <c r="F1316">
        <v>9580</v>
      </c>
      <c r="G1316">
        <v>49286000</v>
      </c>
      <c r="H1316" s="2">
        <f t="shared" si="42"/>
        <v>0.48393614871691248</v>
      </c>
      <c r="I1316" t="str">
        <f t="shared" si="43"/>
        <v>wzrost</v>
      </c>
    </row>
    <row r="1317" spans="1:9">
      <c r="A1317" s="1">
        <v>42025</v>
      </c>
      <c r="B1317" t="s">
        <v>657</v>
      </c>
      <c r="C1317" t="s">
        <v>658</v>
      </c>
      <c r="D1317">
        <v>0.49</v>
      </c>
      <c r="E1317">
        <v>25057</v>
      </c>
      <c r="F1317">
        <v>12010</v>
      </c>
      <c r="G1317">
        <v>49286000</v>
      </c>
      <c r="H1317" s="2">
        <f t="shared" si="42"/>
        <v>0.47930717963044261</v>
      </c>
      <c r="I1317" t="str">
        <f t="shared" si="43"/>
        <v>wzrost</v>
      </c>
    </row>
    <row r="1318" spans="1:9" hidden="1">
      <c r="A1318" s="1">
        <v>42027</v>
      </c>
      <c r="B1318" t="s">
        <v>517</v>
      </c>
      <c r="C1318" t="s">
        <v>518</v>
      </c>
      <c r="D1318">
        <v>0.51</v>
      </c>
      <c r="E1318">
        <v>2015</v>
      </c>
      <c r="F1318">
        <v>950</v>
      </c>
      <c r="G1318">
        <v>0</v>
      </c>
      <c r="H1318" s="2">
        <f t="shared" si="42"/>
        <v>0.47146401985111663</v>
      </c>
      <c r="I1318" t="str">
        <f t="shared" si="43"/>
        <v>wzrost</v>
      </c>
    </row>
    <row r="1319" spans="1:9" hidden="1">
      <c r="A1319" s="1">
        <v>42026</v>
      </c>
      <c r="B1319" t="s">
        <v>291</v>
      </c>
      <c r="C1319" t="s">
        <v>292</v>
      </c>
      <c r="D1319">
        <v>0.44</v>
      </c>
      <c r="E1319">
        <v>3359</v>
      </c>
      <c r="F1319">
        <v>1480</v>
      </c>
      <c r="G1319">
        <v>0</v>
      </c>
      <c r="H1319" s="2">
        <f t="shared" si="42"/>
        <v>0.44060732360821675</v>
      </c>
      <c r="I1319" t="str">
        <f t="shared" si="43"/>
        <v>spadek</v>
      </c>
    </row>
    <row r="1320" spans="1:9" hidden="1">
      <c r="A1320" s="1">
        <v>42026</v>
      </c>
      <c r="B1320" t="s">
        <v>159</v>
      </c>
      <c r="C1320" t="s">
        <v>160</v>
      </c>
      <c r="D1320">
        <v>0.43</v>
      </c>
      <c r="E1320">
        <v>528</v>
      </c>
      <c r="F1320">
        <v>230</v>
      </c>
      <c r="G1320">
        <v>0</v>
      </c>
      <c r="H1320" s="2">
        <f t="shared" si="42"/>
        <v>0.43560606060606061</v>
      </c>
      <c r="I1320" t="str">
        <f t="shared" si="43"/>
        <v>spadek</v>
      </c>
    </row>
    <row r="1321" spans="1:9" hidden="1">
      <c r="A1321" s="1">
        <v>42027</v>
      </c>
      <c r="B1321" t="s">
        <v>291</v>
      </c>
      <c r="C1321" t="s">
        <v>292</v>
      </c>
      <c r="D1321">
        <v>0.44</v>
      </c>
      <c r="E1321">
        <v>460</v>
      </c>
      <c r="F1321">
        <v>200</v>
      </c>
      <c r="G1321">
        <v>0</v>
      </c>
      <c r="H1321" s="2">
        <f t="shared" si="42"/>
        <v>0.43478260869565216</v>
      </c>
      <c r="I1321" t="str">
        <f t="shared" si="43"/>
        <v>wzrost</v>
      </c>
    </row>
    <row r="1322" spans="1:9">
      <c r="A1322" s="1">
        <v>42025</v>
      </c>
      <c r="B1322" t="s">
        <v>291</v>
      </c>
      <c r="C1322" t="s">
        <v>292</v>
      </c>
      <c r="D1322">
        <v>0.43</v>
      </c>
      <c r="E1322">
        <v>0</v>
      </c>
      <c r="F1322">
        <v>0</v>
      </c>
      <c r="G1322">
        <v>0</v>
      </c>
      <c r="H1322" s="2">
        <f t="shared" si="42"/>
        <v>0.43</v>
      </c>
      <c r="I1322" t="str">
        <f t="shared" si="43"/>
        <v>zastoj</v>
      </c>
    </row>
    <row r="1323" spans="1:9" hidden="1">
      <c r="A1323" s="1">
        <v>42027</v>
      </c>
      <c r="B1323" t="s">
        <v>159</v>
      </c>
      <c r="C1323" t="s">
        <v>160</v>
      </c>
      <c r="D1323">
        <v>0.43</v>
      </c>
      <c r="E1323">
        <v>2000</v>
      </c>
      <c r="F1323">
        <v>860</v>
      </c>
      <c r="G1323">
        <v>0</v>
      </c>
      <c r="H1323" s="2">
        <f t="shared" si="42"/>
        <v>0.43</v>
      </c>
      <c r="I1323" t="str">
        <f t="shared" si="43"/>
        <v>zastoj</v>
      </c>
    </row>
    <row r="1324" spans="1:9">
      <c r="A1324" s="1">
        <v>42025</v>
      </c>
      <c r="B1324" t="s">
        <v>159</v>
      </c>
      <c r="C1324" t="s">
        <v>160</v>
      </c>
      <c r="D1324">
        <v>0.42</v>
      </c>
      <c r="E1324">
        <v>1049</v>
      </c>
      <c r="F1324">
        <v>440</v>
      </c>
      <c r="G1324">
        <v>0</v>
      </c>
      <c r="H1324" s="2">
        <f t="shared" si="42"/>
        <v>0.41944709246901812</v>
      </c>
      <c r="I1324" t="str">
        <f t="shared" si="43"/>
        <v>wzrost</v>
      </c>
    </row>
    <row r="1325" spans="1:9" hidden="1">
      <c r="A1325" s="1">
        <v>42026</v>
      </c>
      <c r="B1325" t="s">
        <v>317</v>
      </c>
      <c r="C1325" t="s">
        <v>318</v>
      </c>
      <c r="D1325">
        <v>0.35</v>
      </c>
      <c r="E1325">
        <v>1072</v>
      </c>
      <c r="F1325">
        <v>380</v>
      </c>
      <c r="G1325">
        <v>0</v>
      </c>
      <c r="H1325" s="2">
        <f t="shared" si="42"/>
        <v>0.35447761194029853</v>
      </c>
      <c r="I1325" t="str">
        <f t="shared" si="43"/>
        <v>spadek</v>
      </c>
    </row>
    <row r="1326" spans="1:9" hidden="1">
      <c r="A1326" s="1">
        <v>42027</v>
      </c>
      <c r="B1326" t="s">
        <v>317</v>
      </c>
      <c r="C1326" t="s">
        <v>318</v>
      </c>
      <c r="D1326">
        <v>0.35</v>
      </c>
      <c r="E1326">
        <v>1831</v>
      </c>
      <c r="F1326">
        <v>640</v>
      </c>
      <c r="G1326">
        <v>0</v>
      </c>
      <c r="H1326" s="2">
        <f t="shared" si="42"/>
        <v>0.34953577280174769</v>
      </c>
      <c r="I1326" t="str">
        <f t="shared" si="43"/>
        <v>wzrost</v>
      </c>
    </row>
    <row r="1327" spans="1:9">
      <c r="A1327" s="1">
        <v>42025</v>
      </c>
      <c r="B1327" t="s">
        <v>317</v>
      </c>
      <c r="C1327" t="s">
        <v>318</v>
      </c>
      <c r="D1327">
        <v>0.33</v>
      </c>
      <c r="E1327">
        <v>10110</v>
      </c>
      <c r="F1327">
        <v>3340</v>
      </c>
      <c r="G1327">
        <v>0</v>
      </c>
      <c r="H1327" s="2">
        <f t="shared" si="42"/>
        <v>0.33036597428288822</v>
      </c>
      <c r="I1327" t="str">
        <f t="shared" si="43"/>
        <v>spadek</v>
      </c>
    </row>
    <row r="1328" spans="1:9" hidden="1">
      <c r="A1328" s="1">
        <v>42027</v>
      </c>
      <c r="B1328" t="s">
        <v>223</v>
      </c>
      <c r="C1328" t="s">
        <v>224</v>
      </c>
      <c r="D1328">
        <v>0.3</v>
      </c>
      <c r="E1328">
        <v>3760</v>
      </c>
      <c r="F1328">
        <v>1130</v>
      </c>
      <c r="G1328">
        <v>13003000</v>
      </c>
      <c r="H1328" s="2">
        <f t="shared" si="42"/>
        <v>0.30053191489361702</v>
      </c>
      <c r="I1328" t="str">
        <f t="shared" si="43"/>
        <v>spadek</v>
      </c>
    </row>
    <row r="1329" spans="1:9" hidden="1">
      <c r="A1329" s="1">
        <v>42027</v>
      </c>
      <c r="B1329" t="s">
        <v>431</v>
      </c>
      <c r="C1329" t="s">
        <v>432</v>
      </c>
      <c r="D1329">
        <v>0.3</v>
      </c>
      <c r="E1329">
        <v>48892</v>
      </c>
      <c r="F1329">
        <v>14670</v>
      </c>
      <c r="G1329">
        <v>0</v>
      </c>
      <c r="H1329" s="2">
        <f t="shared" si="42"/>
        <v>0.30004908778532274</v>
      </c>
      <c r="I1329" t="str">
        <f t="shared" si="43"/>
        <v>spadek</v>
      </c>
    </row>
    <row r="1330" spans="1:9">
      <c r="A1330" s="1">
        <v>42025</v>
      </c>
      <c r="B1330" t="s">
        <v>15</v>
      </c>
      <c r="C1330" t="s">
        <v>16</v>
      </c>
      <c r="D1330">
        <v>0.3</v>
      </c>
      <c r="E1330">
        <v>0</v>
      </c>
      <c r="F1330">
        <v>0</v>
      </c>
      <c r="G1330">
        <v>0</v>
      </c>
      <c r="H1330" s="2">
        <f t="shared" si="42"/>
        <v>0.3</v>
      </c>
      <c r="I1330" t="str">
        <f t="shared" si="43"/>
        <v>zastoj</v>
      </c>
    </row>
    <row r="1331" spans="1:9" hidden="1">
      <c r="A1331" s="1">
        <v>42026</v>
      </c>
      <c r="B1331" t="s">
        <v>15</v>
      </c>
      <c r="C1331" t="s">
        <v>16</v>
      </c>
      <c r="D1331">
        <v>0.3</v>
      </c>
      <c r="E1331">
        <v>0</v>
      </c>
      <c r="F1331">
        <v>0</v>
      </c>
      <c r="G1331">
        <v>0</v>
      </c>
      <c r="H1331" s="2">
        <f t="shared" si="42"/>
        <v>0.3</v>
      </c>
      <c r="I1331" t="str">
        <f t="shared" si="43"/>
        <v>zastoj</v>
      </c>
    </row>
    <row r="1332" spans="1:9" hidden="1">
      <c r="A1332" s="1">
        <v>42027</v>
      </c>
      <c r="B1332" t="s">
        <v>15</v>
      </c>
      <c r="C1332" t="s">
        <v>16</v>
      </c>
      <c r="D1332">
        <v>0.3</v>
      </c>
      <c r="E1332">
        <v>1500</v>
      </c>
      <c r="F1332">
        <v>450</v>
      </c>
      <c r="G1332">
        <v>0</v>
      </c>
      <c r="H1332" s="2">
        <f t="shared" si="42"/>
        <v>0.3</v>
      </c>
      <c r="I1332" t="str">
        <f t="shared" si="43"/>
        <v>zastoj</v>
      </c>
    </row>
    <row r="1333" spans="1:9" hidden="1">
      <c r="A1333" s="1">
        <v>42027</v>
      </c>
      <c r="B1333" t="s">
        <v>241</v>
      </c>
      <c r="C1333" t="s">
        <v>242</v>
      </c>
      <c r="D1333">
        <v>0.28000000000000003</v>
      </c>
      <c r="E1333">
        <v>143833</v>
      </c>
      <c r="F1333">
        <v>42580</v>
      </c>
      <c r="G1333">
        <v>0</v>
      </c>
      <c r="H1333" s="2">
        <f t="shared" si="42"/>
        <v>0.29603776602031523</v>
      </c>
      <c r="I1333" t="str">
        <f t="shared" si="43"/>
        <v>spadek</v>
      </c>
    </row>
    <row r="1334" spans="1:9" hidden="1">
      <c r="A1334" s="1">
        <v>42026</v>
      </c>
      <c r="B1334" t="s">
        <v>431</v>
      </c>
      <c r="C1334" t="s">
        <v>432</v>
      </c>
      <c r="D1334">
        <v>0.28999999999999998</v>
      </c>
      <c r="E1334">
        <v>5126</v>
      </c>
      <c r="F1334">
        <v>1490</v>
      </c>
      <c r="G1334">
        <v>0</v>
      </c>
      <c r="H1334" s="2">
        <f t="shared" si="42"/>
        <v>0.29067499024580568</v>
      </c>
      <c r="I1334" t="str">
        <f t="shared" si="43"/>
        <v>spadek</v>
      </c>
    </row>
    <row r="1335" spans="1:9">
      <c r="A1335" s="1">
        <v>42025</v>
      </c>
      <c r="B1335" t="s">
        <v>431</v>
      </c>
      <c r="C1335" t="s">
        <v>432</v>
      </c>
      <c r="D1335">
        <v>0.28999999999999998</v>
      </c>
      <c r="E1335">
        <v>2216</v>
      </c>
      <c r="F1335">
        <v>640</v>
      </c>
      <c r="G1335">
        <v>0</v>
      </c>
      <c r="H1335" s="2">
        <f t="shared" si="42"/>
        <v>0.28880866425992779</v>
      </c>
      <c r="I1335" t="str">
        <f t="shared" si="43"/>
        <v>wzrost</v>
      </c>
    </row>
    <row r="1336" spans="1:9">
      <c r="A1336" s="1">
        <v>42025</v>
      </c>
      <c r="B1336" t="s">
        <v>241</v>
      </c>
      <c r="C1336" t="s">
        <v>242</v>
      </c>
      <c r="D1336">
        <v>0.28000000000000003</v>
      </c>
      <c r="E1336">
        <v>19097</v>
      </c>
      <c r="F1336">
        <v>5390</v>
      </c>
      <c r="G1336">
        <v>0</v>
      </c>
      <c r="H1336" s="2">
        <f t="shared" si="42"/>
        <v>0.28224328428548989</v>
      </c>
      <c r="I1336" t="str">
        <f t="shared" si="43"/>
        <v>spadek</v>
      </c>
    </row>
    <row r="1337" spans="1:9" hidden="1">
      <c r="A1337" s="1">
        <v>42026</v>
      </c>
      <c r="B1337" t="s">
        <v>223</v>
      </c>
      <c r="C1337" t="s">
        <v>224</v>
      </c>
      <c r="D1337">
        <v>0.28000000000000003</v>
      </c>
      <c r="E1337">
        <v>11990</v>
      </c>
      <c r="F1337">
        <v>3360</v>
      </c>
      <c r="G1337">
        <v>13003000</v>
      </c>
      <c r="H1337" s="2">
        <f t="shared" si="42"/>
        <v>0.28023352793994993</v>
      </c>
      <c r="I1337" t="str">
        <f t="shared" si="43"/>
        <v>spadek</v>
      </c>
    </row>
    <row r="1338" spans="1:9">
      <c r="A1338" s="1">
        <v>42025</v>
      </c>
      <c r="B1338" t="s">
        <v>223</v>
      </c>
      <c r="C1338" t="s">
        <v>224</v>
      </c>
      <c r="D1338">
        <v>0.28000000000000003</v>
      </c>
      <c r="E1338">
        <v>37863</v>
      </c>
      <c r="F1338">
        <v>10600</v>
      </c>
      <c r="G1338">
        <v>13003000</v>
      </c>
      <c r="H1338" s="2">
        <f t="shared" si="42"/>
        <v>0.27995668594670259</v>
      </c>
      <c r="I1338" t="str">
        <f t="shared" si="43"/>
        <v>wzrost</v>
      </c>
    </row>
    <row r="1339" spans="1:9" hidden="1">
      <c r="A1339" s="1">
        <v>42026</v>
      </c>
      <c r="B1339" t="s">
        <v>629</v>
      </c>
      <c r="C1339" t="s">
        <v>630</v>
      </c>
      <c r="D1339">
        <v>0.27</v>
      </c>
      <c r="E1339">
        <v>1000</v>
      </c>
      <c r="F1339">
        <v>270</v>
      </c>
      <c r="G1339">
        <v>0</v>
      </c>
      <c r="H1339" s="2">
        <f t="shared" si="42"/>
        <v>0.27</v>
      </c>
      <c r="I1339" t="str">
        <f t="shared" si="43"/>
        <v>zastoj</v>
      </c>
    </row>
    <row r="1340" spans="1:9" hidden="1">
      <c r="A1340" s="1">
        <v>42027</v>
      </c>
      <c r="B1340" t="s">
        <v>629</v>
      </c>
      <c r="C1340" t="s">
        <v>630</v>
      </c>
      <c r="D1340">
        <v>0.27</v>
      </c>
      <c r="E1340">
        <v>6849</v>
      </c>
      <c r="F1340">
        <v>1840</v>
      </c>
      <c r="G1340">
        <v>0</v>
      </c>
      <c r="H1340" s="2">
        <f t="shared" si="42"/>
        <v>0.26865235800846837</v>
      </c>
      <c r="I1340" t="str">
        <f t="shared" si="43"/>
        <v>wzrost</v>
      </c>
    </row>
    <row r="1341" spans="1:9" hidden="1">
      <c r="A1341" s="1">
        <v>42026</v>
      </c>
      <c r="B1341" t="s">
        <v>241</v>
      </c>
      <c r="C1341" t="s">
        <v>242</v>
      </c>
      <c r="D1341">
        <v>0.26</v>
      </c>
      <c r="E1341">
        <v>544299</v>
      </c>
      <c r="F1341">
        <v>141520</v>
      </c>
      <c r="G1341">
        <v>0</v>
      </c>
      <c r="H1341" s="2">
        <f t="shared" si="42"/>
        <v>0.26000415212961991</v>
      </c>
      <c r="I1341" t="str">
        <f t="shared" si="43"/>
        <v>spadek</v>
      </c>
    </row>
    <row r="1342" spans="1:9">
      <c r="A1342" s="1">
        <v>42025</v>
      </c>
      <c r="B1342" t="s">
        <v>51</v>
      </c>
      <c r="C1342" t="s">
        <v>52</v>
      </c>
      <c r="D1342">
        <v>0.26</v>
      </c>
      <c r="E1342">
        <v>0</v>
      </c>
      <c r="F1342">
        <v>0</v>
      </c>
      <c r="G1342">
        <v>0</v>
      </c>
      <c r="H1342" s="2">
        <f t="shared" si="42"/>
        <v>0.26</v>
      </c>
      <c r="I1342" t="str">
        <f t="shared" si="43"/>
        <v>zastoj</v>
      </c>
    </row>
    <row r="1343" spans="1:9">
      <c r="A1343" s="1">
        <v>42025</v>
      </c>
      <c r="B1343" t="s">
        <v>629</v>
      </c>
      <c r="C1343" t="s">
        <v>630</v>
      </c>
      <c r="D1343">
        <v>0.26</v>
      </c>
      <c r="E1343">
        <v>0</v>
      </c>
      <c r="F1343">
        <v>0</v>
      </c>
      <c r="G1343">
        <v>0</v>
      </c>
      <c r="H1343" s="2">
        <f t="shared" si="42"/>
        <v>0.26</v>
      </c>
      <c r="I1343" t="str">
        <f t="shared" si="43"/>
        <v>zastoj</v>
      </c>
    </row>
    <row r="1344" spans="1:9" hidden="1">
      <c r="A1344" s="1">
        <v>42026</v>
      </c>
      <c r="B1344" t="s">
        <v>51</v>
      </c>
      <c r="C1344" t="s">
        <v>52</v>
      </c>
      <c r="D1344">
        <v>0.26</v>
      </c>
      <c r="E1344">
        <v>0</v>
      </c>
      <c r="F1344">
        <v>0</v>
      </c>
      <c r="G1344">
        <v>0</v>
      </c>
      <c r="H1344" s="2">
        <f t="shared" si="42"/>
        <v>0.26</v>
      </c>
      <c r="I1344" t="str">
        <f t="shared" si="43"/>
        <v>zastoj</v>
      </c>
    </row>
    <row r="1345" spans="1:9" hidden="1">
      <c r="A1345" s="1">
        <v>42027</v>
      </c>
      <c r="B1345" t="s">
        <v>51</v>
      </c>
      <c r="C1345" t="s">
        <v>52</v>
      </c>
      <c r="D1345">
        <v>0.26</v>
      </c>
      <c r="E1345">
        <v>0</v>
      </c>
      <c r="F1345">
        <v>0</v>
      </c>
      <c r="G1345">
        <v>0</v>
      </c>
      <c r="H1345" s="2">
        <f t="shared" si="42"/>
        <v>0.26</v>
      </c>
      <c r="I1345" t="str">
        <f t="shared" si="43"/>
        <v>zastoj</v>
      </c>
    </row>
    <row r="1346" spans="1:9" hidden="1">
      <c r="A1346" s="1">
        <v>42027</v>
      </c>
      <c r="B1346" t="s">
        <v>829</v>
      </c>
      <c r="C1346" t="s">
        <v>830</v>
      </c>
      <c r="D1346">
        <v>0.24</v>
      </c>
      <c r="E1346">
        <v>14278</v>
      </c>
      <c r="F1346">
        <v>3500</v>
      </c>
      <c r="G1346">
        <v>0</v>
      </c>
      <c r="H1346" s="2">
        <f t="shared" si="42"/>
        <v>0.24513237148059952</v>
      </c>
      <c r="I1346" t="str">
        <f t="shared" si="43"/>
        <v>spadek</v>
      </c>
    </row>
    <row r="1347" spans="1:9" hidden="1">
      <c r="A1347" s="1">
        <v>42026</v>
      </c>
      <c r="B1347" t="s">
        <v>829</v>
      </c>
      <c r="C1347" t="s">
        <v>830</v>
      </c>
      <c r="D1347">
        <v>0.24</v>
      </c>
      <c r="E1347">
        <v>25010</v>
      </c>
      <c r="F1347">
        <v>6000</v>
      </c>
      <c r="G1347">
        <v>0</v>
      </c>
      <c r="H1347" s="2">
        <f t="shared" si="42"/>
        <v>0.23990403838464613</v>
      </c>
      <c r="I1347" t="str">
        <f t="shared" si="43"/>
        <v>wzrost</v>
      </c>
    </row>
    <row r="1348" spans="1:9" hidden="1">
      <c r="A1348" s="1">
        <v>42027</v>
      </c>
      <c r="B1348" t="s">
        <v>639</v>
      </c>
      <c r="C1348" t="s">
        <v>640</v>
      </c>
      <c r="D1348">
        <v>0.23</v>
      </c>
      <c r="E1348">
        <v>16060</v>
      </c>
      <c r="F1348">
        <v>3690</v>
      </c>
      <c r="G1348">
        <v>0</v>
      </c>
      <c r="H1348" s="2">
        <f t="shared" ref="H1348:H1408" si="44">IF(E1348&gt;0,F1348/E1348,D1348)</f>
        <v>0.22976338729763388</v>
      </c>
      <c r="I1348" t="str">
        <f t="shared" ref="I1348:I1408" si="45">IF(D1348&gt;H1348,"wzrost",IF(D1348&lt;H1348,"spadek","zastoj"))</f>
        <v>wzrost</v>
      </c>
    </row>
    <row r="1349" spans="1:9">
      <c r="A1349" s="1">
        <v>42025</v>
      </c>
      <c r="B1349" t="s">
        <v>829</v>
      </c>
      <c r="C1349" t="s">
        <v>830</v>
      </c>
      <c r="D1349">
        <v>0.22</v>
      </c>
      <c r="E1349">
        <v>20450</v>
      </c>
      <c r="F1349">
        <v>4650</v>
      </c>
      <c r="G1349">
        <v>0</v>
      </c>
      <c r="H1349" s="2">
        <f t="shared" si="44"/>
        <v>0.22738386308068459</v>
      </c>
      <c r="I1349" t="str">
        <f t="shared" si="45"/>
        <v>spadek</v>
      </c>
    </row>
    <row r="1350" spans="1:9" hidden="1">
      <c r="A1350" s="1">
        <v>42026</v>
      </c>
      <c r="B1350" t="s">
        <v>639</v>
      </c>
      <c r="C1350" t="s">
        <v>640</v>
      </c>
      <c r="D1350">
        <v>0.23</v>
      </c>
      <c r="E1350">
        <v>80145</v>
      </c>
      <c r="F1350">
        <v>18080</v>
      </c>
      <c r="G1350">
        <v>0</v>
      </c>
      <c r="H1350" s="2">
        <f t="shared" si="44"/>
        <v>0.225591116102065</v>
      </c>
      <c r="I1350" t="str">
        <f t="shared" si="45"/>
        <v>wzrost</v>
      </c>
    </row>
    <row r="1351" spans="1:9">
      <c r="A1351" s="1">
        <v>42025</v>
      </c>
      <c r="B1351" t="s">
        <v>639</v>
      </c>
      <c r="C1351" t="s">
        <v>640</v>
      </c>
      <c r="D1351">
        <v>0.22</v>
      </c>
      <c r="E1351">
        <v>18496</v>
      </c>
      <c r="F1351">
        <v>4070</v>
      </c>
      <c r="G1351">
        <v>0</v>
      </c>
      <c r="H1351" s="2">
        <f t="shared" si="44"/>
        <v>0.22004757785467127</v>
      </c>
      <c r="I1351" t="str">
        <f t="shared" si="45"/>
        <v>spadek</v>
      </c>
    </row>
    <row r="1352" spans="1:9">
      <c r="A1352" s="1">
        <v>42025</v>
      </c>
      <c r="B1352" t="s">
        <v>217</v>
      </c>
      <c r="C1352" t="s">
        <v>218</v>
      </c>
      <c r="D1352">
        <v>0.21</v>
      </c>
      <c r="E1352">
        <v>18222</v>
      </c>
      <c r="F1352">
        <v>3830</v>
      </c>
      <c r="G1352">
        <v>0</v>
      </c>
      <c r="H1352" s="2">
        <f t="shared" si="44"/>
        <v>0.21018549006695203</v>
      </c>
      <c r="I1352" t="str">
        <f t="shared" si="45"/>
        <v>spadek</v>
      </c>
    </row>
    <row r="1353" spans="1:9" hidden="1">
      <c r="A1353" s="1">
        <v>42027</v>
      </c>
      <c r="B1353" t="s">
        <v>217</v>
      </c>
      <c r="C1353" t="s">
        <v>218</v>
      </c>
      <c r="D1353">
        <v>0.21</v>
      </c>
      <c r="E1353">
        <v>0</v>
      </c>
      <c r="F1353">
        <v>0</v>
      </c>
      <c r="G1353">
        <v>0</v>
      </c>
      <c r="H1353" s="2">
        <f t="shared" si="44"/>
        <v>0.21</v>
      </c>
      <c r="I1353" t="str">
        <f t="shared" si="45"/>
        <v>zastoj</v>
      </c>
    </row>
    <row r="1354" spans="1:9" hidden="1">
      <c r="A1354" s="1">
        <v>42026</v>
      </c>
      <c r="B1354" t="s">
        <v>217</v>
      </c>
      <c r="C1354" t="s">
        <v>218</v>
      </c>
      <c r="D1354">
        <v>0.21</v>
      </c>
      <c r="E1354">
        <v>26499</v>
      </c>
      <c r="F1354">
        <v>5560</v>
      </c>
      <c r="G1354">
        <v>0</v>
      </c>
      <c r="H1354" s="2">
        <f t="shared" si="44"/>
        <v>0.20981923846182876</v>
      </c>
      <c r="I1354" t="str">
        <f t="shared" si="45"/>
        <v>wzrost</v>
      </c>
    </row>
    <row r="1355" spans="1:9" hidden="1">
      <c r="A1355" s="1">
        <v>42027</v>
      </c>
      <c r="B1355" t="s">
        <v>775</v>
      </c>
      <c r="C1355" t="s">
        <v>776</v>
      </c>
      <c r="D1355">
        <v>0.21</v>
      </c>
      <c r="E1355">
        <v>14891</v>
      </c>
      <c r="F1355">
        <v>3060</v>
      </c>
      <c r="G1355">
        <v>0</v>
      </c>
      <c r="H1355" s="2">
        <f t="shared" si="44"/>
        <v>0.20549325095695387</v>
      </c>
      <c r="I1355" t="str">
        <f t="shared" si="45"/>
        <v>wzrost</v>
      </c>
    </row>
    <row r="1356" spans="1:9" hidden="1">
      <c r="A1356" s="1">
        <v>42026</v>
      </c>
      <c r="B1356" t="s">
        <v>775</v>
      </c>
      <c r="C1356" t="s">
        <v>776</v>
      </c>
      <c r="D1356">
        <v>0.21</v>
      </c>
      <c r="E1356">
        <v>29500</v>
      </c>
      <c r="F1356">
        <v>6050</v>
      </c>
      <c r="G1356">
        <v>0</v>
      </c>
      <c r="H1356" s="2">
        <f t="shared" si="44"/>
        <v>0.20508474576271185</v>
      </c>
      <c r="I1356" t="str">
        <f t="shared" si="45"/>
        <v>wzrost</v>
      </c>
    </row>
    <row r="1357" spans="1:9">
      <c r="A1357" s="1">
        <v>42025</v>
      </c>
      <c r="B1357" t="s">
        <v>677</v>
      </c>
      <c r="C1357" t="s">
        <v>678</v>
      </c>
      <c r="D1357">
        <v>0.2</v>
      </c>
      <c r="E1357">
        <v>67220</v>
      </c>
      <c r="F1357">
        <v>13440</v>
      </c>
      <c r="G1357">
        <v>0</v>
      </c>
      <c r="H1357" s="2">
        <f t="shared" si="44"/>
        <v>0.19994049390062482</v>
      </c>
      <c r="I1357" t="str">
        <f t="shared" si="45"/>
        <v>wzrost</v>
      </c>
    </row>
    <row r="1358" spans="1:9" hidden="1">
      <c r="A1358" s="1">
        <v>42026</v>
      </c>
      <c r="B1358" t="s">
        <v>677</v>
      </c>
      <c r="C1358" t="s">
        <v>678</v>
      </c>
      <c r="D1358">
        <v>0.2</v>
      </c>
      <c r="E1358">
        <v>88732</v>
      </c>
      <c r="F1358">
        <v>17050</v>
      </c>
      <c r="G1358">
        <v>0</v>
      </c>
      <c r="H1358" s="2">
        <f t="shared" si="44"/>
        <v>0.19215164765811657</v>
      </c>
      <c r="I1358" t="str">
        <f t="shared" si="45"/>
        <v>wzrost</v>
      </c>
    </row>
    <row r="1359" spans="1:9" hidden="1">
      <c r="A1359" s="1">
        <v>42027</v>
      </c>
      <c r="B1359" t="s">
        <v>677</v>
      </c>
      <c r="C1359" t="s">
        <v>678</v>
      </c>
      <c r="D1359">
        <v>0.19</v>
      </c>
      <c r="E1359">
        <v>101576</v>
      </c>
      <c r="F1359">
        <v>19300</v>
      </c>
      <c r="G1359">
        <v>0</v>
      </c>
      <c r="H1359" s="2">
        <f t="shared" si="44"/>
        <v>0.19000551311333386</v>
      </c>
      <c r="I1359" t="str">
        <f t="shared" si="45"/>
        <v>spadek</v>
      </c>
    </row>
    <row r="1360" spans="1:9">
      <c r="A1360" s="1">
        <v>42025</v>
      </c>
      <c r="B1360" t="s">
        <v>775</v>
      </c>
      <c r="C1360" t="s">
        <v>776</v>
      </c>
      <c r="D1360">
        <v>0.19</v>
      </c>
      <c r="E1360">
        <v>3633</v>
      </c>
      <c r="F1360">
        <v>690</v>
      </c>
      <c r="G1360">
        <v>0</v>
      </c>
      <c r="H1360" s="2">
        <f t="shared" si="44"/>
        <v>0.18992568125516102</v>
      </c>
      <c r="I1360" t="str">
        <f t="shared" si="45"/>
        <v>wzrost</v>
      </c>
    </row>
    <row r="1361" spans="1:9" hidden="1">
      <c r="A1361" s="1">
        <v>42027</v>
      </c>
      <c r="B1361" t="s">
        <v>239</v>
      </c>
      <c r="C1361" t="s">
        <v>240</v>
      </c>
      <c r="D1361">
        <v>0.17</v>
      </c>
      <c r="E1361">
        <v>14400</v>
      </c>
      <c r="F1361">
        <v>2450</v>
      </c>
      <c r="G1361">
        <v>0</v>
      </c>
      <c r="H1361" s="2">
        <f t="shared" si="44"/>
        <v>0.1701388888888889</v>
      </c>
      <c r="I1361" t="str">
        <f t="shared" si="45"/>
        <v>spadek</v>
      </c>
    </row>
    <row r="1362" spans="1:9" hidden="1">
      <c r="A1362" s="1">
        <v>42026</v>
      </c>
      <c r="B1362" t="s">
        <v>239</v>
      </c>
      <c r="C1362" t="s">
        <v>240</v>
      </c>
      <c r="D1362">
        <v>0.17</v>
      </c>
      <c r="E1362">
        <v>4370</v>
      </c>
      <c r="F1362">
        <v>740</v>
      </c>
      <c r="G1362">
        <v>0</v>
      </c>
      <c r="H1362" s="2">
        <f t="shared" si="44"/>
        <v>0.16933638443935928</v>
      </c>
      <c r="I1362" t="str">
        <f t="shared" si="45"/>
        <v>wzrost</v>
      </c>
    </row>
    <row r="1363" spans="1:9">
      <c r="A1363" s="1">
        <v>42025</v>
      </c>
      <c r="B1363" t="s">
        <v>239</v>
      </c>
      <c r="C1363" t="s">
        <v>240</v>
      </c>
      <c r="D1363">
        <v>0.17</v>
      </c>
      <c r="E1363">
        <v>27427</v>
      </c>
      <c r="F1363">
        <v>4500</v>
      </c>
      <c r="G1363">
        <v>0</v>
      </c>
      <c r="H1363" s="2">
        <f t="shared" si="44"/>
        <v>0.16407189995260146</v>
      </c>
      <c r="I1363" t="str">
        <f t="shared" si="45"/>
        <v>wzrost</v>
      </c>
    </row>
    <row r="1364" spans="1:9" hidden="1">
      <c r="A1364" s="1">
        <v>42026</v>
      </c>
      <c r="B1364" t="s">
        <v>659</v>
      </c>
      <c r="C1364" t="s">
        <v>660</v>
      </c>
      <c r="D1364">
        <v>0.16</v>
      </c>
      <c r="E1364">
        <v>87513</v>
      </c>
      <c r="F1364">
        <v>14230</v>
      </c>
      <c r="G1364">
        <v>0</v>
      </c>
      <c r="H1364" s="2">
        <f t="shared" si="44"/>
        <v>0.1626044130586313</v>
      </c>
      <c r="I1364" t="str">
        <f t="shared" si="45"/>
        <v>spadek</v>
      </c>
    </row>
    <row r="1365" spans="1:9">
      <c r="A1365" s="1">
        <v>42025</v>
      </c>
      <c r="B1365" t="s">
        <v>913</v>
      </c>
      <c r="C1365" t="s">
        <v>914</v>
      </c>
      <c r="D1365">
        <v>0.16</v>
      </c>
      <c r="E1365">
        <v>7923</v>
      </c>
      <c r="F1365">
        <v>1280</v>
      </c>
      <c r="G1365">
        <v>0</v>
      </c>
      <c r="H1365" s="2">
        <f t="shared" si="44"/>
        <v>0.16155496655307333</v>
      </c>
      <c r="I1365" t="str">
        <f t="shared" si="45"/>
        <v>spadek</v>
      </c>
    </row>
    <row r="1366" spans="1:9" hidden="1">
      <c r="A1366" s="1">
        <v>42027</v>
      </c>
      <c r="B1366" t="s">
        <v>545</v>
      </c>
      <c r="C1366" t="s">
        <v>546</v>
      </c>
      <c r="D1366">
        <v>0.16</v>
      </c>
      <c r="E1366">
        <v>65049</v>
      </c>
      <c r="F1366">
        <v>10410</v>
      </c>
      <c r="G1366">
        <v>0</v>
      </c>
      <c r="H1366" s="2">
        <f t="shared" si="44"/>
        <v>0.1600332057372135</v>
      </c>
      <c r="I1366" t="str">
        <f t="shared" si="45"/>
        <v>spadek</v>
      </c>
    </row>
    <row r="1367" spans="1:9">
      <c r="A1367" s="1">
        <v>42025</v>
      </c>
      <c r="B1367" t="s">
        <v>659</v>
      </c>
      <c r="C1367" t="s">
        <v>660</v>
      </c>
      <c r="D1367">
        <v>0.16</v>
      </c>
      <c r="E1367">
        <v>416157</v>
      </c>
      <c r="F1367">
        <v>66590</v>
      </c>
      <c r="G1367">
        <v>0</v>
      </c>
      <c r="H1367" s="2">
        <f t="shared" si="44"/>
        <v>0.16001172634366356</v>
      </c>
      <c r="I1367" t="str">
        <f t="shared" si="45"/>
        <v>spadek</v>
      </c>
    </row>
    <row r="1368" spans="1:9">
      <c r="A1368" s="1">
        <v>42025</v>
      </c>
      <c r="B1368" t="s">
        <v>545</v>
      </c>
      <c r="C1368" t="s">
        <v>546</v>
      </c>
      <c r="D1368">
        <v>0.16</v>
      </c>
      <c r="E1368">
        <v>332230</v>
      </c>
      <c r="F1368">
        <v>53160</v>
      </c>
      <c r="G1368">
        <v>0</v>
      </c>
      <c r="H1368" s="2">
        <f t="shared" si="44"/>
        <v>0.16000963188152786</v>
      </c>
      <c r="I1368" t="str">
        <f t="shared" si="45"/>
        <v>spadek</v>
      </c>
    </row>
    <row r="1369" spans="1:9" hidden="1">
      <c r="A1369" s="1">
        <v>42026</v>
      </c>
      <c r="B1369" t="s">
        <v>545</v>
      </c>
      <c r="C1369" t="s">
        <v>546</v>
      </c>
      <c r="D1369">
        <v>0.16</v>
      </c>
      <c r="E1369">
        <v>543015</v>
      </c>
      <c r="F1369">
        <v>86880</v>
      </c>
      <c r="G1369">
        <v>0</v>
      </c>
      <c r="H1369" s="2">
        <f t="shared" si="44"/>
        <v>0.15999558023259025</v>
      </c>
      <c r="I1369" t="str">
        <f t="shared" si="45"/>
        <v>wzrost</v>
      </c>
    </row>
    <row r="1370" spans="1:9" hidden="1">
      <c r="A1370" s="1">
        <v>42027</v>
      </c>
      <c r="B1370" t="s">
        <v>659</v>
      </c>
      <c r="C1370" t="s">
        <v>660</v>
      </c>
      <c r="D1370">
        <v>0.16</v>
      </c>
      <c r="E1370">
        <v>619645</v>
      </c>
      <c r="F1370">
        <v>99140</v>
      </c>
      <c r="G1370">
        <v>0</v>
      </c>
      <c r="H1370" s="2">
        <f t="shared" si="44"/>
        <v>0.15999483575272938</v>
      </c>
      <c r="I1370" t="str">
        <f t="shared" si="45"/>
        <v>wzrost</v>
      </c>
    </row>
    <row r="1371" spans="1:9" hidden="1">
      <c r="A1371" s="1">
        <v>42026</v>
      </c>
      <c r="B1371" t="s">
        <v>913</v>
      </c>
      <c r="C1371" t="s">
        <v>914</v>
      </c>
      <c r="D1371">
        <v>0.16</v>
      </c>
      <c r="E1371">
        <v>1049</v>
      </c>
      <c r="F1371">
        <v>160</v>
      </c>
      <c r="G1371">
        <v>0</v>
      </c>
      <c r="H1371" s="2">
        <f t="shared" si="44"/>
        <v>0.15252621544327932</v>
      </c>
      <c r="I1371" t="str">
        <f t="shared" si="45"/>
        <v>wzrost</v>
      </c>
    </row>
    <row r="1372" spans="1:9" hidden="1">
      <c r="A1372" s="1">
        <v>42027</v>
      </c>
      <c r="B1372" t="s">
        <v>913</v>
      </c>
      <c r="C1372" t="s">
        <v>914</v>
      </c>
      <c r="D1372">
        <v>0.14000000000000001</v>
      </c>
      <c r="E1372">
        <v>12000</v>
      </c>
      <c r="F1372">
        <v>1680</v>
      </c>
      <c r="G1372">
        <v>0</v>
      </c>
      <c r="H1372" s="2">
        <f t="shared" si="44"/>
        <v>0.14000000000000001</v>
      </c>
      <c r="I1372" t="str">
        <f t="shared" si="45"/>
        <v>zastoj</v>
      </c>
    </row>
    <row r="1373" spans="1:9" hidden="1">
      <c r="A1373" s="1">
        <v>42027</v>
      </c>
      <c r="B1373" t="s">
        <v>363</v>
      </c>
      <c r="C1373" t="s">
        <v>364</v>
      </c>
      <c r="D1373">
        <v>0.13</v>
      </c>
      <c r="E1373">
        <v>484387</v>
      </c>
      <c r="F1373">
        <v>60620</v>
      </c>
      <c r="G1373">
        <v>0</v>
      </c>
      <c r="H1373" s="2">
        <f t="shared" si="44"/>
        <v>0.12514786730444871</v>
      </c>
      <c r="I1373" t="str">
        <f t="shared" si="45"/>
        <v>wzrost</v>
      </c>
    </row>
    <row r="1374" spans="1:9">
      <c r="A1374" s="1">
        <v>42025</v>
      </c>
      <c r="B1374" t="s">
        <v>597</v>
      </c>
      <c r="C1374" t="s">
        <v>598</v>
      </c>
      <c r="D1374">
        <v>0.11</v>
      </c>
      <c r="E1374">
        <v>0</v>
      </c>
      <c r="F1374">
        <v>0</v>
      </c>
      <c r="G1374">
        <v>0</v>
      </c>
      <c r="H1374" s="2">
        <f t="shared" si="44"/>
        <v>0.11</v>
      </c>
      <c r="I1374" t="str">
        <f t="shared" si="45"/>
        <v>zastoj</v>
      </c>
    </row>
    <row r="1375" spans="1:9" hidden="1">
      <c r="A1375" s="1">
        <v>42026</v>
      </c>
      <c r="B1375" t="s">
        <v>597</v>
      </c>
      <c r="C1375" t="s">
        <v>598</v>
      </c>
      <c r="D1375">
        <v>0.11</v>
      </c>
      <c r="E1375">
        <v>0</v>
      </c>
      <c r="F1375">
        <v>0</v>
      </c>
      <c r="G1375">
        <v>0</v>
      </c>
      <c r="H1375" s="2">
        <f t="shared" si="44"/>
        <v>0.11</v>
      </c>
      <c r="I1375" t="str">
        <f t="shared" si="45"/>
        <v>zastoj</v>
      </c>
    </row>
    <row r="1376" spans="1:9" hidden="1">
      <c r="A1376" s="1">
        <v>42027</v>
      </c>
      <c r="B1376" t="s">
        <v>597</v>
      </c>
      <c r="C1376" t="s">
        <v>598</v>
      </c>
      <c r="D1376">
        <v>0.11</v>
      </c>
      <c r="E1376">
        <v>0</v>
      </c>
      <c r="F1376">
        <v>0</v>
      </c>
      <c r="G1376">
        <v>0</v>
      </c>
      <c r="H1376" s="2">
        <f t="shared" si="44"/>
        <v>0.11</v>
      </c>
      <c r="I1376" t="str">
        <f t="shared" si="45"/>
        <v>zastoj</v>
      </c>
    </row>
    <row r="1377" spans="1:9" hidden="1">
      <c r="A1377" s="1">
        <v>42026</v>
      </c>
      <c r="B1377" t="s">
        <v>363</v>
      </c>
      <c r="C1377" t="s">
        <v>364</v>
      </c>
      <c r="D1377">
        <v>0.11</v>
      </c>
      <c r="E1377">
        <v>146389</v>
      </c>
      <c r="F1377">
        <v>16100</v>
      </c>
      <c r="G1377">
        <v>0</v>
      </c>
      <c r="H1377" s="2">
        <f t="shared" si="44"/>
        <v>0.10998094119093647</v>
      </c>
      <c r="I1377" t="str">
        <f t="shared" si="45"/>
        <v>wzrost</v>
      </c>
    </row>
    <row r="1378" spans="1:9" hidden="1">
      <c r="A1378" s="1">
        <v>42027</v>
      </c>
      <c r="B1378" t="s">
        <v>411</v>
      </c>
      <c r="C1378" t="s">
        <v>412</v>
      </c>
      <c r="D1378">
        <v>0.11</v>
      </c>
      <c r="E1378">
        <v>25489</v>
      </c>
      <c r="F1378">
        <v>2800</v>
      </c>
      <c r="G1378">
        <v>0</v>
      </c>
      <c r="H1378" s="2">
        <f t="shared" si="44"/>
        <v>0.10985130840754835</v>
      </c>
      <c r="I1378" t="str">
        <f t="shared" si="45"/>
        <v>wzrost</v>
      </c>
    </row>
    <row r="1379" spans="1:9">
      <c r="A1379" s="1">
        <v>42025</v>
      </c>
      <c r="B1379" t="s">
        <v>363</v>
      </c>
      <c r="C1379" t="s">
        <v>364</v>
      </c>
      <c r="D1379">
        <v>0.1</v>
      </c>
      <c r="E1379">
        <v>311505</v>
      </c>
      <c r="F1379">
        <v>31280</v>
      </c>
      <c r="G1379">
        <v>0</v>
      </c>
      <c r="H1379" s="2">
        <f t="shared" si="44"/>
        <v>0.10041572366414664</v>
      </c>
      <c r="I1379" t="str">
        <f t="shared" si="45"/>
        <v>spadek</v>
      </c>
    </row>
    <row r="1380" spans="1:9" hidden="1">
      <c r="A1380" s="1">
        <v>42026</v>
      </c>
      <c r="B1380" t="s">
        <v>411</v>
      </c>
      <c r="C1380" t="s">
        <v>412</v>
      </c>
      <c r="D1380">
        <v>0.1</v>
      </c>
      <c r="E1380">
        <v>12700</v>
      </c>
      <c r="F1380">
        <v>1270</v>
      </c>
      <c r="G1380">
        <v>0</v>
      </c>
      <c r="H1380" s="2">
        <f t="shared" si="44"/>
        <v>0.1</v>
      </c>
      <c r="I1380" t="str">
        <f t="shared" si="45"/>
        <v>zastoj</v>
      </c>
    </row>
    <row r="1381" spans="1:9">
      <c r="A1381" s="1">
        <v>42025</v>
      </c>
      <c r="B1381" t="s">
        <v>685</v>
      </c>
      <c r="C1381" t="s">
        <v>686</v>
      </c>
      <c r="D1381">
        <v>0.09</v>
      </c>
      <c r="E1381">
        <v>3509132</v>
      </c>
      <c r="F1381">
        <v>315820</v>
      </c>
      <c r="G1381">
        <v>0</v>
      </c>
      <c r="H1381" s="2">
        <f t="shared" si="44"/>
        <v>8.9999464254978151E-2</v>
      </c>
      <c r="I1381" t="str">
        <f t="shared" si="45"/>
        <v>wzrost</v>
      </c>
    </row>
    <row r="1382" spans="1:9" hidden="1">
      <c r="A1382" s="1">
        <v>42026</v>
      </c>
      <c r="B1382" t="s">
        <v>685</v>
      </c>
      <c r="C1382" t="s">
        <v>686</v>
      </c>
      <c r="D1382">
        <v>0.09</v>
      </c>
      <c r="E1382">
        <v>583497</v>
      </c>
      <c r="F1382">
        <v>52510</v>
      </c>
      <c r="G1382">
        <v>0</v>
      </c>
      <c r="H1382" s="2">
        <f t="shared" si="44"/>
        <v>8.9991893702966771E-2</v>
      </c>
      <c r="I1382" t="str">
        <f t="shared" si="45"/>
        <v>wzrost</v>
      </c>
    </row>
    <row r="1383" spans="1:9" hidden="1">
      <c r="A1383" s="1">
        <v>42027</v>
      </c>
      <c r="B1383" t="s">
        <v>685</v>
      </c>
      <c r="C1383" t="s">
        <v>686</v>
      </c>
      <c r="D1383">
        <v>0.09</v>
      </c>
      <c r="E1383">
        <v>571477</v>
      </c>
      <c r="F1383">
        <v>47050</v>
      </c>
      <c r="G1383">
        <v>0</v>
      </c>
      <c r="H1383" s="2">
        <f t="shared" si="44"/>
        <v>8.2330522488219121E-2</v>
      </c>
      <c r="I1383" t="str">
        <f t="shared" si="45"/>
        <v>wzrost</v>
      </c>
    </row>
    <row r="1384" spans="1:9" hidden="1">
      <c r="A1384" s="1">
        <v>42027</v>
      </c>
      <c r="B1384" t="s">
        <v>749</v>
      </c>
      <c r="C1384" t="s">
        <v>750</v>
      </c>
      <c r="D1384">
        <v>0.04</v>
      </c>
      <c r="E1384">
        <v>100</v>
      </c>
      <c r="F1384">
        <v>8</v>
      </c>
      <c r="G1384">
        <v>6100000</v>
      </c>
      <c r="H1384" s="2">
        <f t="shared" si="44"/>
        <v>0.08</v>
      </c>
      <c r="I1384" t="str">
        <f t="shared" si="45"/>
        <v>spadek</v>
      </c>
    </row>
    <row r="1385" spans="1:9">
      <c r="A1385" s="1">
        <v>42025</v>
      </c>
      <c r="B1385" t="s">
        <v>411</v>
      </c>
      <c r="C1385" t="s">
        <v>412</v>
      </c>
      <c r="D1385">
        <v>0.08</v>
      </c>
      <c r="E1385">
        <v>3550</v>
      </c>
      <c r="F1385">
        <v>280</v>
      </c>
      <c r="G1385">
        <v>0</v>
      </c>
      <c r="H1385" s="2">
        <f t="shared" si="44"/>
        <v>7.8873239436619724E-2</v>
      </c>
      <c r="I1385" t="str">
        <f t="shared" si="45"/>
        <v>wzrost</v>
      </c>
    </row>
    <row r="1386" spans="1:9">
      <c r="A1386" s="1">
        <v>42025</v>
      </c>
      <c r="B1386" t="s">
        <v>579</v>
      </c>
      <c r="C1386" t="s">
        <v>580</v>
      </c>
      <c r="D1386">
        <v>7.0000000000000007E-2</v>
      </c>
      <c r="E1386">
        <v>25961</v>
      </c>
      <c r="F1386">
        <v>1820</v>
      </c>
      <c r="G1386">
        <v>0</v>
      </c>
      <c r="H1386" s="2">
        <f t="shared" si="44"/>
        <v>7.0105157736604903E-2</v>
      </c>
      <c r="I1386" t="str">
        <f t="shared" si="45"/>
        <v>spadek</v>
      </c>
    </row>
    <row r="1387" spans="1:9" hidden="1">
      <c r="A1387" s="1">
        <v>42027</v>
      </c>
      <c r="B1387" t="s">
        <v>579</v>
      </c>
      <c r="C1387" t="s">
        <v>580</v>
      </c>
      <c r="D1387">
        <v>7.0000000000000007E-2</v>
      </c>
      <c r="E1387">
        <v>363255</v>
      </c>
      <c r="F1387">
        <v>25430</v>
      </c>
      <c r="G1387">
        <v>0</v>
      </c>
      <c r="H1387" s="2">
        <f t="shared" si="44"/>
        <v>7.0005918707244222E-2</v>
      </c>
      <c r="I1387" t="str">
        <f t="shared" si="45"/>
        <v>spadek</v>
      </c>
    </row>
    <row r="1388" spans="1:9" hidden="1">
      <c r="A1388" s="1">
        <v>42027</v>
      </c>
      <c r="B1388" t="s">
        <v>529</v>
      </c>
      <c r="C1388" t="s">
        <v>530</v>
      </c>
      <c r="D1388">
        <v>7.0000000000000007E-2</v>
      </c>
      <c r="E1388">
        <v>148991</v>
      </c>
      <c r="F1388">
        <v>10430</v>
      </c>
      <c r="G1388">
        <v>0</v>
      </c>
      <c r="H1388" s="2">
        <f t="shared" si="44"/>
        <v>7.0004228443328792E-2</v>
      </c>
      <c r="I1388" t="str">
        <f t="shared" si="45"/>
        <v>spadek</v>
      </c>
    </row>
    <row r="1389" spans="1:9">
      <c r="A1389" s="1">
        <v>42025</v>
      </c>
      <c r="B1389" t="s">
        <v>529</v>
      </c>
      <c r="C1389" t="s">
        <v>530</v>
      </c>
      <c r="D1389">
        <v>7.0000000000000007E-2</v>
      </c>
      <c r="E1389">
        <v>1000</v>
      </c>
      <c r="F1389">
        <v>70</v>
      </c>
      <c r="G1389">
        <v>0</v>
      </c>
      <c r="H1389" s="2">
        <f t="shared" si="44"/>
        <v>7.0000000000000007E-2</v>
      </c>
      <c r="I1389" t="str">
        <f t="shared" si="45"/>
        <v>zastoj</v>
      </c>
    </row>
    <row r="1390" spans="1:9" hidden="1">
      <c r="A1390" s="1">
        <v>42026</v>
      </c>
      <c r="B1390" t="s">
        <v>529</v>
      </c>
      <c r="C1390" t="s">
        <v>530</v>
      </c>
      <c r="D1390">
        <v>7.0000000000000007E-2</v>
      </c>
      <c r="E1390">
        <v>0</v>
      </c>
      <c r="F1390">
        <v>0</v>
      </c>
      <c r="G1390">
        <v>0</v>
      </c>
      <c r="H1390" s="2">
        <f t="shared" si="44"/>
        <v>7.0000000000000007E-2</v>
      </c>
      <c r="I1390" t="str">
        <f t="shared" si="45"/>
        <v>zastoj</v>
      </c>
    </row>
    <row r="1391" spans="1:9" hidden="1">
      <c r="A1391" s="1">
        <v>42026</v>
      </c>
      <c r="B1391" t="s">
        <v>579</v>
      </c>
      <c r="C1391" t="s">
        <v>580</v>
      </c>
      <c r="D1391">
        <v>7.0000000000000007E-2</v>
      </c>
      <c r="E1391">
        <v>0</v>
      </c>
      <c r="F1391">
        <v>0</v>
      </c>
      <c r="G1391">
        <v>0</v>
      </c>
      <c r="H1391" s="2">
        <f t="shared" si="44"/>
        <v>7.0000000000000007E-2</v>
      </c>
      <c r="I1391" t="str">
        <f t="shared" si="45"/>
        <v>zastoj</v>
      </c>
    </row>
    <row r="1392" spans="1:9" hidden="1">
      <c r="A1392" s="1">
        <v>42027</v>
      </c>
      <c r="B1392" t="s">
        <v>163</v>
      </c>
      <c r="C1392" t="s">
        <v>164</v>
      </c>
      <c r="D1392">
        <v>0.06</v>
      </c>
      <c r="E1392">
        <v>461</v>
      </c>
      <c r="F1392">
        <v>30</v>
      </c>
      <c r="G1392">
        <v>0</v>
      </c>
      <c r="H1392" s="2">
        <f t="shared" si="44"/>
        <v>6.5075921908893705E-2</v>
      </c>
      <c r="I1392" t="str">
        <f t="shared" si="45"/>
        <v>spadek</v>
      </c>
    </row>
    <row r="1393" spans="1:9">
      <c r="A1393" s="1">
        <v>42025</v>
      </c>
      <c r="B1393" t="s">
        <v>163</v>
      </c>
      <c r="C1393" t="s">
        <v>164</v>
      </c>
      <c r="D1393">
        <v>0.06</v>
      </c>
      <c r="E1393">
        <v>13097</v>
      </c>
      <c r="F1393">
        <v>790</v>
      </c>
      <c r="G1393">
        <v>0</v>
      </c>
      <c r="H1393" s="2">
        <f t="shared" si="44"/>
        <v>6.0319157058868443E-2</v>
      </c>
      <c r="I1393" t="str">
        <f t="shared" si="45"/>
        <v>spadek</v>
      </c>
    </row>
    <row r="1394" spans="1:9" hidden="1">
      <c r="A1394" s="1">
        <v>42026</v>
      </c>
      <c r="B1394" t="s">
        <v>143</v>
      </c>
      <c r="C1394" t="s">
        <v>144</v>
      </c>
      <c r="D1394">
        <v>0.06</v>
      </c>
      <c r="E1394">
        <v>16100</v>
      </c>
      <c r="F1394">
        <v>970</v>
      </c>
      <c r="G1394">
        <v>0</v>
      </c>
      <c r="H1394" s="2">
        <f t="shared" si="44"/>
        <v>6.0248447204968941E-2</v>
      </c>
      <c r="I1394" t="str">
        <f t="shared" si="45"/>
        <v>spadek</v>
      </c>
    </row>
    <row r="1395" spans="1:9" hidden="1">
      <c r="A1395" s="1">
        <v>42027</v>
      </c>
      <c r="B1395" t="s">
        <v>143</v>
      </c>
      <c r="C1395" t="s">
        <v>144</v>
      </c>
      <c r="D1395">
        <v>0.06</v>
      </c>
      <c r="E1395">
        <v>14660</v>
      </c>
      <c r="F1395">
        <v>880</v>
      </c>
      <c r="G1395">
        <v>0</v>
      </c>
      <c r="H1395" s="2">
        <f t="shared" si="44"/>
        <v>6.0027285129604369E-2</v>
      </c>
      <c r="I1395" t="str">
        <f t="shared" si="45"/>
        <v>spadek</v>
      </c>
    </row>
    <row r="1396" spans="1:9" hidden="1">
      <c r="A1396" s="1">
        <v>42026</v>
      </c>
      <c r="B1396" t="s">
        <v>163</v>
      </c>
      <c r="C1396" t="s">
        <v>164</v>
      </c>
      <c r="D1396">
        <v>0.06</v>
      </c>
      <c r="E1396">
        <v>9040</v>
      </c>
      <c r="F1396">
        <v>540</v>
      </c>
      <c r="G1396">
        <v>0</v>
      </c>
      <c r="H1396" s="2">
        <f t="shared" si="44"/>
        <v>5.9734513274336286E-2</v>
      </c>
      <c r="I1396" t="str">
        <f t="shared" si="45"/>
        <v>wzrost</v>
      </c>
    </row>
    <row r="1397" spans="1:9">
      <c r="A1397" s="1">
        <v>42025</v>
      </c>
      <c r="B1397" t="s">
        <v>143</v>
      </c>
      <c r="C1397" t="s">
        <v>144</v>
      </c>
      <c r="D1397">
        <v>0.05</v>
      </c>
      <c r="E1397">
        <v>40768</v>
      </c>
      <c r="F1397">
        <v>2120</v>
      </c>
      <c r="G1397">
        <v>0</v>
      </c>
      <c r="H1397" s="2">
        <f t="shared" si="44"/>
        <v>5.2001569858712716E-2</v>
      </c>
      <c r="I1397" t="str">
        <f t="shared" si="45"/>
        <v>spadek</v>
      </c>
    </row>
    <row r="1398" spans="1:9" hidden="1">
      <c r="A1398" s="1">
        <v>42026</v>
      </c>
      <c r="B1398" t="s">
        <v>749</v>
      </c>
      <c r="C1398" t="s">
        <v>750</v>
      </c>
      <c r="D1398">
        <v>0.04</v>
      </c>
      <c r="E1398">
        <v>15000</v>
      </c>
      <c r="F1398">
        <v>600</v>
      </c>
      <c r="G1398">
        <v>6100000</v>
      </c>
      <c r="H1398" s="2">
        <f t="shared" si="44"/>
        <v>0.04</v>
      </c>
      <c r="I1398" t="str">
        <f t="shared" si="45"/>
        <v>zastoj</v>
      </c>
    </row>
    <row r="1399" spans="1:9">
      <c r="A1399" s="1">
        <v>42025</v>
      </c>
      <c r="B1399" t="s">
        <v>749</v>
      </c>
      <c r="C1399" t="s">
        <v>750</v>
      </c>
      <c r="D1399">
        <v>0.04</v>
      </c>
      <c r="E1399">
        <v>13925</v>
      </c>
      <c r="F1399">
        <v>440</v>
      </c>
      <c r="G1399">
        <v>6100000</v>
      </c>
      <c r="H1399" s="2">
        <f t="shared" si="44"/>
        <v>3.1597845601436268E-2</v>
      </c>
      <c r="I1399" t="str">
        <f t="shared" si="45"/>
        <v>wzrost</v>
      </c>
    </row>
    <row r="1400" spans="1:9">
      <c r="A1400" s="1">
        <v>42025</v>
      </c>
      <c r="B1400" t="s">
        <v>361</v>
      </c>
      <c r="C1400" t="s">
        <v>362</v>
      </c>
      <c r="D1400">
        <v>0.02</v>
      </c>
      <c r="E1400">
        <v>0</v>
      </c>
      <c r="F1400">
        <v>0</v>
      </c>
      <c r="G1400">
        <v>0</v>
      </c>
      <c r="H1400" s="2">
        <f t="shared" si="44"/>
        <v>0.02</v>
      </c>
      <c r="I1400" t="str">
        <f t="shared" si="45"/>
        <v>zastoj</v>
      </c>
    </row>
    <row r="1401" spans="1:9">
      <c r="A1401" s="1">
        <v>42025</v>
      </c>
      <c r="B1401" t="s">
        <v>441</v>
      </c>
      <c r="C1401" t="s">
        <v>442</v>
      </c>
      <c r="D1401">
        <v>0.02</v>
      </c>
      <c r="E1401">
        <v>0</v>
      </c>
      <c r="F1401">
        <v>0</v>
      </c>
      <c r="G1401">
        <v>0</v>
      </c>
      <c r="H1401" s="2">
        <f t="shared" si="44"/>
        <v>0.02</v>
      </c>
      <c r="I1401" t="str">
        <f t="shared" si="45"/>
        <v>zastoj</v>
      </c>
    </row>
    <row r="1402" spans="1:9" hidden="1">
      <c r="A1402" s="1">
        <v>42026</v>
      </c>
      <c r="B1402" t="s">
        <v>361</v>
      </c>
      <c r="C1402" t="s">
        <v>362</v>
      </c>
      <c r="D1402">
        <v>0.02</v>
      </c>
      <c r="E1402">
        <v>100000</v>
      </c>
      <c r="F1402">
        <v>2000</v>
      </c>
      <c r="G1402">
        <v>0</v>
      </c>
      <c r="H1402" s="2">
        <f t="shared" si="44"/>
        <v>0.02</v>
      </c>
      <c r="I1402" t="str">
        <f t="shared" si="45"/>
        <v>zastoj</v>
      </c>
    </row>
    <row r="1403" spans="1:9" hidden="1">
      <c r="A1403" s="1">
        <v>42026</v>
      </c>
      <c r="B1403" t="s">
        <v>441</v>
      </c>
      <c r="C1403" t="s">
        <v>442</v>
      </c>
      <c r="D1403">
        <v>0.02</v>
      </c>
      <c r="E1403">
        <v>0</v>
      </c>
      <c r="F1403">
        <v>0</v>
      </c>
      <c r="G1403">
        <v>0</v>
      </c>
      <c r="H1403" s="2">
        <f t="shared" si="44"/>
        <v>0.02</v>
      </c>
      <c r="I1403" t="str">
        <f t="shared" si="45"/>
        <v>zastoj</v>
      </c>
    </row>
    <row r="1404" spans="1:9" hidden="1">
      <c r="A1404" s="1">
        <v>42027</v>
      </c>
      <c r="B1404" t="s">
        <v>361</v>
      </c>
      <c r="C1404" t="s">
        <v>362</v>
      </c>
      <c r="D1404">
        <v>0.02</v>
      </c>
      <c r="E1404">
        <v>59542</v>
      </c>
      <c r="F1404">
        <v>1190</v>
      </c>
      <c r="G1404">
        <v>0</v>
      </c>
      <c r="H1404" s="2">
        <f t="shared" si="44"/>
        <v>1.9985892311309664E-2</v>
      </c>
      <c r="I1404" t="str">
        <f t="shared" si="45"/>
        <v>wzrost</v>
      </c>
    </row>
    <row r="1405" spans="1:9" hidden="1">
      <c r="A1405" s="1">
        <v>42027</v>
      </c>
      <c r="B1405" t="s">
        <v>441</v>
      </c>
      <c r="C1405" t="s">
        <v>442</v>
      </c>
      <c r="D1405">
        <v>0.02</v>
      </c>
      <c r="E1405">
        <v>53730</v>
      </c>
      <c r="F1405">
        <v>1070</v>
      </c>
      <c r="G1405">
        <v>0</v>
      </c>
      <c r="H1405" s="2">
        <f t="shared" si="44"/>
        <v>1.9914386748557604E-2</v>
      </c>
      <c r="I1405" t="str">
        <f t="shared" si="45"/>
        <v>wzrost</v>
      </c>
    </row>
    <row r="1406" spans="1:9" hidden="1">
      <c r="A1406" s="1">
        <v>42026</v>
      </c>
      <c r="B1406" t="s">
        <v>281</v>
      </c>
      <c r="C1406" t="s">
        <v>282</v>
      </c>
      <c r="D1406">
        <v>0.01</v>
      </c>
      <c r="E1406">
        <v>41500</v>
      </c>
      <c r="F1406">
        <v>420</v>
      </c>
      <c r="G1406">
        <v>0</v>
      </c>
      <c r="H1406" s="2">
        <f t="shared" si="44"/>
        <v>1.0120481927710843E-2</v>
      </c>
      <c r="I1406" t="str">
        <f t="shared" si="45"/>
        <v>spadek</v>
      </c>
    </row>
    <row r="1407" spans="1:9">
      <c r="A1407" s="1">
        <v>42025</v>
      </c>
      <c r="B1407" t="s">
        <v>25</v>
      </c>
      <c r="C1407" t="s">
        <v>26</v>
      </c>
      <c r="D1407">
        <v>0.01</v>
      </c>
      <c r="E1407">
        <v>0</v>
      </c>
      <c r="F1407">
        <v>0</v>
      </c>
      <c r="G1407">
        <v>0</v>
      </c>
      <c r="H1407" s="2">
        <f t="shared" si="44"/>
        <v>0.01</v>
      </c>
      <c r="I1407" t="str">
        <f t="shared" si="45"/>
        <v>zastoj</v>
      </c>
    </row>
    <row r="1408" spans="1:9">
      <c r="A1408" s="1">
        <v>42025</v>
      </c>
      <c r="B1408" t="s">
        <v>281</v>
      </c>
      <c r="C1408" t="s">
        <v>282</v>
      </c>
      <c r="D1408">
        <v>0.01</v>
      </c>
      <c r="E1408">
        <v>0</v>
      </c>
      <c r="F1408">
        <v>0</v>
      </c>
      <c r="G1408">
        <v>0</v>
      </c>
      <c r="H1408" s="2">
        <f t="shared" si="44"/>
        <v>0.01</v>
      </c>
      <c r="I1408" t="str">
        <f t="shared" si="45"/>
        <v>zastoj</v>
      </c>
    </row>
    <row r="1409" spans="1:9" hidden="1">
      <c r="A1409" s="1">
        <v>42027</v>
      </c>
      <c r="B1409" t="s">
        <v>25</v>
      </c>
      <c r="C1409" t="s">
        <v>26</v>
      </c>
      <c r="D1409">
        <v>0.01</v>
      </c>
      <c r="E1409">
        <v>0</v>
      </c>
      <c r="F1409">
        <v>0</v>
      </c>
      <c r="G1409">
        <v>0</v>
      </c>
      <c r="H1409" s="2">
        <f t="shared" ref="H1409:H1411" si="46">IF(E1409&gt;0,F1409/E1409,D1409)</f>
        <v>0.01</v>
      </c>
      <c r="I1409" t="str">
        <f t="shared" ref="I1409" si="47">IF(D1409&gt;H1409,"wzrost",IF(D1409&lt;H1409,"spadek","zastoj"))</f>
        <v>zastoj</v>
      </c>
    </row>
    <row r="1410" spans="1:9" hidden="1">
      <c r="A1410" s="1">
        <v>42027</v>
      </c>
      <c r="B1410" t="s">
        <v>281</v>
      </c>
      <c r="C1410" t="s">
        <v>282</v>
      </c>
      <c r="D1410">
        <v>0.01</v>
      </c>
      <c r="E1410">
        <v>60000</v>
      </c>
      <c r="F1410">
        <v>600</v>
      </c>
      <c r="G1410">
        <v>0</v>
      </c>
      <c r="H1410" s="2">
        <f t="shared" si="46"/>
        <v>0.01</v>
      </c>
      <c r="I1410" t="str">
        <f t="shared" ref="I1410:I1411" si="48">IF(D1410&gt;H1410,"wzrost",IF(D1410&lt;H1410,"spadek","zastoj"))</f>
        <v>zastoj</v>
      </c>
    </row>
    <row r="1411" spans="1:9" hidden="1">
      <c r="A1411" s="1">
        <v>42026</v>
      </c>
      <c r="B1411" t="s">
        <v>25</v>
      </c>
      <c r="C1411" t="s">
        <v>26</v>
      </c>
      <c r="D1411">
        <v>0.01</v>
      </c>
      <c r="E1411">
        <v>4200</v>
      </c>
      <c r="F1411">
        <v>40</v>
      </c>
      <c r="G1411">
        <v>0</v>
      </c>
      <c r="H1411" s="2">
        <f t="shared" si="46"/>
        <v>9.5238095238095247E-3</v>
      </c>
      <c r="I1411" t="str">
        <f t="shared" si="48"/>
        <v>wzrost</v>
      </c>
    </row>
  </sheetData>
  <autoFilter ref="A1:I1411">
    <filterColumn colId="0">
      <filters>
        <dateGroupItem year="2015" month="1" day="21" dateTimeGrouping="day"/>
      </filters>
    </filterColumn>
    <sortState ref="A4:I1408">
      <sortCondition ref="A1:A1411"/>
    </sortState>
  </autoFilter>
  <sortState ref="A2:I1411">
    <sortCondition descending="1" ref="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74"/>
  <sheetViews>
    <sheetView topLeftCell="A3" workbookViewId="0">
      <selection activeCell="E26" sqref="E26"/>
    </sheetView>
  </sheetViews>
  <sheetFormatPr defaultRowHeight="15"/>
  <cols>
    <col min="1" max="1" width="25" bestFit="1" customWidth="1"/>
    <col min="2" max="2" width="10.42578125" customWidth="1"/>
    <col min="3" max="4" width="10.42578125" bestFit="1" customWidth="1"/>
  </cols>
  <sheetData>
    <row r="1" spans="1:4" hidden="1"/>
    <row r="2" spans="1:4" hidden="1"/>
    <row r="3" spans="1:4">
      <c r="A3" s="6" t="s">
        <v>952</v>
      </c>
    </row>
    <row r="4" spans="1:4">
      <c r="B4" s="1">
        <v>42025</v>
      </c>
      <c r="C4" s="1">
        <v>42026</v>
      </c>
      <c r="D4" s="1">
        <v>42027</v>
      </c>
    </row>
    <row r="5" spans="1:4">
      <c r="A5" s="7" t="s">
        <v>7</v>
      </c>
      <c r="B5" s="8">
        <v>2.09</v>
      </c>
      <c r="C5" s="8">
        <v>2.2599999999999998</v>
      </c>
      <c r="D5" s="8">
        <v>2.14</v>
      </c>
    </row>
    <row r="6" spans="1:4">
      <c r="A6" s="7" t="s">
        <v>9</v>
      </c>
      <c r="B6" s="8">
        <v>0.79</v>
      </c>
      <c r="C6" s="8">
        <v>0.79</v>
      </c>
      <c r="D6" s="8">
        <v>0.79</v>
      </c>
    </row>
    <row r="7" spans="1:4">
      <c r="A7" s="7" t="s">
        <v>11</v>
      </c>
      <c r="B7" s="8">
        <v>5.8</v>
      </c>
      <c r="C7" s="8">
        <v>5.85</v>
      </c>
      <c r="D7" s="8">
        <v>6.1</v>
      </c>
    </row>
    <row r="8" spans="1:4">
      <c r="A8" s="7" t="s">
        <v>13</v>
      </c>
      <c r="B8" s="8">
        <v>3.37</v>
      </c>
      <c r="C8" s="8">
        <v>3.43</v>
      </c>
      <c r="D8" s="8">
        <v>3.4</v>
      </c>
    </row>
    <row r="9" spans="1:4">
      <c r="A9" s="7" t="s">
        <v>15</v>
      </c>
      <c r="B9" s="8">
        <v>0.3</v>
      </c>
      <c r="C9" s="8">
        <v>0.3</v>
      </c>
      <c r="D9" s="8">
        <v>0.3</v>
      </c>
    </row>
    <row r="10" spans="1:4">
      <c r="A10" s="7" t="s">
        <v>17</v>
      </c>
      <c r="B10" s="8">
        <v>32.5</v>
      </c>
      <c r="C10" s="8">
        <v>34.99</v>
      </c>
      <c r="D10" s="8">
        <v>35.479999999999997</v>
      </c>
    </row>
    <row r="11" spans="1:4">
      <c r="A11" s="7" t="s">
        <v>19</v>
      </c>
      <c r="B11" s="8">
        <v>27.5</v>
      </c>
      <c r="C11" s="8">
        <v>27.51</v>
      </c>
      <c r="D11" s="8">
        <v>27.6</v>
      </c>
    </row>
    <row r="12" spans="1:4">
      <c r="A12" s="7" t="s">
        <v>21</v>
      </c>
      <c r="B12" s="8">
        <v>8.24</v>
      </c>
      <c r="C12" s="8">
        <v>8</v>
      </c>
      <c r="D12" s="8">
        <v>8.7899999999999991</v>
      </c>
    </row>
    <row r="13" spans="1:4">
      <c r="A13" s="7" t="s">
        <v>23</v>
      </c>
      <c r="B13" s="8">
        <v>44.89</v>
      </c>
      <c r="C13" s="8">
        <v>45.85</v>
      </c>
      <c r="D13" s="8">
        <v>45.2</v>
      </c>
    </row>
    <row r="14" spans="1:4">
      <c r="A14" s="7" t="s">
        <v>25</v>
      </c>
      <c r="B14" s="8">
        <v>0.01</v>
      </c>
      <c r="C14" s="8">
        <v>0.01</v>
      </c>
      <c r="D14" s="8">
        <v>0.01</v>
      </c>
    </row>
    <row r="15" spans="1:4">
      <c r="A15" s="7" t="s">
        <v>27</v>
      </c>
      <c r="B15" s="8">
        <v>7.95</v>
      </c>
      <c r="C15" s="8">
        <v>8.1</v>
      </c>
      <c r="D15" s="8">
        <v>8.35</v>
      </c>
    </row>
    <row r="16" spans="1:4">
      <c r="A16" s="7" t="s">
        <v>29</v>
      </c>
      <c r="B16" s="8">
        <v>1.37</v>
      </c>
      <c r="C16" s="8">
        <v>1.41</v>
      </c>
      <c r="D16" s="8">
        <v>1.43</v>
      </c>
    </row>
    <row r="17" spans="1:4">
      <c r="A17" s="7" t="s">
        <v>31</v>
      </c>
      <c r="B17" s="8">
        <v>1</v>
      </c>
      <c r="C17" s="8">
        <v>1</v>
      </c>
      <c r="D17" s="8">
        <v>1</v>
      </c>
    </row>
    <row r="18" spans="1:4">
      <c r="A18" s="7" t="s">
        <v>33</v>
      </c>
      <c r="B18" s="8">
        <v>5.08</v>
      </c>
      <c r="C18" s="8">
        <v>5.08</v>
      </c>
      <c r="D18" s="8">
        <v>5.05</v>
      </c>
    </row>
    <row r="19" spans="1:4">
      <c r="A19" s="7" t="s">
        <v>35</v>
      </c>
      <c r="B19" s="8">
        <v>79.790000000000006</v>
      </c>
      <c r="C19" s="8">
        <v>84</v>
      </c>
      <c r="D19" s="8">
        <v>84.77</v>
      </c>
    </row>
    <row r="20" spans="1:4">
      <c r="A20" s="7" t="s">
        <v>37</v>
      </c>
      <c r="B20" s="8">
        <v>14.14</v>
      </c>
      <c r="C20" s="8">
        <v>14.15</v>
      </c>
      <c r="D20" s="8">
        <v>14.65</v>
      </c>
    </row>
    <row r="21" spans="1:4">
      <c r="A21" s="7" t="s">
        <v>39</v>
      </c>
      <c r="B21" s="8">
        <v>2.1</v>
      </c>
      <c r="C21" s="8">
        <v>2.08</v>
      </c>
      <c r="D21" s="8">
        <v>2.09</v>
      </c>
    </row>
    <row r="22" spans="1:4">
      <c r="A22" s="7" t="s">
        <v>41</v>
      </c>
      <c r="B22" s="8">
        <v>0.64</v>
      </c>
      <c r="C22" s="8">
        <v>0.64</v>
      </c>
      <c r="D22" s="8">
        <v>0.64</v>
      </c>
    </row>
    <row r="23" spans="1:4">
      <c r="A23" s="7" t="s">
        <v>43</v>
      </c>
      <c r="B23" s="8">
        <v>9</v>
      </c>
      <c r="C23" s="8">
        <v>9.1</v>
      </c>
      <c r="D23" s="8">
        <v>9.1</v>
      </c>
    </row>
    <row r="24" spans="1:4">
      <c r="A24" s="7" t="s">
        <v>45</v>
      </c>
      <c r="B24" s="8">
        <v>44.4</v>
      </c>
      <c r="C24" s="8">
        <v>45.7</v>
      </c>
      <c r="D24" s="8">
        <v>46.19</v>
      </c>
    </row>
    <row r="25" spans="1:4">
      <c r="A25" s="7" t="s">
        <v>47</v>
      </c>
      <c r="B25" s="8">
        <v>8.06</v>
      </c>
      <c r="C25" s="8">
        <v>8.02</v>
      </c>
      <c r="D25" s="8">
        <v>8.02</v>
      </c>
    </row>
    <row r="26" spans="1:4">
      <c r="A26" s="7" t="s">
        <v>49</v>
      </c>
      <c r="B26" s="8">
        <v>99</v>
      </c>
      <c r="C26" s="8">
        <v>99.5</v>
      </c>
      <c r="D26" s="8">
        <v>105</v>
      </c>
    </row>
    <row r="27" spans="1:4">
      <c r="A27" s="7" t="s">
        <v>51</v>
      </c>
      <c r="B27" s="8">
        <v>0.26</v>
      </c>
      <c r="C27" s="8">
        <v>0.26</v>
      </c>
      <c r="D27" s="8">
        <v>0.26</v>
      </c>
    </row>
    <row r="28" spans="1:4">
      <c r="A28" s="7" t="s">
        <v>53</v>
      </c>
      <c r="B28" s="8">
        <v>104.5</v>
      </c>
      <c r="C28" s="8">
        <v>108</v>
      </c>
      <c r="D28" s="8">
        <v>108</v>
      </c>
    </row>
    <row r="29" spans="1:4">
      <c r="A29" s="7" t="s">
        <v>55</v>
      </c>
      <c r="B29" s="8">
        <v>35.479999999999997</v>
      </c>
      <c r="C29" s="8">
        <v>35.17</v>
      </c>
      <c r="D29" s="8">
        <v>35.21</v>
      </c>
    </row>
    <row r="30" spans="1:4">
      <c r="A30" s="7" t="s">
        <v>57</v>
      </c>
      <c r="B30" s="8">
        <v>12.3</v>
      </c>
      <c r="C30" s="8">
        <v>12.3</v>
      </c>
      <c r="D30" s="8">
        <v>12.29</v>
      </c>
    </row>
    <row r="31" spans="1:4">
      <c r="A31" s="7" t="s">
        <v>59</v>
      </c>
      <c r="B31" s="8">
        <v>4.88</v>
      </c>
      <c r="C31" s="8">
        <v>4.8</v>
      </c>
      <c r="D31" s="8">
        <v>4.87</v>
      </c>
    </row>
    <row r="32" spans="1:4">
      <c r="A32" s="7" t="s">
        <v>61</v>
      </c>
      <c r="B32" s="8">
        <v>1.47</v>
      </c>
      <c r="C32" s="8">
        <v>1.47</v>
      </c>
      <c r="D32" s="8">
        <v>1.47</v>
      </c>
    </row>
    <row r="33" spans="1:4">
      <c r="A33" s="7" t="s">
        <v>63</v>
      </c>
      <c r="B33" s="8">
        <v>14.55</v>
      </c>
      <c r="C33" s="8">
        <v>14.89</v>
      </c>
      <c r="D33" s="8">
        <v>14.9</v>
      </c>
    </row>
    <row r="34" spans="1:4">
      <c r="A34" s="7" t="s">
        <v>65</v>
      </c>
      <c r="B34" s="8">
        <v>1.94</v>
      </c>
      <c r="C34" s="8">
        <v>1.95</v>
      </c>
      <c r="D34" s="8">
        <v>1.98</v>
      </c>
    </row>
    <row r="35" spans="1:4">
      <c r="A35" s="7" t="s">
        <v>67</v>
      </c>
      <c r="B35" s="8">
        <v>12.95</v>
      </c>
      <c r="C35" s="8">
        <v>13.2</v>
      </c>
      <c r="D35" s="8">
        <v>13.4</v>
      </c>
    </row>
    <row r="36" spans="1:4">
      <c r="A36" s="7" t="s">
        <v>69</v>
      </c>
      <c r="B36" s="8">
        <v>52.98</v>
      </c>
      <c r="C36" s="8">
        <v>54</v>
      </c>
      <c r="D36" s="8">
        <v>53.8</v>
      </c>
    </row>
    <row r="37" spans="1:4">
      <c r="A37" s="7" t="s">
        <v>71</v>
      </c>
      <c r="B37" s="8">
        <v>8.3000000000000007</v>
      </c>
      <c r="C37" s="8">
        <v>8.3000000000000007</v>
      </c>
      <c r="D37" s="8">
        <v>8.3000000000000007</v>
      </c>
    </row>
    <row r="38" spans="1:4">
      <c r="A38" s="7" t="s">
        <v>73</v>
      </c>
      <c r="B38" s="8">
        <v>15.56</v>
      </c>
      <c r="C38" s="8">
        <v>16.02</v>
      </c>
      <c r="D38" s="8">
        <v>16.02</v>
      </c>
    </row>
    <row r="39" spans="1:4">
      <c r="A39" s="7" t="s">
        <v>75</v>
      </c>
      <c r="B39" s="8">
        <v>26</v>
      </c>
      <c r="C39" s="8">
        <v>26.5</v>
      </c>
      <c r="D39" s="8">
        <v>26.67</v>
      </c>
    </row>
    <row r="40" spans="1:4">
      <c r="A40" s="7" t="s">
        <v>77</v>
      </c>
      <c r="B40" s="8">
        <v>2.42</v>
      </c>
      <c r="C40" s="8">
        <v>2.5</v>
      </c>
      <c r="D40" s="8">
        <v>2.44</v>
      </c>
    </row>
    <row r="41" spans="1:4">
      <c r="A41" s="7" t="s">
        <v>79</v>
      </c>
      <c r="B41" s="8">
        <v>6.79</v>
      </c>
      <c r="C41" s="8">
        <v>6.87</v>
      </c>
      <c r="D41" s="8">
        <v>6.78</v>
      </c>
    </row>
    <row r="42" spans="1:4">
      <c r="A42" s="7" t="s">
        <v>81</v>
      </c>
      <c r="B42" s="8">
        <v>0.98</v>
      </c>
      <c r="C42" s="8">
        <v>0.99</v>
      </c>
      <c r="D42" s="8">
        <v>1</v>
      </c>
    </row>
    <row r="43" spans="1:4">
      <c r="A43" s="7" t="s">
        <v>83</v>
      </c>
      <c r="B43" s="8">
        <v>1.04</v>
      </c>
      <c r="C43" s="8">
        <v>1.05</v>
      </c>
      <c r="D43" s="8">
        <v>1.05</v>
      </c>
    </row>
    <row r="44" spans="1:4">
      <c r="A44" s="7" t="s">
        <v>85</v>
      </c>
      <c r="B44" s="8">
        <v>10.85</v>
      </c>
      <c r="C44" s="8">
        <v>11.19</v>
      </c>
      <c r="D44" s="8">
        <v>11.4</v>
      </c>
    </row>
    <row r="45" spans="1:4">
      <c r="A45" s="7" t="s">
        <v>87</v>
      </c>
      <c r="B45" s="8">
        <v>3.13</v>
      </c>
      <c r="C45" s="8">
        <v>3.23</v>
      </c>
      <c r="D45" s="8">
        <v>3.23</v>
      </c>
    </row>
    <row r="46" spans="1:4">
      <c r="A46" s="7" t="s">
        <v>89</v>
      </c>
      <c r="B46" s="8">
        <v>4.33</v>
      </c>
      <c r="C46" s="8">
        <v>4.33</v>
      </c>
      <c r="D46" s="8">
        <v>4.3</v>
      </c>
    </row>
    <row r="47" spans="1:4">
      <c r="A47" s="7" t="s">
        <v>91</v>
      </c>
      <c r="B47" s="8">
        <v>7.23</v>
      </c>
      <c r="C47" s="8">
        <v>7.24</v>
      </c>
      <c r="D47" s="8">
        <v>7.18</v>
      </c>
    </row>
    <row r="48" spans="1:4">
      <c r="A48" s="7" t="s">
        <v>93</v>
      </c>
      <c r="B48" s="8">
        <v>20.7</v>
      </c>
      <c r="C48" s="8">
        <v>20.7</v>
      </c>
      <c r="D48" s="8">
        <v>20.51</v>
      </c>
    </row>
    <row r="49" spans="1:4">
      <c r="A49" s="7" t="s">
        <v>95</v>
      </c>
      <c r="B49" s="8">
        <v>3</v>
      </c>
      <c r="C49" s="8">
        <v>3</v>
      </c>
      <c r="D49" s="8">
        <v>2.99</v>
      </c>
    </row>
    <row r="50" spans="1:4">
      <c r="A50" s="7" t="s">
        <v>97</v>
      </c>
      <c r="B50" s="8">
        <v>2.48</v>
      </c>
      <c r="C50" s="8">
        <v>2.5499999999999998</v>
      </c>
      <c r="D50" s="8">
        <v>2.5299999999999998</v>
      </c>
    </row>
    <row r="51" spans="1:4">
      <c r="A51" s="7" t="s">
        <v>99</v>
      </c>
      <c r="B51" s="8">
        <v>2.77</v>
      </c>
      <c r="C51" s="8">
        <v>2.77</v>
      </c>
      <c r="D51" s="8">
        <v>2.77</v>
      </c>
    </row>
    <row r="52" spans="1:4">
      <c r="A52" s="7" t="s">
        <v>101</v>
      </c>
      <c r="B52" s="8">
        <v>7.19</v>
      </c>
      <c r="C52" s="8">
        <v>7.19</v>
      </c>
      <c r="D52" s="8">
        <v>7</v>
      </c>
    </row>
    <row r="53" spans="1:4">
      <c r="A53" s="7" t="s">
        <v>103</v>
      </c>
      <c r="B53" s="8">
        <v>43.5</v>
      </c>
      <c r="C53" s="8">
        <v>43</v>
      </c>
      <c r="D53" s="8">
        <v>43.95</v>
      </c>
    </row>
    <row r="54" spans="1:4">
      <c r="A54" s="7" t="s">
        <v>105</v>
      </c>
      <c r="B54" s="8">
        <v>1.1399999999999999</v>
      </c>
      <c r="C54" s="8">
        <v>1.1399999999999999</v>
      </c>
      <c r="D54" s="8">
        <v>1.1200000000000001</v>
      </c>
    </row>
    <row r="55" spans="1:4">
      <c r="A55" s="7" t="s">
        <v>107</v>
      </c>
      <c r="B55" s="8">
        <v>12.3</v>
      </c>
      <c r="C55" s="8">
        <v>13</v>
      </c>
      <c r="D55" s="8">
        <v>13</v>
      </c>
    </row>
    <row r="56" spans="1:4">
      <c r="A56" s="7" t="s">
        <v>109</v>
      </c>
      <c r="B56" s="8">
        <v>304.5</v>
      </c>
      <c r="C56" s="8">
        <v>306.05</v>
      </c>
      <c r="D56" s="8">
        <v>308.45</v>
      </c>
    </row>
    <row r="57" spans="1:4">
      <c r="A57" s="7" t="s">
        <v>111</v>
      </c>
      <c r="B57" s="8">
        <v>3.79</v>
      </c>
      <c r="C57" s="8">
        <v>3.77</v>
      </c>
      <c r="D57" s="8">
        <v>3.79</v>
      </c>
    </row>
    <row r="58" spans="1:4">
      <c r="A58" s="7" t="s">
        <v>113</v>
      </c>
      <c r="B58" s="8">
        <v>27.9</v>
      </c>
      <c r="C58" s="8">
        <v>27.9</v>
      </c>
      <c r="D58" s="8">
        <v>27.9</v>
      </c>
    </row>
    <row r="59" spans="1:4">
      <c r="A59" s="7" t="s">
        <v>115</v>
      </c>
      <c r="B59" s="8">
        <v>11</v>
      </c>
      <c r="C59" s="8">
        <v>11.02</v>
      </c>
      <c r="D59" s="8">
        <v>11</v>
      </c>
    </row>
    <row r="60" spans="1:4">
      <c r="A60" s="7" t="s">
        <v>117</v>
      </c>
      <c r="B60" s="8">
        <v>79.95</v>
      </c>
      <c r="C60" s="8">
        <v>79.95</v>
      </c>
      <c r="D60" s="8">
        <v>79.95</v>
      </c>
    </row>
    <row r="61" spans="1:4">
      <c r="A61" s="7" t="s">
        <v>119</v>
      </c>
      <c r="B61" s="8">
        <v>4</v>
      </c>
      <c r="C61" s="8">
        <v>4</v>
      </c>
      <c r="D61" s="8">
        <v>4.07</v>
      </c>
    </row>
    <row r="62" spans="1:4">
      <c r="A62" s="7" t="s">
        <v>121</v>
      </c>
      <c r="B62" s="8">
        <v>3.49</v>
      </c>
      <c r="C62" s="8">
        <v>3.49</v>
      </c>
      <c r="D62" s="8">
        <v>3.5</v>
      </c>
    </row>
    <row r="63" spans="1:4">
      <c r="A63" s="7" t="s">
        <v>123</v>
      </c>
      <c r="B63" s="8">
        <v>1.2</v>
      </c>
      <c r="C63" s="8">
        <v>1.24</v>
      </c>
      <c r="D63" s="8">
        <v>1.24</v>
      </c>
    </row>
    <row r="64" spans="1:4">
      <c r="A64" s="7" t="s">
        <v>125</v>
      </c>
      <c r="B64" s="8">
        <v>2.81</v>
      </c>
      <c r="C64" s="8">
        <v>2.65</v>
      </c>
      <c r="D64" s="8">
        <v>2.66</v>
      </c>
    </row>
    <row r="65" spans="1:4">
      <c r="A65" s="7" t="s">
        <v>127</v>
      </c>
      <c r="B65" s="8">
        <v>61</v>
      </c>
      <c r="C65" s="8">
        <v>61.5</v>
      </c>
      <c r="D65" s="8">
        <v>61.6</v>
      </c>
    </row>
    <row r="66" spans="1:4">
      <c r="A66" s="7" t="s">
        <v>129</v>
      </c>
      <c r="B66" s="8">
        <v>99.4</v>
      </c>
      <c r="C66" s="8">
        <v>98.7</v>
      </c>
      <c r="D66" s="8">
        <v>99</v>
      </c>
    </row>
    <row r="67" spans="1:4">
      <c r="A67" s="7" t="s">
        <v>131</v>
      </c>
      <c r="B67" s="8">
        <v>5.46</v>
      </c>
      <c r="C67" s="8">
        <v>5.36</v>
      </c>
      <c r="D67" s="8">
        <v>5.45</v>
      </c>
    </row>
    <row r="68" spans="1:4">
      <c r="A68" s="7" t="s">
        <v>133</v>
      </c>
      <c r="B68" s="8">
        <v>36.64</v>
      </c>
      <c r="C68" s="8">
        <v>35.6</v>
      </c>
      <c r="D68" s="8">
        <v>35.6</v>
      </c>
    </row>
    <row r="69" spans="1:4">
      <c r="A69" s="7" t="s">
        <v>135</v>
      </c>
      <c r="B69" s="8">
        <v>1.52</v>
      </c>
      <c r="C69" s="8">
        <v>1.52</v>
      </c>
      <c r="D69" s="8">
        <v>1.5</v>
      </c>
    </row>
    <row r="70" spans="1:4">
      <c r="A70" s="7" t="s">
        <v>137</v>
      </c>
      <c r="B70" s="8">
        <v>15.25</v>
      </c>
      <c r="C70" s="8">
        <v>15.9</v>
      </c>
      <c r="D70" s="8">
        <v>16.899999999999999</v>
      </c>
    </row>
    <row r="71" spans="1:4">
      <c r="A71" s="7" t="s">
        <v>139</v>
      </c>
      <c r="B71" s="8">
        <v>25.7</v>
      </c>
      <c r="C71" s="8">
        <v>27.7</v>
      </c>
      <c r="D71" s="8">
        <v>27.7</v>
      </c>
    </row>
    <row r="72" spans="1:4">
      <c r="A72" s="7" t="s">
        <v>141</v>
      </c>
      <c r="B72" s="8">
        <v>151.69999999999999</v>
      </c>
      <c r="C72" s="8">
        <v>150</v>
      </c>
      <c r="D72" s="8">
        <v>153.25</v>
      </c>
    </row>
    <row r="73" spans="1:4">
      <c r="A73" s="7" t="s">
        <v>143</v>
      </c>
      <c r="B73" s="8">
        <v>0.05</v>
      </c>
      <c r="C73" s="8">
        <v>0.06</v>
      </c>
      <c r="D73" s="8">
        <v>0.06</v>
      </c>
    </row>
    <row r="74" spans="1:4">
      <c r="A74" s="7" t="s">
        <v>145</v>
      </c>
      <c r="B74" s="8">
        <v>1.24</v>
      </c>
      <c r="C74" s="8">
        <v>1.33</v>
      </c>
      <c r="D74" s="8">
        <v>1.37</v>
      </c>
    </row>
    <row r="75" spans="1:4">
      <c r="A75" s="7" t="s">
        <v>147</v>
      </c>
      <c r="B75" s="8">
        <v>73.36</v>
      </c>
      <c r="C75" s="8">
        <v>73.36</v>
      </c>
      <c r="D75" s="8">
        <v>73.36</v>
      </c>
    </row>
    <row r="76" spans="1:4">
      <c r="A76" s="7" t="s">
        <v>149</v>
      </c>
      <c r="B76" s="8">
        <v>1.69</v>
      </c>
      <c r="C76" s="8">
        <v>1.72</v>
      </c>
      <c r="D76" s="8">
        <v>1.65</v>
      </c>
    </row>
    <row r="77" spans="1:4">
      <c r="A77" s="7" t="s">
        <v>151</v>
      </c>
      <c r="B77" s="8">
        <v>339</v>
      </c>
      <c r="C77" s="8">
        <v>332.4</v>
      </c>
      <c r="D77" s="8">
        <v>343.15</v>
      </c>
    </row>
    <row r="78" spans="1:4">
      <c r="A78" s="7" t="s">
        <v>153</v>
      </c>
      <c r="B78" s="8">
        <v>1.06</v>
      </c>
      <c r="C78" s="8">
        <v>1.06</v>
      </c>
      <c r="D78" s="8">
        <v>1.03</v>
      </c>
    </row>
    <row r="79" spans="1:4">
      <c r="A79" s="7" t="s">
        <v>155</v>
      </c>
      <c r="B79" s="8">
        <v>4.2</v>
      </c>
      <c r="C79" s="8">
        <v>4</v>
      </c>
      <c r="D79" s="8">
        <v>4</v>
      </c>
    </row>
    <row r="80" spans="1:4">
      <c r="A80" s="7" t="s">
        <v>157</v>
      </c>
      <c r="B80" s="8">
        <v>2.4900000000000002</v>
      </c>
      <c r="C80" s="8">
        <v>2.5</v>
      </c>
      <c r="D80" s="8">
        <v>2.48</v>
      </c>
    </row>
    <row r="81" spans="1:4">
      <c r="A81" s="7" t="s">
        <v>159</v>
      </c>
      <c r="B81" s="8">
        <v>0.42</v>
      </c>
      <c r="C81" s="8">
        <v>0.43</v>
      </c>
      <c r="D81" s="8">
        <v>0.43</v>
      </c>
    </row>
    <row r="82" spans="1:4">
      <c r="A82" s="7" t="s">
        <v>161</v>
      </c>
      <c r="B82" s="8">
        <v>146</v>
      </c>
      <c r="C82" s="8">
        <v>146.1</v>
      </c>
      <c r="D82" s="8">
        <v>149.35</v>
      </c>
    </row>
    <row r="83" spans="1:4">
      <c r="A83" s="7" t="s">
        <v>163</v>
      </c>
      <c r="B83" s="8">
        <v>0.06</v>
      </c>
      <c r="C83" s="8">
        <v>0.06</v>
      </c>
      <c r="D83" s="8">
        <v>0.06</v>
      </c>
    </row>
    <row r="84" spans="1:4">
      <c r="A84" s="7" t="s">
        <v>165</v>
      </c>
      <c r="B84" s="8">
        <v>16.04</v>
      </c>
      <c r="C84" s="8">
        <v>16.3</v>
      </c>
      <c r="D84" s="8">
        <v>16.3</v>
      </c>
    </row>
    <row r="85" spans="1:4">
      <c r="A85" s="7" t="s">
        <v>167</v>
      </c>
      <c r="B85" s="8">
        <v>17.649999999999999</v>
      </c>
      <c r="C85" s="8">
        <v>17</v>
      </c>
      <c r="D85" s="8">
        <v>16.3</v>
      </c>
    </row>
    <row r="86" spans="1:4">
      <c r="A86" s="7" t="s">
        <v>169</v>
      </c>
      <c r="B86" s="8">
        <v>5.19</v>
      </c>
      <c r="C86" s="8">
        <v>4.75</v>
      </c>
      <c r="D86" s="8">
        <v>5</v>
      </c>
    </row>
    <row r="87" spans="1:4">
      <c r="A87" s="7" t="s">
        <v>171</v>
      </c>
      <c r="B87" s="8">
        <v>89.56</v>
      </c>
      <c r="C87" s="8">
        <v>88.5</v>
      </c>
      <c r="D87" s="8">
        <v>88.3</v>
      </c>
    </row>
    <row r="88" spans="1:4">
      <c r="A88" s="7" t="s">
        <v>173</v>
      </c>
      <c r="B88" s="8">
        <v>1.05</v>
      </c>
      <c r="C88" s="8">
        <v>1.03</v>
      </c>
      <c r="D88" s="8">
        <v>1.08</v>
      </c>
    </row>
    <row r="89" spans="1:4">
      <c r="A89" s="7" t="s">
        <v>175</v>
      </c>
      <c r="B89" s="8">
        <v>46.8</v>
      </c>
      <c r="C89" s="8">
        <v>47.5</v>
      </c>
      <c r="D89" s="8">
        <v>48.4</v>
      </c>
    </row>
    <row r="90" spans="1:4">
      <c r="A90" s="7" t="s">
        <v>177</v>
      </c>
      <c r="B90" s="8">
        <v>8.02</v>
      </c>
      <c r="C90" s="8">
        <v>8.19</v>
      </c>
      <c r="D90" s="8">
        <v>8.4499999999999993</v>
      </c>
    </row>
    <row r="91" spans="1:4">
      <c r="A91" s="7" t="s">
        <v>179</v>
      </c>
      <c r="B91" s="8">
        <v>8.25</v>
      </c>
      <c r="C91" s="8">
        <v>8.4700000000000006</v>
      </c>
      <c r="D91" s="8">
        <v>8.2899999999999991</v>
      </c>
    </row>
    <row r="92" spans="1:4">
      <c r="A92" s="7" t="s">
        <v>181</v>
      </c>
      <c r="B92" s="8">
        <v>0.7</v>
      </c>
      <c r="C92" s="8">
        <v>0.71</v>
      </c>
      <c r="D92" s="8">
        <v>0.64</v>
      </c>
    </row>
    <row r="93" spans="1:4">
      <c r="A93" s="7" t="s">
        <v>183</v>
      </c>
      <c r="B93" s="8">
        <v>1.37</v>
      </c>
      <c r="C93" s="8">
        <v>1.36</v>
      </c>
      <c r="D93" s="8">
        <v>1.33</v>
      </c>
    </row>
    <row r="94" spans="1:4">
      <c r="A94" s="7" t="s">
        <v>185</v>
      </c>
      <c r="B94" s="8">
        <v>3.56</v>
      </c>
      <c r="C94" s="8">
        <v>3.6</v>
      </c>
      <c r="D94" s="8">
        <v>3.55</v>
      </c>
    </row>
    <row r="95" spans="1:4">
      <c r="A95" s="7" t="s">
        <v>187</v>
      </c>
      <c r="B95" s="8">
        <v>103.2</v>
      </c>
      <c r="C95" s="8">
        <v>105.85</v>
      </c>
      <c r="D95" s="8">
        <v>110</v>
      </c>
    </row>
    <row r="96" spans="1:4">
      <c r="A96" s="7" t="s">
        <v>189</v>
      </c>
      <c r="B96" s="8">
        <v>53.49</v>
      </c>
      <c r="C96" s="8">
        <v>54.45</v>
      </c>
      <c r="D96" s="8">
        <v>55.75</v>
      </c>
    </row>
    <row r="97" spans="1:4">
      <c r="A97" s="7" t="s">
        <v>191</v>
      </c>
      <c r="B97" s="8">
        <v>20.52</v>
      </c>
      <c r="C97" s="8">
        <v>20.9</v>
      </c>
      <c r="D97" s="8">
        <v>21.35</v>
      </c>
    </row>
    <row r="98" spans="1:4">
      <c r="A98" s="7" t="s">
        <v>193</v>
      </c>
      <c r="B98" s="8">
        <v>3.11</v>
      </c>
      <c r="C98" s="8">
        <v>3.38</v>
      </c>
      <c r="D98" s="8">
        <v>3.33</v>
      </c>
    </row>
    <row r="99" spans="1:4">
      <c r="A99" s="7" t="s">
        <v>195</v>
      </c>
      <c r="B99" s="8">
        <v>4.1500000000000004</v>
      </c>
      <c r="C99" s="8">
        <v>4.0999999999999996</v>
      </c>
      <c r="D99" s="8">
        <v>4.1500000000000004</v>
      </c>
    </row>
    <row r="100" spans="1:4">
      <c r="A100" s="7" t="s">
        <v>197</v>
      </c>
      <c r="B100" s="8">
        <v>4.4000000000000004</v>
      </c>
      <c r="C100" s="8">
        <v>4.5999999999999996</v>
      </c>
      <c r="D100" s="8">
        <v>4.4000000000000004</v>
      </c>
    </row>
    <row r="101" spans="1:4">
      <c r="A101" s="7" t="s">
        <v>199</v>
      </c>
      <c r="B101" s="8">
        <v>22.98</v>
      </c>
      <c r="C101" s="8">
        <v>22.47</v>
      </c>
      <c r="D101" s="8">
        <v>22.9</v>
      </c>
    </row>
    <row r="102" spans="1:4">
      <c r="A102" s="7" t="s">
        <v>201</v>
      </c>
      <c r="B102" s="8">
        <v>2.2000000000000002</v>
      </c>
      <c r="C102" s="8">
        <v>2.59</v>
      </c>
      <c r="D102" s="8">
        <v>2.59</v>
      </c>
    </row>
    <row r="103" spans="1:4">
      <c r="A103" s="7" t="s">
        <v>203</v>
      </c>
      <c r="B103" s="8">
        <v>89.75</v>
      </c>
      <c r="C103" s="8">
        <v>89.7</v>
      </c>
      <c r="D103" s="8">
        <v>90.9</v>
      </c>
    </row>
    <row r="104" spans="1:4">
      <c r="A104" s="7" t="s">
        <v>205</v>
      </c>
      <c r="B104" s="8">
        <v>6.25</v>
      </c>
      <c r="C104" s="8">
        <v>6.26</v>
      </c>
      <c r="D104" s="8">
        <v>6.11</v>
      </c>
    </row>
    <row r="105" spans="1:4">
      <c r="A105" s="7" t="s">
        <v>207</v>
      </c>
      <c r="B105" s="8">
        <v>4.8899999999999997</v>
      </c>
      <c r="C105" s="8">
        <v>5.0599999999999996</v>
      </c>
      <c r="D105" s="8">
        <v>5.0599999999999996</v>
      </c>
    </row>
    <row r="106" spans="1:4">
      <c r="A106" s="7" t="s">
        <v>209</v>
      </c>
      <c r="B106" s="8">
        <v>6.28</v>
      </c>
      <c r="C106" s="8">
        <v>6.28</v>
      </c>
      <c r="D106" s="8">
        <v>6.28</v>
      </c>
    </row>
    <row r="107" spans="1:4">
      <c r="A107" s="7" t="s">
        <v>211</v>
      </c>
      <c r="B107" s="8">
        <v>0.72</v>
      </c>
      <c r="C107" s="8">
        <v>0.72</v>
      </c>
      <c r="D107" s="8">
        <v>0.7</v>
      </c>
    </row>
    <row r="108" spans="1:4">
      <c r="A108" s="7" t="s">
        <v>213</v>
      </c>
      <c r="B108" s="8">
        <v>48.1</v>
      </c>
      <c r="C108" s="8">
        <v>46.65</v>
      </c>
      <c r="D108" s="8">
        <v>46.7</v>
      </c>
    </row>
    <row r="109" spans="1:4">
      <c r="A109" s="7" t="s">
        <v>215</v>
      </c>
      <c r="B109" s="8">
        <v>2.8</v>
      </c>
      <c r="C109" s="8">
        <v>2.85</v>
      </c>
      <c r="D109" s="8">
        <v>2.82</v>
      </c>
    </row>
    <row r="110" spans="1:4">
      <c r="A110" s="7" t="s">
        <v>217</v>
      </c>
      <c r="B110" s="8">
        <v>0.21</v>
      </c>
      <c r="C110" s="8">
        <v>0.21</v>
      </c>
      <c r="D110" s="8">
        <v>0.21</v>
      </c>
    </row>
    <row r="111" spans="1:4">
      <c r="A111" s="7" t="s">
        <v>219</v>
      </c>
      <c r="B111" s="8">
        <v>1.82</v>
      </c>
      <c r="C111" s="8">
        <v>1.82</v>
      </c>
      <c r="D111" s="8">
        <v>1.72</v>
      </c>
    </row>
    <row r="112" spans="1:4">
      <c r="A112" s="7" t="s">
        <v>221</v>
      </c>
      <c r="B112" s="8">
        <v>3.35</v>
      </c>
      <c r="C112" s="8">
        <v>3.3</v>
      </c>
      <c r="D112" s="8">
        <v>3.3</v>
      </c>
    </row>
    <row r="113" spans="1:4">
      <c r="A113" s="7" t="s">
        <v>223</v>
      </c>
      <c r="B113" s="8">
        <v>0.28000000000000003</v>
      </c>
      <c r="C113" s="8">
        <v>0.28000000000000003</v>
      </c>
      <c r="D113" s="8">
        <v>0.3</v>
      </c>
    </row>
    <row r="114" spans="1:4">
      <c r="A114" s="7" t="s">
        <v>225</v>
      </c>
      <c r="B114" s="8">
        <v>3.97</v>
      </c>
      <c r="C114" s="8">
        <v>3.97</v>
      </c>
      <c r="D114" s="8">
        <v>3.85</v>
      </c>
    </row>
    <row r="115" spans="1:4">
      <c r="A115" s="7" t="s">
        <v>227</v>
      </c>
      <c r="B115" s="8">
        <v>7.25</v>
      </c>
      <c r="C115" s="8">
        <v>7.17</v>
      </c>
      <c r="D115" s="8">
        <v>7.18</v>
      </c>
    </row>
    <row r="116" spans="1:4">
      <c r="A116" s="7" t="s">
        <v>229</v>
      </c>
      <c r="B116" s="8">
        <v>1.92</v>
      </c>
      <c r="C116" s="8">
        <v>1.95</v>
      </c>
      <c r="D116" s="8">
        <v>1.95</v>
      </c>
    </row>
    <row r="117" spans="1:4">
      <c r="A117" s="7" t="s">
        <v>231</v>
      </c>
      <c r="B117" s="8">
        <v>1.66</v>
      </c>
      <c r="C117" s="8">
        <v>1.66</v>
      </c>
      <c r="D117" s="8">
        <v>1.66</v>
      </c>
    </row>
    <row r="118" spans="1:4">
      <c r="A118" s="7" t="s">
        <v>233</v>
      </c>
      <c r="B118" s="8">
        <v>6.5</v>
      </c>
      <c r="C118" s="8">
        <v>6.54</v>
      </c>
      <c r="D118" s="8">
        <v>6.64</v>
      </c>
    </row>
    <row r="119" spans="1:4">
      <c r="A119" s="7" t="s">
        <v>235</v>
      </c>
      <c r="B119" s="8">
        <v>2.2400000000000002</v>
      </c>
      <c r="C119" s="8">
        <v>2.2200000000000002</v>
      </c>
      <c r="D119" s="8">
        <v>2.2200000000000002</v>
      </c>
    </row>
    <row r="120" spans="1:4">
      <c r="A120" s="7" t="s">
        <v>237</v>
      </c>
      <c r="B120" s="8">
        <v>15</v>
      </c>
      <c r="C120" s="8">
        <v>14.7</v>
      </c>
      <c r="D120" s="8">
        <v>15.05</v>
      </c>
    </row>
    <row r="121" spans="1:4">
      <c r="A121" s="7" t="s">
        <v>239</v>
      </c>
      <c r="B121" s="8">
        <v>0.17</v>
      </c>
      <c r="C121" s="8">
        <v>0.17</v>
      </c>
      <c r="D121" s="8">
        <v>0.17</v>
      </c>
    </row>
    <row r="122" spans="1:4">
      <c r="A122" s="7" t="s">
        <v>241</v>
      </c>
      <c r="B122" s="8">
        <v>0.28000000000000003</v>
      </c>
      <c r="C122" s="8">
        <v>0.26</v>
      </c>
      <c r="D122" s="8">
        <v>0.28000000000000003</v>
      </c>
    </row>
    <row r="123" spans="1:4">
      <c r="A123" s="7" t="s">
        <v>243</v>
      </c>
      <c r="B123" s="8">
        <v>26.86</v>
      </c>
      <c r="C123" s="8">
        <v>26.27</v>
      </c>
      <c r="D123" s="8">
        <v>25</v>
      </c>
    </row>
    <row r="124" spans="1:4">
      <c r="A124" s="7" t="s">
        <v>245</v>
      </c>
      <c r="B124" s="8">
        <v>81</v>
      </c>
      <c r="C124" s="8">
        <v>82</v>
      </c>
      <c r="D124" s="8">
        <v>81.22</v>
      </c>
    </row>
    <row r="125" spans="1:4">
      <c r="A125" s="7" t="s">
        <v>247</v>
      </c>
      <c r="B125" s="8">
        <v>10.71</v>
      </c>
      <c r="C125" s="8">
        <v>10.7</v>
      </c>
      <c r="D125" s="8">
        <v>10.65</v>
      </c>
    </row>
    <row r="126" spans="1:4">
      <c r="A126" s="7" t="s">
        <v>249</v>
      </c>
      <c r="B126" s="8">
        <v>3.36</v>
      </c>
      <c r="C126" s="8">
        <v>3.4</v>
      </c>
      <c r="D126" s="8">
        <v>3.43</v>
      </c>
    </row>
    <row r="127" spans="1:4">
      <c r="A127" s="7" t="s">
        <v>251</v>
      </c>
      <c r="B127" s="8">
        <v>1.45</v>
      </c>
      <c r="C127" s="8">
        <v>1.38</v>
      </c>
      <c r="D127" s="8">
        <v>1.44</v>
      </c>
    </row>
    <row r="128" spans="1:4">
      <c r="A128" s="7" t="s">
        <v>253</v>
      </c>
      <c r="B128" s="8">
        <v>15.2</v>
      </c>
      <c r="C128" s="8">
        <v>15.3</v>
      </c>
      <c r="D128" s="8">
        <v>15.6</v>
      </c>
    </row>
    <row r="129" spans="1:4">
      <c r="A129" s="7" t="s">
        <v>255</v>
      </c>
      <c r="B129" s="8">
        <v>13.18</v>
      </c>
      <c r="C129" s="8">
        <v>13.34</v>
      </c>
      <c r="D129" s="8">
        <v>13.33</v>
      </c>
    </row>
    <row r="130" spans="1:4">
      <c r="A130" s="7" t="s">
        <v>257</v>
      </c>
      <c r="B130" s="8">
        <v>49.63</v>
      </c>
      <c r="C130" s="8">
        <v>50.98</v>
      </c>
      <c r="D130" s="8">
        <v>50.51</v>
      </c>
    </row>
    <row r="131" spans="1:4">
      <c r="A131" s="7" t="s">
        <v>259</v>
      </c>
      <c r="B131" s="8">
        <v>1.03</v>
      </c>
      <c r="C131" s="8">
        <v>1.03</v>
      </c>
      <c r="D131" s="8">
        <v>1.03</v>
      </c>
    </row>
    <row r="132" spans="1:4">
      <c r="A132" s="7" t="s">
        <v>261</v>
      </c>
      <c r="B132" s="8">
        <v>16.43</v>
      </c>
      <c r="C132" s="8">
        <v>16.5</v>
      </c>
      <c r="D132" s="8">
        <v>16.96</v>
      </c>
    </row>
    <row r="133" spans="1:4">
      <c r="A133" s="7" t="s">
        <v>263</v>
      </c>
      <c r="B133" s="8">
        <v>11.55</v>
      </c>
      <c r="C133" s="8">
        <v>11.5</v>
      </c>
      <c r="D133" s="8">
        <v>11.31</v>
      </c>
    </row>
    <row r="134" spans="1:4">
      <c r="A134" s="7" t="s">
        <v>265</v>
      </c>
      <c r="B134" s="8">
        <v>22.19</v>
      </c>
      <c r="C134" s="8">
        <v>22.84</v>
      </c>
      <c r="D134" s="8">
        <v>23.3</v>
      </c>
    </row>
    <row r="135" spans="1:4">
      <c r="A135" s="7" t="s">
        <v>267</v>
      </c>
      <c r="B135" s="8">
        <v>10.8</v>
      </c>
      <c r="C135" s="8">
        <v>11.44</v>
      </c>
      <c r="D135" s="8">
        <v>11.44</v>
      </c>
    </row>
    <row r="136" spans="1:4">
      <c r="A136" s="7" t="s">
        <v>269</v>
      </c>
      <c r="B136" s="8">
        <v>25.2</v>
      </c>
      <c r="C136" s="8">
        <v>26.02</v>
      </c>
      <c r="D136" s="8">
        <v>25.86</v>
      </c>
    </row>
    <row r="137" spans="1:4">
      <c r="A137" s="7" t="s">
        <v>271</v>
      </c>
      <c r="B137" s="8">
        <v>16.57</v>
      </c>
      <c r="C137" s="8">
        <v>16.27</v>
      </c>
      <c r="D137" s="8">
        <v>16.170000000000002</v>
      </c>
    </row>
    <row r="138" spans="1:4">
      <c r="A138" s="7" t="s">
        <v>273</v>
      </c>
      <c r="B138" s="8">
        <v>4.12</v>
      </c>
      <c r="C138" s="8">
        <v>4.13</v>
      </c>
      <c r="D138" s="8">
        <v>4.1399999999999997</v>
      </c>
    </row>
    <row r="139" spans="1:4">
      <c r="A139" s="7" t="s">
        <v>275</v>
      </c>
      <c r="B139" s="8">
        <v>2.36</v>
      </c>
      <c r="C139" s="8">
        <v>2.41</v>
      </c>
      <c r="D139" s="8">
        <v>2.44</v>
      </c>
    </row>
    <row r="140" spans="1:4">
      <c r="A140" s="7" t="s">
        <v>277</v>
      </c>
      <c r="B140" s="8">
        <v>1.69</v>
      </c>
      <c r="C140" s="8">
        <v>1.69</v>
      </c>
      <c r="D140" s="8">
        <v>1.69</v>
      </c>
    </row>
    <row r="141" spans="1:4">
      <c r="A141" s="7" t="s">
        <v>279</v>
      </c>
      <c r="B141" s="8">
        <v>25.71</v>
      </c>
      <c r="C141" s="8">
        <v>25.45</v>
      </c>
      <c r="D141" s="8">
        <v>25.2</v>
      </c>
    </row>
    <row r="142" spans="1:4">
      <c r="A142" s="7" t="s">
        <v>281</v>
      </c>
      <c r="B142" s="8">
        <v>0.01</v>
      </c>
      <c r="C142" s="8">
        <v>0.01</v>
      </c>
      <c r="D142" s="8">
        <v>0.01</v>
      </c>
    </row>
    <row r="143" spans="1:4">
      <c r="A143" s="7" t="s">
        <v>283</v>
      </c>
      <c r="B143" s="8">
        <v>35.35</v>
      </c>
      <c r="C143" s="8">
        <v>36.22</v>
      </c>
      <c r="D143" s="8">
        <v>36.5</v>
      </c>
    </row>
    <row r="144" spans="1:4">
      <c r="A144" s="7" t="s">
        <v>285</v>
      </c>
      <c r="B144" s="8">
        <v>2.17</v>
      </c>
      <c r="C144" s="8">
        <v>2.17</v>
      </c>
      <c r="D144" s="8">
        <v>2.17</v>
      </c>
    </row>
    <row r="145" spans="1:4">
      <c r="A145" s="7" t="s">
        <v>287</v>
      </c>
      <c r="B145" s="8">
        <v>13.54</v>
      </c>
      <c r="C145" s="8">
        <v>13.59</v>
      </c>
      <c r="D145" s="8">
        <v>13.8</v>
      </c>
    </row>
    <row r="146" spans="1:4">
      <c r="A146" s="7" t="s">
        <v>289</v>
      </c>
      <c r="B146" s="8">
        <v>7.14</v>
      </c>
      <c r="C146" s="8">
        <v>7.14</v>
      </c>
      <c r="D146" s="8">
        <v>7.14</v>
      </c>
    </row>
    <row r="147" spans="1:4">
      <c r="A147" s="7" t="s">
        <v>291</v>
      </c>
      <c r="B147" s="8">
        <v>0.43</v>
      </c>
      <c r="C147" s="8">
        <v>0.44</v>
      </c>
      <c r="D147" s="8">
        <v>0.44</v>
      </c>
    </row>
    <row r="148" spans="1:4">
      <c r="A148" s="7" t="s">
        <v>293</v>
      </c>
      <c r="B148" s="8">
        <v>3.26</v>
      </c>
      <c r="C148" s="8">
        <v>3.3</v>
      </c>
      <c r="D148" s="8">
        <v>3.28</v>
      </c>
    </row>
    <row r="149" spans="1:4">
      <c r="A149" s="7" t="s">
        <v>295</v>
      </c>
      <c r="B149" s="8">
        <v>51</v>
      </c>
      <c r="C149" s="8">
        <v>50.71</v>
      </c>
      <c r="D149" s="8">
        <v>51.4</v>
      </c>
    </row>
    <row r="150" spans="1:4">
      <c r="A150" s="7" t="s">
        <v>297</v>
      </c>
      <c r="B150" s="8">
        <v>18.489999999999998</v>
      </c>
      <c r="C150" s="8">
        <v>18.489999999999998</v>
      </c>
      <c r="D150" s="8">
        <v>19.2</v>
      </c>
    </row>
    <row r="151" spans="1:4">
      <c r="A151" s="7" t="s">
        <v>299</v>
      </c>
      <c r="B151" s="8">
        <v>1.47</v>
      </c>
      <c r="C151" s="8">
        <v>1.48</v>
      </c>
      <c r="D151" s="8">
        <v>1.45</v>
      </c>
    </row>
    <row r="152" spans="1:4">
      <c r="A152" s="7" t="s">
        <v>301</v>
      </c>
      <c r="B152" s="8">
        <v>16.25</v>
      </c>
      <c r="C152" s="8">
        <v>15.7</v>
      </c>
      <c r="D152" s="8">
        <v>16.64</v>
      </c>
    </row>
    <row r="153" spans="1:4">
      <c r="A153" s="7" t="s">
        <v>303</v>
      </c>
      <c r="B153" s="8">
        <v>26</v>
      </c>
      <c r="C153" s="8">
        <v>25.9</v>
      </c>
      <c r="D153" s="8">
        <v>25.9</v>
      </c>
    </row>
    <row r="154" spans="1:4">
      <c r="A154" s="7" t="s">
        <v>305</v>
      </c>
      <c r="B154" s="8">
        <v>8.81</v>
      </c>
      <c r="C154" s="8">
        <v>8.8000000000000007</v>
      </c>
      <c r="D154" s="8">
        <v>9.1999999999999993</v>
      </c>
    </row>
    <row r="155" spans="1:4">
      <c r="A155" s="7" t="s">
        <v>307</v>
      </c>
      <c r="B155" s="8">
        <v>4.6399999999999997</v>
      </c>
      <c r="C155" s="8">
        <v>4.55</v>
      </c>
      <c r="D155" s="8">
        <v>4.6399999999999997</v>
      </c>
    </row>
    <row r="156" spans="1:4">
      <c r="A156" s="7" t="s">
        <v>309</v>
      </c>
      <c r="B156" s="8">
        <v>0.92</v>
      </c>
      <c r="C156" s="8">
        <v>0.93</v>
      </c>
      <c r="D156" s="8">
        <v>0.95</v>
      </c>
    </row>
    <row r="157" spans="1:4">
      <c r="A157" s="7" t="s">
        <v>311</v>
      </c>
      <c r="B157" s="8">
        <v>50</v>
      </c>
      <c r="C157" s="8">
        <v>49.5</v>
      </c>
      <c r="D157" s="8">
        <v>50</v>
      </c>
    </row>
    <row r="158" spans="1:4">
      <c r="A158" s="7" t="s">
        <v>313</v>
      </c>
      <c r="B158" s="8">
        <v>18.73</v>
      </c>
      <c r="C158" s="8">
        <v>18.73</v>
      </c>
      <c r="D158" s="8">
        <v>18.760000000000002</v>
      </c>
    </row>
    <row r="159" spans="1:4">
      <c r="A159" s="7" t="s">
        <v>315</v>
      </c>
      <c r="B159" s="8">
        <v>0.86</v>
      </c>
      <c r="C159" s="8">
        <v>0.85</v>
      </c>
      <c r="D159" s="8">
        <v>0.85</v>
      </c>
    </row>
    <row r="160" spans="1:4">
      <c r="A160" s="7" t="s">
        <v>317</v>
      </c>
      <c r="B160" s="8">
        <v>0.33</v>
      </c>
      <c r="C160" s="8">
        <v>0.35</v>
      </c>
      <c r="D160" s="8">
        <v>0.35</v>
      </c>
    </row>
    <row r="161" spans="1:4">
      <c r="A161" s="7" t="s">
        <v>319</v>
      </c>
      <c r="B161" s="8">
        <v>1.98</v>
      </c>
      <c r="C161" s="8">
        <v>2</v>
      </c>
      <c r="D161" s="8">
        <v>1.98</v>
      </c>
    </row>
    <row r="162" spans="1:4">
      <c r="A162" s="7" t="s">
        <v>321</v>
      </c>
      <c r="B162" s="8">
        <v>1.77</v>
      </c>
      <c r="C162" s="8">
        <v>1.81</v>
      </c>
      <c r="D162" s="8">
        <v>1.8</v>
      </c>
    </row>
    <row r="163" spans="1:4">
      <c r="A163" s="7" t="s">
        <v>323</v>
      </c>
      <c r="B163" s="8">
        <v>3.4</v>
      </c>
      <c r="C163" s="8">
        <v>3.4</v>
      </c>
      <c r="D163" s="8">
        <v>3.37</v>
      </c>
    </row>
    <row r="164" spans="1:4">
      <c r="A164" s="7" t="s">
        <v>325</v>
      </c>
      <c r="B164" s="8">
        <v>6.89</v>
      </c>
      <c r="C164" s="8">
        <v>6.83</v>
      </c>
      <c r="D164" s="8">
        <v>6.85</v>
      </c>
    </row>
    <row r="165" spans="1:4">
      <c r="A165" s="7" t="s">
        <v>327</v>
      </c>
      <c r="B165" s="8">
        <v>41.95</v>
      </c>
      <c r="C165" s="8">
        <v>42.2</v>
      </c>
      <c r="D165" s="8">
        <v>41.53</v>
      </c>
    </row>
    <row r="166" spans="1:4">
      <c r="A166" s="7" t="s">
        <v>329</v>
      </c>
      <c r="B166" s="8">
        <v>24.3</v>
      </c>
      <c r="C166" s="8">
        <v>24.99</v>
      </c>
      <c r="D166" s="8">
        <v>24.99</v>
      </c>
    </row>
    <row r="167" spans="1:4">
      <c r="A167" s="7" t="s">
        <v>331</v>
      </c>
      <c r="B167" s="8">
        <v>43.4</v>
      </c>
      <c r="C167" s="8">
        <v>43.4</v>
      </c>
      <c r="D167" s="8">
        <v>44.5</v>
      </c>
    </row>
    <row r="168" spans="1:4">
      <c r="A168" s="7" t="s">
        <v>333</v>
      </c>
      <c r="B168" s="8">
        <v>17.05</v>
      </c>
      <c r="C168" s="8">
        <v>16.95</v>
      </c>
      <c r="D168" s="8">
        <v>16.57</v>
      </c>
    </row>
    <row r="169" spans="1:4">
      <c r="A169" s="7" t="s">
        <v>335</v>
      </c>
      <c r="B169" s="8">
        <v>30.5</v>
      </c>
      <c r="C169" s="8">
        <v>29.7</v>
      </c>
      <c r="D169" s="8">
        <v>30.65</v>
      </c>
    </row>
    <row r="170" spans="1:4">
      <c r="A170" s="7" t="s">
        <v>337</v>
      </c>
      <c r="B170" s="8">
        <v>1.51</v>
      </c>
      <c r="C170" s="8">
        <v>1.51</v>
      </c>
      <c r="D170" s="8">
        <v>1.51</v>
      </c>
    </row>
    <row r="171" spans="1:4">
      <c r="A171" s="7" t="s">
        <v>339</v>
      </c>
      <c r="B171" s="8">
        <v>9.8000000000000007</v>
      </c>
      <c r="C171" s="8">
        <v>11.49</v>
      </c>
      <c r="D171" s="8">
        <v>11.3</v>
      </c>
    </row>
    <row r="172" spans="1:4">
      <c r="A172" s="7" t="s">
        <v>341</v>
      </c>
      <c r="B172" s="8">
        <v>71.989999999999995</v>
      </c>
      <c r="C172" s="8">
        <v>71</v>
      </c>
      <c r="D172" s="8">
        <v>72</v>
      </c>
    </row>
    <row r="173" spans="1:4">
      <c r="A173" s="7" t="s">
        <v>343</v>
      </c>
      <c r="B173" s="8">
        <v>4.8</v>
      </c>
      <c r="C173" s="8">
        <v>4.95</v>
      </c>
      <c r="D173" s="8">
        <v>4.91</v>
      </c>
    </row>
    <row r="174" spans="1:4">
      <c r="A174" s="7" t="s">
        <v>345</v>
      </c>
      <c r="B174" s="8">
        <v>103.5</v>
      </c>
      <c r="C174" s="8">
        <v>106.65</v>
      </c>
      <c r="D174" s="8">
        <v>108.8</v>
      </c>
    </row>
    <row r="175" spans="1:4">
      <c r="A175" s="7" t="s">
        <v>347</v>
      </c>
      <c r="B175" s="8">
        <v>3.3</v>
      </c>
      <c r="C175" s="8">
        <v>3.3</v>
      </c>
      <c r="D175" s="8">
        <v>3.3</v>
      </c>
    </row>
    <row r="176" spans="1:4">
      <c r="A176" s="7" t="s">
        <v>349</v>
      </c>
      <c r="B176" s="8">
        <v>1.83</v>
      </c>
      <c r="C176" s="8">
        <v>1.89</v>
      </c>
      <c r="D176" s="8">
        <v>1.86</v>
      </c>
    </row>
    <row r="177" spans="1:4">
      <c r="A177" s="7" t="s">
        <v>351</v>
      </c>
      <c r="B177" s="8">
        <v>4.87</v>
      </c>
      <c r="C177" s="8">
        <v>5.03</v>
      </c>
      <c r="D177" s="8">
        <v>5</v>
      </c>
    </row>
    <row r="178" spans="1:4">
      <c r="A178" s="7" t="s">
        <v>353</v>
      </c>
      <c r="B178" s="8">
        <v>3.15</v>
      </c>
      <c r="C178" s="8">
        <v>3.29</v>
      </c>
      <c r="D178" s="8">
        <v>3.22</v>
      </c>
    </row>
    <row r="179" spans="1:4">
      <c r="A179" s="7" t="s">
        <v>355</v>
      </c>
      <c r="B179" s="8">
        <v>5.01</v>
      </c>
      <c r="C179" s="8">
        <v>5.14</v>
      </c>
      <c r="D179" s="8">
        <v>5.12</v>
      </c>
    </row>
    <row r="180" spans="1:4">
      <c r="A180" s="7" t="s">
        <v>357</v>
      </c>
      <c r="B180" s="8">
        <v>31.24</v>
      </c>
      <c r="C180" s="8">
        <v>31.28</v>
      </c>
      <c r="D180" s="8">
        <v>32.15</v>
      </c>
    </row>
    <row r="181" spans="1:4">
      <c r="A181" s="7" t="s">
        <v>359</v>
      </c>
      <c r="B181" s="8">
        <v>3</v>
      </c>
      <c r="C181" s="8">
        <v>3.07</v>
      </c>
      <c r="D181" s="8">
        <v>3.08</v>
      </c>
    </row>
    <row r="182" spans="1:4">
      <c r="A182" s="7" t="s">
        <v>361</v>
      </c>
      <c r="B182" s="8">
        <v>0.02</v>
      </c>
      <c r="C182" s="8">
        <v>0.02</v>
      </c>
      <c r="D182" s="8">
        <v>0.02</v>
      </c>
    </row>
    <row r="183" spans="1:4">
      <c r="A183" s="7" t="s">
        <v>363</v>
      </c>
      <c r="B183" s="8">
        <v>0.1</v>
      </c>
      <c r="C183" s="8">
        <v>0.11</v>
      </c>
      <c r="D183" s="8">
        <v>0.13</v>
      </c>
    </row>
    <row r="184" spans="1:4">
      <c r="A184" s="7" t="s">
        <v>365</v>
      </c>
      <c r="B184" s="8">
        <v>1.0900000000000001</v>
      </c>
      <c r="C184" s="8">
        <v>1.1000000000000001</v>
      </c>
      <c r="D184" s="8">
        <v>1.1000000000000001</v>
      </c>
    </row>
    <row r="185" spans="1:4">
      <c r="A185" s="7" t="s">
        <v>367</v>
      </c>
      <c r="B185" s="8">
        <v>0.99</v>
      </c>
      <c r="C185" s="8">
        <v>0.98</v>
      </c>
      <c r="D185" s="8">
        <v>0.98</v>
      </c>
    </row>
    <row r="186" spans="1:4">
      <c r="A186" s="7" t="s">
        <v>369</v>
      </c>
      <c r="B186" s="8">
        <v>9.01</v>
      </c>
      <c r="C186" s="8">
        <v>9</v>
      </c>
      <c r="D186" s="8">
        <v>9</v>
      </c>
    </row>
    <row r="187" spans="1:4">
      <c r="A187" s="7" t="s">
        <v>371</v>
      </c>
      <c r="B187" s="8">
        <v>5.9</v>
      </c>
      <c r="C187" s="8">
        <v>5.8</v>
      </c>
      <c r="D187" s="8">
        <v>5.8</v>
      </c>
    </row>
    <row r="188" spans="1:4">
      <c r="A188" s="7" t="s">
        <v>373</v>
      </c>
      <c r="B188" s="8">
        <v>2.1</v>
      </c>
      <c r="C188" s="8">
        <v>2.2000000000000002</v>
      </c>
      <c r="D188" s="8">
        <v>2.29</v>
      </c>
    </row>
    <row r="189" spans="1:4">
      <c r="A189" s="7" t="s">
        <v>375</v>
      </c>
      <c r="B189" s="8">
        <v>29.9</v>
      </c>
      <c r="C189" s="8">
        <v>29.9</v>
      </c>
      <c r="D189" s="8">
        <v>29.9</v>
      </c>
    </row>
    <row r="190" spans="1:4">
      <c r="A190" s="7" t="s">
        <v>377</v>
      </c>
      <c r="B190" s="8">
        <v>1.56</v>
      </c>
      <c r="C190" s="8">
        <v>1.54</v>
      </c>
      <c r="D190" s="8">
        <v>1.54</v>
      </c>
    </row>
    <row r="191" spans="1:4">
      <c r="A191" s="7" t="s">
        <v>379</v>
      </c>
      <c r="B191" s="8">
        <v>2.63</v>
      </c>
      <c r="C191" s="8">
        <v>2.61</v>
      </c>
      <c r="D191" s="8">
        <v>2.62</v>
      </c>
    </row>
    <row r="192" spans="1:4">
      <c r="A192" s="7" t="s">
        <v>381</v>
      </c>
      <c r="B192" s="8">
        <v>2.2400000000000002</v>
      </c>
      <c r="C192" s="8">
        <v>2.25</v>
      </c>
      <c r="D192" s="8">
        <v>2.27</v>
      </c>
    </row>
    <row r="193" spans="1:4">
      <c r="A193" s="7" t="s">
        <v>383</v>
      </c>
      <c r="B193" s="8">
        <v>1.73</v>
      </c>
      <c r="C193" s="8">
        <v>1.73</v>
      </c>
      <c r="D193" s="8">
        <v>1.76</v>
      </c>
    </row>
    <row r="194" spans="1:4">
      <c r="A194" s="7" t="s">
        <v>385</v>
      </c>
      <c r="B194" s="8">
        <v>0.76</v>
      </c>
      <c r="C194" s="8">
        <v>0.77</v>
      </c>
      <c r="D194" s="8">
        <v>0.8</v>
      </c>
    </row>
    <row r="195" spans="1:4">
      <c r="A195" s="7" t="s">
        <v>387</v>
      </c>
      <c r="B195" s="8">
        <v>56.85</v>
      </c>
      <c r="C195" s="8">
        <v>56.85</v>
      </c>
      <c r="D195" s="8">
        <v>56.85</v>
      </c>
    </row>
    <row r="196" spans="1:4">
      <c r="A196" s="7" t="s">
        <v>389</v>
      </c>
      <c r="B196" s="8">
        <v>137.9</v>
      </c>
      <c r="C196" s="8">
        <v>136.05000000000001</v>
      </c>
      <c r="D196" s="8">
        <v>136.5</v>
      </c>
    </row>
    <row r="197" spans="1:4">
      <c r="A197" s="7" t="s">
        <v>391</v>
      </c>
      <c r="B197" s="8">
        <v>3.5</v>
      </c>
      <c r="C197" s="8">
        <v>3.46</v>
      </c>
      <c r="D197" s="8">
        <v>3.46</v>
      </c>
    </row>
    <row r="198" spans="1:4">
      <c r="A198" s="7" t="s">
        <v>393</v>
      </c>
      <c r="B198" s="8">
        <v>16.14</v>
      </c>
      <c r="C198" s="8">
        <v>16.399999999999999</v>
      </c>
      <c r="D198" s="8">
        <v>16.22</v>
      </c>
    </row>
    <row r="199" spans="1:4">
      <c r="A199" s="7" t="s">
        <v>395</v>
      </c>
      <c r="B199" s="8">
        <v>12.97</v>
      </c>
      <c r="C199" s="8">
        <v>13</v>
      </c>
      <c r="D199" s="8">
        <v>13</v>
      </c>
    </row>
    <row r="200" spans="1:4">
      <c r="A200" s="7" t="s">
        <v>397</v>
      </c>
      <c r="B200" s="8">
        <v>159.94999999999999</v>
      </c>
      <c r="C200" s="8">
        <v>167</v>
      </c>
      <c r="D200" s="8">
        <v>175.5</v>
      </c>
    </row>
    <row r="201" spans="1:4">
      <c r="A201" s="7" t="s">
        <v>399</v>
      </c>
      <c r="B201" s="8">
        <v>18.440000000000001</v>
      </c>
      <c r="C201" s="8">
        <v>18.649999999999999</v>
      </c>
      <c r="D201" s="8">
        <v>18.670000000000002</v>
      </c>
    </row>
    <row r="202" spans="1:4">
      <c r="A202" s="7" t="s">
        <v>401</v>
      </c>
      <c r="B202" s="8">
        <v>0.92</v>
      </c>
      <c r="C202" s="8">
        <v>0.93</v>
      </c>
      <c r="D202" s="8">
        <v>0.9</v>
      </c>
    </row>
    <row r="203" spans="1:4">
      <c r="A203" s="7" t="s">
        <v>403</v>
      </c>
      <c r="B203" s="8">
        <v>204</v>
      </c>
      <c r="C203" s="8">
        <v>206</v>
      </c>
      <c r="D203" s="8">
        <v>212.95</v>
      </c>
    </row>
    <row r="204" spans="1:4">
      <c r="A204" s="7" t="s">
        <v>405</v>
      </c>
      <c r="B204" s="8">
        <v>4</v>
      </c>
      <c r="C204" s="8">
        <v>4</v>
      </c>
      <c r="D204" s="8">
        <v>4.24</v>
      </c>
    </row>
    <row r="205" spans="1:4">
      <c r="A205" s="7" t="s">
        <v>407</v>
      </c>
      <c r="B205" s="8">
        <v>1.06</v>
      </c>
      <c r="C205" s="8">
        <v>1.06</v>
      </c>
      <c r="D205" s="8">
        <v>1.06</v>
      </c>
    </row>
    <row r="206" spans="1:4">
      <c r="A206" s="7" t="s">
        <v>409</v>
      </c>
      <c r="B206" s="8">
        <v>9.0500000000000007</v>
      </c>
      <c r="C206" s="8">
        <v>9.0500000000000007</v>
      </c>
      <c r="D206" s="8">
        <v>9.0500000000000007</v>
      </c>
    </row>
    <row r="207" spans="1:4">
      <c r="A207" s="7" t="s">
        <v>411</v>
      </c>
      <c r="B207" s="8">
        <v>0.08</v>
      </c>
      <c r="C207" s="8">
        <v>0.1</v>
      </c>
      <c r="D207" s="8">
        <v>0.11</v>
      </c>
    </row>
    <row r="208" spans="1:4">
      <c r="A208" s="7" t="s">
        <v>413</v>
      </c>
      <c r="B208" s="8">
        <v>2.2000000000000002</v>
      </c>
      <c r="C208" s="8">
        <v>2.2000000000000002</v>
      </c>
      <c r="D208" s="8">
        <v>2.2000000000000002</v>
      </c>
    </row>
    <row r="209" spans="1:4">
      <c r="A209" s="7" t="s">
        <v>415</v>
      </c>
      <c r="B209" s="8">
        <v>4.07</v>
      </c>
      <c r="C209" s="8">
        <v>4.0199999999999996</v>
      </c>
      <c r="D209" s="8">
        <v>4.0199999999999996</v>
      </c>
    </row>
    <row r="210" spans="1:4">
      <c r="A210" s="7" t="s">
        <v>417</v>
      </c>
      <c r="B210" s="8">
        <v>0.83</v>
      </c>
      <c r="C210" s="8">
        <v>0.85</v>
      </c>
      <c r="D210" s="8">
        <v>0.87</v>
      </c>
    </row>
    <row r="211" spans="1:4">
      <c r="A211" s="7" t="s">
        <v>419</v>
      </c>
      <c r="B211" s="8">
        <v>3.34</v>
      </c>
      <c r="C211" s="8">
        <v>3.34</v>
      </c>
      <c r="D211" s="8">
        <v>3.34</v>
      </c>
    </row>
    <row r="212" spans="1:4">
      <c r="A212" s="7" t="s">
        <v>421</v>
      </c>
      <c r="B212" s="8">
        <v>1.62</v>
      </c>
      <c r="C212" s="8">
        <v>1.61</v>
      </c>
      <c r="D212" s="8">
        <v>1.61</v>
      </c>
    </row>
    <row r="213" spans="1:4">
      <c r="A213" s="7" t="s">
        <v>423</v>
      </c>
      <c r="B213" s="8">
        <v>5</v>
      </c>
      <c r="C213" s="8">
        <v>4.95</v>
      </c>
      <c r="D213" s="8">
        <v>5</v>
      </c>
    </row>
    <row r="214" spans="1:4">
      <c r="A214" s="7" t="s">
        <v>425</v>
      </c>
      <c r="B214" s="8">
        <v>1.93</v>
      </c>
      <c r="C214" s="8">
        <v>1.93</v>
      </c>
      <c r="D214" s="8">
        <v>1.86</v>
      </c>
    </row>
    <row r="215" spans="1:4">
      <c r="A215" s="7" t="s">
        <v>427</v>
      </c>
      <c r="B215" s="8">
        <v>22</v>
      </c>
      <c r="C215" s="8">
        <v>20</v>
      </c>
      <c r="D215" s="8">
        <v>21</v>
      </c>
    </row>
    <row r="216" spans="1:4">
      <c r="A216" s="7" t="s">
        <v>429</v>
      </c>
      <c r="B216" s="8">
        <v>20.89</v>
      </c>
      <c r="C216" s="8">
        <v>21.35</v>
      </c>
      <c r="D216" s="8">
        <v>20.399999999999999</v>
      </c>
    </row>
    <row r="217" spans="1:4">
      <c r="A217" s="7" t="s">
        <v>431</v>
      </c>
      <c r="B217" s="8">
        <v>0.28999999999999998</v>
      </c>
      <c r="C217" s="8">
        <v>0.28999999999999998</v>
      </c>
      <c r="D217" s="8">
        <v>0.3</v>
      </c>
    </row>
    <row r="218" spans="1:4">
      <c r="A218" s="7" t="s">
        <v>433</v>
      </c>
      <c r="B218" s="8">
        <v>2.6</v>
      </c>
      <c r="C218" s="8">
        <v>2.58</v>
      </c>
      <c r="D218" s="8">
        <v>2.6</v>
      </c>
    </row>
    <row r="219" spans="1:4">
      <c r="A219" s="7" t="s">
        <v>435</v>
      </c>
      <c r="B219" s="8">
        <v>9.65</v>
      </c>
      <c r="C219" s="8">
        <v>10</v>
      </c>
      <c r="D219" s="8">
        <v>9.81</v>
      </c>
    </row>
    <row r="220" spans="1:4">
      <c r="A220" s="7" t="s">
        <v>437</v>
      </c>
      <c r="B220" s="8">
        <v>2.87</v>
      </c>
      <c r="C220" s="8">
        <v>2.87</v>
      </c>
      <c r="D220" s="8">
        <v>2.94</v>
      </c>
    </row>
    <row r="221" spans="1:4">
      <c r="A221" s="7" t="s">
        <v>439</v>
      </c>
      <c r="B221" s="8">
        <v>2.2400000000000002</v>
      </c>
      <c r="C221" s="8">
        <v>2.2400000000000002</v>
      </c>
      <c r="D221" s="8">
        <v>2.4</v>
      </c>
    </row>
    <row r="222" spans="1:4">
      <c r="A222" s="7" t="s">
        <v>441</v>
      </c>
      <c r="B222" s="8">
        <v>0.02</v>
      </c>
      <c r="C222" s="8">
        <v>0.02</v>
      </c>
      <c r="D222" s="8">
        <v>0.02</v>
      </c>
    </row>
    <row r="223" spans="1:4">
      <c r="A223" s="7" t="s">
        <v>443</v>
      </c>
      <c r="B223" s="8">
        <v>6.66</v>
      </c>
      <c r="C223" s="8">
        <v>6.66</v>
      </c>
      <c r="D223" s="8">
        <v>6.66</v>
      </c>
    </row>
    <row r="224" spans="1:4">
      <c r="A224" s="7" t="s">
        <v>445</v>
      </c>
      <c r="B224" s="8">
        <v>1.22</v>
      </c>
      <c r="C224" s="8">
        <v>1.22</v>
      </c>
      <c r="D224" s="8">
        <v>1.21</v>
      </c>
    </row>
    <row r="225" spans="1:4">
      <c r="A225" s="7" t="s">
        <v>447</v>
      </c>
      <c r="B225" s="8">
        <v>33.4</v>
      </c>
      <c r="C225" s="8">
        <v>33</v>
      </c>
      <c r="D225" s="8">
        <v>32.479999999999997</v>
      </c>
    </row>
    <row r="226" spans="1:4">
      <c r="A226" s="7" t="s">
        <v>449</v>
      </c>
      <c r="B226" s="8">
        <v>271</v>
      </c>
      <c r="C226" s="8">
        <v>277</v>
      </c>
      <c r="D226" s="8">
        <v>280</v>
      </c>
    </row>
    <row r="227" spans="1:4">
      <c r="A227" s="7" t="s">
        <v>451</v>
      </c>
      <c r="B227" s="8">
        <v>107.5</v>
      </c>
      <c r="C227" s="8">
        <v>110</v>
      </c>
      <c r="D227" s="8">
        <v>108.25</v>
      </c>
    </row>
    <row r="228" spans="1:4">
      <c r="A228" s="7" t="s">
        <v>453</v>
      </c>
      <c r="B228" s="8">
        <v>12.64</v>
      </c>
      <c r="C228" s="8">
        <v>12.73</v>
      </c>
      <c r="D228" s="8">
        <v>13.04</v>
      </c>
    </row>
    <row r="229" spans="1:4">
      <c r="A229" s="7" t="s">
        <v>455</v>
      </c>
      <c r="B229" s="8">
        <v>39.24</v>
      </c>
      <c r="C229" s="8">
        <v>38</v>
      </c>
      <c r="D229" s="8">
        <v>36.19</v>
      </c>
    </row>
    <row r="230" spans="1:4">
      <c r="A230" s="7" t="s">
        <v>457</v>
      </c>
      <c r="B230" s="8">
        <v>51.75</v>
      </c>
      <c r="C230" s="8">
        <v>51.99</v>
      </c>
      <c r="D230" s="8">
        <v>52.5</v>
      </c>
    </row>
    <row r="231" spans="1:4">
      <c r="A231" s="7" t="s">
        <v>459</v>
      </c>
      <c r="B231" s="8">
        <v>7.38</v>
      </c>
      <c r="C231" s="8">
        <v>7.38</v>
      </c>
      <c r="D231" s="8">
        <v>7.37</v>
      </c>
    </row>
    <row r="232" spans="1:4">
      <c r="A232" s="7" t="s">
        <v>461</v>
      </c>
      <c r="B232" s="8">
        <v>7.6</v>
      </c>
      <c r="C232" s="8">
        <v>7.55</v>
      </c>
      <c r="D232" s="8">
        <v>7.35</v>
      </c>
    </row>
    <row r="233" spans="1:4">
      <c r="A233" s="7" t="s">
        <v>463</v>
      </c>
      <c r="B233" s="8">
        <v>20.98</v>
      </c>
      <c r="C233" s="8">
        <v>20.98</v>
      </c>
      <c r="D233" s="8">
        <v>22.48</v>
      </c>
    </row>
    <row r="234" spans="1:4">
      <c r="A234" s="7" t="s">
        <v>465</v>
      </c>
      <c r="B234" s="8">
        <v>10.73</v>
      </c>
      <c r="C234" s="8">
        <v>10.79</v>
      </c>
      <c r="D234" s="8">
        <v>10.82</v>
      </c>
    </row>
    <row r="235" spans="1:4">
      <c r="A235" s="7" t="s">
        <v>467</v>
      </c>
      <c r="B235" s="8">
        <v>29.25</v>
      </c>
      <c r="C235" s="8">
        <v>29.25</v>
      </c>
      <c r="D235" s="8">
        <v>29.25</v>
      </c>
    </row>
    <row r="236" spans="1:4">
      <c r="A236" s="7" t="s">
        <v>469</v>
      </c>
      <c r="B236" s="8">
        <v>3.84</v>
      </c>
      <c r="C236" s="8">
        <v>3.85</v>
      </c>
      <c r="D236" s="8">
        <v>3.8</v>
      </c>
    </row>
    <row r="237" spans="1:4">
      <c r="A237" s="7" t="s">
        <v>471</v>
      </c>
      <c r="B237" s="8">
        <v>9.3800000000000008</v>
      </c>
      <c r="C237" s="8">
        <v>9.2799999999999994</v>
      </c>
      <c r="D237" s="8">
        <v>9.31</v>
      </c>
    </row>
    <row r="238" spans="1:4">
      <c r="A238" s="7" t="s">
        <v>473</v>
      </c>
      <c r="B238" s="8">
        <v>19.14</v>
      </c>
      <c r="C238" s="8">
        <v>19.14</v>
      </c>
      <c r="D238" s="8">
        <v>19.29</v>
      </c>
    </row>
    <row r="239" spans="1:4">
      <c r="A239" s="7" t="s">
        <v>475</v>
      </c>
      <c r="B239" s="8">
        <v>3.33</v>
      </c>
      <c r="C239" s="8">
        <v>3.31</v>
      </c>
      <c r="D239" s="8">
        <v>3.3</v>
      </c>
    </row>
    <row r="240" spans="1:4">
      <c r="A240" s="7" t="s">
        <v>477</v>
      </c>
      <c r="B240" s="8">
        <v>260</v>
      </c>
      <c r="C240" s="8">
        <v>260</v>
      </c>
      <c r="D240" s="8">
        <v>260</v>
      </c>
    </row>
    <row r="241" spans="1:4">
      <c r="A241" s="7" t="s">
        <v>479</v>
      </c>
      <c r="B241" s="8">
        <v>115</v>
      </c>
      <c r="C241" s="8">
        <v>112.9</v>
      </c>
      <c r="D241" s="8">
        <v>113</v>
      </c>
    </row>
    <row r="242" spans="1:4">
      <c r="A242" s="7" t="s">
        <v>481</v>
      </c>
      <c r="B242" s="8">
        <v>52</v>
      </c>
      <c r="C242" s="8">
        <v>53.88</v>
      </c>
      <c r="D242" s="8">
        <v>55.8</v>
      </c>
    </row>
    <row r="243" spans="1:4">
      <c r="A243" s="7" t="s">
        <v>483</v>
      </c>
      <c r="B243" s="8">
        <v>1.1000000000000001</v>
      </c>
      <c r="C243" s="8">
        <v>1.1200000000000001</v>
      </c>
      <c r="D243" s="8">
        <v>1.07</v>
      </c>
    </row>
    <row r="244" spans="1:4">
      <c r="A244" s="7" t="s">
        <v>485</v>
      </c>
      <c r="B244" s="8">
        <v>1.77</v>
      </c>
      <c r="C244" s="8">
        <v>1.83</v>
      </c>
      <c r="D244" s="8">
        <v>1.8</v>
      </c>
    </row>
    <row r="245" spans="1:4">
      <c r="A245" s="7" t="s">
        <v>487</v>
      </c>
      <c r="B245" s="8">
        <v>4.22</v>
      </c>
      <c r="C245" s="8">
        <v>4.22</v>
      </c>
      <c r="D245" s="8">
        <v>4.26</v>
      </c>
    </row>
    <row r="246" spans="1:4">
      <c r="A246" s="7" t="s">
        <v>489</v>
      </c>
      <c r="B246" s="8">
        <v>8.31</v>
      </c>
      <c r="C246" s="8">
        <v>8.34</v>
      </c>
      <c r="D246" s="8">
        <v>8.4</v>
      </c>
    </row>
    <row r="247" spans="1:4">
      <c r="A247" s="7" t="s">
        <v>491</v>
      </c>
      <c r="B247" s="8">
        <v>2.4500000000000002</v>
      </c>
      <c r="C247" s="8">
        <v>2.4700000000000002</v>
      </c>
      <c r="D247" s="8">
        <v>2.4300000000000002</v>
      </c>
    </row>
    <row r="248" spans="1:4">
      <c r="A248" s="7" t="s">
        <v>493</v>
      </c>
      <c r="B248" s="8">
        <v>27.4</v>
      </c>
      <c r="C248" s="8">
        <v>27.11</v>
      </c>
      <c r="D248" s="8">
        <v>27.35</v>
      </c>
    </row>
    <row r="249" spans="1:4">
      <c r="A249" s="7" t="s">
        <v>495</v>
      </c>
      <c r="B249" s="8">
        <v>24.38</v>
      </c>
      <c r="C249" s="8">
        <v>25.2</v>
      </c>
      <c r="D249" s="8">
        <v>24.74</v>
      </c>
    </row>
    <row r="250" spans="1:4">
      <c r="A250" s="7" t="s">
        <v>497</v>
      </c>
      <c r="B250" s="8">
        <v>7539</v>
      </c>
      <c r="C250" s="8">
        <v>7749</v>
      </c>
      <c r="D250" s="8">
        <v>7716</v>
      </c>
    </row>
    <row r="251" spans="1:4">
      <c r="A251" s="7" t="s">
        <v>499</v>
      </c>
      <c r="B251" s="8">
        <v>4.0999999999999996</v>
      </c>
      <c r="C251" s="8">
        <v>4.12</v>
      </c>
      <c r="D251" s="8">
        <v>4.3499999999999996</v>
      </c>
    </row>
    <row r="252" spans="1:4">
      <c r="A252" s="7" t="s">
        <v>501</v>
      </c>
      <c r="B252" s="8">
        <v>1.07</v>
      </c>
      <c r="C252" s="8">
        <v>1.1000000000000001</v>
      </c>
      <c r="D252" s="8">
        <v>1.08</v>
      </c>
    </row>
    <row r="253" spans="1:4">
      <c r="A253" s="7" t="s">
        <v>503</v>
      </c>
      <c r="B253" s="8">
        <v>41.22</v>
      </c>
      <c r="C253" s="8">
        <v>40.9</v>
      </c>
      <c r="D253" s="8">
        <v>41.27</v>
      </c>
    </row>
    <row r="254" spans="1:4">
      <c r="A254" s="7" t="s">
        <v>505</v>
      </c>
      <c r="B254" s="8">
        <v>66.05</v>
      </c>
      <c r="C254" s="8">
        <v>66.180000000000007</v>
      </c>
      <c r="D254" s="8">
        <v>66.150000000000006</v>
      </c>
    </row>
    <row r="255" spans="1:4">
      <c r="A255" s="7" t="s">
        <v>507</v>
      </c>
      <c r="B255" s="8">
        <v>5.84</v>
      </c>
      <c r="C255" s="8">
        <v>5.97</v>
      </c>
      <c r="D255" s="8">
        <v>6</v>
      </c>
    </row>
    <row r="256" spans="1:4">
      <c r="A256" s="7" t="s">
        <v>509</v>
      </c>
      <c r="B256" s="8">
        <v>7.5</v>
      </c>
      <c r="C256" s="8">
        <v>7.55</v>
      </c>
      <c r="D256" s="8">
        <v>7.58</v>
      </c>
    </row>
    <row r="257" spans="1:4">
      <c r="A257" s="7" t="s">
        <v>511</v>
      </c>
      <c r="B257" s="8">
        <v>452.1</v>
      </c>
      <c r="C257" s="8">
        <v>451</v>
      </c>
      <c r="D257" s="8">
        <v>466.2</v>
      </c>
    </row>
    <row r="258" spans="1:4">
      <c r="A258" s="7" t="s">
        <v>513</v>
      </c>
      <c r="B258" s="8">
        <v>10.26</v>
      </c>
      <c r="C258" s="8">
        <v>10.199999999999999</v>
      </c>
      <c r="D258" s="8">
        <v>10.199999999999999</v>
      </c>
    </row>
    <row r="259" spans="1:4">
      <c r="A259" s="7" t="s">
        <v>515</v>
      </c>
      <c r="B259" s="8">
        <v>35.200000000000003</v>
      </c>
      <c r="C259" s="8">
        <v>35</v>
      </c>
      <c r="D259" s="8">
        <v>35</v>
      </c>
    </row>
    <row r="260" spans="1:4">
      <c r="A260" s="7" t="s">
        <v>517</v>
      </c>
      <c r="B260" s="8">
        <v>0.5</v>
      </c>
      <c r="C260" s="8">
        <v>0.47</v>
      </c>
      <c r="D260" s="8">
        <v>0.51</v>
      </c>
    </row>
    <row r="261" spans="1:4">
      <c r="A261" s="7" t="s">
        <v>519</v>
      </c>
      <c r="B261" s="8">
        <v>201.7</v>
      </c>
      <c r="C261" s="8">
        <v>200.9</v>
      </c>
      <c r="D261" s="8">
        <v>211.5</v>
      </c>
    </row>
    <row r="262" spans="1:4">
      <c r="A262" s="7" t="s">
        <v>521</v>
      </c>
      <c r="B262" s="8">
        <v>21</v>
      </c>
      <c r="C262" s="8">
        <v>21</v>
      </c>
      <c r="D262" s="8">
        <v>21</v>
      </c>
    </row>
    <row r="263" spans="1:4">
      <c r="A263" s="7" t="s">
        <v>523</v>
      </c>
      <c r="B263" s="8">
        <v>13.25</v>
      </c>
      <c r="C263" s="8">
        <v>13.86</v>
      </c>
      <c r="D263" s="8">
        <v>14.15</v>
      </c>
    </row>
    <row r="264" spans="1:4">
      <c r="A264" s="7" t="s">
        <v>525</v>
      </c>
      <c r="B264" s="8">
        <v>13.69</v>
      </c>
      <c r="C264" s="8">
        <v>13.55</v>
      </c>
      <c r="D264" s="8">
        <v>13.67</v>
      </c>
    </row>
    <row r="265" spans="1:4">
      <c r="A265" s="7" t="s">
        <v>527</v>
      </c>
      <c r="B265" s="8">
        <v>8.5</v>
      </c>
      <c r="C265" s="8">
        <v>8.8000000000000007</v>
      </c>
      <c r="D265" s="8">
        <v>8.77</v>
      </c>
    </row>
    <row r="266" spans="1:4">
      <c r="A266" s="7" t="s">
        <v>529</v>
      </c>
      <c r="B266" s="8">
        <v>7.0000000000000007E-2</v>
      </c>
      <c r="C266" s="8">
        <v>7.0000000000000007E-2</v>
      </c>
      <c r="D266" s="8">
        <v>7.0000000000000007E-2</v>
      </c>
    </row>
    <row r="267" spans="1:4">
      <c r="A267" s="7" t="s">
        <v>531</v>
      </c>
      <c r="B267" s="8">
        <v>2.09</v>
      </c>
      <c r="C267" s="8">
        <v>2</v>
      </c>
      <c r="D267" s="8">
        <v>2.0499999999999998</v>
      </c>
    </row>
    <row r="268" spans="1:4">
      <c r="A268" s="7" t="s">
        <v>533</v>
      </c>
      <c r="B268" s="8">
        <v>10.52</v>
      </c>
      <c r="C268" s="8">
        <v>10</v>
      </c>
      <c r="D268" s="8">
        <v>10.29</v>
      </c>
    </row>
    <row r="269" spans="1:4">
      <c r="A269" s="7" t="s">
        <v>535</v>
      </c>
      <c r="B269" s="8">
        <v>0.56000000000000005</v>
      </c>
      <c r="C269" s="8">
        <v>0.56999999999999995</v>
      </c>
      <c r="D269" s="8">
        <v>0.56999999999999995</v>
      </c>
    </row>
    <row r="270" spans="1:4">
      <c r="A270" s="7" t="s">
        <v>537</v>
      </c>
      <c r="B270" s="8">
        <v>1.54</v>
      </c>
      <c r="C270" s="8">
        <v>1.58</v>
      </c>
      <c r="D270" s="8">
        <v>2.02</v>
      </c>
    </row>
    <row r="271" spans="1:4">
      <c r="A271" s="7" t="s">
        <v>539</v>
      </c>
      <c r="B271" s="8">
        <v>7.09</v>
      </c>
      <c r="C271" s="8">
        <v>7.23</v>
      </c>
      <c r="D271" s="8">
        <v>7.5</v>
      </c>
    </row>
    <row r="272" spans="1:4">
      <c r="A272" s="7" t="s">
        <v>541</v>
      </c>
      <c r="B272" s="8">
        <v>1.5</v>
      </c>
      <c r="C272" s="8">
        <v>1.54</v>
      </c>
      <c r="D272" s="8">
        <v>1.5</v>
      </c>
    </row>
    <row r="273" spans="1:4">
      <c r="A273" s="7" t="s">
        <v>543</v>
      </c>
      <c r="B273" s="8">
        <v>1.34</v>
      </c>
      <c r="C273" s="8">
        <v>1.34</v>
      </c>
      <c r="D273" s="8">
        <v>1.31</v>
      </c>
    </row>
    <row r="274" spans="1:4">
      <c r="A274" s="7" t="s">
        <v>545</v>
      </c>
      <c r="B274" s="8">
        <v>0.16</v>
      </c>
      <c r="C274" s="8">
        <v>0.16</v>
      </c>
      <c r="D274" s="8">
        <v>0.16</v>
      </c>
    </row>
    <row r="275" spans="1:4">
      <c r="A275" s="7" t="s">
        <v>547</v>
      </c>
      <c r="B275" s="8">
        <v>33.799999999999997</v>
      </c>
      <c r="C275" s="8">
        <v>33.01</v>
      </c>
      <c r="D275" s="8">
        <v>33.9</v>
      </c>
    </row>
    <row r="276" spans="1:4">
      <c r="A276" s="7" t="s">
        <v>549</v>
      </c>
      <c r="B276" s="8">
        <v>1.46</v>
      </c>
      <c r="C276" s="8">
        <v>1.45</v>
      </c>
      <c r="D276" s="8">
        <v>1.46</v>
      </c>
    </row>
    <row r="277" spans="1:4">
      <c r="A277" s="7" t="s">
        <v>551</v>
      </c>
      <c r="B277" s="8">
        <v>10</v>
      </c>
      <c r="C277" s="8">
        <v>10</v>
      </c>
      <c r="D277" s="8">
        <v>9.75</v>
      </c>
    </row>
    <row r="278" spans="1:4">
      <c r="A278" s="7" t="s">
        <v>553</v>
      </c>
      <c r="B278" s="8">
        <v>1.46</v>
      </c>
      <c r="C278" s="8">
        <v>1.46</v>
      </c>
      <c r="D278" s="8">
        <v>1.39</v>
      </c>
    </row>
    <row r="279" spans="1:4">
      <c r="A279" s="7" t="s">
        <v>555</v>
      </c>
      <c r="B279" s="8">
        <v>149.9</v>
      </c>
      <c r="C279" s="8">
        <v>152.4</v>
      </c>
      <c r="D279" s="8">
        <v>154.69999999999999</v>
      </c>
    </row>
    <row r="280" spans="1:4">
      <c r="A280" s="7" t="s">
        <v>557</v>
      </c>
      <c r="B280" s="8">
        <v>12.5</v>
      </c>
      <c r="C280" s="8">
        <v>12.75</v>
      </c>
      <c r="D280" s="8">
        <v>12.94</v>
      </c>
    </row>
    <row r="281" spans="1:4">
      <c r="A281" s="7" t="s">
        <v>559</v>
      </c>
      <c r="B281" s="8">
        <v>10.5</v>
      </c>
      <c r="C281" s="8">
        <v>10.5</v>
      </c>
      <c r="D281" s="8">
        <v>10.39</v>
      </c>
    </row>
    <row r="282" spans="1:4">
      <c r="A282" s="7" t="s">
        <v>561</v>
      </c>
      <c r="B282" s="8">
        <v>6.13</v>
      </c>
      <c r="C282" s="8">
        <v>6.15</v>
      </c>
      <c r="D282" s="8">
        <v>6.25</v>
      </c>
    </row>
    <row r="283" spans="1:4">
      <c r="A283" s="7" t="s">
        <v>563</v>
      </c>
      <c r="B283" s="8">
        <v>2.16</v>
      </c>
      <c r="C283" s="8">
        <v>2.15</v>
      </c>
      <c r="D283" s="8">
        <v>2.21</v>
      </c>
    </row>
    <row r="284" spans="1:4">
      <c r="A284" s="7" t="s">
        <v>565</v>
      </c>
      <c r="B284" s="8">
        <v>1.64</v>
      </c>
      <c r="C284" s="8">
        <v>1.62</v>
      </c>
      <c r="D284" s="8">
        <v>1.61</v>
      </c>
    </row>
    <row r="285" spans="1:4">
      <c r="A285" s="7" t="s">
        <v>567</v>
      </c>
      <c r="B285" s="8">
        <v>3.05</v>
      </c>
      <c r="C285" s="8">
        <v>3.34</v>
      </c>
      <c r="D285" s="8">
        <v>3.34</v>
      </c>
    </row>
    <row r="286" spans="1:4">
      <c r="A286" s="7" t="s">
        <v>569</v>
      </c>
      <c r="B286" s="8">
        <v>17.5</v>
      </c>
      <c r="C286" s="8">
        <v>17.11</v>
      </c>
      <c r="D286" s="8">
        <v>17.600000000000001</v>
      </c>
    </row>
    <row r="287" spans="1:4">
      <c r="A287" s="7" t="s">
        <v>571</v>
      </c>
      <c r="B287" s="8">
        <v>5.59</v>
      </c>
      <c r="C287" s="8">
        <v>5.7</v>
      </c>
      <c r="D287" s="8">
        <v>5.7</v>
      </c>
    </row>
    <row r="288" spans="1:4">
      <c r="A288" s="7" t="s">
        <v>573</v>
      </c>
      <c r="B288" s="8">
        <v>4.92</v>
      </c>
      <c r="C288" s="8">
        <v>4.8899999999999997</v>
      </c>
      <c r="D288" s="8">
        <v>4.78</v>
      </c>
    </row>
    <row r="289" spans="1:4">
      <c r="A289" s="7" t="s">
        <v>575</v>
      </c>
      <c r="B289" s="8">
        <v>244.45</v>
      </c>
      <c r="C289" s="8">
        <v>243.55</v>
      </c>
      <c r="D289" s="8">
        <v>242</v>
      </c>
    </row>
    <row r="290" spans="1:4">
      <c r="A290" s="7" t="s">
        <v>577</v>
      </c>
      <c r="B290" s="8">
        <v>23.7</v>
      </c>
      <c r="C290" s="8">
        <v>23.7</v>
      </c>
      <c r="D290" s="8">
        <v>24.25</v>
      </c>
    </row>
    <row r="291" spans="1:4">
      <c r="A291" s="7" t="s">
        <v>579</v>
      </c>
      <c r="B291" s="8">
        <v>7.0000000000000007E-2</v>
      </c>
      <c r="C291" s="8">
        <v>7.0000000000000007E-2</v>
      </c>
      <c r="D291" s="8">
        <v>7.0000000000000007E-2</v>
      </c>
    </row>
    <row r="292" spans="1:4">
      <c r="A292" s="7" t="s">
        <v>581</v>
      </c>
      <c r="B292" s="8">
        <v>4.28</v>
      </c>
      <c r="C292" s="8">
        <v>4.4000000000000004</v>
      </c>
      <c r="D292" s="8">
        <v>4.4000000000000004</v>
      </c>
    </row>
    <row r="293" spans="1:4">
      <c r="A293" s="7" t="s">
        <v>583</v>
      </c>
      <c r="B293" s="8">
        <v>1.2</v>
      </c>
      <c r="C293" s="8">
        <v>1.25</v>
      </c>
      <c r="D293" s="8">
        <v>1.28</v>
      </c>
    </row>
    <row r="294" spans="1:4">
      <c r="A294" s="7" t="s">
        <v>585</v>
      </c>
      <c r="B294" s="8">
        <v>3.87</v>
      </c>
      <c r="C294" s="8">
        <v>3.83</v>
      </c>
      <c r="D294" s="8">
        <v>3.8</v>
      </c>
    </row>
    <row r="295" spans="1:4">
      <c r="A295" s="7" t="s">
        <v>587</v>
      </c>
      <c r="B295" s="8">
        <v>49.2</v>
      </c>
      <c r="C295" s="8">
        <v>49.5</v>
      </c>
      <c r="D295" s="8">
        <v>50.3</v>
      </c>
    </row>
    <row r="296" spans="1:4">
      <c r="A296" s="7" t="s">
        <v>589</v>
      </c>
      <c r="B296" s="8">
        <v>1.1499999999999999</v>
      </c>
      <c r="C296" s="8">
        <v>1.1399999999999999</v>
      </c>
      <c r="D296" s="8">
        <v>1.1499999999999999</v>
      </c>
    </row>
    <row r="297" spans="1:4">
      <c r="A297" s="7" t="s">
        <v>591</v>
      </c>
      <c r="B297" s="8">
        <v>2.1</v>
      </c>
      <c r="C297" s="8">
        <v>2.0499999999999998</v>
      </c>
      <c r="D297" s="8">
        <v>2.02</v>
      </c>
    </row>
    <row r="298" spans="1:4">
      <c r="A298" s="7" t="s">
        <v>593</v>
      </c>
      <c r="B298" s="8">
        <v>2.0699999999999998</v>
      </c>
      <c r="C298" s="8">
        <v>2.0699999999999998</v>
      </c>
      <c r="D298" s="8">
        <v>2.08</v>
      </c>
    </row>
    <row r="299" spans="1:4">
      <c r="A299" s="7" t="s">
        <v>595</v>
      </c>
      <c r="B299" s="8">
        <v>7.05</v>
      </c>
      <c r="C299" s="8">
        <v>7.05</v>
      </c>
      <c r="D299" s="8">
        <v>7.05</v>
      </c>
    </row>
    <row r="300" spans="1:4">
      <c r="A300" s="7" t="s">
        <v>597</v>
      </c>
      <c r="B300" s="8">
        <v>0.11</v>
      </c>
      <c r="C300" s="8">
        <v>0.11</v>
      </c>
      <c r="D300" s="8">
        <v>0.11</v>
      </c>
    </row>
    <row r="301" spans="1:4">
      <c r="A301" s="7" t="s">
        <v>599</v>
      </c>
      <c r="B301" s="8">
        <v>2.8</v>
      </c>
      <c r="C301" s="8">
        <v>2.9</v>
      </c>
      <c r="D301" s="8">
        <v>2.9</v>
      </c>
    </row>
    <row r="302" spans="1:4">
      <c r="A302" s="7" t="s">
        <v>601</v>
      </c>
      <c r="B302" s="8">
        <v>10</v>
      </c>
      <c r="C302" s="8">
        <v>9.98</v>
      </c>
      <c r="D302" s="8">
        <v>9.99</v>
      </c>
    </row>
    <row r="303" spans="1:4">
      <c r="A303" s="7" t="s">
        <v>603</v>
      </c>
      <c r="B303" s="8">
        <v>5.1100000000000003</v>
      </c>
      <c r="C303" s="8">
        <v>5.3</v>
      </c>
      <c r="D303" s="8">
        <v>5.3</v>
      </c>
    </row>
    <row r="304" spans="1:4">
      <c r="A304" s="7" t="s">
        <v>605</v>
      </c>
      <c r="B304" s="8">
        <v>7.78</v>
      </c>
      <c r="C304" s="8">
        <v>7.81</v>
      </c>
      <c r="D304" s="8">
        <v>8.1999999999999993</v>
      </c>
    </row>
    <row r="305" spans="1:4">
      <c r="A305" s="7" t="s">
        <v>607</v>
      </c>
      <c r="B305" s="8">
        <v>41</v>
      </c>
      <c r="C305" s="8">
        <v>40.81</v>
      </c>
      <c r="D305" s="8">
        <v>41</v>
      </c>
    </row>
    <row r="306" spans="1:4">
      <c r="A306" s="7" t="s">
        <v>609</v>
      </c>
      <c r="B306" s="8">
        <v>1.52</v>
      </c>
      <c r="C306" s="8">
        <v>1.5</v>
      </c>
      <c r="D306" s="8">
        <v>1.52</v>
      </c>
    </row>
    <row r="307" spans="1:4">
      <c r="A307" s="7" t="s">
        <v>611</v>
      </c>
      <c r="B307" s="8">
        <v>6.15</v>
      </c>
      <c r="C307" s="8">
        <v>6.15</v>
      </c>
      <c r="D307" s="8">
        <v>6.29</v>
      </c>
    </row>
    <row r="308" spans="1:4">
      <c r="A308" s="7" t="s">
        <v>613</v>
      </c>
      <c r="B308" s="8">
        <v>226.5</v>
      </c>
      <c r="C308" s="8">
        <v>226.5</v>
      </c>
      <c r="D308" s="8">
        <v>232.05</v>
      </c>
    </row>
    <row r="309" spans="1:4">
      <c r="A309" s="7" t="s">
        <v>615</v>
      </c>
      <c r="B309" s="8">
        <v>8.2100000000000009</v>
      </c>
      <c r="C309" s="8">
        <v>8.36</v>
      </c>
      <c r="D309" s="8">
        <v>8.36</v>
      </c>
    </row>
    <row r="310" spans="1:4">
      <c r="A310" s="7" t="s">
        <v>617</v>
      </c>
      <c r="B310" s="8">
        <v>73.5</v>
      </c>
      <c r="C310" s="8">
        <v>73</v>
      </c>
      <c r="D310" s="8">
        <v>73.5</v>
      </c>
    </row>
    <row r="311" spans="1:4">
      <c r="A311" s="7" t="s">
        <v>619</v>
      </c>
      <c r="B311" s="8">
        <v>47.5</v>
      </c>
      <c r="C311" s="8">
        <v>48</v>
      </c>
      <c r="D311" s="8">
        <v>48.55</v>
      </c>
    </row>
    <row r="312" spans="1:4">
      <c r="A312" s="7" t="s">
        <v>621</v>
      </c>
      <c r="B312" s="8">
        <v>1.1499999999999999</v>
      </c>
      <c r="C312" s="8">
        <v>1.1000000000000001</v>
      </c>
      <c r="D312" s="8">
        <v>1.1200000000000001</v>
      </c>
    </row>
    <row r="313" spans="1:4">
      <c r="A313" s="7" t="s">
        <v>623</v>
      </c>
      <c r="B313" s="8">
        <v>15</v>
      </c>
      <c r="C313" s="8">
        <v>15</v>
      </c>
      <c r="D313" s="8">
        <v>14.85</v>
      </c>
    </row>
    <row r="314" spans="1:4">
      <c r="A314" s="7" t="s">
        <v>625</v>
      </c>
      <c r="B314" s="8">
        <v>1.1499999999999999</v>
      </c>
      <c r="C314" s="8">
        <v>1.1499999999999999</v>
      </c>
      <c r="D314" s="8">
        <v>1.1499999999999999</v>
      </c>
    </row>
    <row r="315" spans="1:4">
      <c r="A315" s="7" t="s">
        <v>627</v>
      </c>
      <c r="B315" s="8">
        <v>1.62</v>
      </c>
      <c r="C315" s="8">
        <v>1.6</v>
      </c>
      <c r="D315" s="8">
        <v>1.6</v>
      </c>
    </row>
    <row r="316" spans="1:4">
      <c r="A316" s="7" t="s">
        <v>629</v>
      </c>
      <c r="B316" s="8">
        <v>0.26</v>
      </c>
      <c r="C316" s="8">
        <v>0.27</v>
      </c>
      <c r="D316" s="8">
        <v>0.27</v>
      </c>
    </row>
    <row r="317" spans="1:4">
      <c r="A317" s="7" t="s">
        <v>631</v>
      </c>
      <c r="B317" s="8">
        <v>3.8</v>
      </c>
      <c r="C317" s="8">
        <v>3.8</v>
      </c>
      <c r="D317" s="8">
        <v>3.79</v>
      </c>
    </row>
    <row r="318" spans="1:4">
      <c r="A318" s="7" t="s">
        <v>633</v>
      </c>
      <c r="B318" s="8">
        <v>3.23</v>
      </c>
      <c r="C318" s="8">
        <v>3.31</v>
      </c>
      <c r="D318" s="8">
        <v>3.31</v>
      </c>
    </row>
    <row r="319" spans="1:4">
      <c r="A319" s="7" t="s">
        <v>635</v>
      </c>
      <c r="B319" s="8">
        <v>1.54</v>
      </c>
      <c r="C319" s="8">
        <v>1.62</v>
      </c>
      <c r="D319" s="8">
        <v>1.62</v>
      </c>
    </row>
    <row r="320" spans="1:4">
      <c r="A320" s="7" t="s">
        <v>637</v>
      </c>
      <c r="B320" s="8">
        <v>37.44</v>
      </c>
      <c r="C320" s="8">
        <v>37.69</v>
      </c>
      <c r="D320" s="8">
        <v>37.979999999999997</v>
      </c>
    </row>
    <row r="321" spans="1:4">
      <c r="A321" s="7" t="s">
        <v>639</v>
      </c>
      <c r="B321" s="8">
        <v>0.22</v>
      </c>
      <c r="C321" s="8">
        <v>0.23</v>
      </c>
      <c r="D321" s="8">
        <v>0.23</v>
      </c>
    </row>
    <row r="322" spans="1:4">
      <c r="A322" s="7" t="s">
        <v>641</v>
      </c>
      <c r="B322" s="8">
        <v>50.95</v>
      </c>
      <c r="C322" s="8">
        <v>51</v>
      </c>
      <c r="D322" s="8">
        <v>51.9</v>
      </c>
    </row>
    <row r="323" spans="1:4">
      <c r="A323" s="7" t="s">
        <v>643</v>
      </c>
      <c r="B323" s="8">
        <v>100</v>
      </c>
      <c r="C323" s="8">
        <v>100</v>
      </c>
      <c r="D323" s="8">
        <v>100</v>
      </c>
    </row>
    <row r="324" spans="1:4">
      <c r="A324" s="7" t="s">
        <v>645</v>
      </c>
      <c r="B324" s="8">
        <v>7.3</v>
      </c>
      <c r="C324" s="8">
        <v>7.58</v>
      </c>
      <c r="D324" s="8">
        <v>7.9</v>
      </c>
    </row>
    <row r="325" spans="1:4">
      <c r="A325" s="7" t="s">
        <v>647</v>
      </c>
      <c r="B325" s="8">
        <v>10.8</v>
      </c>
      <c r="C325" s="8">
        <v>10.8</v>
      </c>
      <c r="D325" s="8">
        <v>10.8</v>
      </c>
    </row>
    <row r="326" spans="1:4">
      <c r="A326" s="7" t="s">
        <v>649</v>
      </c>
      <c r="B326" s="8">
        <v>178</v>
      </c>
      <c r="C326" s="8">
        <v>181.8</v>
      </c>
      <c r="D326" s="8">
        <v>179</v>
      </c>
    </row>
    <row r="327" spans="1:4">
      <c r="A327" s="7" t="s">
        <v>651</v>
      </c>
      <c r="B327" s="8">
        <v>87.39</v>
      </c>
      <c r="C327" s="8">
        <v>85.32</v>
      </c>
      <c r="D327" s="8">
        <v>85.56</v>
      </c>
    </row>
    <row r="328" spans="1:4">
      <c r="A328" s="7" t="s">
        <v>653</v>
      </c>
      <c r="B328" s="8">
        <v>0.49</v>
      </c>
      <c r="C328" s="8">
        <v>0.49</v>
      </c>
      <c r="D328" s="8">
        <v>0.49</v>
      </c>
    </row>
    <row r="329" spans="1:4">
      <c r="A329" s="7" t="s">
        <v>655</v>
      </c>
      <c r="B329" s="8">
        <v>29.99</v>
      </c>
      <c r="C329" s="8">
        <v>29.89</v>
      </c>
      <c r="D329" s="8">
        <v>29.99</v>
      </c>
    </row>
    <row r="330" spans="1:4">
      <c r="A330" s="7" t="s">
        <v>657</v>
      </c>
      <c r="B330" s="8">
        <v>0.49</v>
      </c>
      <c r="C330" s="8">
        <v>0.49</v>
      </c>
      <c r="D330" s="8">
        <v>0.49</v>
      </c>
    </row>
    <row r="331" spans="1:4">
      <c r="A331" s="7" t="s">
        <v>659</v>
      </c>
      <c r="B331" s="8">
        <v>0.16</v>
      </c>
      <c r="C331" s="8">
        <v>0.16</v>
      </c>
      <c r="D331" s="8">
        <v>0.16</v>
      </c>
    </row>
    <row r="332" spans="1:4">
      <c r="A332" s="7" t="s">
        <v>661</v>
      </c>
      <c r="B332" s="8">
        <v>19.190000000000001</v>
      </c>
      <c r="C332" s="8">
        <v>19.45</v>
      </c>
      <c r="D332" s="8">
        <v>19.07</v>
      </c>
    </row>
    <row r="333" spans="1:4">
      <c r="A333" s="7" t="s">
        <v>663</v>
      </c>
      <c r="B333" s="8">
        <v>4.3899999999999997</v>
      </c>
      <c r="C333" s="8">
        <v>4.46</v>
      </c>
      <c r="D333" s="8">
        <v>4.3600000000000003</v>
      </c>
    </row>
    <row r="334" spans="1:4">
      <c r="A334" s="7" t="s">
        <v>665</v>
      </c>
      <c r="B334" s="8">
        <v>5.2</v>
      </c>
      <c r="C334" s="8">
        <v>5.4</v>
      </c>
      <c r="D334" s="8">
        <v>5.5</v>
      </c>
    </row>
    <row r="335" spans="1:4">
      <c r="A335" s="7" t="s">
        <v>667</v>
      </c>
      <c r="B335" s="8">
        <v>25.1</v>
      </c>
      <c r="C335" s="8">
        <v>25.2</v>
      </c>
      <c r="D335" s="8">
        <v>25.2</v>
      </c>
    </row>
    <row r="336" spans="1:4">
      <c r="A336" s="7" t="s">
        <v>669</v>
      </c>
      <c r="B336" s="8">
        <v>53</v>
      </c>
      <c r="C336" s="8">
        <v>52.71</v>
      </c>
      <c r="D336" s="8">
        <v>53.31</v>
      </c>
    </row>
    <row r="337" spans="1:4">
      <c r="A337" s="7" t="s">
        <v>671</v>
      </c>
      <c r="B337" s="8">
        <v>33.17</v>
      </c>
      <c r="C337" s="8">
        <v>33.35</v>
      </c>
      <c r="D337" s="8">
        <v>33</v>
      </c>
    </row>
    <row r="338" spans="1:4">
      <c r="A338" s="7" t="s">
        <v>673</v>
      </c>
      <c r="B338" s="8">
        <v>88.4</v>
      </c>
      <c r="C338" s="8">
        <v>88</v>
      </c>
      <c r="D338" s="8">
        <v>88.2</v>
      </c>
    </row>
    <row r="339" spans="1:4">
      <c r="A339" s="7" t="s">
        <v>675</v>
      </c>
      <c r="B339" s="8">
        <v>2.4700000000000002</v>
      </c>
      <c r="C339" s="8">
        <v>2.58</v>
      </c>
      <c r="D339" s="8">
        <v>2.59</v>
      </c>
    </row>
    <row r="340" spans="1:4">
      <c r="A340" s="7" t="s">
        <v>677</v>
      </c>
      <c r="B340" s="8">
        <v>0.2</v>
      </c>
      <c r="C340" s="8">
        <v>0.2</v>
      </c>
      <c r="D340" s="8">
        <v>0.19</v>
      </c>
    </row>
    <row r="341" spans="1:4">
      <c r="A341" s="7" t="s">
        <v>679</v>
      </c>
      <c r="B341" s="8">
        <v>2.25</v>
      </c>
      <c r="C341" s="8">
        <v>2.15</v>
      </c>
      <c r="D341" s="8">
        <v>2.15</v>
      </c>
    </row>
    <row r="342" spans="1:4">
      <c r="A342" s="7" t="s">
        <v>681</v>
      </c>
      <c r="B342" s="8">
        <v>0.7</v>
      </c>
      <c r="C342" s="8">
        <v>0.7</v>
      </c>
      <c r="D342" s="8">
        <v>0.7</v>
      </c>
    </row>
    <row r="343" spans="1:4">
      <c r="A343" s="7" t="s">
        <v>683</v>
      </c>
      <c r="B343" s="8">
        <v>17.399999999999999</v>
      </c>
      <c r="C343" s="8">
        <v>17.600000000000001</v>
      </c>
      <c r="D343" s="8">
        <v>18.5</v>
      </c>
    </row>
    <row r="344" spans="1:4">
      <c r="A344" s="7" t="s">
        <v>685</v>
      </c>
      <c r="B344" s="8">
        <v>0.09</v>
      </c>
      <c r="C344" s="8">
        <v>0.09</v>
      </c>
      <c r="D344" s="8">
        <v>0.09</v>
      </c>
    </row>
    <row r="345" spans="1:4">
      <c r="A345" s="7" t="s">
        <v>687</v>
      </c>
      <c r="B345" s="8">
        <v>2.11</v>
      </c>
      <c r="C345" s="8">
        <v>2.21</v>
      </c>
      <c r="D345" s="8">
        <v>2.19</v>
      </c>
    </row>
    <row r="346" spans="1:4">
      <c r="A346" s="7" t="s">
        <v>689</v>
      </c>
      <c r="B346" s="8">
        <v>26.65</v>
      </c>
      <c r="C346" s="8">
        <v>27.2</v>
      </c>
      <c r="D346" s="8">
        <v>28.4</v>
      </c>
    </row>
    <row r="347" spans="1:4">
      <c r="A347" s="7" t="s">
        <v>691</v>
      </c>
      <c r="B347" s="8">
        <v>6.25</v>
      </c>
      <c r="C347" s="8">
        <v>6.25</v>
      </c>
      <c r="D347" s="8">
        <v>6.42</v>
      </c>
    </row>
    <row r="348" spans="1:4">
      <c r="A348" s="7" t="s">
        <v>693</v>
      </c>
      <c r="B348" s="8">
        <v>16.079999999999998</v>
      </c>
      <c r="C348" s="8">
        <v>16.350000000000001</v>
      </c>
      <c r="D348" s="8">
        <v>16.649999999999999</v>
      </c>
    </row>
    <row r="349" spans="1:4">
      <c r="A349" s="7" t="s">
        <v>695</v>
      </c>
      <c r="B349" s="8">
        <v>4.4400000000000004</v>
      </c>
      <c r="C349" s="8">
        <v>4.4000000000000004</v>
      </c>
      <c r="D349" s="8">
        <v>4.4000000000000004</v>
      </c>
    </row>
    <row r="350" spans="1:4">
      <c r="A350" s="7" t="s">
        <v>697</v>
      </c>
      <c r="B350" s="8">
        <v>1.34</v>
      </c>
      <c r="C350" s="8">
        <v>1.45</v>
      </c>
      <c r="D350" s="8">
        <v>1.25</v>
      </c>
    </row>
    <row r="351" spans="1:4">
      <c r="A351" s="7" t="s">
        <v>699</v>
      </c>
      <c r="B351" s="8">
        <v>13</v>
      </c>
      <c r="C351" s="8">
        <v>13.2</v>
      </c>
      <c r="D351" s="8">
        <v>13</v>
      </c>
    </row>
    <row r="352" spans="1:4">
      <c r="A352" s="7" t="s">
        <v>701</v>
      </c>
      <c r="B352" s="8">
        <v>15.05</v>
      </c>
      <c r="C352" s="8">
        <v>15</v>
      </c>
      <c r="D352" s="8">
        <v>15</v>
      </c>
    </row>
    <row r="353" spans="1:4">
      <c r="A353" s="7" t="s">
        <v>703</v>
      </c>
      <c r="B353" s="8">
        <v>2.83</v>
      </c>
      <c r="C353" s="8">
        <v>2.83</v>
      </c>
      <c r="D353" s="8">
        <v>2.82</v>
      </c>
    </row>
    <row r="354" spans="1:4">
      <c r="A354" s="7" t="s">
        <v>705</v>
      </c>
      <c r="B354" s="8">
        <v>1.1299999999999999</v>
      </c>
      <c r="C354" s="8">
        <v>1.19</v>
      </c>
      <c r="D354" s="8">
        <v>1.2</v>
      </c>
    </row>
    <row r="355" spans="1:4">
      <c r="A355" s="7" t="s">
        <v>707</v>
      </c>
      <c r="B355" s="8">
        <v>1.04</v>
      </c>
      <c r="C355" s="8">
        <v>1.04</v>
      </c>
      <c r="D355" s="8">
        <v>1.04</v>
      </c>
    </row>
    <row r="356" spans="1:4">
      <c r="A356" s="7" t="s">
        <v>709</v>
      </c>
      <c r="B356" s="8">
        <v>16.2</v>
      </c>
      <c r="C356" s="8">
        <v>16.2</v>
      </c>
      <c r="D356" s="8">
        <v>16.5</v>
      </c>
    </row>
    <row r="357" spans="1:4">
      <c r="A357" s="7" t="s">
        <v>711</v>
      </c>
      <c r="B357" s="8">
        <v>1.37</v>
      </c>
      <c r="C357" s="8">
        <v>1.47</v>
      </c>
      <c r="D357" s="8">
        <v>1.44</v>
      </c>
    </row>
    <row r="358" spans="1:4">
      <c r="A358" s="7" t="s">
        <v>713</v>
      </c>
      <c r="B358" s="8">
        <v>5.88</v>
      </c>
      <c r="C358" s="8">
        <v>5.93</v>
      </c>
      <c r="D358" s="8">
        <v>6.15</v>
      </c>
    </row>
    <row r="359" spans="1:4">
      <c r="A359" s="7" t="s">
        <v>715</v>
      </c>
      <c r="B359" s="8">
        <v>2.94</v>
      </c>
      <c r="C359" s="8">
        <v>2.94</v>
      </c>
      <c r="D359" s="8">
        <v>2.89</v>
      </c>
    </row>
    <row r="360" spans="1:4">
      <c r="A360" s="7" t="s">
        <v>717</v>
      </c>
      <c r="B360" s="8">
        <v>23.75</v>
      </c>
      <c r="C360" s="8">
        <v>23.99</v>
      </c>
      <c r="D360" s="8">
        <v>24</v>
      </c>
    </row>
    <row r="361" spans="1:4">
      <c r="A361" s="7" t="s">
        <v>719</v>
      </c>
      <c r="B361" s="8">
        <v>14.58</v>
      </c>
      <c r="C361" s="8">
        <v>14.48</v>
      </c>
      <c r="D361" s="8">
        <v>14.48</v>
      </c>
    </row>
    <row r="362" spans="1:4">
      <c r="A362" s="7" t="s">
        <v>721</v>
      </c>
      <c r="B362" s="8">
        <v>139</v>
      </c>
      <c r="C362" s="8">
        <v>140.85</v>
      </c>
      <c r="D362" s="8">
        <v>140.85</v>
      </c>
    </row>
    <row r="363" spans="1:4">
      <c r="A363" s="7" t="s">
        <v>723</v>
      </c>
      <c r="B363" s="8">
        <v>1.19</v>
      </c>
      <c r="C363" s="8">
        <v>1.19</v>
      </c>
      <c r="D363" s="8">
        <v>1.19</v>
      </c>
    </row>
    <row r="364" spans="1:4">
      <c r="A364" s="7" t="s">
        <v>725</v>
      </c>
      <c r="B364" s="8">
        <v>485.5</v>
      </c>
      <c r="C364" s="8">
        <v>500</v>
      </c>
      <c r="D364" s="8">
        <v>508.65</v>
      </c>
    </row>
    <row r="365" spans="1:4">
      <c r="A365" s="7" t="s">
        <v>727</v>
      </c>
      <c r="B365" s="8">
        <v>4.2</v>
      </c>
      <c r="C365" s="8">
        <v>4.1500000000000004</v>
      </c>
      <c r="D365" s="8">
        <v>4.1500000000000004</v>
      </c>
    </row>
    <row r="366" spans="1:4">
      <c r="A366" s="7" t="s">
        <v>729</v>
      </c>
      <c r="B366" s="8">
        <v>6.47</v>
      </c>
      <c r="C366" s="8">
        <v>6.44</v>
      </c>
      <c r="D366" s="8">
        <v>6.4</v>
      </c>
    </row>
    <row r="367" spans="1:4">
      <c r="A367" s="7" t="s">
        <v>731</v>
      </c>
      <c r="B367" s="8">
        <v>12.8</v>
      </c>
      <c r="C367" s="8">
        <v>12.79</v>
      </c>
      <c r="D367" s="8">
        <v>12.56</v>
      </c>
    </row>
    <row r="368" spans="1:4">
      <c r="A368" s="7" t="s">
        <v>733</v>
      </c>
      <c r="B368" s="8">
        <v>8.0299999999999994</v>
      </c>
      <c r="C368" s="8">
        <v>8.25</v>
      </c>
      <c r="D368" s="8">
        <v>8.24</v>
      </c>
    </row>
    <row r="369" spans="1:4">
      <c r="A369" s="7" t="s">
        <v>735</v>
      </c>
      <c r="B369" s="8">
        <v>5.97</v>
      </c>
      <c r="C369" s="8">
        <v>6.03</v>
      </c>
      <c r="D369" s="8">
        <v>5.95</v>
      </c>
    </row>
    <row r="370" spans="1:4">
      <c r="A370" s="7" t="s">
        <v>737</v>
      </c>
      <c r="B370" s="8">
        <v>16.309999999999999</v>
      </c>
      <c r="C370" s="8">
        <v>16.309999999999999</v>
      </c>
      <c r="D370" s="8">
        <v>15.82</v>
      </c>
    </row>
    <row r="371" spans="1:4">
      <c r="A371" s="7" t="s">
        <v>739</v>
      </c>
      <c r="B371" s="8">
        <v>18.350000000000001</v>
      </c>
      <c r="C371" s="8">
        <v>17.5</v>
      </c>
      <c r="D371" s="8">
        <v>17.8</v>
      </c>
    </row>
    <row r="372" spans="1:4">
      <c r="A372" s="7" t="s">
        <v>741</v>
      </c>
      <c r="B372" s="8">
        <v>2.1800000000000002</v>
      </c>
      <c r="C372" s="8">
        <v>2.17</v>
      </c>
      <c r="D372" s="8">
        <v>2.35</v>
      </c>
    </row>
    <row r="373" spans="1:4">
      <c r="A373" s="7" t="s">
        <v>743</v>
      </c>
      <c r="B373" s="8">
        <v>6.41</v>
      </c>
      <c r="C373" s="8">
        <v>6.45</v>
      </c>
      <c r="D373" s="8">
        <v>6.49</v>
      </c>
    </row>
    <row r="374" spans="1:4">
      <c r="A374" s="7" t="s">
        <v>745</v>
      </c>
      <c r="B374" s="8">
        <v>1.98</v>
      </c>
      <c r="C374" s="8">
        <v>1.98</v>
      </c>
      <c r="D374" s="8">
        <v>1.96</v>
      </c>
    </row>
    <row r="375" spans="1:4">
      <c r="A375" s="7" t="s">
        <v>747</v>
      </c>
      <c r="B375" s="8">
        <v>5.75</v>
      </c>
      <c r="C375" s="8">
        <v>5.85</v>
      </c>
      <c r="D375" s="8">
        <v>5.0999999999999996</v>
      </c>
    </row>
    <row r="376" spans="1:4">
      <c r="A376" s="7" t="s">
        <v>749</v>
      </c>
      <c r="B376" s="8">
        <v>0.04</v>
      </c>
      <c r="C376" s="8">
        <v>0.04</v>
      </c>
      <c r="D376" s="8">
        <v>0.04</v>
      </c>
    </row>
    <row r="377" spans="1:4">
      <c r="A377" s="7" t="s">
        <v>751</v>
      </c>
      <c r="B377" s="8">
        <v>0.69</v>
      </c>
      <c r="C377" s="8">
        <v>0.67</v>
      </c>
      <c r="D377" s="8">
        <v>0.7</v>
      </c>
    </row>
    <row r="378" spans="1:4">
      <c r="A378" s="7" t="s">
        <v>753</v>
      </c>
      <c r="B378" s="8">
        <v>5.85</v>
      </c>
      <c r="C378" s="8">
        <v>5.8</v>
      </c>
      <c r="D378" s="8">
        <v>5.7</v>
      </c>
    </row>
    <row r="379" spans="1:4">
      <c r="A379" s="7" t="s">
        <v>755</v>
      </c>
      <c r="B379" s="8">
        <v>12.1</v>
      </c>
      <c r="C379" s="8">
        <v>12.1</v>
      </c>
      <c r="D379" s="8">
        <v>11.6</v>
      </c>
    </row>
    <row r="380" spans="1:4">
      <c r="A380" s="7" t="s">
        <v>757</v>
      </c>
      <c r="B380" s="8">
        <v>2.38</v>
      </c>
      <c r="C380" s="8">
        <v>2.38</v>
      </c>
      <c r="D380" s="8">
        <v>2.41</v>
      </c>
    </row>
    <row r="381" spans="1:4">
      <c r="A381" s="7" t="s">
        <v>759</v>
      </c>
      <c r="B381" s="8">
        <v>2.1800000000000002</v>
      </c>
      <c r="C381" s="8">
        <v>2.17</v>
      </c>
      <c r="D381" s="8">
        <v>2.16</v>
      </c>
    </row>
    <row r="382" spans="1:4">
      <c r="A382" s="7" t="s">
        <v>761</v>
      </c>
      <c r="B382" s="8">
        <v>1.45</v>
      </c>
      <c r="C382" s="8">
        <v>1.5</v>
      </c>
      <c r="D382" s="8">
        <v>1.44</v>
      </c>
    </row>
    <row r="383" spans="1:4">
      <c r="A383" s="7" t="s">
        <v>763</v>
      </c>
      <c r="B383" s="8">
        <v>16.3</v>
      </c>
      <c r="C383" s="8">
        <v>16.45</v>
      </c>
      <c r="D383" s="8">
        <v>16.600000000000001</v>
      </c>
    </row>
    <row r="384" spans="1:4">
      <c r="A384" s="7" t="s">
        <v>765</v>
      </c>
      <c r="B384" s="8">
        <v>1.41</v>
      </c>
      <c r="C384" s="8">
        <v>1.41</v>
      </c>
      <c r="D384" s="8">
        <v>1.4</v>
      </c>
    </row>
    <row r="385" spans="1:4">
      <c r="A385" s="7" t="s">
        <v>767</v>
      </c>
      <c r="B385" s="8">
        <v>1.72</v>
      </c>
      <c r="C385" s="8">
        <v>1.72</v>
      </c>
      <c r="D385" s="8">
        <v>1.71</v>
      </c>
    </row>
    <row r="386" spans="1:4">
      <c r="A386" s="7" t="s">
        <v>769</v>
      </c>
      <c r="B386" s="8">
        <v>0.79</v>
      </c>
      <c r="C386" s="8">
        <v>0.79</v>
      </c>
      <c r="D386" s="8">
        <v>0.79</v>
      </c>
    </row>
    <row r="387" spans="1:4">
      <c r="A387" s="7" t="s">
        <v>771</v>
      </c>
      <c r="B387" s="8">
        <v>53.55</v>
      </c>
      <c r="C387" s="8">
        <v>54.19</v>
      </c>
      <c r="D387" s="8">
        <v>53.5</v>
      </c>
    </row>
    <row r="388" spans="1:4">
      <c r="A388" s="7" t="s">
        <v>773</v>
      </c>
      <c r="B388" s="8">
        <v>25.35</v>
      </c>
      <c r="C388" s="8">
        <v>26.95</v>
      </c>
      <c r="D388" s="8">
        <v>26.95</v>
      </c>
    </row>
    <row r="389" spans="1:4">
      <c r="A389" s="7" t="s">
        <v>775</v>
      </c>
      <c r="B389" s="8">
        <v>0.19</v>
      </c>
      <c r="C389" s="8">
        <v>0.21</v>
      </c>
      <c r="D389" s="8">
        <v>0.21</v>
      </c>
    </row>
    <row r="390" spans="1:4">
      <c r="A390" s="7" t="s">
        <v>777</v>
      </c>
      <c r="B390" s="8">
        <v>1.9</v>
      </c>
      <c r="C390" s="8">
        <v>1.74</v>
      </c>
      <c r="D390" s="8">
        <v>1.74</v>
      </c>
    </row>
    <row r="391" spans="1:4">
      <c r="A391" s="7" t="s">
        <v>779</v>
      </c>
      <c r="B391" s="8">
        <v>23.41</v>
      </c>
      <c r="C391" s="8">
        <v>23.5</v>
      </c>
      <c r="D391" s="8">
        <v>23.73</v>
      </c>
    </row>
    <row r="392" spans="1:4">
      <c r="A392" s="7" t="s">
        <v>781</v>
      </c>
      <c r="B392" s="8">
        <v>6.2</v>
      </c>
      <c r="C392" s="8">
        <v>6.15</v>
      </c>
      <c r="D392" s="8">
        <v>6</v>
      </c>
    </row>
    <row r="393" spans="1:4">
      <c r="A393" s="7" t="s">
        <v>783</v>
      </c>
      <c r="B393" s="8">
        <v>16.54</v>
      </c>
      <c r="C393" s="8">
        <v>16.28</v>
      </c>
      <c r="D393" s="8">
        <v>16.55</v>
      </c>
    </row>
    <row r="394" spans="1:4">
      <c r="A394" s="7" t="s">
        <v>785</v>
      </c>
      <c r="B394" s="8">
        <v>15.75</v>
      </c>
      <c r="C394" s="8">
        <v>15.6</v>
      </c>
      <c r="D394" s="8">
        <v>15.7</v>
      </c>
    </row>
    <row r="395" spans="1:4">
      <c r="A395" s="7" t="s">
        <v>787</v>
      </c>
      <c r="B395" s="8">
        <v>3.35</v>
      </c>
      <c r="C395" s="8">
        <v>3.3</v>
      </c>
      <c r="D395" s="8">
        <v>3.1</v>
      </c>
    </row>
    <row r="396" spans="1:4">
      <c r="A396" s="7" t="s">
        <v>789</v>
      </c>
      <c r="B396" s="8">
        <v>1.88</v>
      </c>
      <c r="C396" s="8">
        <v>1.81</v>
      </c>
      <c r="D396" s="8">
        <v>1.9</v>
      </c>
    </row>
    <row r="397" spans="1:4">
      <c r="A397" s="7" t="s">
        <v>791</v>
      </c>
      <c r="B397" s="8">
        <v>5.26</v>
      </c>
      <c r="C397" s="8">
        <v>5.26</v>
      </c>
      <c r="D397" s="8">
        <v>5.38</v>
      </c>
    </row>
    <row r="398" spans="1:4">
      <c r="A398" s="7" t="s">
        <v>793</v>
      </c>
      <c r="B398" s="8">
        <v>9.5500000000000007</v>
      </c>
      <c r="C398" s="8">
        <v>9.5500000000000007</v>
      </c>
      <c r="D398" s="8">
        <v>9.4499999999999993</v>
      </c>
    </row>
    <row r="399" spans="1:4">
      <c r="A399" s="7" t="s">
        <v>795</v>
      </c>
      <c r="B399" s="8">
        <v>32.1</v>
      </c>
      <c r="C399" s="8">
        <v>33</v>
      </c>
      <c r="D399" s="8">
        <v>35.65</v>
      </c>
    </row>
    <row r="400" spans="1:4">
      <c r="A400" s="7" t="s">
        <v>797</v>
      </c>
      <c r="B400" s="8">
        <v>1.83</v>
      </c>
      <c r="C400" s="8">
        <v>1.81</v>
      </c>
      <c r="D400" s="8">
        <v>1.81</v>
      </c>
    </row>
    <row r="401" spans="1:4">
      <c r="A401" s="7" t="s">
        <v>799</v>
      </c>
      <c r="B401" s="8">
        <v>1.06</v>
      </c>
      <c r="C401" s="8">
        <v>1.02</v>
      </c>
      <c r="D401" s="8">
        <v>1.05</v>
      </c>
    </row>
    <row r="402" spans="1:4">
      <c r="A402" s="7" t="s">
        <v>801</v>
      </c>
      <c r="B402" s="8">
        <v>0.53</v>
      </c>
      <c r="C402" s="8">
        <v>0.56000000000000005</v>
      </c>
      <c r="D402" s="8">
        <v>0.54</v>
      </c>
    </row>
    <row r="403" spans="1:4">
      <c r="A403" s="7" t="s">
        <v>803</v>
      </c>
      <c r="B403" s="8">
        <v>3</v>
      </c>
      <c r="C403" s="8">
        <v>3.44</v>
      </c>
      <c r="D403" s="8">
        <v>3.6</v>
      </c>
    </row>
    <row r="404" spans="1:4">
      <c r="A404" s="7" t="s">
        <v>805</v>
      </c>
      <c r="B404" s="8">
        <v>12.25</v>
      </c>
      <c r="C404" s="8">
        <v>12.4</v>
      </c>
      <c r="D404" s="8">
        <v>12.06</v>
      </c>
    </row>
    <row r="405" spans="1:4">
      <c r="A405" s="7" t="s">
        <v>807</v>
      </c>
      <c r="B405" s="8">
        <v>40.35</v>
      </c>
      <c r="C405" s="8">
        <v>41.31</v>
      </c>
      <c r="D405" s="8">
        <v>41.98</v>
      </c>
    </row>
    <row r="406" spans="1:4">
      <c r="A406" s="7" t="s">
        <v>809</v>
      </c>
      <c r="B406" s="8">
        <v>43</v>
      </c>
      <c r="C406" s="8">
        <v>43.59</v>
      </c>
      <c r="D406" s="8">
        <v>43.58</v>
      </c>
    </row>
    <row r="407" spans="1:4">
      <c r="A407" s="7" t="s">
        <v>811</v>
      </c>
      <c r="B407" s="8">
        <v>2.6</v>
      </c>
      <c r="C407" s="8">
        <v>2.5499999999999998</v>
      </c>
      <c r="D407" s="8">
        <v>2.4</v>
      </c>
    </row>
    <row r="408" spans="1:4">
      <c r="A408" s="7" t="s">
        <v>813</v>
      </c>
      <c r="B408" s="8">
        <v>7.9</v>
      </c>
      <c r="C408" s="8">
        <v>8.06</v>
      </c>
      <c r="D408" s="8">
        <v>8</v>
      </c>
    </row>
    <row r="409" spans="1:4">
      <c r="A409" s="7" t="s">
        <v>815</v>
      </c>
      <c r="B409" s="8">
        <v>8.4</v>
      </c>
      <c r="C409" s="8">
        <v>8.4</v>
      </c>
      <c r="D409" s="8">
        <v>8.4</v>
      </c>
    </row>
    <row r="410" spans="1:4">
      <c r="A410" s="7" t="s">
        <v>817</v>
      </c>
      <c r="B410" s="8">
        <v>2.66</v>
      </c>
      <c r="C410" s="8">
        <v>2.65</v>
      </c>
      <c r="D410" s="8">
        <v>2.68</v>
      </c>
    </row>
    <row r="411" spans="1:4">
      <c r="A411" s="7" t="s">
        <v>819</v>
      </c>
      <c r="B411" s="8">
        <v>338.75</v>
      </c>
      <c r="C411" s="8">
        <v>343.9</v>
      </c>
      <c r="D411" s="8">
        <v>353</v>
      </c>
    </row>
    <row r="412" spans="1:4">
      <c r="A412" s="7" t="s">
        <v>821</v>
      </c>
      <c r="B412" s="8">
        <v>12.68</v>
      </c>
      <c r="C412" s="8">
        <v>12.7</v>
      </c>
      <c r="D412" s="8">
        <v>12.45</v>
      </c>
    </row>
    <row r="413" spans="1:4">
      <c r="A413" s="7" t="s">
        <v>823</v>
      </c>
      <c r="B413" s="8">
        <v>10.1</v>
      </c>
      <c r="C413" s="8">
        <v>10.31</v>
      </c>
      <c r="D413" s="8">
        <v>10.5</v>
      </c>
    </row>
    <row r="414" spans="1:4">
      <c r="A414" s="7" t="s">
        <v>825</v>
      </c>
      <c r="B414" s="8">
        <v>2.25</v>
      </c>
      <c r="C414" s="8">
        <v>2.39</v>
      </c>
      <c r="D414" s="8">
        <v>2.7</v>
      </c>
    </row>
    <row r="415" spans="1:4">
      <c r="A415" s="7" t="s">
        <v>827</v>
      </c>
      <c r="B415" s="8">
        <v>13.3</v>
      </c>
      <c r="C415" s="8">
        <v>13.3</v>
      </c>
      <c r="D415" s="8">
        <v>13.3</v>
      </c>
    </row>
    <row r="416" spans="1:4">
      <c r="A416" s="7" t="s">
        <v>829</v>
      </c>
      <c r="B416" s="8">
        <v>0.22</v>
      </c>
      <c r="C416" s="8">
        <v>0.24</v>
      </c>
      <c r="D416" s="8">
        <v>0.24</v>
      </c>
    </row>
    <row r="417" spans="1:4">
      <c r="A417" s="7" t="s">
        <v>831</v>
      </c>
      <c r="B417" s="8">
        <v>13.19</v>
      </c>
      <c r="C417" s="8">
        <v>13.2</v>
      </c>
      <c r="D417" s="8">
        <v>13.6</v>
      </c>
    </row>
    <row r="418" spans="1:4">
      <c r="A418" s="7" t="s">
        <v>833</v>
      </c>
      <c r="B418" s="8">
        <v>21.6</v>
      </c>
      <c r="C418" s="8">
        <v>21</v>
      </c>
      <c r="D418" s="8">
        <v>21</v>
      </c>
    </row>
    <row r="419" spans="1:4">
      <c r="A419" s="7" t="s">
        <v>835</v>
      </c>
      <c r="B419" s="8">
        <v>3.97</v>
      </c>
      <c r="C419" s="8">
        <v>4.0599999999999996</v>
      </c>
      <c r="D419" s="8">
        <v>4.07</v>
      </c>
    </row>
    <row r="420" spans="1:4">
      <c r="A420" s="7" t="s">
        <v>837</v>
      </c>
      <c r="B420" s="8">
        <v>109</v>
      </c>
      <c r="C420" s="8">
        <v>109</v>
      </c>
      <c r="D420" s="8">
        <v>109</v>
      </c>
    </row>
    <row r="421" spans="1:4">
      <c r="A421" s="7" t="s">
        <v>839</v>
      </c>
      <c r="B421" s="8">
        <v>22.2</v>
      </c>
      <c r="C421" s="8">
        <v>21.8</v>
      </c>
      <c r="D421" s="8">
        <v>21.6</v>
      </c>
    </row>
    <row r="422" spans="1:4">
      <c r="A422" s="7" t="s">
        <v>841</v>
      </c>
      <c r="B422" s="8">
        <v>12.35</v>
      </c>
      <c r="C422" s="8">
        <v>12.7</v>
      </c>
      <c r="D422" s="8">
        <v>12.75</v>
      </c>
    </row>
    <row r="423" spans="1:4">
      <c r="A423" s="7" t="s">
        <v>843</v>
      </c>
      <c r="B423" s="8">
        <v>87</v>
      </c>
      <c r="C423" s="8">
        <v>87</v>
      </c>
      <c r="D423" s="8">
        <v>87</v>
      </c>
    </row>
    <row r="424" spans="1:4">
      <c r="A424" s="7" t="s">
        <v>845</v>
      </c>
      <c r="B424" s="8">
        <v>4.95</v>
      </c>
      <c r="C424" s="8">
        <v>5.01</v>
      </c>
      <c r="D424" s="8">
        <v>5.01</v>
      </c>
    </row>
    <row r="425" spans="1:4">
      <c r="A425" s="7" t="s">
        <v>847</v>
      </c>
      <c r="B425" s="8">
        <v>0.7</v>
      </c>
      <c r="C425" s="8">
        <v>0.75</v>
      </c>
      <c r="D425" s="8">
        <v>0.76</v>
      </c>
    </row>
    <row r="426" spans="1:4">
      <c r="A426" s="7" t="s">
        <v>849</v>
      </c>
      <c r="B426" s="8">
        <v>9.59</v>
      </c>
      <c r="C426" s="8">
        <v>9.8000000000000007</v>
      </c>
      <c r="D426" s="8">
        <v>9.7899999999999991</v>
      </c>
    </row>
    <row r="427" spans="1:4">
      <c r="A427" s="7" t="s">
        <v>851</v>
      </c>
      <c r="B427" s="8">
        <v>16.48</v>
      </c>
      <c r="C427" s="8">
        <v>16.73</v>
      </c>
      <c r="D427" s="8">
        <v>16.2</v>
      </c>
    </row>
    <row r="428" spans="1:4">
      <c r="A428" s="7" t="s">
        <v>853</v>
      </c>
      <c r="B428" s="8">
        <v>4.5</v>
      </c>
      <c r="C428" s="8">
        <v>4.05</v>
      </c>
      <c r="D428" s="8">
        <v>4</v>
      </c>
    </row>
    <row r="429" spans="1:4">
      <c r="A429" s="7" t="s">
        <v>855</v>
      </c>
      <c r="B429" s="8">
        <v>3.65</v>
      </c>
      <c r="C429" s="8">
        <v>3.61</v>
      </c>
      <c r="D429" s="8">
        <v>3.65</v>
      </c>
    </row>
    <row r="430" spans="1:4">
      <c r="A430" s="7" t="s">
        <v>857</v>
      </c>
      <c r="B430" s="8">
        <v>6.8</v>
      </c>
      <c r="C430" s="8">
        <v>6.74</v>
      </c>
      <c r="D430" s="8">
        <v>6.71</v>
      </c>
    </row>
    <row r="431" spans="1:4">
      <c r="A431" s="7" t="s">
        <v>859</v>
      </c>
      <c r="B431" s="8">
        <v>6.2</v>
      </c>
      <c r="C431" s="8">
        <v>6.3</v>
      </c>
      <c r="D431" s="8">
        <v>6.39</v>
      </c>
    </row>
    <row r="432" spans="1:4">
      <c r="A432" s="7" t="s">
        <v>861</v>
      </c>
      <c r="B432" s="8">
        <v>9.57</v>
      </c>
      <c r="C432" s="8">
        <v>9.5</v>
      </c>
      <c r="D432" s="8">
        <v>9.75</v>
      </c>
    </row>
    <row r="433" spans="1:4">
      <c r="A433" s="7" t="s">
        <v>863</v>
      </c>
      <c r="B433" s="8">
        <v>4.53</v>
      </c>
      <c r="C433" s="8">
        <v>4.84</v>
      </c>
      <c r="D433" s="8">
        <v>4.8899999999999997</v>
      </c>
    </row>
    <row r="434" spans="1:4">
      <c r="A434" s="7" t="s">
        <v>865</v>
      </c>
      <c r="B434" s="8">
        <v>8.85</v>
      </c>
      <c r="C434" s="8">
        <v>8.8699999999999992</v>
      </c>
      <c r="D434" s="8">
        <v>8.82</v>
      </c>
    </row>
    <row r="435" spans="1:4">
      <c r="A435" s="7" t="s">
        <v>867</v>
      </c>
      <c r="B435" s="8">
        <v>4.2699999999999996</v>
      </c>
      <c r="C435" s="8">
        <v>4.68</v>
      </c>
      <c r="D435" s="8">
        <v>4.93</v>
      </c>
    </row>
    <row r="436" spans="1:4">
      <c r="A436" s="7" t="s">
        <v>869</v>
      </c>
      <c r="B436" s="8">
        <v>3.96</v>
      </c>
      <c r="C436" s="8">
        <v>3.96</v>
      </c>
      <c r="D436" s="8">
        <v>3.96</v>
      </c>
    </row>
    <row r="437" spans="1:4">
      <c r="A437" s="7" t="s">
        <v>871</v>
      </c>
      <c r="B437" s="8">
        <v>1.95</v>
      </c>
      <c r="C437" s="8">
        <v>1.95</v>
      </c>
      <c r="D437" s="8">
        <v>1.95</v>
      </c>
    </row>
    <row r="438" spans="1:4">
      <c r="A438" s="7" t="s">
        <v>873</v>
      </c>
      <c r="B438" s="8">
        <v>17.48</v>
      </c>
      <c r="C438" s="8">
        <v>17.600000000000001</v>
      </c>
      <c r="D438" s="8">
        <v>17.600000000000001</v>
      </c>
    </row>
    <row r="439" spans="1:4">
      <c r="A439" s="7" t="s">
        <v>875</v>
      </c>
      <c r="B439" s="8">
        <v>56.69</v>
      </c>
      <c r="C439" s="8">
        <v>56</v>
      </c>
      <c r="D439" s="8">
        <v>56</v>
      </c>
    </row>
    <row r="440" spans="1:4">
      <c r="A440" s="7" t="s">
        <v>877</v>
      </c>
      <c r="B440" s="8">
        <v>8.59</v>
      </c>
      <c r="C440" s="8">
        <v>8.59</v>
      </c>
      <c r="D440" s="8">
        <v>8.6</v>
      </c>
    </row>
    <row r="441" spans="1:4">
      <c r="A441" s="7" t="s">
        <v>879</v>
      </c>
      <c r="B441" s="8">
        <v>23.4</v>
      </c>
      <c r="C441" s="8">
        <v>24.4</v>
      </c>
      <c r="D441" s="8">
        <v>24.69</v>
      </c>
    </row>
    <row r="442" spans="1:4">
      <c r="A442" s="7" t="s">
        <v>881</v>
      </c>
      <c r="B442" s="8">
        <v>2.38</v>
      </c>
      <c r="C442" s="8">
        <v>2.39</v>
      </c>
      <c r="D442" s="8">
        <v>2.4</v>
      </c>
    </row>
    <row r="443" spans="1:4">
      <c r="A443" s="7" t="s">
        <v>883</v>
      </c>
      <c r="B443" s="8">
        <v>2.0699999999999998</v>
      </c>
      <c r="C443" s="8">
        <v>2.09</v>
      </c>
      <c r="D443" s="8">
        <v>2.09</v>
      </c>
    </row>
    <row r="444" spans="1:4">
      <c r="A444" s="7" t="s">
        <v>885</v>
      </c>
      <c r="B444" s="8">
        <v>2.67</v>
      </c>
      <c r="C444" s="8">
        <v>2.67</v>
      </c>
      <c r="D444" s="8">
        <v>2.6</v>
      </c>
    </row>
    <row r="445" spans="1:4">
      <c r="A445" s="7" t="s">
        <v>887</v>
      </c>
      <c r="B445" s="8">
        <v>1.63</v>
      </c>
      <c r="C445" s="8">
        <v>1.63</v>
      </c>
      <c r="D445" s="8">
        <v>1.63</v>
      </c>
    </row>
    <row r="446" spans="1:4">
      <c r="A446" s="7" t="s">
        <v>889</v>
      </c>
      <c r="B446" s="8">
        <v>193.5</v>
      </c>
      <c r="C446" s="8">
        <v>193.45</v>
      </c>
      <c r="D446" s="8">
        <v>193</v>
      </c>
    </row>
    <row r="447" spans="1:4">
      <c r="A447" s="7" t="s">
        <v>891</v>
      </c>
      <c r="B447" s="8">
        <v>4.29</v>
      </c>
      <c r="C447" s="8">
        <v>4.3</v>
      </c>
      <c r="D447" s="8">
        <v>4.3499999999999996</v>
      </c>
    </row>
    <row r="448" spans="1:4">
      <c r="A448" s="7" t="s">
        <v>893</v>
      </c>
      <c r="B448" s="8">
        <v>9.15</v>
      </c>
      <c r="C448" s="8">
        <v>9.24</v>
      </c>
      <c r="D448" s="8">
        <v>9.59</v>
      </c>
    </row>
    <row r="449" spans="1:4">
      <c r="A449" s="7" t="s">
        <v>895</v>
      </c>
      <c r="B449" s="8">
        <v>1.97</v>
      </c>
      <c r="C449" s="8">
        <v>2.0299999999999998</v>
      </c>
      <c r="D449" s="8">
        <v>2.0299999999999998</v>
      </c>
    </row>
    <row r="450" spans="1:4">
      <c r="A450" s="7" t="s">
        <v>897</v>
      </c>
      <c r="B450" s="8">
        <v>9.1999999999999993</v>
      </c>
      <c r="C450" s="8">
        <v>9.49</v>
      </c>
      <c r="D450" s="8">
        <v>9.7799999999999994</v>
      </c>
    </row>
    <row r="451" spans="1:4">
      <c r="A451" s="7" t="s">
        <v>899</v>
      </c>
      <c r="B451" s="8">
        <v>9.76</v>
      </c>
      <c r="C451" s="8">
        <v>9.65</v>
      </c>
      <c r="D451" s="8">
        <v>9.35</v>
      </c>
    </row>
    <row r="452" spans="1:4">
      <c r="A452" s="7" t="s">
        <v>901</v>
      </c>
      <c r="B452" s="8">
        <v>4.18</v>
      </c>
      <c r="C452" s="8">
        <v>4.17</v>
      </c>
      <c r="D452" s="8">
        <v>4.05</v>
      </c>
    </row>
    <row r="453" spans="1:4">
      <c r="A453" s="7" t="s">
        <v>903</v>
      </c>
      <c r="B453" s="8">
        <v>3.14</v>
      </c>
      <c r="C453" s="8">
        <v>3.15</v>
      </c>
      <c r="D453" s="8">
        <v>3.15</v>
      </c>
    </row>
    <row r="454" spans="1:4">
      <c r="A454" s="7" t="s">
        <v>905</v>
      </c>
      <c r="B454" s="8">
        <v>3.46</v>
      </c>
      <c r="C454" s="8">
        <v>3.5</v>
      </c>
      <c r="D454" s="8">
        <v>3.45</v>
      </c>
    </row>
    <row r="455" spans="1:4">
      <c r="A455" s="7" t="s">
        <v>907</v>
      </c>
      <c r="B455" s="8">
        <v>1.46</v>
      </c>
      <c r="C455" s="8">
        <v>1.6</v>
      </c>
      <c r="D455" s="8">
        <v>1.6</v>
      </c>
    </row>
    <row r="456" spans="1:4">
      <c r="A456" s="7" t="s">
        <v>909</v>
      </c>
      <c r="B456" s="8">
        <v>955</v>
      </c>
      <c r="C456" s="8">
        <v>965</v>
      </c>
      <c r="D456" s="8">
        <v>982.05</v>
      </c>
    </row>
    <row r="457" spans="1:4">
      <c r="A457" s="7" t="s">
        <v>911</v>
      </c>
      <c r="B457" s="8">
        <v>7.13</v>
      </c>
      <c r="C457" s="8">
        <v>7.5</v>
      </c>
      <c r="D457" s="8">
        <v>7.26</v>
      </c>
    </row>
    <row r="458" spans="1:4">
      <c r="A458" s="7" t="s">
        <v>913</v>
      </c>
      <c r="B458" s="8">
        <v>0.16</v>
      </c>
      <c r="C458" s="8">
        <v>0.16</v>
      </c>
      <c r="D458" s="8">
        <v>0.14000000000000001</v>
      </c>
    </row>
    <row r="459" spans="1:4">
      <c r="A459" s="7" t="s">
        <v>915</v>
      </c>
      <c r="B459" s="8">
        <v>4.0999999999999996</v>
      </c>
      <c r="C459" s="8">
        <v>4.47</v>
      </c>
      <c r="D459" s="8">
        <v>4.4400000000000004</v>
      </c>
    </row>
    <row r="460" spans="1:4">
      <c r="A460" s="7" t="s">
        <v>917</v>
      </c>
      <c r="B460" s="8">
        <v>2</v>
      </c>
      <c r="C460" s="8">
        <v>2.4</v>
      </c>
      <c r="D460" s="8">
        <v>2.4</v>
      </c>
    </row>
    <row r="461" spans="1:4">
      <c r="A461" s="7" t="s">
        <v>919</v>
      </c>
      <c r="B461" s="8">
        <v>0.86</v>
      </c>
      <c r="C461" s="8">
        <v>0.86</v>
      </c>
      <c r="D461" s="8">
        <v>0.86</v>
      </c>
    </row>
    <row r="462" spans="1:4">
      <c r="A462" s="7" t="s">
        <v>921</v>
      </c>
      <c r="B462" s="8">
        <v>7.49</v>
      </c>
      <c r="C462" s="8">
        <v>7.49</v>
      </c>
      <c r="D462" s="8">
        <v>7.48</v>
      </c>
    </row>
    <row r="463" spans="1:4">
      <c r="A463" s="7" t="s">
        <v>923</v>
      </c>
      <c r="B463" s="8">
        <v>38.9</v>
      </c>
      <c r="C463" s="8">
        <v>38.9</v>
      </c>
      <c r="D463" s="8">
        <v>38.9</v>
      </c>
    </row>
    <row r="464" spans="1:4">
      <c r="A464" s="7" t="s">
        <v>925</v>
      </c>
      <c r="B464" s="8">
        <v>8.3000000000000007</v>
      </c>
      <c r="C464" s="8">
        <v>8.5</v>
      </c>
      <c r="D464" s="8">
        <v>8.69</v>
      </c>
    </row>
    <row r="465" spans="1:4">
      <c r="A465" s="7" t="s">
        <v>927</v>
      </c>
      <c r="B465" s="8">
        <v>18</v>
      </c>
      <c r="C465" s="8">
        <v>18</v>
      </c>
      <c r="D465" s="8">
        <v>18.11</v>
      </c>
    </row>
    <row r="466" spans="1:4">
      <c r="A466" s="7" t="s">
        <v>929</v>
      </c>
      <c r="B466" s="8">
        <v>8.4</v>
      </c>
      <c r="C466" s="8">
        <v>8.4</v>
      </c>
      <c r="D466" s="8">
        <v>8.4</v>
      </c>
    </row>
    <row r="467" spans="1:4">
      <c r="A467" s="7" t="s">
        <v>931</v>
      </c>
      <c r="B467" s="8">
        <v>2.69</v>
      </c>
      <c r="C467" s="8">
        <v>2.63</v>
      </c>
      <c r="D467" s="8">
        <v>2.85</v>
      </c>
    </row>
    <row r="468" spans="1:4">
      <c r="A468" s="7" t="s">
        <v>933</v>
      </c>
      <c r="B468" s="8">
        <v>0.92</v>
      </c>
      <c r="C468" s="8">
        <v>0.95</v>
      </c>
      <c r="D468" s="8">
        <v>1.04</v>
      </c>
    </row>
    <row r="469" spans="1:4">
      <c r="A469" s="7" t="s">
        <v>935</v>
      </c>
      <c r="B469" s="8">
        <v>23.28</v>
      </c>
      <c r="C469" s="8">
        <v>24.1</v>
      </c>
      <c r="D469" s="8">
        <v>24.62</v>
      </c>
    </row>
    <row r="470" spans="1:4">
      <c r="A470" s="7" t="s">
        <v>937</v>
      </c>
      <c r="B470" s="8">
        <v>64.989999999999995</v>
      </c>
      <c r="C470" s="8">
        <v>64.08</v>
      </c>
      <c r="D470" s="8">
        <v>64.790000000000006</v>
      </c>
    </row>
    <row r="471" spans="1:4">
      <c r="A471" s="7" t="s">
        <v>939</v>
      </c>
      <c r="B471" s="8">
        <v>285</v>
      </c>
      <c r="C471" s="8">
        <v>285</v>
      </c>
      <c r="D471" s="8">
        <v>284.89999999999998</v>
      </c>
    </row>
    <row r="472" spans="1:4">
      <c r="A472" s="7" t="s">
        <v>941</v>
      </c>
      <c r="B472" s="8">
        <v>1.55</v>
      </c>
      <c r="C472" s="8">
        <v>1.54</v>
      </c>
      <c r="D472" s="8">
        <v>1.55</v>
      </c>
    </row>
    <row r="473" spans="1:4">
      <c r="A473" s="7" t="s">
        <v>943</v>
      </c>
      <c r="B473" s="8">
        <v>6.27</v>
      </c>
      <c r="C473" s="8">
        <v>6.45</v>
      </c>
      <c r="D473" s="8">
        <v>6.36</v>
      </c>
    </row>
    <row r="474" spans="1:4">
      <c r="A474" s="7" t="s">
        <v>945</v>
      </c>
      <c r="B474" s="8">
        <v>391</v>
      </c>
      <c r="C474" s="8">
        <v>386</v>
      </c>
      <c r="D474" s="8">
        <v>386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71"/>
  <sheetViews>
    <sheetView workbookViewId="0">
      <selection activeCell="D3" sqref="D3"/>
    </sheetView>
  </sheetViews>
  <sheetFormatPr defaultRowHeight="15"/>
  <cols>
    <col min="1" max="1" width="12.7109375" customWidth="1"/>
    <col min="2" max="2" width="11.85546875" customWidth="1"/>
    <col min="3" max="3" width="13" customWidth="1"/>
    <col min="4" max="4" width="11.42578125" style="9" customWidth="1"/>
  </cols>
  <sheetData>
    <row r="1" spans="1:4">
      <c r="A1" s="10"/>
      <c r="B1" s="11">
        <v>42026</v>
      </c>
      <c r="C1" s="11">
        <v>42027</v>
      </c>
      <c r="D1" s="9" t="s">
        <v>953</v>
      </c>
    </row>
    <row r="2" spans="1:4">
      <c r="A2" s="12" t="s">
        <v>537</v>
      </c>
      <c r="B2" s="13">
        <v>1.58</v>
      </c>
      <c r="C2" s="13">
        <v>2.02</v>
      </c>
      <c r="D2" s="14">
        <f t="shared" ref="D2:D65" si="0">C2/B2-1</f>
        <v>0.27848101265822778</v>
      </c>
    </row>
    <row r="3" spans="1:4">
      <c r="A3" s="7" t="s">
        <v>363</v>
      </c>
      <c r="B3" s="8">
        <v>0.11</v>
      </c>
      <c r="C3" s="8">
        <v>0.13</v>
      </c>
      <c r="D3" s="9">
        <f t="shared" si="0"/>
        <v>0.18181818181818188</v>
      </c>
    </row>
    <row r="4" spans="1:4">
      <c r="A4" s="7" t="s">
        <v>825</v>
      </c>
      <c r="B4" s="8">
        <v>2.39</v>
      </c>
      <c r="C4" s="8">
        <v>2.7</v>
      </c>
      <c r="D4" s="9">
        <f t="shared" si="0"/>
        <v>0.12970711297071125</v>
      </c>
    </row>
    <row r="5" spans="1:4">
      <c r="A5" s="7" t="s">
        <v>411</v>
      </c>
      <c r="B5" s="8">
        <v>0.1</v>
      </c>
      <c r="C5" s="8">
        <v>0.11</v>
      </c>
      <c r="D5" s="9">
        <f t="shared" si="0"/>
        <v>9.9999999999999867E-2</v>
      </c>
    </row>
    <row r="6" spans="1:4">
      <c r="A6" s="7" t="s">
        <v>21</v>
      </c>
      <c r="B6" s="8">
        <v>8</v>
      </c>
      <c r="C6" s="8">
        <v>8.7899999999999991</v>
      </c>
      <c r="D6" s="9">
        <f t="shared" si="0"/>
        <v>9.8749999999999893E-2</v>
      </c>
    </row>
    <row r="7" spans="1:4">
      <c r="A7" s="7" t="s">
        <v>933</v>
      </c>
      <c r="B7" s="8">
        <v>0.95</v>
      </c>
      <c r="C7" s="8">
        <v>1.04</v>
      </c>
      <c r="D7" s="9">
        <f t="shared" si="0"/>
        <v>9.473684210526323E-2</v>
      </c>
    </row>
    <row r="8" spans="1:4">
      <c r="A8" s="7" t="s">
        <v>517</v>
      </c>
      <c r="B8" s="8">
        <v>0.47</v>
      </c>
      <c r="C8" s="8">
        <v>0.51</v>
      </c>
      <c r="D8" s="9">
        <f t="shared" si="0"/>
        <v>8.5106382978723527E-2</v>
      </c>
    </row>
    <row r="9" spans="1:4">
      <c r="A9" s="7" t="s">
        <v>931</v>
      </c>
      <c r="B9" s="8">
        <v>2.63</v>
      </c>
      <c r="C9" s="8">
        <v>2.85</v>
      </c>
      <c r="D9" s="9">
        <f t="shared" si="0"/>
        <v>8.365019011406849E-2</v>
      </c>
    </row>
    <row r="10" spans="1:4">
      <c r="A10" s="7" t="s">
        <v>741</v>
      </c>
      <c r="B10" s="8">
        <v>2.17</v>
      </c>
      <c r="C10" s="8">
        <v>2.35</v>
      </c>
      <c r="D10" s="9">
        <f t="shared" si="0"/>
        <v>8.2949308755760454E-2</v>
      </c>
    </row>
    <row r="11" spans="1:4">
      <c r="A11" s="7" t="s">
        <v>795</v>
      </c>
      <c r="B11" s="8">
        <v>33</v>
      </c>
      <c r="C11" s="8">
        <v>35.65</v>
      </c>
      <c r="D11" s="9">
        <f t="shared" si="0"/>
        <v>8.0303030303030321E-2</v>
      </c>
    </row>
    <row r="12" spans="1:4">
      <c r="A12" s="7" t="s">
        <v>241</v>
      </c>
      <c r="B12" s="8">
        <v>0.26</v>
      </c>
      <c r="C12" s="8">
        <v>0.28000000000000003</v>
      </c>
      <c r="D12" s="9">
        <f t="shared" si="0"/>
        <v>7.6923076923077094E-2</v>
      </c>
    </row>
    <row r="13" spans="1:4">
      <c r="A13" s="7" t="s">
        <v>463</v>
      </c>
      <c r="B13" s="8">
        <v>20.98</v>
      </c>
      <c r="C13" s="8">
        <v>22.48</v>
      </c>
      <c r="D13" s="9">
        <f t="shared" si="0"/>
        <v>7.1496663489037271E-2</v>
      </c>
    </row>
    <row r="14" spans="1:4">
      <c r="A14" s="7" t="s">
        <v>223</v>
      </c>
      <c r="B14" s="8">
        <v>0.28000000000000003</v>
      </c>
      <c r="C14" s="8">
        <v>0.3</v>
      </c>
      <c r="D14" s="9">
        <f t="shared" si="0"/>
        <v>7.1428571428571397E-2</v>
      </c>
    </row>
    <row r="15" spans="1:4">
      <c r="A15" s="7" t="s">
        <v>439</v>
      </c>
      <c r="B15" s="8">
        <v>2.2400000000000002</v>
      </c>
      <c r="C15" s="8">
        <v>2.4</v>
      </c>
      <c r="D15" s="9">
        <f t="shared" si="0"/>
        <v>7.1428571428571397E-2</v>
      </c>
    </row>
    <row r="16" spans="1:4">
      <c r="A16" s="7" t="s">
        <v>137</v>
      </c>
      <c r="B16" s="8">
        <v>15.9</v>
      </c>
      <c r="C16" s="8">
        <v>16.899999999999999</v>
      </c>
      <c r="D16" s="9">
        <f t="shared" si="0"/>
        <v>6.2893081761006275E-2</v>
      </c>
    </row>
    <row r="17" spans="1:4">
      <c r="A17" s="7" t="s">
        <v>405</v>
      </c>
      <c r="B17" s="8">
        <v>4</v>
      </c>
      <c r="C17" s="8">
        <v>4.24</v>
      </c>
      <c r="D17" s="9">
        <f t="shared" si="0"/>
        <v>6.0000000000000053E-2</v>
      </c>
    </row>
    <row r="18" spans="1:4">
      <c r="A18" s="7" t="s">
        <v>301</v>
      </c>
      <c r="B18" s="8">
        <v>15.7</v>
      </c>
      <c r="C18" s="8">
        <v>16.64</v>
      </c>
      <c r="D18" s="9">
        <f t="shared" si="0"/>
        <v>5.987261146496814E-2</v>
      </c>
    </row>
    <row r="19" spans="1:4">
      <c r="A19" s="7" t="s">
        <v>499</v>
      </c>
      <c r="B19" s="8">
        <v>4.12</v>
      </c>
      <c r="C19" s="8">
        <v>4.3499999999999996</v>
      </c>
      <c r="D19" s="9">
        <f t="shared" si="0"/>
        <v>5.5825242718446466E-2</v>
      </c>
    </row>
    <row r="20" spans="1:4">
      <c r="A20" s="7" t="s">
        <v>49</v>
      </c>
      <c r="B20" s="8">
        <v>99.5</v>
      </c>
      <c r="C20" s="8">
        <v>105</v>
      </c>
      <c r="D20" s="9">
        <f t="shared" si="0"/>
        <v>5.5276381909547645E-2</v>
      </c>
    </row>
    <row r="21" spans="1:4">
      <c r="A21" s="7" t="s">
        <v>867</v>
      </c>
      <c r="B21" s="8">
        <v>4.68</v>
      </c>
      <c r="C21" s="8">
        <v>4.93</v>
      </c>
      <c r="D21" s="9">
        <f t="shared" si="0"/>
        <v>5.3418803418803451E-2</v>
      </c>
    </row>
    <row r="22" spans="1:4">
      <c r="A22" s="7" t="s">
        <v>519</v>
      </c>
      <c r="B22" s="8">
        <v>200.9</v>
      </c>
      <c r="C22" s="8">
        <v>211.5</v>
      </c>
      <c r="D22" s="9">
        <f t="shared" si="0"/>
        <v>5.2762568442010993E-2</v>
      </c>
    </row>
    <row r="23" spans="1:4">
      <c r="A23" s="7" t="s">
        <v>169</v>
      </c>
      <c r="B23" s="8">
        <v>4.75</v>
      </c>
      <c r="C23" s="8">
        <v>5</v>
      </c>
      <c r="D23" s="9">
        <f t="shared" si="0"/>
        <v>5.2631578947368363E-2</v>
      </c>
    </row>
    <row r="24" spans="1:4">
      <c r="A24" s="7" t="s">
        <v>683</v>
      </c>
      <c r="B24" s="8">
        <v>17.600000000000001</v>
      </c>
      <c r="C24" s="8">
        <v>18.5</v>
      </c>
      <c r="D24" s="9">
        <f t="shared" si="0"/>
        <v>5.1136363636363535E-2</v>
      </c>
    </row>
    <row r="25" spans="1:4">
      <c r="A25" s="7" t="s">
        <v>397</v>
      </c>
      <c r="B25" s="8">
        <v>167</v>
      </c>
      <c r="C25" s="8">
        <v>175.5</v>
      </c>
      <c r="D25" s="9">
        <f t="shared" si="0"/>
        <v>5.0898203592814273E-2</v>
      </c>
    </row>
    <row r="26" spans="1:4">
      <c r="A26" s="7" t="s">
        <v>427</v>
      </c>
      <c r="B26" s="8">
        <v>20</v>
      </c>
      <c r="C26" s="8">
        <v>21</v>
      </c>
      <c r="D26" s="9">
        <f t="shared" si="0"/>
        <v>5.0000000000000044E-2</v>
      </c>
    </row>
    <row r="27" spans="1:4">
      <c r="A27" s="7" t="s">
        <v>605</v>
      </c>
      <c r="B27" s="8">
        <v>7.81</v>
      </c>
      <c r="C27" s="8">
        <v>8.1999999999999993</v>
      </c>
      <c r="D27" s="9">
        <f t="shared" si="0"/>
        <v>4.9935979513444195E-2</v>
      </c>
    </row>
    <row r="28" spans="1:4">
      <c r="A28" s="7" t="s">
        <v>789</v>
      </c>
      <c r="B28" s="8">
        <v>1.81</v>
      </c>
      <c r="C28" s="8">
        <v>1.9</v>
      </c>
      <c r="D28" s="9">
        <f t="shared" si="0"/>
        <v>4.9723756906077332E-2</v>
      </c>
    </row>
    <row r="29" spans="1:4">
      <c r="A29" s="7" t="s">
        <v>173</v>
      </c>
      <c r="B29" s="8">
        <v>1.03</v>
      </c>
      <c r="C29" s="8">
        <v>1.08</v>
      </c>
      <c r="D29" s="9">
        <f t="shared" si="0"/>
        <v>4.8543689320388328E-2</v>
      </c>
    </row>
    <row r="30" spans="1:4">
      <c r="A30" s="7" t="s">
        <v>803</v>
      </c>
      <c r="B30" s="8">
        <v>3.44</v>
      </c>
      <c r="C30" s="8">
        <v>3.6</v>
      </c>
      <c r="D30" s="9">
        <f t="shared" si="0"/>
        <v>4.6511627906976827E-2</v>
      </c>
    </row>
    <row r="31" spans="1:4">
      <c r="A31" s="7" t="s">
        <v>305</v>
      </c>
      <c r="B31" s="8">
        <v>8.8000000000000007</v>
      </c>
      <c r="C31" s="8">
        <v>9.1999999999999993</v>
      </c>
      <c r="D31" s="9">
        <f t="shared" si="0"/>
        <v>4.5454545454545192E-2</v>
      </c>
    </row>
    <row r="32" spans="1:4">
      <c r="A32" s="7" t="s">
        <v>751</v>
      </c>
      <c r="B32" s="8">
        <v>0.67</v>
      </c>
      <c r="C32" s="8">
        <v>0.7</v>
      </c>
      <c r="D32" s="9">
        <f t="shared" si="0"/>
        <v>4.4776119402984982E-2</v>
      </c>
    </row>
    <row r="33" spans="1:4">
      <c r="A33" s="7" t="s">
        <v>689</v>
      </c>
      <c r="B33" s="8">
        <v>27.2</v>
      </c>
      <c r="C33" s="8">
        <v>28.4</v>
      </c>
      <c r="D33" s="9">
        <f t="shared" si="0"/>
        <v>4.4117647058823595E-2</v>
      </c>
    </row>
    <row r="34" spans="1:4">
      <c r="A34" s="7" t="s">
        <v>251</v>
      </c>
      <c r="B34" s="8">
        <v>1.38</v>
      </c>
      <c r="C34" s="8">
        <v>1.44</v>
      </c>
      <c r="D34" s="9">
        <f t="shared" si="0"/>
        <v>4.3478260869565188E-2</v>
      </c>
    </row>
    <row r="35" spans="1:4">
      <c r="A35" s="7" t="s">
        <v>11</v>
      </c>
      <c r="B35" s="8">
        <v>5.85</v>
      </c>
      <c r="C35" s="8">
        <v>6.1</v>
      </c>
      <c r="D35" s="9">
        <f t="shared" si="0"/>
        <v>4.2735042735042805E-2</v>
      </c>
    </row>
    <row r="36" spans="1:4">
      <c r="A36" s="7" t="s">
        <v>645</v>
      </c>
      <c r="B36" s="8">
        <v>7.58</v>
      </c>
      <c r="C36" s="8">
        <v>7.9</v>
      </c>
      <c r="D36" s="9">
        <f t="shared" si="0"/>
        <v>4.2216358839050061E-2</v>
      </c>
    </row>
    <row r="37" spans="1:4">
      <c r="A37" s="7" t="s">
        <v>373</v>
      </c>
      <c r="B37" s="8">
        <v>2.2000000000000002</v>
      </c>
      <c r="C37" s="8">
        <v>2.29</v>
      </c>
      <c r="D37" s="9">
        <f t="shared" si="0"/>
        <v>4.0909090909090784E-2</v>
      </c>
    </row>
    <row r="38" spans="1:4">
      <c r="A38" s="7" t="s">
        <v>187</v>
      </c>
      <c r="B38" s="8">
        <v>105.85</v>
      </c>
      <c r="C38" s="8">
        <v>110</v>
      </c>
      <c r="D38" s="9">
        <f t="shared" si="0"/>
        <v>3.9206424185167732E-2</v>
      </c>
    </row>
    <row r="39" spans="1:4">
      <c r="A39" s="7" t="s">
        <v>385</v>
      </c>
      <c r="B39" s="8">
        <v>0.77</v>
      </c>
      <c r="C39" s="8">
        <v>0.8</v>
      </c>
      <c r="D39" s="9">
        <f t="shared" si="0"/>
        <v>3.8961038961039085E-2</v>
      </c>
    </row>
    <row r="40" spans="1:4">
      <c r="A40" s="7" t="s">
        <v>297</v>
      </c>
      <c r="B40" s="8">
        <v>18.489999999999998</v>
      </c>
      <c r="C40" s="8">
        <v>19.2</v>
      </c>
      <c r="D40" s="9">
        <f t="shared" si="0"/>
        <v>3.8399134667387758E-2</v>
      </c>
    </row>
    <row r="41" spans="1:4">
      <c r="A41" s="7" t="s">
        <v>893</v>
      </c>
      <c r="B41" s="8">
        <v>9.24</v>
      </c>
      <c r="C41" s="8">
        <v>9.59</v>
      </c>
      <c r="D41" s="9">
        <f t="shared" si="0"/>
        <v>3.7878787878787845E-2</v>
      </c>
    </row>
    <row r="42" spans="1:4">
      <c r="A42" s="7" t="s">
        <v>539</v>
      </c>
      <c r="B42" s="8">
        <v>7.23</v>
      </c>
      <c r="C42" s="8">
        <v>7.5</v>
      </c>
      <c r="D42" s="9">
        <f t="shared" si="0"/>
        <v>3.734439834024883E-2</v>
      </c>
    </row>
    <row r="43" spans="1:4">
      <c r="A43" s="7" t="s">
        <v>713</v>
      </c>
      <c r="B43" s="8">
        <v>5.93</v>
      </c>
      <c r="C43" s="8">
        <v>6.15</v>
      </c>
      <c r="D43" s="9">
        <f t="shared" si="0"/>
        <v>3.7099494097807773E-2</v>
      </c>
    </row>
    <row r="44" spans="1:4">
      <c r="A44" s="7" t="s">
        <v>481</v>
      </c>
      <c r="B44" s="8">
        <v>53.88</v>
      </c>
      <c r="C44" s="8">
        <v>55.8</v>
      </c>
      <c r="D44" s="9">
        <f t="shared" si="0"/>
        <v>3.5634743875278208E-2</v>
      </c>
    </row>
    <row r="45" spans="1:4">
      <c r="A45" s="7" t="s">
        <v>37</v>
      </c>
      <c r="B45" s="8">
        <v>14.15</v>
      </c>
      <c r="C45" s="8">
        <v>14.65</v>
      </c>
      <c r="D45" s="9">
        <f t="shared" si="0"/>
        <v>3.5335689045936425E-2</v>
      </c>
    </row>
    <row r="46" spans="1:4">
      <c r="A46" s="7" t="s">
        <v>431</v>
      </c>
      <c r="B46" s="8">
        <v>0.28999999999999998</v>
      </c>
      <c r="C46" s="8">
        <v>0.3</v>
      </c>
      <c r="D46" s="9">
        <f t="shared" si="0"/>
        <v>3.4482758620689724E-2</v>
      </c>
    </row>
    <row r="47" spans="1:4">
      <c r="A47" s="7" t="s">
        <v>403</v>
      </c>
      <c r="B47" s="8">
        <v>206</v>
      </c>
      <c r="C47" s="8">
        <v>212.95</v>
      </c>
      <c r="D47" s="9">
        <f t="shared" si="0"/>
        <v>3.3737864077669766E-2</v>
      </c>
    </row>
    <row r="48" spans="1:4">
      <c r="A48" s="7" t="s">
        <v>511</v>
      </c>
      <c r="B48" s="8">
        <v>451</v>
      </c>
      <c r="C48" s="8">
        <v>466.2</v>
      </c>
      <c r="D48" s="9">
        <f t="shared" si="0"/>
        <v>3.3702882483370278E-2</v>
      </c>
    </row>
    <row r="49" spans="1:4">
      <c r="A49" s="7" t="s">
        <v>151</v>
      </c>
      <c r="B49" s="8">
        <v>332.4</v>
      </c>
      <c r="C49" s="8">
        <v>343.15</v>
      </c>
      <c r="D49" s="9">
        <f t="shared" si="0"/>
        <v>3.2340553549939921E-2</v>
      </c>
    </row>
    <row r="50" spans="1:4">
      <c r="A50" s="7" t="s">
        <v>335</v>
      </c>
      <c r="B50" s="8">
        <v>29.7</v>
      </c>
      <c r="C50" s="8">
        <v>30.65</v>
      </c>
      <c r="D50" s="9">
        <f t="shared" si="0"/>
        <v>3.1986531986532007E-2</v>
      </c>
    </row>
    <row r="51" spans="1:4">
      <c r="A51" s="7" t="s">
        <v>177</v>
      </c>
      <c r="B51" s="8">
        <v>8.19</v>
      </c>
      <c r="C51" s="8">
        <v>8.4499999999999993</v>
      </c>
      <c r="D51" s="9">
        <f t="shared" si="0"/>
        <v>3.1746031746031633E-2</v>
      </c>
    </row>
    <row r="52" spans="1:4">
      <c r="A52" s="7" t="s">
        <v>27</v>
      </c>
      <c r="B52" s="8">
        <v>8.1</v>
      </c>
      <c r="C52" s="8">
        <v>8.35</v>
      </c>
      <c r="D52" s="9">
        <f t="shared" si="0"/>
        <v>3.0864197530864113E-2</v>
      </c>
    </row>
    <row r="53" spans="1:4">
      <c r="A53" s="7" t="s">
        <v>897</v>
      </c>
      <c r="B53" s="8">
        <v>9.49</v>
      </c>
      <c r="C53" s="8">
        <v>9.7799999999999994</v>
      </c>
      <c r="D53" s="9">
        <f t="shared" si="0"/>
        <v>3.0558482613276983E-2</v>
      </c>
    </row>
    <row r="54" spans="1:4">
      <c r="A54" s="7" t="s">
        <v>831</v>
      </c>
      <c r="B54" s="8">
        <v>13.2</v>
      </c>
      <c r="C54" s="8">
        <v>13.6</v>
      </c>
      <c r="D54" s="9">
        <f t="shared" si="0"/>
        <v>3.0303030303030276E-2</v>
      </c>
    </row>
    <row r="55" spans="1:4">
      <c r="A55" s="7" t="s">
        <v>145</v>
      </c>
      <c r="B55" s="8">
        <v>1.33</v>
      </c>
      <c r="C55" s="8">
        <v>1.37</v>
      </c>
      <c r="D55" s="9">
        <f t="shared" si="0"/>
        <v>3.007518796992481E-2</v>
      </c>
    </row>
    <row r="56" spans="1:4">
      <c r="A56" s="7" t="s">
        <v>799</v>
      </c>
      <c r="B56" s="8">
        <v>1.02</v>
      </c>
      <c r="C56" s="8">
        <v>1.05</v>
      </c>
      <c r="D56" s="9">
        <f t="shared" si="0"/>
        <v>2.941176470588247E-2</v>
      </c>
    </row>
    <row r="57" spans="1:4">
      <c r="A57" s="7" t="s">
        <v>533</v>
      </c>
      <c r="B57" s="8">
        <v>10</v>
      </c>
      <c r="C57" s="8">
        <v>10.29</v>
      </c>
      <c r="D57" s="9">
        <f t="shared" si="0"/>
        <v>2.8999999999999915E-2</v>
      </c>
    </row>
    <row r="58" spans="1:4">
      <c r="A58" s="7" t="s">
        <v>569</v>
      </c>
      <c r="B58" s="8">
        <v>17.11</v>
      </c>
      <c r="C58" s="8">
        <v>17.600000000000001</v>
      </c>
      <c r="D58" s="9">
        <f t="shared" si="0"/>
        <v>2.8638223261250761E-2</v>
      </c>
    </row>
    <row r="59" spans="1:4">
      <c r="A59" s="7" t="s">
        <v>563</v>
      </c>
      <c r="B59" s="8">
        <v>2.15</v>
      </c>
      <c r="C59" s="8">
        <v>2.21</v>
      </c>
      <c r="D59" s="9">
        <f t="shared" si="0"/>
        <v>2.7906976744185963E-2</v>
      </c>
    </row>
    <row r="60" spans="1:4">
      <c r="A60" s="7" t="s">
        <v>261</v>
      </c>
      <c r="B60" s="8">
        <v>16.5</v>
      </c>
      <c r="C60" s="8">
        <v>16.96</v>
      </c>
      <c r="D60" s="9">
        <f t="shared" si="0"/>
        <v>2.7878787878787836E-2</v>
      </c>
    </row>
    <row r="61" spans="1:4">
      <c r="A61" s="7" t="s">
        <v>357</v>
      </c>
      <c r="B61" s="8">
        <v>31.28</v>
      </c>
      <c r="C61" s="8">
        <v>32.15</v>
      </c>
      <c r="D61" s="9">
        <f t="shared" si="0"/>
        <v>2.7813299232736455E-2</v>
      </c>
    </row>
    <row r="62" spans="1:4">
      <c r="A62" s="7" t="s">
        <v>691</v>
      </c>
      <c r="B62" s="8">
        <v>6.25</v>
      </c>
      <c r="C62" s="8">
        <v>6.42</v>
      </c>
      <c r="D62" s="9">
        <f t="shared" si="0"/>
        <v>2.7199999999999891E-2</v>
      </c>
    </row>
    <row r="63" spans="1:4">
      <c r="A63" s="7" t="s">
        <v>547</v>
      </c>
      <c r="B63" s="8">
        <v>33.01</v>
      </c>
      <c r="C63" s="8">
        <v>33.9</v>
      </c>
      <c r="D63" s="9">
        <f t="shared" si="0"/>
        <v>2.696152681005759E-2</v>
      </c>
    </row>
    <row r="64" spans="1:4">
      <c r="A64" s="7" t="s">
        <v>819</v>
      </c>
      <c r="B64" s="8">
        <v>343.9</v>
      </c>
      <c r="C64" s="8">
        <v>353</v>
      </c>
      <c r="D64" s="9">
        <f t="shared" si="0"/>
        <v>2.6461180575748866E-2</v>
      </c>
    </row>
    <row r="65" spans="1:4">
      <c r="A65" s="7" t="s">
        <v>861</v>
      </c>
      <c r="B65" s="8">
        <v>9.5</v>
      </c>
      <c r="C65" s="8">
        <v>9.75</v>
      </c>
      <c r="D65" s="9">
        <f t="shared" si="0"/>
        <v>2.6315789473684292E-2</v>
      </c>
    </row>
    <row r="66" spans="1:4">
      <c r="A66" s="7" t="s">
        <v>331</v>
      </c>
      <c r="B66" s="8">
        <v>43.4</v>
      </c>
      <c r="C66" s="8">
        <v>44.5</v>
      </c>
      <c r="D66" s="9">
        <f t="shared" ref="D66:D129" si="1">C66/B66-1</f>
        <v>2.5345622119815614E-2</v>
      </c>
    </row>
    <row r="67" spans="1:4">
      <c r="A67" s="7" t="s">
        <v>531</v>
      </c>
      <c r="B67" s="8">
        <v>2</v>
      </c>
      <c r="C67" s="8">
        <v>2.0499999999999998</v>
      </c>
      <c r="D67" s="9">
        <f t="shared" si="1"/>
        <v>2.4999999999999911E-2</v>
      </c>
    </row>
    <row r="68" spans="1:4">
      <c r="A68" s="7" t="s">
        <v>613</v>
      </c>
      <c r="B68" s="8">
        <v>226.5</v>
      </c>
      <c r="C68" s="8">
        <v>232.05</v>
      </c>
      <c r="D68" s="9">
        <f t="shared" si="1"/>
        <v>2.4503311258278204E-2</v>
      </c>
    </row>
    <row r="69" spans="1:4">
      <c r="A69" s="7" t="s">
        <v>437</v>
      </c>
      <c r="B69" s="8">
        <v>2.87</v>
      </c>
      <c r="C69" s="8">
        <v>2.94</v>
      </c>
      <c r="D69" s="9">
        <f t="shared" si="1"/>
        <v>2.4390243902439046E-2</v>
      </c>
    </row>
    <row r="70" spans="1:4">
      <c r="A70" s="7" t="s">
        <v>453</v>
      </c>
      <c r="B70" s="8">
        <v>12.73</v>
      </c>
      <c r="C70" s="8">
        <v>13.04</v>
      </c>
      <c r="D70" s="9">
        <f t="shared" si="1"/>
        <v>2.4351924587588281E-2</v>
      </c>
    </row>
    <row r="71" spans="1:4">
      <c r="A71" s="7" t="s">
        <v>583</v>
      </c>
      <c r="B71" s="8">
        <v>1.25</v>
      </c>
      <c r="C71" s="8">
        <v>1.28</v>
      </c>
      <c r="D71" s="9">
        <f t="shared" si="1"/>
        <v>2.4000000000000021E-2</v>
      </c>
    </row>
    <row r="72" spans="1:4">
      <c r="A72" s="7" t="s">
        <v>189</v>
      </c>
      <c r="B72" s="8">
        <v>54.45</v>
      </c>
      <c r="C72" s="8">
        <v>55.75</v>
      </c>
      <c r="D72" s="9">
        <f t="shared" si="1"/>
        <v>2.3875114784205564E-2</v>
      </c>
    </row>
    <row r="73" spans="1:4">
      <c r="A73" s="7" t="s">
        <v>237</v>
      </c>
      <c r="B73" s="8">
        <v>14.7</v>
      </c>
      <c r="C73" s="8">
        <v>15.05</v>
      </c>
      <c r="D73" s="9">
        <f t="shared" si="1"/>
        <v>2.3809523809523947E-2</v>
      </c>
    </row>
    <row r="74" spans="1:4">
      <c r="A74" s="7" t="s">
        <v>577</v>
      </c>
      <c r="B74" s="8">
        <v>23.7</v>
      </c>
      <c r="C74" s="8">
        <v>24.25</v>
      </c>
      <c r="D74" s="9">
        <f t="shared" si="1"/>
        <v>2.320675105485237E-2</v>
      </c>
    </row>
    <row r="75" spans="1:4">
      <c r="A75" s="7" t="s">
        <v>791</v>
      </c>
      <c r="B75" s="8">
        <v>5.26</v>
      </c>
      <c r="C75" s="8">
        <v>5.38</v>
      </c>
      <c r="D75" s="9">
        <f t="shared" si="1"/>
        <v>2.281368821292773E-2</v>
      </c>
    </row>
    <row r="76" spans="1:4">
      <c r="A76" s="7" t="s">
        <v>611</v>
      </c>
      <c r="B76" s="8">
        <v>6.15</v>
      </c>
      <c r="C76" s="8">
        <v>6.29</v>
      </c>
      <c r="D76" s="9">
        <f t="shared" si="1"/>
        <v>2.2764227642276369E-2</v>
      </c>
    </row>
    <row r="77" spans="1:4">
      <c r="A77" s="7" t="s">
        <v>925</v>
      </c>
      <c r="B77" s="8">
        <v>8.5</v>
      </c>
      <c r="C77" s="8">
        <v>8.69</v>
      </c>
      <c r="D77" s="9">
        <f t="shared" si="1"/>
        <v>2.2352941176470464E-2</v>
      </c>
    </row>
    <row r="78" spans="1:4">
      <c r="A78" s="7" t="s">
        <v>161</v>
      </c>
      <c r="B78" s="8">
        <v>146.1</v>
      </c>
      <c r="C78" s="8">
        <v>149.35</v>
      </c>
      <c r="D78" s="9">
        <f t="shared" si="1"/>
        <v>2.2245037645448384E-2</v>
      </c>
    </row>
    <row r="79" spans="1:4">
      <c r="A79" s="7" t="s">
        <v>103</v>
      </c>
      <c r="B79" s="8">
        <v>43</v>
      </c>
      <c r="C79" s="8">
        <v>43.95</v>
      </c>
      <c r="D79" s="9">
        <f t="shared" si="1"/>
        <v>2.2093023255814082E-2</v>
      </c>
    </row>
    <row r="80" spans="1:4">
      <c r="A80" s="7" t="s">
        <v>141</v>
      </c>
      <c r="B80" s="8">
        <v>150</v>
      </c>
      <c r="C80" s="8">
        <v>153.25</v>
      </c>
      <c r="D80" s="9">
        <f t="shared" si="1"/>
        <v>2.1666666666666723E-2</v>
      </c>
    </row>
    <row r="81" spans="1:4">
      <c r="A81" s="7" t="s">
        <v>935</v>
      </c>
      <c r="B81" s="8">
        <v>24.1</v>
      </c>
      <c r="C81" s="8">
        <v>24.62</v>
      </c>
      <c r="D81" s="9">
        <f t="shared" si="1"/>
        <v>2.1576763485477102E-2</v>
      </c>
    </row>
    <row r="82" spans="1:4">
      <c r="A82" s="7" t="s">
        <v>191</v>
      </c>
      <c r="B82" s="8">
        <v>20.9</v>
      </c>
      <c r="C82" s="8">
        <v>21.35</v>
      </c>
      <c r="D82" s="9">
        <f t="shared" si="1"/>
        <v>2.1531100478469067E-2</v>
      </c>
    </row>
    <row r="83" spans="1:4">
      <c r="A83" s="7" t="s">
        <v>309</v>
      </c>
      <c r="B83" s="8">
        <v>0.93</v>
      </c>
      <c r="C83" s="8">
        <v>0.95</v>
      </c>
      <c r="D83" s="9">
        <f t="shared" si="1"/>
        <v>2.1505376344086002E-2</v>
      </c>
    </row>
    <row r="84" spans="1:4">
      <c r="A84" s="7" t="s">
        <v>523</v>
      </c>
      <c r="B84" s="8">
        <v>13.86</v>
      </c>
      <c r="C84" s="8">
        <v>14.15</v>
      </c>
      <c r="D84" s="9">
        <f t="shared" si="1"/>
        <v>2.0923520923521011E-2</v>
      </c>
    </row>
    <row r="85" spans="1:4">
      <c r="A85" s="7" t="s">
        <v>345</v>
      </c>
      <c r="B85" s="8">
        <v>106.65</v>
      </c>
      <c r="C85" s="8">
        <v>108.8</v>
      </c>
      <c r="D85" s="9">
        <f t="shared" si="1"/>
        <v>2.0159399906235276E-2</v>
      </c>
    </row>
    <row r="86" spans="1:4">
      <c r="A86" s="7" t="s">
        <v>265</v>
      </c>
      <c r="B86" s="8">
        <v>22.84</v>
      </c>
      <c r="C86" s="8">
        <v>23.3</v>
      </c>
      <c r="D86" s="9">
        <f t="shared" si="1"/>
        <v>2.0140105078809034E-2</v>
      </c>
    </row>
    <row r="87" spans="1:4">
      <c r="A87" s="7" t="s">
        <v>307</v>
      </c>
      <c r="B87" s="8">
        <v>4.55</v>
      </c>
      <c r="C87" s="8">
        <v>4.6399999999999997</v>
      </c>
      <c r="D87" s="9">
        <f t="shared" si="1"/>
        <v>1.978021978021971E-2</v>
      </c>
    </row>
    <row r="88" spans="1:4">
      <c r="A88" s="7" t="s">
        <v>253</v>
      </c>
      <c r="B88" s="8">
        <v>15.3</v>
      </c>
      <c r="C88" s="8">
        <v>15.6</v>
      </c>
      <c r="D88" s="9">
        <f t="shared" si="1"/>
        <v>1.9607843137254832E-2</v>
      </c>
    </row>
    <row r="89" spans="1:4">
      <c r="A89" s="7" t="s">
        <v>199</v>
      </c>
      <c r="B89" s="8">
        <v>22.47</v>
      </c>
      <c r="C89" s="8">
        <v>22.9</v>
      </c>
      <c r="D89" s="9">
        <f t="shared" si="1"/>
        <v>1.9136626613262209E-2</v>
      </c>
    </row>
    <row r="90" spans="1:4">
      <c r="A90" s="7" t="s">
        <v>175</v>
      </c>
      <c r="B90" s="8">
        <v>47.5</v>
      </c>
      <c r="C90" s="8">
        <v>48.4</v>
      </c>
      <c r="D90" s="9">
        <f t="shared" si="1"/>
        <v>1.8947368421052602E-2</v>
      </c>
    </row>
    <row r="91" spans="1:4">
      <c r="A91" s="7" t="s">
        <v>85</v>
      </c>
      <c r="B91" s="8">
        <v>11.19</v>
      </c>
      <c r="C91" s="8">
        <v>11.4</v>
      </c>
      <c r="D91" s="9">
        <f t="shared" si="1"/>
        <v>1.8766756032171594E-2</v>
      </c>
    </row>
    <row r="92" spans="1:4">
      <c r="A92" s="7" t="s">
        <v>709</v>
      </c>
      <c r="B92" s="8">
        <v>16.2</v>
      </c>
      <c r="C92" s="8">
        <v>16.5</v>
      </c>
      <c r="D92" s="9">
        <f t="shared" si="1"/>
        <v>1.8518518518518601E-2</v>
      </c>
    </row>
    <row r="93" spans="1:4">
      <c r="A93" s="7" t="s">
        <v>665</v>
      </c>
      <c r="B93" s="8">
        <v>5.4</v>
      </c>
      <c r="C93" s="8">
        <v>5.5</v>
      </c>
      <c r="D93" s="9">
        <f t="shared" si="1"/>
        <v>1.8518518518518379E-2</v>
      </c>
    </row>
    <row r="94" spans="1:4">
      <c r="A94" s="7" t="s">
        <v>823</v>
      </c>
      <c r="B94" s="8">
        <v>10.31</v>
      </c>
      <c r="C94" s="8">
        <v>10.5</v>
      </c>
      <c r="D94" s="9">
        <f t="shared" si="1"/>
        <v>1.8428709990300662E-2</v>
      </c>
    </row>
    <row r="95" spans="1:4">
      <c r="A95" s="7" t="s">
        <v>693</v>
      </c>
      <c r="B95" s="8">
        <v>16.350000000000001</v>
      </c>
      <c r="C95" s="8">
        <v>16.649999999999999</v>
      </c>
      <c r="D95" s="9">
        <f t="shared" si="1"/>
        <v>1.8348623853210899E-2</v>
      </c>
    </row>
    <row r="96" spans="1:4">
      <c r="A96" s="7" t="s">
        <v>621</v>
      </c>
      <c r="B96" s="8">
        <v>1.1000000000000001</v>
      </c>
      <c r="C96" s="8">
        <v>1.1200000000000001</v>
      </c>
      <c r="D96" s="9">
        <f t="shared" si="1"/>
        <v>1.8181818181818299E-2</v>
      </c>
    </row>
    <row r="97" spans="1:4">
      <c r="A97" s="7" t="s">
        <v>909</v>
      </c>
      <c r="B97" s="8">
        <v>965</v>
      </c>
      <c r="C97" s="8">
        <v>982.05</v>
      </c>
      <c r="D97" s="9">
        <f t="shared" si="1"/>
        <v>1.7668393782383385E-2</v>
      </c>
    </row>
    <row r="98" spans="1:4">
      <c r="A98" s="7" t="s">
        <v>641</v>
      </c>
      <c r="B98" s="8">
        <v>51</v>
      </c>
      <c r="C98" s="8">
        <v>51.9</v>
      </c>
      <c r="D98" s="9">
        <f t="shared" si="1"/>
        <v>1.7647058823529349E-2</v>
      </c>
    </row>
    <row r="99" spans="1:4">
      <c r="A99" s="7" t="s">
        <v>119</v>
      </c>
      <c r="B99" s="8">
        <v>4</v>
      </c>
      <c r="C99" s="8">
        <v>4.07</v>
      </c>
      <c r="D99" s="9">
        <f t="shared" si="1"/>
        <v>1.7500000000000071E-2</v>
      </c>
    </row>
    <row r="100" spans="1:4">
      <c r="A100" s="7" t="s">
        <v>383</v>
      </c>
      <c r="B100" s="8">
        <v>1.73</v>
      </c>
      <c r="C100" s="8">
        <v>1.76</v>
      </c>
      <c r="D100" s="9">
        <f t="shared" si="1"/>
        <v>1.7341040462427681E-2</v>
      </c>
    </row>
    <row r="101" spans="1:4">
      <c r="A101" s="7" t="s">
        <v>725</v>
      </c>
      <c r="B101" s="8">
        <v>500</v>
      </c>
      <c r="C101" s="8">
        <v>508.65</v>
      </c>
      <c r="D101" s="9">
        <f t="shared" si="1"/>
        <v>1.7299999999999871E-2</v>
      </c>
    </row>
    <row r="102" spans="1:4">
      <c r="A102" s="7" t="s">
        <v>739</v>
      </c>
      <c r="B102" s="8">
        <v>17.5</v>
      </c>
      <c r="C102" s="8">
        <v>17.8</v>
      </c>
      <c r="D102" s="9">
        <f t="shared" si="1"/>
        <v>1.7142857142857126E-2</v>
      </c>
    </row>
    <row r="103" spans="1:4">
      <c r="A103" s="7" t="s">
        <v>131</v>
      </c>
      <c r="B103" s="8">
        <v>5.36</v>
      </c>
      <c r="C103" s="8">
        <v>5.45</v>
      </c>
      <c r="D103" s="9">
        <f t="shared" si="1"/>
        <v>1.6791044776119479E-2</v>
      </c>
    </row>
    <row r="104" spans="1:4">
      <c r="A104" s="7" t="s">
        <v>783</v>
      </c>
      <c r="B104" s="8">
        <v>16.28</v>
      </c>
      <c r="C104" s="8">
        <v>16.55</v>
      </c>
      <c r="D104" s="9">
        <f t="shared" si="1"/>
        <v>1.6584766584766486E-2</v>
      </c>
    </row>
    <row r="105" spans="1:4">
      <c r="A105" s="7" t="s">
        <v>561</v>
      </c>
      <c r="B105" s="8">
        <v>6.15</v>
      </c>
      <c r="C105" s="8">
        <v>6.25</v>
      </c>
      <c r="D105" s="9">
        <f t="shared" si="1"/>
        <v>1.6260162601625883E-2</v>
      </c>
    </row>
    <row r="106" spans="1:4">
      <c r="A106" s="7" t="s">
        <v>807</v>
      </c>
      <c r="B106" s="8">
        <v>41.31</v>
      </c>
      <c r="C106" s="8">
        <v>41.98</v>
      </c>
      <c r="D106" s="9">
        <f t="shared" si="1"/>
        <v>1.6218833212297223E-2</v>
      </c>
    </row>
    <row r="107" spans="1:4">
      <c r="A107" s="7" t="s">
        <v>587</v>
      </c>
      <c r="B107" s="8">
        <v>49.5</v>
      </c>
      <c r="C107" s="8">
        <v>50.3</v>
      </c>
      <c r="D107" s="9">
        <f t="shared" si="1"/>
        <v>1.6161616161616044E-2</v>
      </c>
    </row>
    <row r="108" spans="1:4">
      <c r="A108" s="7" t="s">
        <v>287</v>
      </c>
      <c r="B108" s="8">
        <v>13.59</v>
      </c>
      <c r="C108" s="8">
        <v>13.8</v>
      </c>
      <c r="D108" s="9">
        <f t="shared" si="1"/>
        <v>1.5452538631346657E-2</v>
      </c>
    </row>
    <row r="109" spans="1:4">
      <c r="A109" s="7" t="s">
        <v>65</v>
      </c>
      <c r="B109" s="8">
        <v>1.95</v>
      </c>
      <c r="C109" s="8">
        <v>1.98</v>
      </c>
      <c r="D109" s="9">
        <f t="shared" si="1"/>
        <v>1.538461538461533E-2</v>
      </c>
    </row>
    <row r="110" spans="1:4">
      <c r="A110" s="7" t="s">
        <v>233</v>
      </c>
      <c r="B110" s="8">
        <v>6.54</v>
      </c>
      <c r="C110" s="8">
        <v>6.64</v>
      </c>
      <c r="D110" s="9">
        <f t="shared" si="1"/>
        <v>1.5290519877675823E-2</v>
      </c>
    </row>
    <row r="111" spans="1:4">
      <c r="A111" s="7" t="s">
        <v>67</v>
      </c>
      <c r="B111" s="8">
        <v>13.2</v>
      </c>
      <c r="C111" s="8">
        <v>13.4</v>
      </c>
      <c r="D111" s="9">
        <f t="shared" si="1"/>
        <v>1.5151515151515138E-2</v>
      </c>
    </row>
    <row r="112" spans="1:4">
      <c r="A112" s="7" t="s">
        <v>555</v>
      </c>
      <c r="B112" s="8">
        <v>152.4</v>
      </c>
      <c r="C112" s="8">
        <v>154.69999999999999</v>
      </c>
      <c r="D112" s="9">
        <f t="shared" si="1"/>
        <v>1.5091863517060267E-2</v>
      </c>
    </row>
    <row r="113" spans="1:4">
      <c r="A113" s="7" t="s">
        <v>557</v>
      </c>
      <c r="B113" s="8">
        <v>12.75</v>
      </c>
      <c r="C113" s="8">
        <v>12.94</v>
      </c>
      <c r="D113" s="9">
        <f t="shared" si="1"/>
        <v>1.4901960784313717E-2</v>
      </c>
    </row>
    <row r="114" spans="1:4">
      <c r="A114" s="7" t="s">
        <v>59</v>
      </c>
      <c r="B114" s="8">
        <v>4.8</v>
      </c>
      <c r="C114" s="8">
        <v>4.87</v>
      </c>
      <c r="D114" s="9">
        <f t="shared" si="1"/>
        <v>1.4583333333333393E-2</v>
      </c>
    </row>
    <row r="115" spans="1:4">
      <c r="A115" s="7" t="s">
        <v>859</v>
      </c>
      <c r="B115" s="8">
        <v>6.3</v>
      </c>
      <c r="C115" s="8">
        <v>6.39</v>
      </c>
      <c r="D115" s="9">
        <f t="shared" si="1"/>
        <v>1.4285714285714235E-2</v>
      </c>
    </row>
    <row r="116" spans="1:4">
      <c r="A116" s="7" t="s">
        <v>29</v>
      </c>
      <c r="B116" s="8">
        <v>1.41</v>
      </c>
      <c r="C116" s="8">
        <v>1.43</v>
      </c>
      <c r="D116" s="9">
        <f t="shared" si="1"/>
        <v>1.4184397163120588E-2</v>
      </c>
    </row>
    <row r="117" spans="1:4">
      <c r="A117" s="7" t="s">
        <v>341</v>
      </c>
      <c r="B117" s="8">
        <v>71</v>
      </c>
      <c r="C117" s="8">
        <v>72</v>
      </c>
      <c r="D117" s="9">
        <f t="shared" si="1"/>
        <v>1.4084507042253502E-2</v>
      </c>
    </row>
    <row r="118" spans="1:4">
      <c r="A118" s="7" t="s">
        <v>17</v>
      </c>
      <c r="B118" s="8">
        <v>34.99</v>
      </c>
      <c r="C118" s="8">
        <v>35.479999999999997</v>
      </c>
      <c r="D118" s="9">
        <f t="shared" si="1"/>
        <v>1.4004001143183675E-2</v>
      </c>
    </row>
    <row r="119" spans="1:4">
      <c r="A119" s="7" t="s">
        <v>295</v>
      </c>
      <c r="B119" s="8">
        <v>50.71</v>
      </c>
      <c r="C119" s="8">
        <v>51.4</v>
      </c>
      <c r="D119" s="9">
        <f t="shared" si="1"/>
        <v>1.3606783671859635E-2</v>
      </c>
    </row>
    <row r="120" spans="1:4">
      <c r="A120" s="7" t="s">
        <v>203</v>
      </c>
      <c r="B120" s="8">
        <v>89.7</v>
      </c>
      <c r="C120" s="8">
        <v>90.9</v>
      </c>
      <c r="D120" s="9">
        <f t="shared" si="1"/>
        <v>1.3377926421404673E-2</v>
      </c>
    </row>
    <row r="121" spans="1:4">
      <c r="A121" s="7" t="s">
        <v>609</v>
      </c>
      <c r="B121" s="8">
        <v>1.5</v>
      </c>
      <c r="C121" s="8">
        <v>1.52</v>
      </c>
      <c r="D121" s="9">
        <f t="shared" si="1"/>
        <v>1.3333333333333419E-2</v>
      </c>
    </row>
    <row r="122" spans="1:4">
      <c r="A122" s="7" t="s">
        <v>847</v>
      </c>
      <c r="B122" s="8">
        <v>0.75</v>
      </c>
      <c r="C122" s="8">
        <v>0.76</v>
      </c>
      <c r="D122" s="9">
        <f t="shared" si="1"/>
        <v>1.3333333333333419E-2</v>
      </c>
    </row>
    <row r="123" spans="1:4">
      <c r="A123" s="7" t="s">
        <v>757</v>
      </c>
      <c r="B123" s="8">
        <v>2.38</v>
      </c>
      <c r="C123" s="8">
        <v>2.41</v>
      </c>
      <c r="D123" s="9">
        <f t="shared" si="1"/>
        <v>1.26050420168069E-2</v>
      </c>
    </row>
    <row r="124" spans="1:4">
      <c r="A124" s="7" t="s">
        <v>275</v>
      </c>
      <c r="B124" s="8">
        <v>2.41</v>
      </c>
      <c r="C124" s="8">
        <v>2.44</v>
      </c>
      <c r="D124" s="9">
        <f t="shared" si="1"/>
        <v>1.2448132780082943E-2</v>
      </c>
    </row>
    <row r="125" spans="1:4">
      <c r="A125" s="7" t="s">
        <v>195</v>
      </c>
      <c r="B125" s="8">
        <v>4.0999999999999996</v>
      </c>
      <c r="C125" s="8">
        <v>4.1500000000000004</v>
      </c>
      <c r="D125" s="9">
        <f t="shared" si="1"/>
        <v>1.2195121951219745E-2</v>
      </c>
    </row>
    <row r="126" spans="1:4">
      <c r="A126" s="7" t="s">
        <v>879</v>
      </c>
      <c r="B126" s="8">
        <v>24.4</v>
      </c>
      <c r="C126" s="8">
        <v>24.69</v>
      </c>
      <c r="D126" s="9">
        <f t="shared" si="1"/>
        <v>1.1885245901639419E-2</v>
      </c>
    </row>
    <row r="127" spans="1:4">
      <c r="A127" s="7" t="s">
        <v>891</v>
      </c>
      <c r="B127" s="8">
        <v>4.3</v>
      </c>
      <c r="C127" s="8">
        <v>4.3499999999999996</v>
      </c>
      <c r="D127" s="9">
        <f t="shared" si="1"/>
        <v>1.1627906976744207E-2</v>
      </c>
    </row>
    <row r="128" spans="1:4">
      <c r="A128" s="7" t="s">
        <v>619</v>
      </c>
      <c r="B128" s="8">
        <v>48</v>
      </c>
      <c r="C128" s="8">
        <v>48.55</v>
      </c>
      <c r="D128" s="9">
        <f t="shared" si="1"/>
        <v>1.1458333333333348E-2</v>
      </c>
    </row>
    <row r="129" spans="1:4">
      <c r="A129" s="7" t="s">
        <v>669</v>
      </c>
      <c r="B129" s="8">
        <v>52.71</v>
      </c>
      <c r="C129" s="8">
        <v>53.31</v>
      </c>
      <c r="D129" s="9">
        <f t="shared" si="1"/>
        <v>1.138303927148554E-2</v>
      </c>
    </row>
    <row r="130" spans="1:4">
      <c r="A130" s="7" t="s">
        <v>817</v>
      </c>
      <c r="B130" s="8">
        <v>2.65</v>
      </c>
      <c r="C130" s="8">
        <v>2.68</v>
      </c>
      <c r="D130" s="9">
        <f t="shared" ref="D130:D193" si="2">C130/B130-1</f>
        <v>1.132075471698113E-2</v>
      </c>
    </row>
    <row r="131" spans="1:4">
      <c r="A131" s="7" t="s">
        <v>855</v>
      </c>
      <c r="B131" s="8">
        <v>3.61</v>
      </c>
      <c r="C131" s="8">
        <v>3.65</v>
      </c>
      <c r="D131" s="9">
        <f t="shared" si="2"/>
        <v>1.1080332409972415E-2</v>
      </c>
    </row>
    <row r="132" spans="1:4">
      <c r="A132" s="7" t="s">
        <v>937</v>
      </c>
      <c r="B132" s="8">
        <v>64.08</v>
      </c>
      <c r="C132" s="8">
        <v>64.790000000000006</v>
      </c>
      <c r="D132" s="9">
        <f t="shared" si="2"/>
        <v>1.1079900124844055E-2</v>
      </c>
    </row>
    <row r="133" spans="1:4">
      <c r="A133" s="7" t="s">
        <v>449</v>
      </c>
      <c r="B133" s="8">
        <v>277</v>
      </c>
      <c r="C133" s="8">
        <v>280</v>
      </c>
      <c r="D133" s="9">
        <f t="shared" si="2"/>
        <v>1.0830324909747224E-2</v>
      </c>
    </row>
    <row r="134" spans="1:4">
      <c r="A134" s="7" t="s">
        <v>45</v>
      </c>
      <c r="B134" s="8">
        <v>45.7</v>
      </c>
      <c r="C134" s="8">
        <v>46.19</v>
      </c>
      <c r="D134" s="9">
        <f t="shared" si="2"/>
        <v>1.0722100656455069E-2</v>
      </c>
    </row>
    <row r="135" spans="1:4">
      <c r="A135" s="7" t="s">
        <v>863</v>
      </c>
      <c r="B135" s="8">
        <v>4.84</v>
      </c>
      <c r="C135" s="8">
        <v>4.8899999999999997</v>
      </c>
      <c r="D135" s="9">
        <f t="shared" si="2"/>
        <v>1.0330578512396604E-2</v>
      </c>
    </row>
    <row r="136" spans="1:4">
      <c r="A136" s="7" t="s">
        <v>81</v>
      </c>
      <c r="B136" s="8">
        <v>0.99</v>
      </c>
      <c r="C136" s="8">
        <v>1</v>
      </c>
      <c r="D136" s="9">
        <f t="shared" si="2"/>
        <v>1.0101010101010166E-2</v>
      </c>
    </row>
    <row r="137" spans="1:4">
      <c r="A137" s="7" t="s">
        <v>311</v>
      </c>
      <c r="B137" s="8">
        <v>49.5</v>
      </c>
      <c r="C137" s="8">
        <v>50</v>
      </c>
      <c r="D137" s="9">
        <f t="shared" si="2"/>
        <v>1.0101010101010166E-2</v>
      </c>
    </row>
    <row r="138" spans="1:4">
      <c r="A138" s="7" t="s">
        <v>423</v>
      </c>
      <c r="B138" s="8">
        <v>4.95</v>
      </c>
      <c r="C138" s="8">
        <v>5</v>
      </c>
      <c r="D138" s="9">
        <f t="shared" si="2"/>
        <v>1.0101010101010166E-2</v>
      </c>
    </row>
    <row r="139" spans="1:4">
      <c r="A139" s="7" t="s">
        <v>457</v>
      </c>
      <c r="B139" s="8">
        <v>51.99</v>
      </c>
      <c r="C139" s="8">
        <v>52.5</v>
      </c>
      <c r="D139" s="9">
        <f t="shared" si="2"/>
        <v>9.8095787651470978E-3</v>
      </c>
    </row>
    <row r="140" spans="1:4">
      <c r="A140" s="7" t="s">
        <v>779</v>
      </c>
      <c r="B140" s="8">
        <v>23.5</v>
      </c>
      <c r="C140" s="8">
        <v>23.73</v>
      </c>
      <c r="D140" s="9">
        <f t="shared" si="2"/>
        <v>9.7872340425531057E-3</v>
      </c>
    </row>
    <row r="141" spans="1:4">
      <c r="A141" s="7" t="s">
        <v>487</v>
      </c>
      <c r="B141" s="8">
        <v>4.22</v>
      </c>
      <c r="C141" s="8">
        <v>4.26</v>
      </c>
      <c r="D141" s="9">
        <f t="shared" si="2"/>
        <v>9.4786729857820884E-3</v>
      </c>
    </row>
    <row r="142" spans="1:4">
      <c r="A142" s="7" t="s">
        <v>35</v>
      </c>
      <c r="B142" s="8">
        <v>84</v>
      </c>
      <c r="C142" s="8">
        <v>84.77</v>
      </c>
      <c r="D142" s="9">
        <f t="shared" si="2"/>
        <v>9.1666666666665453E-3</v>
      </c>
    </row>
    <row r="143" spans="1:4">
      <c r="A143" s="7" t="s">
        <v>763</v>
      </c>
      <c r="B143" s="8">
        <v>16.45</v>
      </c>
      <c r="C143" s="8">
        <v>16.600000000000001</v>
      </c>
      <c r="D143" s="9">
        <f t="shared" si="2"/>
        <v>9.1185410334346795E-3</v>
      </c>
    </row>
    <row r="144" spans="1:4">
      <c r="A144" s="7" t="s">
        <v>503</v>
      </c>
      <c r="B144" s="8">
        <v>40.9</v>
      </c>
      <c r="C144" s="8">
        <v>41.27</v>
      </c>
      <c r="D144" s="9">
        <f t="shared" si="2"/>
        <v>9.046454767726253E-3</v>
      </c>
    </row>
    <row r="145" spans="1:4">
      <c r="A145" s="7" t="s">
        <v>381</v>
      </c>
      <c r="B145" s="8">
        <v>2.25</v>
      </c>
      <c r="C145" s="8">
        <v>2.27</v>
      </c>
      <c r="D145" s="9">
        <f t="shared" si="2"/>
        <v>8.8888888888889461E-3</v>
      </c>
    </row>
    <row r="146" spans="1:4">
      <c r="A146" s="7" t="s">
        <v>525</v>
      </c>
      <c r="B146" s="8">
        <v>13.55</v>
      </c>
      <c r="C146" s="8">
        <v>13.67</v>
      </c>
      <c r="D146" s="9">
        <f t="shared" si="2"/>
        <v>8.8560885608854889E-3</v>
      </c>
    </row>
    <row r="147" spans="1:4">
      <c r="A147" s="7" t="s">
        <v>493</v>
      </c>
      <c r="B147" s="8">
        <v>27.11</v>
      </c>
      <c r="C147" s="8">
        <v>27.35</v>
      </c>
      <c r="D147" s="9">
        <f t="shared" si="2"/>
        <v>8.8528218369605671E-3</v>
      </c>
    </row>
    <row r="148" spans="1:4">
      <c r="A148" s="7" t="s">
        <v>249</v>
      </c>
      <c r="B148" s="8">
        <v>3.4</v>
      </c>
      <c r="C148" s="8">
        <v>3.43</v>
      </c>
      <c r="D148" s="9">
        <f t="shared" si="2"/>
        <v>8.8235294117646745E-3</v>
      </c>
    </row>
    <row r="149" spans="1:4">
      <c r="A149" s="7" t="s">
        <v>589</v>
      </c>
      <c r="B149" s="8">
        <v>1.1399999999999999</v>
      </c>
      <c r="C149" s="8">
        <v>1.1499999999999999</v>
      </c>
      <c r="D149" s="9">
        <f t="shared" si="2"/>
        <v>8.7719298245614308E-3</v>
      </c>
    </row>
    <row r="150" spans="1:4">
      <c r="A150" s="7" t="s">
        <v>705</v>
      </c>
      <c r="B150" s="8">
        <v>1.19</v>
      </c>
      <c r="C150" s="8">
        <v>1.2</v>
      </c>
      <c r="D150" s="9">
        <f t="shared" si="2"/>
        <v>8.4033613445377853E-3</v>
      </c>
    </row>
    <row r="151" spans="1:4">
      <c r="A151" s="7" t="s">
        <v>109</v>
      </c>
      <c r="B151" s="8">
        <v>306.05</v>
      </c>
      <c r="C151" s="8">
        <v>308.45</v>
      </c>
      <c r="D151" s="9">
        <f t="shared" si="2"/>
        <v>7.8418559058976989E-3</v>
      </c>
    </row>
    <row r="152" spans="1:4">
      <c r="A152" s="7" t="s">
        <v>473</v>
      </c>
      <c r="B152" s="8">
        <v>19.14</v>
      </c>
      <c r="C152" s="8">
        <v>19.29</v>
      </c>
      <c r="D152" s="9">
        <f t="shared" si="2"/>
        <v>7.8369905956112706E-3</v>
      </c>
    </row>
    <row r="153" spans="1:4">
      <c r="A153" s="7" t="s">
        <v>433</v>
      </c>
      <c r="B153" s="8">
        <v>2.58</v>
      </c>
      <c r="C153" s="8">
        <v>2.6</v>
      </c>
      <c r="D153" s="9">
        <f t="shared" si="2"/>
        <v>7.7519379844961378E-3</v>
      </c>
    </row>
    <row r="154" spans="1:4">
      <c r="A154" s="7" t="s">
        <v>283</v>
      </c>
      <c r="B154" s="8">
        <v>36.22</v>
      </c>
      <c r="C154" s="8">
        <v>36.5</v>
      </c>
      <c r="D154" s="9">
        <f t="shared" si="2"/>
        <v>7.7305356156820437E-3</v>
      </c>
    </row>
    <row r="155" spans="1:4">
      <c r="A155" s="7" t="s">
        <v>637</v>
      </c>
      <c r="B155" s="8">
        <v>37.69</v>
      </c>
      <c r="C155" s="8">
        <v>37.979999999999997</v>
      </c>
      <c r="D155" s="9">
        <f t="shared" si="2"/>
        <v>7.6943486335898648E-3</v>
      </c>
    </row>
    <row r="156" spans="1:4">
      <c r="A156" s="7" t="s">
        <v>489</v>
      </c>
      <c r="B156" s="8">
        <v>8.34</v>
      </c>
      <c r="C156" s="8">
        <v>8.4</v>
      </c>
      <c r="D156" s="9">
        <f t="shared" si="2"/>
        <v>7.194244604316502E-3</v>
      </c>
    </row>
    <row r="157" spans="1:4">
      <c r="A157" s="7" t="s">
        <v>549</v>
      </c>
      <c r="B157" s="8">
        <v>1.45</v>
      </c>
      <c r="C157" s="8">
        <v>1.46</v>
      </c>
      <c r="D157" s="9">
        <f t="shared" si="2"/>
        <v>6.8965517241379448E-3</v>
      </c>
    </row>
    <row r="158" spans="1:4">
      <c r="A158" s="7" t="s">
        <v>617</v>
      </c>
      <c r="B158" s="8">
        <v>73</v>
      </c>
      <c r="C158" s="8">
        <v>73.5</v>
      </c>
      <c r="D158" s="9">
        <f t="shared" si="2"/>
        <v>6.8493150684931781E-3</v>
      </c>
    </row>
    <row r="159" spans="1:4">
      <c r="A159" s="7" t="s">
        <v>941</v>
      </c>
      <c r="B159" s="8">
        <v>1.54</v>
      </c>
      <c r="C159" s="8">
        <v>1.55</v>
      </c>
      <c r="D159" s="9">
        <f t="shared" si="2"/>
        <v>6.4935064935065512E-3</v>
      </c>
    </row>
    <row r="160" spans="1:4">
      <c r="A160" s="7" t="s">
        <v>75</v>
      </c>
      <c r="B160" s="8">
        <v>26.5</v>
      </c>
      <c r="C160" s="8">
        <v>26.67</v>
      </c>
      <c r="D160" s="9">
        <f t="shared" si="2"/>
        <v>6.4150943396226179E-3</v>
      </c>
    </row>
    <row r="161" spans="1:4">
      <c r="A161" s="7" t="s">
        <v>785</v>
      </c>
      <c r="B161" s="8">
        <v>15.6</v>
      </c>
      <c r="C161" s="8">
        <v>15.7</v>
      </c>
      <c r="D161" s="9">
        <f t="shared" si="2"/>
        <v>6.4102564102563875E-3</v>
      </c>
    </row>
    <row r="162" spans="1:4">
      <c r="A162" s="7" t="s">
        <v>743</v>
      </c>
      <c r="B162" s="8">
        <v>6.45</v>
      </c>
      <c r="C162" s="8">
        <v>6.49</v>
      </c>
      <c r="D162" s="9">
        <f t="shared" si="2"/>
        <v>6.2015503875969546E-3</v>
      </c>
    </row>
    <row r="163" spans="1:4">
      <c r="A163" s="7" t="s">
        <v>927</v>
      </c>
      <c r="B163" s="8">
        <v>18</v>
      </c>
      <c r="C163" s="8">
        <v>18.11</v>
      </c>
      <c r="D163" s="9">
        <f t="shared" si="2"/>
        <v>6.1111111111111782E-3</v>
      </c>
    </row>
    <row r="164" spans="1:4">
      <c r="A164" s="7" t="s">
        <v>111</v>
      </c>
      <c r="B164" s="8">
        <v>3.77</v>
      </c>
      <c r="C164" s="8">
        <v>3.79</v>
      </c>
      <c r="D164" s="9">
        <f t="shared" si="2"/>
        <v>5.3050397877985045E-3</v>
      </c>
    </row>
    <row r="165" spans="1:4">
      <c r="A165" s="7" t="s">
        <v>507</v>
      </c>
      <c r="B165" s="8">
        <v>5.97</v>
      </c>
      <c r="C165" s="8">
        <v>6</v>
      </c>
      <c r="D165" s="9">
        <f t="shared" si="2"/>
        <v>5.0251256281408363E-3</v>
      </c>
    </row>
    <row r="166" spans="1:4">
      <c r="A166" s="7" t="s">
        <v>593</v>
      </c>
      <c r="B166" s="8">
        <v>2.0699999999999998</v>
      </c>
      <c r="C166" s="8">
        <v>2.08</v>
      </c>
      <c r="D166" s="9">
        <f t="shared" si="2"/>
        <v>4.8309178743961567E-3</v>
      </c>
    </row>
    <row r="167" spans="1:4">
      <c r="A167" s="7" t="s">
        <v>39</v>
      </c>
      <c r="B167" s="8">
        <v>2.08</v>
      </c>
      <c r="C167" s="8">
        <v>2.09</v>
      </c>
      <c r="D167" s="9">
        <f t="shared" si="2"/>
        <v>4.8076923076922906E-3</v>
      </c>
    </row>
    <row r="168" spans="1:4">
      <c r="A168" s="7" t="s">
        <v>607</v>
      </c>
      <c r="B168" s="8">
        <v>40.81</v>
      </c>
      <c r="C168" s="8">
        <v>41</v>
      </c>
      <c r="D168" s="9">
        <f t="shared" si="2"/>
        <v>4.6557216368536825E-3</v>
      </c>
    </row>
    <row r="169" spans="1:4">
      <c r="A169" s="7" t="s">
        <v>881</v>
      </c>
      <c r="B169" s="8">
        <v>2.39</v>
      </c>
      <c r="C169" s="8">
        <v>2.4</v>
      </c>
      <c r="D169" s="9">
        <f t="shared" si="2"/>
        <v>4.1841004184099972E-3</v>
      </c>
    </row>
    <row r="170" spans="1:4">
      <c r="A170" s="7" t="s">
        <v>509</v>
      </c>
      <c r="B170" s="8">
        <v>7.55</v>
      </c>
      <c r="C170" s="8">
        <v>7.58</v>
      </c>
      <c r="D170" s="9">
        <f t="shared" si="2"/>
        <v>3.9735099337747659E-3</v>
      </c>
    </row>
    <row r="171" spans="1:4">
      <c r="A171" s="7" t="s">
        <v>841</v>
      </c>
      <c r="B171" s="8">
        <v>12.7</v>
      </c>
      <c r="C171" s="8">
        <v>12.75</v>
      </c>
      <c r="D171" s="9">
        <f t="shared" si="2"/>
        <v>3.937007874015741E-3</v>
      </c>
    </row>
    <row r="172" spans="1:4">
      <c r="A172" s="7" t="s">
        <v>675</v>
      </c>
      <c r="B172" s="8">
        <v>2.58</v>
      </c>
      <c r="C172" s="8">
        <v>2.59</v>
      </c>
      <c r="D172" s="9">
        <f t="shared" si="2"/>
        <v>3.8759689922480689E-3</v>
      </c>
    </row>
    <row r="173" spans="1:4">
      <c r="A173" s="7" t="s">
        <v>379</v>
      </c>
      <c r="B173" s="8">
        <v>2.61</v>
      </c>
      <c r="C173" s="8">
        <v>2.62</v>
      </c>
      <c r="D173" s="9">
        <f t="shared" si="2"/>
        <v>3.8314176245211051E-3</v>
      </c>
    </row>
    <row r="174" spans="1:4">
      <c r="A174" s="7" t="s">
        <v>125</v>
      </c>
      <c r="B174" s="8">
        <v>2.65</v>
      </c>
      <c r="C174" s="8">
        <v>2.66</v>
      </c>
      <c r="D174" s="9">
        <f t="shared" si="2"/>
        <v>3.7735849056603765E-3</v>
      </c>
    </row>
    <row r="175" spans="1:4">
      <c r="A175" s="7" t="s">
        <v>655</v>
      </c>
      <c r="B175" s="8">
        <v>29.89</v>
      </c>
      <c r="C175" s="8">
        <v>29.99</v>
      </c>
      <c r="D175" s="9">
        <f t="shared" si="2"/>
        <v>3.3456005352960894E-3</v>
      </c>
    </row>
    <row r="176" spans="1:4">
      <c r="A176" s="7" t="s">
        <v>389</v>
      </c>
      <c r="B176" s="8">
        <v>136.05000000000001</v>
      </c>
      <c r="C176" s="8">
        <v>136.5</v>
      </c>
      <c r="D176" s="9">
        <f t="shared" si="2"/>
        <v>3.3076074972435698E-3</v>
      </c>
    </row>
    <row r="177" spans="1:4">
      <c r="A177" s="7" t="s">
        <v>19</v>
      </c>
      <c r="B177" s="8">
        <v>27.51</v>
      </c>
      <c r="C177" s="8">
        <v>27.6</v>
      </c>
      <c r="D177" s="9">
        <f t="shared" si="2"/>
        <v>3.2715376226826187E-3</v>
      </c>
    </row>
    <row r="178" spans="1:4">
      <c r="A178" s="7" t="s">
        <v>359</v>
      </c>
      <c r="B178" s="8">
        <v>3.07</v>
      </c>
      <c r="C178" s="8">
        <v>3.08</v>
      </c>
      <c r="D178" s="9">
        <f t="shared" si="2"/>
        <v>3.2573289902280145E-3</v>
      </c>
    </row>
    <row r="179" spans="1:4">
      <c r="A179" s="7" t="s">
        <v>471</v>
      </c>
      <c r="B179" s="8">
        <v>9.2799999999999994</v>
      </c>
      <c r="C179" s="8">
        <v>9.31</v>
      </c>
      <c r="D179" s="9">
        <f t="shared" si="2"/>
        <v>3.2327586206897241E-3</v>
      </c>
    </row>
    <row r="180" spans="1:4">
      <c r="A180" s="7" t="s">
        <v>129</v>
      </c>
      <c r="B180" s="8">
        <v>98.7</v>
      </c>
      <c r="C180" s="8">
        <v>99</v>
      </c>
      <c r="D180" s="9">
        <f t="shared" si="2"/>
        <v>3.0395136778114118E-3</v>
      </c>
    </row>
    <row r="181" spans="1:4">
      <c r="A181" s="7" t="s">
        <v>325</v>
      </c>
      <c r="B181" s="8">
        <v>6.83</v>
      </c>
      <c r="C181" s="8">
        <v>6.85</v>
      </c>
      <c r="D181" s="9">
        <f t="shared" si="2"/>
        <v>2.9282576866762611E-3</v>
      </c>
    </row>
    <row r="182" spans="1:4">
      <c r="A182" s="7" t="s">
        <v>121</v>
      </c>
      <c r="B182" s="8">
        <v>3.49</v>
      </c>
      <c r="C182" s="8">
        <v>3.5</v>
      </c>
      <c r="D182" s="9">
        <f t="shared" si="2"/>
        <v>2.8653295128939771E-3</v>
      </c>
    </row>
    <row r="183" spans="1:4">
      <c r="A183" s="7" t="s">
        <v>651</v>
      </c>
      <c r="B183" s="8">
        <v>85.32</v>
      </c>
      <c r="C183" s="8">
        <v>85.56</v>
      </c>
      <c r="D183" s="9">
        <f t="shared" si="2"/>
        <v>2.812939521800395E-3</v>
      </c>
    </row>
    <row r="184" spans="1:4">
      <c r="A184" s="7" t="s">
        <v>465</v>
      </c>
      <c r="B184" s="8">
        <v>10.79</v>
      </c>
      <c r="C184" s="8">
        <v>10.82</v>
      </c>
      <c r="D184" s="9">
        <f t="shared" si="2"/>
        <v>2.780352177942591E-3</v>
      </c>
    </row>
    <row r="185" spans="1:4">
      <c r="A185" s="7" t="s">
        <v>835</v>
      </c>
      <c r="B185" s="8">
        <v>4.0599999999999996</v>
      </c>
      <c r="C185" s="8">
        <v>4.07</v>
      </c>
      <c r="D185" s="9">
        <f t="shared" si="2"/>
        <v>2.4630541871923928E-3</v>
      </c>
    </row>
    <row r="186" spans="1:4">
      <c r="A186" s="7" t="s">
        <v>273</v>
      </c>
      <c r="B186" s="8">
        <v>4.13</v>
      </c>
      <c r="C186" s="8">
        <v>4.1399999999999997</v>
      </c>
      <c r="D186" s="9">
        <f t="shared" si="2"/>
        <v>2.421307506053294E-3</v>
      </c>
    </row>
    <row r="187" spans="1:4">
      <c r="A187" s="7" t="s">
        <v>673</v>
      </c>
      <c r="B187" s="8">
        <v>88</v>
      </c>
      <c r="C187" s="8">
        <v>88.2</v>
      </c>
      <c r="D187" s="9">
        <f t="shared" si="2"/>
        <v>2.2727272727272041E-3</v>
      </c>
    </row>
    <row r="188" spans="1:4">
      <c r="A188" s="7" t="s">
        <v>127</v>
      </c>
      <c r="B188" s="8">
        <v>61.5</v>
      </c>
      <c r="C188" s="8">
        <v>61.6</v>
      </c>
      <c r="D188" s="9">
        <f t="shared" si="2"/>
        <v>1.6260162601626771E-3</v>
      </c>
    </row>
    <row r="189" spans="1:4">
      <c r="A189" s="7" t="s">
        <v>313</v>
      </c>
      <c r="B189" s="8">
        <v>18.73</v>
      </c>
      <c r="C189" s="8">
        <v>18.760000000000002</v>
      </c>
      <c r="D189" s="9">
        <f t="shared" si="2"/>
        <v>1.6017084890549427E-3</v>
      </c>
    </row>
    <row r="190" spans="1:4">
      <c r="A190" s="7" t="s">
        <v>227</v>
      </c>
      <c r="B190" s="8">
        <v>7.17</v>
      </c>
      <c r="C190" s="8">
        <v>7.18</v>
      </c>
      <c r="D190" s="9">
        <f t="shared" si="2"/>
        <v>1.3947001394700731E-3</v>
      </c>
    </row>
    <row r="191" spans="1:4">
      <c r="A191" s="7" t="s">
        <v>877</v>
      </c>
      <c r="B191" s="8">
        <v>8.59</v>
      </c>
      <c r="C191" s="8">
        <v>8.6</v>
      </c>
      <c r="D191" s="9">
        <f t="shared" si="2"/>
        <v>1.1641443538998875E-3</v>
      </c>
    </row>
    <row r="192" spans="1:4">
      <c r="A192" s="7" t="s">
        <v>55</v>
      </c>
      <c r="B192" s="8">
        <v>35.17</v>
      </c>
      <c r="C192" s="8">
        <v>35.21</v>
      </c>
      <c r="D192" s="9">
        <f t="shared" si="2"/>
        <v>1.1373329542223587E-3</v>
      </c>
    </row>
    <row r="193" spans="1:4">
      <c r="A193" s="7" t="s">
        <v>399</v>
      </c>
      <c r="B193" s="8">
        <v>18.649999999999999</v>
      </c>
      <c r="C193" s="8">
        <v>18.670000000000002</v>
      </c>
      <c r="D193" s="9">
        <f t="shared" si="2"/>
        <v>1.0723860589814116E-3</v>
      </c>
    </row>
    <row r="194" spans="1:4">
      <c r="A194" s="7" t="s">
        <v>213</v>
      </c>
      <c r="B194" s="8">
        <v>46.65</v>
      </c>
      <c r="C194" s="8">
        <v>46.7</v>
      </c>
      <c r="D194" s="9">
        <f t="shared" ref="D194:D257" si="3">C194/B194-1</f>
        <v>1.071811361200492E-3</v>
      </c>
    </row>
    <row r="195" spans="1:4">
      <c r="A195" s="7" t="s">
        <v>601</v>
      </c>
      <c r="B195" s="8">
        <v>9.98</v>
      </c>
      <c r="C195" s="8">
        <v>9.99</v>
      </c>
      <c r="D195" s="9">
        <f t="shared" si="3"/>
        <v>1.0020040080160886E-3</v>
      </c>
    </row>
    <row r="196" spans="1:4">
      <c r="A196" s="7" t="s">
        <v>479</v>
      </c>
      <c r="B196" s="8">
        <v>112.9</v>
      </c>
      <c r="C196" s="8">
        <v>113</v>
      </c>
      <c r="D196" s="9">
        <f t="shared" si="3"/>
        <v>8.857395925596645E-4</v>
      </c>
    </row>
    <row r="197" spans="1:4">
      <c r="A197" s="7" t="s">
        <v>63</v>
      </c>
      <c r="B197" s="8">
        <v>14.89</v>
      </c>
      <c r="C197" s="8">
        <v>14.9</v>
      </c>
      <c r="D197" s="9">
        <f t="shared" si="3"/>
        <v>6.7159167226327199E-4</v>
      </c>
    </row>
    <row r="198" spans="1:4">
      <c r="A198" s="7" t="s">
        <v>717</v>
      </c>
      <c r="B198" s="8">
        <v>23.99</v>
      </c>
      <c r="C198" s="8">
        <v>24</v>
      </c>
      <c r="D198" s="9">
        <f t="shared" si="3"/>
        <v>4.1684035014588616E-4</v>
      </c>
    </row>
    <row r="199" spans="1:4">
      <c r="A199" s="7" t="s">
        <v>417</v>
      </c>
      <c r="B199" s="8">
        <v>0.85</v>
      </c>
      <c r="C199" s="8">
        <v>0.85</v>
      </c>
      <c r="D199" s="9">
        <f t="shared" si="3"/>
        <v>0</v>
      </c>
    </row>
    <row r="200" spans="1:4">
      <c r="A200" s="7" t="s">
        <v>9</v>
      </c>
      <c r="B200" s="8">
        <v>0.79</v>
      </c>
      <c r="C200" s="8">
        <v>0.79</v>
      </c>
      <c r="D200" s="9">
        <f t="shared" si="3"/>
        <v>0</v>
      </c>
    </row>
    <row r="201" spans="1:4">
      <c r="A201" s="7" t="s">
        <v>15</v>
      </c>
      <c r="B201" s="8">
        <v>0.3</v>
      </c>
      <c r="C201" s="8">
        <v>0.3</v>
      </c>
      <c r="D201" s="9">
        <f t="shared" si="3"/>
        <v>0</v>
      </c>
    </row>
    <row r="202" spans="1:4">
      <c r="A202" s="7" t="s">
        <v>25</v>
      </c>
      <c r="B202" s="8">
        <v>0.01</v>
      </c>
      <c r="C202" s="8">
        <v>0.01</v>
      </c>
      <c r="D202" s="9">
        <f t="shared" si="3"/>
        <v>0</v>
      </c>
    </row>
    <row r="203" spans="1:4">
      <c r="A203" s="7" t="s">
        <v>31</v>
      </c>
      <c r="B203" s="8">
        <v>1</v>
      </c>
      <c r="C203" s="8">
        <v>1</v>
      </c>
      <c r="D203" s="9">
        <f t="shared" si="3"/>
        <v>0</v>
      </c>
    </row>
    <row r="204" spans="1:4">
      <c r="A204" s="7" t="s">
        <v>41</v>
      </c>
      <c r="B204" s="8">
        <v>0.64</v>
      </c>
      <c r="C204" s="8">
        <v>0.64</v>
      </c>
      <c r="D204" s="9">
        <f t="shared" si="3"/>
        <v>0</v>
      </c>
    </row>
    <row r="205" spans="1:4">
      <c r="A205" s="7" t="s">
        <v>43</v>
      </c>
      <c r="B205" s="8">
        <v>9.1</v>
      </c>
      <c r="C205" s="8">
        <v>9.1</v>
      </c>
      <c r="D205" s="9">
        <f t="shared" si="3"/>
        <v>0</v>
      </c>
    </row>
    <row r="206" spans="1:4">
      <c r="A206" s="7" t="s">
        <v>47</v>
      </c>
      <c r="B206" s="8">
        <v>8.02</v>
      </c>
      <c r="C206" s="8">
        <v>8.02</v>
      </c>
      <c r="D206" s="9">
        <f t="shared" si="3"/>
        <v>0</v>
      </c>
    </row>
    <row r="207" spans="1:4">
      <c r="A207" s="7" t="s">
        <v>51</v>
      </c>
      <c r="B207" s="8">
        <v>0.26</v>
      </c>
      <c r="C207" s="8">
        <v>0.26</v>
      </c>
      <c r="D207" s="9">
        <f t="shared" si="3"/>
        <v>0</v>
      </c>
    </row>
    <row r="208" spans="1:4">
      <c r="A208" s="7" t="s">
        <v>53</v>
      </c>
      <c r="B208" s="8">
        <v>108</v>
      </c>
      <c r="C208" s="8">
        <v>108</v>
      </c>
      <c r="D208" s="9">
        <f t="shared" si="3"/>
        <v>0</v>
      </c>
    </row>
    <row r="209" spans="1:4">
      <c r="A209" s="7" t="s">
        <v>61</v>
      </c>
      <c r="B209" s="8">
        <v>1.47</v>
      </c>
      <c r="C209" s="8">
        <v>1.47</v>
      </c>
      <c r="D209" s="9">
        <f t="shared" si="3"/>
        <v>0</v>
      </c>
    </row>
    <row r="210" spans="1:4">
      <c r="A210" s="7" t="s">
        <v>71</v>
      </c>
      <c r="B210" s="8">
        <v>8.3000000000000007</v>
      </c>
      <c r="C210" s="8">
        <v>8.3000000000000007</v>
      </c>
      <c r="D210" s="9">
        <f t="shared" si="3"/>
        <v>0</v>
      </c>
    </row>
    <row r="211" spans="1:4">
      <c r="A211" s="7" t="s">
        <v>73</v>
      </c>
      <c r="B211" s="8">
        <v>16.02</v>
      </c>
      <c r="C211" s="8">
        <v>16.02</v>
      </c>
      <c r="D211" s="9">
        <f t="shared" si="3"/>
        <v>0</v>
      </c>
    </row>
    <row r="212" spans="1:4">
      <c r="A212" s="7" t="s">
        <v>83</v>
      </c>
      <c r="B212" s="8">
        <v>1.05</v>
      </c>
      <c r="C212" s="8">
        <v>1.05</v>
      </c>
      <c r="D212" s="9">
        <f t="shared" si="3"/>
        <v>0</v>
      </c>
    </row>
    <row r="213" spans="1:4">
      <c r="A213" s="7" t="s">
        <v>87</v>
      </c>
      <c r="B213" s="8">
        <v>3.23</v>
      </c>
      <c r="C213" s="8">
        <v>3.23</v>
      </c>
      <c r="D213" s="9">
        <f t="shared" si="3"/>
        <v>0</v>
      </c>
    </row>
    <row r="214" spans="1:4">
      <c r="A214" s="7" t="s">
        <v>99</v>
      </c>
      <c r="B214" s="8">
        <v>2.77</v>
      </c>
      <c r="C214" s="8">
        <v>2.77</v>
      </c>
      <c r="D214" s="9">
        <f t="shared" si="3"/>
        <v>0</v>
      </c>
    </row>
    <row r="215" spans="1:4">
      <c r="A215" s="7" t="s">
        <v>107</v>
      </c>
      <c r="B215" s="8">
        <v>13</v>
      </c>
      <c r="C215" s="8">
        <v>13</v>
      </c>
      <c r="D215" s="9">
        <f t="shared" si="3"/>
        <v>0</v>
      </c>
    </row>
    <row r="216" spans="1:4">
      <c r="A216" s="7" t="s">
        <v>113</v>
      </c>
      <c r="B216" s="8">
        <v>27.9</v>
      </c>
      <c r="C216" s="8">
        <v>27.9</v>
      </c>
      <c r="D216" s="9">
        <f t="shared" si="3"/>
        <v>0</v>
      </c>
    </row>
    <row r="217" spans="1:4">
      <c r="A217" s="7" t="s">
        <v>117</v>
      </c>
      <c r="B217" s="8">
        <v>79.95</v>
      </c>
      <c r="C217" s="8">
        <v>79.95</v>
      </c>
      <c r="D217" s="9">
        <f t="shared" si="3"/>
        <v>0</v>
      </c>
    </row>
    <row r="218" spans="1:4">
      <c r="A218" s="7" t="s">
        <v>123</v>
      </c>
      <c r="B218" s="8">
        <v>1.24</v>
      </c>
      <c r="C218" s="8">
        <v>1.24</v>
      </c>
      <c r="D218" s="9">
        <f t="shared" si="3"/>
        <v>0</v>
      </c>
    </row>
    <row r="219" spans="1:4">
      <c r="A219" s="7" t="s">
        <v>133</v>
      </c>
      <c r="B219" s="8">
        <v>35.6</v>
      </c>
      <c r="C219" s="8">
        <v>35.6</v>
      </c>
      <c r="D219" s="9">
        <f t="shared" si="3"/>
        <v>0</v>
      </c>
    </row>
    <row r="220" spans="1:4">
      <c r="A220" s="7" t="s">
        <v>139</v>
      </c>
      <c r="B220" s="8">
        <v>27.7</v>
      </c>
      <c r="C220" s="8">
        <v>27.7</v>
      </c>
      <c r="D220" s="9">
        <f t="shared" si="3"/>
        <v>0</v>
      </c>
    </row>
    <row r="221" spans="1:4">
      <c r="A221" s="7" t="s">
        <v>143</v>
      </c>
      <c r="B221" s="8">
        <v>0.06</v>
      </c>
      <c r="C221" s="8">
        <v>0.06</v>
      </c>
      <c r="D221" s="9">
        <f t="shared" si="3"/>
        <v>0</v>
      </c>
    </row>
    <row r="222" spans="1:4">
      <c r="A222" s="7" t="s">
        <v>147</v>
      </c>
      <c r="B222" s="8">
        <v>73.36</v>
      </c>
      <c r="C222" s="8">
        <v>73.36</v>
      </c>
      <c r="D222" s="9">
        <f t="shared" si="3"/>
        <v>0</v>
      </c>
    </row>
    <row r="223" spans="1:4">
      <c r="A223" s="7" t="s">
        <v>155</v>
      </c>
      <c r="B223" s="8">
        <v>4</v>
      </c>
      <c r="C223" s="8">
        <v>4</v>
      </c>
      <c r="D223" s="9">
        <f t="shared" si="3"/>
        <v>0</v>
      </c>
    </row>
    <row r="224" spans="1:4">
      <c r="A224" s="7" t="s">
        <v>159</v>
      </c>
      <c r="B224" s="8">
        <v>0.43</v>
      </c>
      <c r="C224" s="8">
        <v>0.43</v>
      </c>
      <c r="D224" s="9">
        <f t="shared" si="3"/>
        <v>0</v>
      </c>
    </row>
    <row r="225" spans="1:4">
      <c r="A225" s="7" t="s">
        <v>163</v>
      </c>
      <c r="B225" s="8">
        <v>0.06</v>
      </c>
      <c r="C225" s="8">
        <v>0.06</v>
      </c>
      <c r="D225" s="9">
        <f t="shared" si="3"/>
        <v>0</v>
      </c>
    </row>
    <row r="226" spans="1:4">
      <c r="A226" s="7" t="s">
        <v>165</v>
      </c>
      <c r="B226" s="8">
        <v>16.3</v>
      </c>
      <c r="C226" s="8">
        <v>16.3</v>
      </c>
      <c r="D226" s="9">
        <f t="shared" si="3"/>
        <v>0</v>
      </c>
    </row>
    <row r="227" spans="1:4">
      <c r="A227" s="7" t="s">
        <v>201</v>
      </c>
      <c r="B227" s="8">
        <v>2.59</v>
      </c>
      <c r="C227" s="8">
        <v>2.59</v>
      </c>
      <c r="D227" s="9">
        <f t="shared" si="3"/>
        <v>0</v>
      </c>
    </row>
    <row r="228" spans="1:4">
      <c r="A228" s="7" t="s">
        <v>207</v>
      </c>
      <c r="B228" s="8">
        <v>5.0599999999999996</v>
      </c>
      <c r="C228" s="8">
        <v>5.0599999999999996</v>
      </c>
      <c r="D228" s="9">
        <f t="shared" si="3"/>
        <v>0</v>
      </c>
    </row>
    <row r="229" spans="1:4">
      <c r="A229" s="7" t="s">
        <v>209</v>
      </c>
      <c r="B229" s="8">
        <v>6.28</v>
      </c>
      <c r="C229" s="8">
        <v>6.28</v>
      </c>
      <c r="D229" s="9">
        <f t="shared" si="3"/>
        <v>0</v>
      </c>
    </row>
    <row r="230" spans="1:4">
      <c r="A230" s="7" t="s">
        <v>217</v>
      </c>
      <c r="B230" s="8">
        <v>0.21</v>
      </c>
      <c r="C230" s="8">
        <v>0.21</v>
      </c>
      <c r="D230" s="9">
        <f t="shared" si="3"/>
        <v>0</v>
      </c>
    </row>
    <row r="231" spans="1:4">
      <c r="A231" s="7" t="s">
        <v>221</v>
      </c>
      <c r="B231" s="8">
        <v>3.3</v>
      </c>
      <c r="C231" s="8">
        <v>3.3</v>
      </c>
      <c r="D231" s="9">
        <f t="shared" si="3"/>
        <v>0</v>
      </c>
    </row>
    <row r="232" spans="1:4">
      <c r="A232" s="7" t="s">
        <v>229</v>
      </c>
      <c r="B232" s="8">
        <v>1.95</v>
      </c>
      <c r="C232" s="8">
        <v>1.95</v>
      </c>
      <c r="D232" s="9">
        <f t="shared" si="3"/>
        <v>0</v>
      </c>
    </row>
    <row r="233" spans="1:4">
      <c r="A233" s="7" t="s">
        <v>231</v>
      </c>
      <c r="B233" s="8">
        <v>1.66</v>
      </c>
      <c r="C233" s="8">
        <v>1.66</v>
      </c>
      <c r="D233" s="9">
        <f t="shared" si="3"/>
        <v>0</v>
      </c>
    </row>
    <row r="234" spans="1:4">
      <c r="A234" s="7" t="s">
        <v>235</v>
      </c>
      <c r="B234" s="8">
        <v>2.2200000000000002</v>
      </c>
      <c r="C234" s="8">
        <v>2.2200000000000002</v>
      </c>
      <c r="D234" s="9">
        <f t="shared" si="3"/>
        <v>0</v>
      </c>
    </row>
    <row r="235" spans="1:4">
      <c r="A235" s="7" t="s">
        <v>239</v>
      </c>
      <c r="B235" s="8">
        <v>0.17</v>
      </c>
      <c r="C235" s="8">
        <v>0.17</v>
      </c>
      <c r="D235" s="9">
        <f t="shared" si="3"/>
        <v>0</v>
      </c>
    </row>
    <row r="236" spans="1:4">
      <c r="A236" s="7" t="s">
        <v>259</v>
      </c>
      <c r="B236" s="8">
        <v>1.03</v>
      </c>
      <c r="C236" s="8">
        <v>1.03</v>
      </c>
      <c r="D236" s="9">
        <f t="shared" si="3"/>
        <v>0</v>
      </c>
    </row>
    <row r="237" spans="1:4">
      <c r="A237" s="7" t="s">
        <v>267</v>
      </c>
      <c r="B237" s="8">
        <v>11.44</v>
      </c>
      <c r="C237" s="8">
        <v>11.44</v>
      </c>
      <c r="D237" s="9">
        <f t="shared" si="3"/>
        <v>0</v>
      </c>
    </row>
    <row r="238" spans="1:4">
      <c r="A238" s="7" t="s">
        <v>277</v>
      </c>
      <c r="B238" s="8">
        <v>1.69</v>
      </c>
      <c r="C238" s="8">
        <v>1.69</v>
      </c>
      <c r="D238" s="9">
        <f t="shared" si="3"/>
        <v>0</v>
      </c>
    </row>
    <row r="239" spans="1:4">
      <c r="A239" s="7" t="s">
        <v>281</v>
      </c>
      <c r="B239" s="8">
        <v>0.01</v>
      </c>
      <c r="C239" s="8">
        <v>0.01</v>
      </c>
      <c r="D239" s="9">
        <f t="shared" si="3"/>
        <v>0</v>
      </c>
    </row>
    <row r="240" spans="1:4">
      <c r="A240" s="7" t="s">
        <v>285</v>
      </c>
      <c r="B240" s="8">
        <v>2.17</v>
      </c>
      <c r="C240" s="8">
        <v>2.17</v>
      </c>
      <c r="D240" s="9">
        <f t="shared" si="3"/>
        <v>0</v>
      </c>
    </row>
    <row r="241" spans="1:4">
      <c r="A241" s="7" t="s">
        <v>289</v>
      </c>
      <c r="B241" s="8">
        <v>7.14</v>
      </c>
      <c r="C241" s="8">
        <v>7.14</v>
      </c>
      <c r="D241" s="9">
        <f t="shared" si="3"/>
        <v>0</v>
      </c>
    </row>
    <row r="242" spans="1:4">
      <c r="A242" s="7" t="s">
        <v>291</v>
      </c>
      <c r="B242" s="8">
        <v>0.44</v>
      </c>
      <c r="C242" s="8">
        <v>0.44</v>
      </c>
      <c r="D242" s="9">
        <f t="shared" si="3"/>
        <v>0</v>
      </c>
    </row>
    <row r="243" spans="1:4">
      <c r="A243" s="7" t="s">
        <v>303</v>
      </c>
      <c r="B243" s="8">
        <v>25.9</v>
      </c>
      <c r="C243" s="8">
        <v>25.9</v>
      </c>
      <c r="D243" s="9">
        <f t="shared" si="3"/>
        <v>0</v>
      </c>
    </row>
    <row r="244" spans="1:4">
      <c r="A244" s="7" t="s">
        <v>315</v>
      </c>
      <c r="B244" s="8">
        <v>0.85</v>
      </c>
      <c r="C244" s="8">
        <v>0.85</v>
      </c>
      <c r="D244" s="9">
        <f t="shared" si="3"/>
        <v>0</v>
      </c>
    </row>
    <row r="245" spans="1:4">
      <c r="A245" s="7" t="s">
        <v>317</v>
      </c>
      <c r="B245" s="8">
        <v>0.35</v>
      </c>
      <c r="C245" s="8">
        <v>0.35</v>
      </c>
      <c r="D245" s="9">
        <f t="shared" si="3"/>
        <v>0</v>
      </c>
    </row>
    <row r="246" spans="1:4">
      <c r="A246" s="7" t="s">
        <v>329</v>
      </c>
      <c r="B246" s="8">
        <v>24.99</v>
      </c>
      <c r="C246" s="8">
        <v>24.99</v>
      </c>
      <c r="D246" s="9">
        <f t="shared" si="3"/>
        <v>0</v>
      </c>
    </row>
    <row r="247" spans="1:4">
      <c r="A247" s="7" t="s">
        <v>337</v>
      </c>
      <c r="B247" s="8">
        <v>1.51</v>
      </c>
      <c r="C247" s="8">
        <v>1.51</v>
      </c>
      <c r="D247" s="9">
        <f t="shared" si="3"/>
        <v>0</v>
      </c>
    </row>
    <row r="248" spans="1:4">
      <c r="A248" s="7" t="s">
        <v>347</v>
      </c>
      <c r="B248" s="8">
        <v>3.3</v>
      </c>
      <c r="C248" s="8">
        <v>3.3</v>
      </c>
      <c r="D248" s="9">
        <f t="shared" si="3"/>
        <v>0</v>
      </c>
    </row>
    <row r="249" spans="1:4">
      <c r="A249" s="7" t="s">
        <v>361</v>
      </c>
      <c r="B249" s="8">
        <v>0.02</v>
      </c>
      <c r="C249" s="8">
        <v>0.02</v>
      </c>
      <c r="D249" s="9">
        <f t="shared" si="3"/>
        <v>0</v>
      </c>
    </row>
    <row r="250" spans="1:4">
      <c r="A250" s="7" t="s">
        <v>365</v>
      </c>
      <c r="B250" s="8">
        <v>1.1000000000000001</v>
      </c>
      <c r="C250" s="8">
        <v>1.1000000000000001</v>
      </c>
      <c r="D250" s="9">
        <f t="shared" si="3"/>
        <v>0</v>
      </c>
    </row>
    <row r="251" spans="1:4">
      <c r="A251" s="7" t="s">
        <v>367</v>
      </c>
      <c r="B251" s="8">
        <v>0.98</v>
      </c>
      <c r="C251" s="8">
        <v>0.98</v>
      </c>
      <c r="D251" s="9">
        <f t="shared" si="3"/>
        <v>0</v>
      </c>
    </row>
    <row r="252" spans="1:4">
      <c r="A252" s="7" t="s">
        <v>369</v>
      </c>
      <c r="B252" s="8">
        <v>9</v>
      </c>
      <c r="C252" s="8">
        <v>9</v>
      </c>
      <c r="D252" s="9">
        <f t="shared" si="3"/>
        <v>0</v>
      </c>
    </row>
    <row r="253" spans="1:4">
      <c r="A253" s="7" t="s">
        <v>371</v>
      </c>
      <c r="B253" s="8">
        <v>5.8</v>
      </c>
      <c r="C253" s="8">
        <v>5.8</v>
      </c>
      <c r="D253" s="9">
        <f t="shared" si="3"/>
        <v>0</v>
      </c>
    </row>
    <row r="254" spans="1:4">
      <c r="A254" s="7" t="s">
        <v>375</v>
      </c>
      <c r="B254" s="8">
        <v>29.9</v>
      </c>
      <c r="C254" s="8">
        <v>29.9</v>
      </c>
      <c r="D254" s="9">
        <f t="shared" si="3"/>
        <v>0</v>
      </c>
    </row>
    <row r="255" spans="1:4">
      <c r="A255" s="7" t="s">
        <v>377</v>
      </c>
      <c r="B255" s="8">
        <v>1.54</v>
      </c>
      <c r="C255" s="8">
        <v>1.54</v>
      </c>
      <c r="D255" s="9">
        <f t="shared" si="3"/>
        <v>0</v>
      </c>
    </row>
    <row r="256" spans="1:4">
      <c r="A256" s="7" t="s">
        <v>387</v>
      </c>
      <c r="B256" s="8">
        <v>56.85</v>
      </c>
      <c r="C256" s="8">
        <v>56.85</v>
      </c>
      <c r="D256" s="9">
        <f t="shared" si="3"/>
        <v>0</v>
      </c>
    </row>
    <row r="257" spans="1:4">
      <c r="A257" s="7" t="s">
        <v>391</v>
      </c>
      <c r="B257" s="8">
        <v>3.46</v>
      </c>
      <c r="C257" s="8">
        <v>3.46</v>
      </c>
      <c r="D257" s="9">
        <f t="shared" si="3"/>
        <v>0</v>
      </c>
    </row>
    <row r="258" spans="1:4">
      <c r="A258" s="7" t="s">
        <v>395</v>
      </c>
      <c r="B258" s="8">
        <v>13</v>
      </c>
      <c r="C258" s="8">
        <v>13</v>
      </c>
      <c r="D258" s="9">
        <f t="shared" ref="D258:D321" si="4">C258/B258-1</f>
        <v>0</v>
      </c>
    </row>
    <row r="259" spans="1:4">
      <c r="A259" s="7" t="s">
        <v>407</v>
      </c>
      <c r="B259" s="8">
        <v>1.06</v>
      </c>
      <c r="C259" s="8">
        <v>1.06</v>
      </c>
      <c r="D259" s="9">
        <f t="shared" si="4"/>
        <v>0</v>
      </c>
    </row>
    <row r="260" spans="1:4">
      <c r="A260" s="7" t="s">
        <v>409</v>
      </c>
      <c r="B260" s="8">
        <v>9.0500000000000007</v>
      </c>
      <c r="C260" s="8">
        <v>9.0500000000000007</v>
      </c>
      <c r="D260" s="9">
        <f t="shared" si="4"/>
        <v>0</v>
      </c>
    </row>
    <row r="261" spans="1:4">
      <c r="A261" s="7" t="s">
        <v>413</v>
      </c>
      <c r="B261" s="8">
        <v>2.2000000000000002</v>
      </c>
      <c r="C261" s="8">
        <v>2.2000000000000002</v>
      </c>
      <c r="D261" s="9">
        <f t="shared" si="4"/>
        <v>0</v>
      </c>
    </row>
    <row r="262" spans="1:4">
      <c r="A262" s="7" t="s">
        <v>415</v>
      </c>
      <c r="B262" s="8">
        <v>4.0199999999999996</v>
      </c>
      <c r="C262" s="8">
        <v>4.0199999999999996</v>
      </c>
      <c r="D262" s="9">
        <f t="shared" si="4"/>
        <v>0</v>
      </c>
    </row>
    <row r="263" spans="1:4">
      <c r="A263" s="7" t="s">
        <v>419</v>
      </c>
      <c r="B263" s="8">
        <v>3.34</v>
      </c>
      <c r="C263" s="8">
        <v>3.34</v>
      </c>
      <c r="D263" s="9">
        <f t="shared" si="4"/>
        <v>0</v>
      </c>
    </row>
    <row r="264" spans="1:4">
      <c r="A264" s="7" t="s">
        <v>421</v>
      </c>
      <c r="B264" s="8">
        <v>1.61</v>
      </c>
      <c r="C264" s="8">
        <v>1.61</v>
      </c>
      <c r="D264" s="9">
        <f t="shared" si="4"/>
        <v>0</v>
      </c>
    </row>
    <row r="265" spans="1:4">
      <c r="A265" s="7" t="s">
        <v>441</v>
      </c>
      <c r="B265" s="8">
        <v>0.02</v>
      </c>
      <c r="C265" s="8">
        <v>0.02</v>
      </c>
      <c r="D265" s="9">
        <f t="shared" si="4"/>
        <v>0</v>
      </c>
    </row>
    <row r="266" spans="1:4">
      <c r="A266" s="7" t="s">
        <v>443</v>
      </c>
      <c r="B266" s="8">
        <v>6.66</v>
      </c>
      <c r="C266" s="8">
        <v>6.66</v>
      </c>
      <c r="D266" s="9">
        <f t="shared" si="4"/>
        <v>0</v>
      </c>
    </row>
    <row r="267" spans="1:4">
      <c r="A267" s="7" t="s">
        <v>467</v>
      </c>
      <c r="B267" s="8">
        <v>29.25</v>
      </c>
      <c r="C267" s="8">
        <v>29.25</v>
      </c>
      <c r="D267" s="9">
        <f t="shared" si="4"/>
        <v>0</v>
      </c>
    </row>
    <row r="268" spans="1:4">
      <c r="A268" s="7" t="s">
        <v>477</v>
      </c>
      <c r="B268" s="8">
        <v>260</v>
      </c>
      <c r="C268" s="8">
        <v>260</v>
      </c>
      <c r="D268" s="9">
        <f t="shared" si="4"/>
        <v>0</v>
      </c>
    </row>
    <row r="269" spans="1:4">
      <c r="A269" s="7" t="s">
        <v>513</v>
      </c>
      <c r="B269" s="8">
        <v>10.199999999999999</v>
      </c>
      <c r="C269" s="8">
        <v>10.199999999999999</v>
      </c>
      <c r="D269" s="9">
        <f t="shared" si="4"/>
        <v>0</v>
      </c>
    </row>
    <row r="270" spans="1:4">
      <c r="A270" s="7" t="s">
        <v>515</v>
      </c>
      <c r="B270" s="8">
        <v>35</v>
      </c>
      <c r="C270" s="8">
        <v>35</v>
      </c>
      <c r="D270" s="9">
        <f t="shared" si="4"/>
        <v>0</v>
      </c>
    </row>
    <row r="271" spans="1:4">
      <c r="A271" s="7" t="s">
        <v>521</v>
      </c>
      <c r="B271" s="8">
        <v>21</v>
      </c>
      <c r="C271" s="8">
        <v>21</v>
      </c>
      <c r="D271" s="9">
        <f t="shared" si="4"/>
        <v>0</v>
      </c>
    </row>
    <row r="272" spans="1:4">
      <c r="A272" s="7" t="s">
        <v>529</v>
      </c>
      <c r="B272" s="8">
        <v>7.0000000000000007E-2</v>
      </c>
      <c r="C272" s="8">
        <v>7.0000000000000007E-2</v>
      </c>
      <c r="D272" s="9">
        <f t="shared" si="4"/>
        <v>0</v>
      </c>
    </row>
    <row r="273" spans="1:4">
      <c r="A273" s="7" t="s">
        <v>535</v>
      </c>
      <c r="B273" s="8">
        <v>0.56999999999999995</v>
      </c>
      <c r="C273" s="8">
        <v>0.56999999999999995</v>
      </c>
      <c r="D273" s="9">
        <f t="shared" si="4"/>
        <v>0</v>
      </c>
    </row>
    <row r="274" spans="1:4">
      <c r="A274" s="7" t="s">
        <v>545</v>
      </c>
      <c r="B274" s="8">
        <v>0.16</v>
      </c>
      <c r="C274" s="8">
        <v>0.16</v>
      </c>
      <c r="D274" s="9">
        <f t="shared" si="4"/>
        <v>0</v>
      </c>
    </row>
    <row r="275" spans="1:4">
      <c r="A275" s="7" t="s">
        <v>567</v>
      </c>
      <c r="B275" s="8">
        <v>3.34</v>
      </c>
      <c r="C275" s="8">
        <v>3.34</v>
      </c>
      <c r="D275" s="9">
        <f t="shared" si="4"/>
        <v>0</v>
      </c>
    </row>
    <row r="276" spans="1:4">
      <c r="A276" s="7" t="s">
        <v>571</v>
      </c>
      <c r="B276" s="8">
        <v>5.7</v>
      </c>
      <c r="C276" s="8">
        <v>5.7</v>
      </c>
      <c r="D276" s="9">
        <f t="shared" si="4"/>
        <v>0</v>
      </c>
    </row>
    <row r="277" spans="1:4">
      <c r="A277" s="7" t="s">
        <v>579</v>
      </c>
      <c r="B277" s="8">
        <v>7.0000000000000007E-2</v>
      </c>
      <c r="C277" s="8">
        <v>7.0000000000000007E-2</v>
      </c>
      <c r="D277" s="9">
        <f t="shared" si="4"/>
        <v>0</v>
      </c>
    </row>
    <row r="278" spans="1:4">
      <c r="A278" s="7" t="s">
        <v>581</v>
      </c>
      <c r="B278" s="8">
        <v>4.4000000000000004</v>
      </c>
      <c r="C278" s="8">
        <v>4.4000000000000004</v>
      </c>
      <c r="D278" s="9">
        <f t="shared" si="4"/>
        <v>0</v>
      </c>
    </row>
    <row r="279" spans="1:4">
      <c r="A279" s="7" t="s">
        <v>595</v>
      </c>
      <c r="B279" s="8">
        <v>7.05</v>
      </c>
      <c r="C279" s="8">
        <v>7.05</v>
      </c>
      <c r="D279" s="9">
        <f t="shared" si="4"/>
        <v>0</v>
      </c>
    </row>
    <row r="280" spans="1:4">
      <c r="A280" s="7" t="s">
        <v>597</v>
      </c>
      <c r="B280" s="8">
        <v>0.11</v>
      </c>
      <c r="C280" s="8">
        <v>0.11</v>
      </c>
      <c r="D280" s="9">
        <f t="shared" si="4"/>
        <v>0</v>
      </c>
    </row>
    <row r="281" spans="1:4">
      <c r="A281" s="7" t="s">
        <v>599</v>
      </c>
      <c r="B281" s="8">
        <v>2.9</v>
      </c>
      <c r="C281" s="8">
        <v>2.9</v>
      </c>
      <c r="D281" s="9">
        <f t="shared" si="4"/>
        <v>0</v>
      </c>
    </row>
    <row r="282" spans="1:4">
      <c r="A282" s="7" t="s">
        <v>603</v>
      </c>
      <c r="B282" s="8">
        <v>5.3</v>
      </c>
      <c r="C282" s="8">
        <v>5.3</v>
      </c>
      <c r="D282" s="9">
        <f t="shared" si="4"/>
        <v>0</v>
      </c>
    </row>
    <row r="283" spans="1:4">
      <c r="A283" s="7" t="s">
        <v>615</v>
      </c>
      <c r="B283" s="8">
        <v>8.36</v>
      </c>
      <c r="C283" s="8">
        <v>8.36</v>
      </c>
      <c r="D283" s="9">
        <f t="shared" si="4"/>
        <v>0</v>
      </c>
    </row>
    <row r="284" spans="1:4">
      <c r="A284" s="7" t="s">
        <v>625</v>
      </c>
      <c r="B284" s="8">
        <v>1.1499999999999999</v>
      </c>
      <c r="C284" s="8">
        <v>1.1499999999999999</v>
      </c>
      <c r="D284" s="9">
        <f t="shared" si="4"/>
        <v>0</v>
      </c>
    </row>
    <row r="285" spans="1:4">
      <c r="A285" s="7" t="s">
        <v>627</v>
      </c>
      <c r="B285" s="8">
        <v>1.6</v>
      </c>
      <c r="C285" s="8">
        <v>1.6</v>
      </c>
      <c r="D285" s="9">
        <f t="shared" si="4"/>
        <v>0</v>
      </c>
    </row>
    <row r="286" spans="1:4">
      <c r="A286" s="7" t="s">
        <v>629</v>
      </c>
      <c r="B286" s="8">
        <v>0.27</v>
      </c>
      <c r="C286" s="8">
        <v>0.27</v>
      </c>
      <c r="D286" s="9">
        <f t="shared" si="4"/>
        <v>0</v>
      </c>
    </row>
    <row r="287" spans="1:4">
      <c r="A287" s="7" t="s">
        <v>633</v>
      </c>
      <c r="B287" s="8">
        <v>3.31</v>
      </c>
      <c r="C287" s="8">
        <v>3.31</v>
      </c>
      <c r="D287" s="9">
        <f t="shared" si="4"/>
        <v>0</v>
      </c>
    </row>
    <row r="288" spans="1:4">
      <c r="A288" s="7" t="s">
        <v>635</v>
      </c>
      <c r="B288" s="8">
        <v>1.62</v>
      </c>
      <c r="C288" s="8">
        <v>1.62</v>
      </c>
      <c r="D288" s="9">
        <f t="shared" si="4"/>
        <v>0</v>
      </c>
    </row>
    <row r="289" spans="1:4">
      <c r="A289" s="7" t="s">
        <v>639</v>
      </c>
      <c r="B289" s="8">
        <v>0.23</v>
      </c>
      <c r="C289" s="8">
        <v>0.23</v>
      </c>
      <c r="D289" s="9">
        <f t="shared" si="4"/>
        <v>0</v>
      </c>
    </row>
    <row r="290" spans="1:4">
      <c r="A290" s="7" t="s">
        <v>643</v>
      </c>
      <c r="B290" s="8">
        <v>100</v>
      </c>
      <c r="C290" s="8">
        <v>100</v>
      </c>
      <c r="D290" s="9">
        <f t="shared" si="4"/>
        <v>0</v>
      </c>
    </row>
    <row r="291" spans="1:4">
      <c r="A291" s="7" t="s">
        <v>647</v>
      </c>
      <c r="B291" s="8">
        <v>10.8</v>
      </c>
      <c r="C291" s="8">
        <v>10.8</v>
      </c>
      <c r="D291" s="9">
        <f t="shared" si="4"/>
        <v>0</v>
      </c>
    </row>
    <row r="292" spans="1:4">
      <c r="A292" s="7" t="s">
        <v>653</v>
      </c>
      <c r="B292" s="8">
        <v>0.49</v>
      </c>
      <c r="C292" s="8">
        <v>0.49</v>
      </c>
      <c r="D292" s="9">
        <f t="shared" si="4"/>
        <v>0</v>
      </c>
    </row>
    <row r="293" spans="1:4">
      <c r="A293" s="7" t="s">
        <v>657</v>
      </c>
      <c r="B293" s="8">
        <v>0.49</v>
      </c>
      <c r="C293" s="8">
        <v>0.49</v>
      </c>
      <c r="D293" s="9">
        <f t="shared" si="4"/>
        <v>0</v>
      </c>
    </row>
    <row r="294" spans="1:4">
      <c r="A294" s="7" t="s">
        <v>659</v>
      </c>
      <c r="B294" s="8">
        <v>0.16</v>
      </c>
      <c r="C294" s="8">
        <v>0.16</v>
      </c>
      <c r="D294" s="9">
        <f t="shared" si="4"/>
        <v>0</v>
      </c>
    </row>
    <row r="295" spans="1:4">
      <c r="A295" s="7" t="s">
        <v>667</v>
      </c>
      <c r="B295" s="8">
        <v>25.2</v>
      </c>
      <c r="C295" s="8">
        <v>25.2</v>
      </c>
      <c r="D295" s="9">
        <f t="shared" si="4"/>
        <v>0</v>
      </c>
    </row>
    <row r="296" spans="1:4">
      <c r="A296" s="7" t="s">
        <v>679</v>
      </c>
      <c r="B296" s="8">
        <v>2.15</v>
      </c>
      <c r="C296" s="8">
        <v>2.15</v>
      </c>
      <c r="D296" s="9">
        <f t="shared" si="4"/>
        <v>0</v>
      </c>
    </row>
    <row r="297" spans="1:4">
      <c r="A297" s="7" t="s">
        <v>681</v>
      </c>
      <c r="B297" s="8">
        <v>0.7</v>
      </c>
      <c r="C297" s="8">
        <v>0.7</v>
      </c>
      <c r="D297" s="9">
        <f t="shared" si="4"/>
        <v>0</v>
      </c>
    </row>
    <row r="298" spans="1:4">
      <c r="A298" s="7" t="s">
        <v>685</v>
      </c>
      <c r="B298" s="8">
        <v>0.09</v>
      </c>
      <c r="C298" s="8">
        <v>0.09</v>
      </c>
      <c r="D298" s="9">
        <f t="shared" si="4"/>
        <v>0</v>
      </c>
    </row>
    <row r="299" spans="1:4">
      <c r="A299" s="7" t="s">
        <v>695</v>
      </c>
      <c r="B299" s="8">
        <v>4.4000000000000004</v>
      </c>
      <c r="C299" s="8">
        <v>4.4000000000000004</v>
      </c>
      <c r="D299" s="9">
        <f t="shared" si="4"/>
        <v>0</v>
      </c>
    </row>
    <row r="300" spans="1:4">
      <c r="A300" s="7" t="s">
        <v>701</v>
      </c>
      <c r="B300" s="8">
        <v>15</v>
      </c>
      <c r="C300" s="8">
        <v>15</v>
      </c>
      <c r="D300" s="9">
        <f t="shared" si="4"/>
        <v>0</v>
      </c>
    </row>
    <row r="301" spans="1:4">
      <c r="A301" s="7" t="s">
        <v>707</v>
      </c>
      <c r="B301" s="8">
        <v>1.04</v>
      </c>
      <c r="C301" s="8">
        <v>1.04</v>
      </c>
      <c r="D301" s="9">
        <f t="shared" si="4"/>
        <v>0</v>
      </c>
    </row>
    <row r="302" spans="1:4">
      <c r="A302" s="7" t="s">
        <v>719</v>
      </c>
      <c r="B302" s="8">
        <v>14.48</v>
      </c>
      <c r="C302" s="8">
        <v>14.48</v>
      </c>
      <c r="D302" s="9">
        <f t="shared" si="4"/>
        <v>0</v>
      </c>
    </row>
    <row r="303" spans="1:4">
      <c r="A303" s="7" t="s">
        <v>721</v>
      </c>
      <c r="B303" s="8">
        <v>140.85</v>
      </c>
      <c r="C303" s="8">
        <v>140.85</v>
      </c>
      <c r="D303" s="9">
        <f t="shared" si="4"/>
        <v>0</v>
      </c>
    </row>
    <row r="304" spans="1:4">
      <c r="A304" s="7" t="s">
        <v>723</v>
      </c>
      <c r="B304" s="8">
        <v>1.19</v>
      </c>
      <c r="C304" s="8">
        <v>1.19</v>
      </c>
      <c r="D304" s="9">
        <f t="shared" si="4"/>
        <v>0</v>
      </c>
    </row>
    <row r="305" spans="1:4">
      <c r="A305" s="7" t="s">
        <v>727</v>
      </c>
      <c r="B305" s="8">
        <v>4.1500000000000004</v>
      </c>
      <c r="C305" s="8">
        <v>4.1500000000000004</v>
      </c>
      <c r="D305" s="9">
        <f t="shared" si="4"/>
        <v>0</v>
      </c>
    </row>
    <row r="306" spans="1:4">
      <c r="A306" s="7" t="s">
        <v>749</v>
      </c>
      <c r="B306" s="8">
        <v>0.04</v>
      </c>
      <c r="C306" s="8">
        <v>0.04</v>
      </c>
      <c r="D306" s="9">
        <f t="shared" si="4"/>
        <v>0</v>
      </c>
    </row>
    <row r="307" spans="1:4">
      <c r="A307" s="7" t="s">
        <v>769</v>
      </c>
      <c r="B307" s="8">
        <v>0.79</v>
      </c>
      <c r="C307" s="8">
        <v>0.79</v>
      </c>
      <c r="D307" s="9">
        <f t="shared" si="4"/>
        <v>0</v>
      </c>
    </row>
    <row r="308" spans="1:4">
      <c r="A308" s="7" t="s">
        <v>773</v>
      </c>
      <c r="B308" s="8">
        <v>26.95</v>
      </c>
      <c r="C308" s="8">
        <v>26.95</v>
      </c>
      <c r="D308" s="9">
        <f t="shared" si="4"/>
        <v>0</v>
      </c>
    </row>
    <row r="309" spans="1:4">
      <c r="A309" s="7" t="s">
        <v>775</v>
      </c>
      <c r="B309" s="8">
        <v>0.21</v>
      </c>
      <c r="C309" s="8">
        <v>0.21</v>
      </c>
      <c r="D309" s="9">
        <f t="shared" si="4"/>
        <v>0</v>
      </c>
    </row>
    <row r="310" spans="1:4">
      <c r="A310" s="7" t="s">
        <v>777</v>
      </c>
      <c r="B310" s="8">
        <v>1.74</v>
      </c>
      <c r="C310" s="8">
        <v>1.74</v>
      </c>
      <c r="D310" s="9">
        <f t="shared" si="4"/>
        <v>0</v>
      </c>
    </row>
    <row r="311" spans="1:4">
      <c r="A311" s="7" t="s">
        <v>797</v>
      </c>
      <c r="B311" s="8">
        <v>1.81</v>
      </c>
      <c r="C311" s="8">
        <v>1.81</v>
      </c>
      <c r="D311" s="9">
        <f t="shared" si="4"/>
        <v>0</v>
      </c>
    </row>
    <row r="312" spans="1:4">
      <c r="A312" s="7" t="s">
        <v>815</v>
      </c>
      <c r="B312" s="8">
        <v>8.4</v>
      </c>
      <c r="C312" s="8">
        <v>8.4</v>
      </c>
      <c r="D312" s="9">
        <f t="shared" si="4"/>
        <v>0</v>
      </c>
    </row>
    <row r="313" spans="1:4">
      <c r="A313" s="7" t="s">
        <v>827</v>
      </c>
      <c r="B313" s="8">
        <v>13.3</v>
      </c>
      <c r="C313" s="8">
        <v>13.3</v>
      </c>
      <c r="D313" s="9">
        <f t="shared" si="4"/>
        <v>0</v>
      </c>
    </row>
    <row r="314" spans="1:4">
      <c r="A314" s="7" t="s">
        <v>829</v>
      </c>
      <c r="B314" s="8">
        <v>0.24</v>
      </c>
      <c r="C314" s="8">
        <v>0.24</v>
      </c>
      <c r="D314" s="9">
        <f t="shared" si="4"/>
        <v>0</v>
      </c>
    </row>
    <row r="315" spans="1:4">
      <c r="A315" s="7" t="s">
        <v>833</v>
      </c>
      <c r="B315" s="8">
        <v>21</v>
      </c>
      <c r="C315" s="8">
        <v>21</v>
      </c>
      <c r="D315" s="9">
        <f t="shared" si="4"/>
        <v>0</v>
      </c>
    </row>
    <row r="316" spans="1:4">
      <c r="A316" s="7" t="s">
        <v>837</v>
      </c>
      <c r="B316" s="8">
        <v>109</v>
      </c>
      <c r="C316" s="8">
        <v>109</v>
      </c>
      <c r="D316" s="9">
        <f t="shared" si="4"/>
        <v>0</v>
      </c>
    </row>
    <row r="317" spans="1:4">
      <c r="A317" s="7" t="s">
        <v>843</v>
      </c>
      <c r="B317" s="8">
        <v>87</v>
      </c>
      <c r="C317" s="8">
        <v>87</v>
      </c>
      <c r="D317" s="9">
        <f t="shared" si="4"/>
        <v>0</v>
      </c>
    </row>
    <row r="318" spans="1:4">
      <c r="A318" s="7" t="s">
        <v>845</v>
      </c>
      <c r="B318" s="8">
        <v>5.01</v>
      </c>
      <c r="C318" s="8">
        <v>5.01</v>
      </c>
      <c r="D318" s="9">
        <f t="shared" si="4"/>
        <v>0</v>
      </c>
    </row>
    <row r="319" spans="1:4">
      <c r="A319" s="7" t="s">
        <v>869</v>
      </c>
      <c r="B319" s="8">
        <v>3.96</v>
      </c>
      <c r="C319" s="8">
        <v>3.96</v>
      </c>
      <c r="D319" s="9">
        <f t="shared" si="4"/>
        <v>0</v>
      </c>
    </row>
    <row r="320" spans="1:4">
      <c r="A320" s="7" t="s">
        <v>871</v>
      </c>
      <c r="B320" s="8">
        <v>1.95</v>
      </c>
      <c r="C320" s="8">
        <v>1.95</v>
      </c>
      <c r="D320" s="9">
        <f t="shared" si="4"/>
        <v>0</v>
      </c>
    </row>
    <row r="321" spans="1:4">
      <c r="A321" s="7" t="s">
        <v>873</v>
      </c>
      <c r="B321" s="8">
        <v>17.600000000000001</v>
      </c>
      <c r="C321" s="8">
        <v>17.600000000000001</v>
      </c>
      <c r="D321" s="9">
        <f t="shared" si="4"/>
        <v>0</v>
      </c>
    </row>
    <row r="322" spans="1:4">
      <c r="A322" s="7" t="s">
        <v>875</v>
      </c>
      <c r="B322" s="8">
        <v>56</v>
      </c>
      <c r="C322" s="8">
        <v>56</v>
      </c>
      <c r="D322" s="9">
        <f t="shared" ref="D322:D385" si="5">C322/B322-1</f>
        <v>0</v>
      </c>
    </row>
    <row r="323" spans="1:4">
      <c r="A323" s="7" t="s">
        <v>883</v>
      </c>
      <c r="B323" s="8">
        <v>2.09</v>
      </c>
      <c r="C323" s="8">
        <v>2.09</v>
      </c>
      <c r="D323" s="9">
        <f t="shared" si="5"/>
        <v>0</v>
      </c>
    </row>
    <row r="324" spans="1:4">
      <c r="A324" s="7" t="s">
        <v>887</v>
      </c>
      <c r="B324" s="8">
        <v>1.63</v>
      </c>
      <c r="C324" s="8">
        <v>1.63</v>
      </c>
      <c r="D324" s="9">
        <f t="shared" si="5"/>
        <v>0</v>
      </c>
    </row>
    <row r="325" spans="1:4">
      <c r="A325" s="7" t="s">
        <v>895</v>
      </c>
      <c r="B325" s="8">
        <v>2.0299999999999998</v>
      </c>
      <c r="C325" s="8">
        <v>2.0299999999999998</v>
      </c>
      <c r="D325" s="9">
        <f t="shared" si="5"/>
        <v>0</v>
      </c>
    </row>
    <row r="326" spans="1:4">
      <c r="A326" s="7" t="s">
        <v>903</v>
      </c>
      <c r="B326" s="8">
        <v>3.15</v>
      </c>
      <c r="C326" s="8">
        <v>3.15</v>
      </c>
      <c r="D326" s="9">
        <f t="shared" si="5"/>
        <v>0</v>
      </c>
    </row>
    <row r="327" spans="1:4">
      <c r="A327" s="7" t="s">
        <v>907</v>
      </c>
      <c r="B327" s="8">
        <v>1.6</v>
      </c>
      <c r="C327" s="8">
        <v>1.6</v>
      </c>
      <c r="D327" s="9">
        <f t="shared" si="5"/>
        <v>0</v>
      </c>
    </row>
    <row r="328" spans="1:4">
      <c r="A328" s="7" t="s">
        <v>917</v>
      </c>
      <c r="B328" s="8">
        <v>2.4</v>
      </c>
      <c r="C328" s="8">
        <v>2.4</v>
      </c>
      <c r="D328" s="9">
        <f t="shared" si="5"/>
        <v>0</v>
      </c>
    </row>
    <row r="329" spans="1:4">
      <c r="A329" s="7" t="s">
        <v>919</v>
      </c>
      <c r="B329" s="8">
        <v>0.86</v>
      </c>
      <c r="C329" s="8">
        <v>0.86</v>
      </c>
      <c r="D329" s="9">
        <f t="shared" si="5"/>
        <v>0</v>
      </c>
    </row>
    <row r="330" spans="1:4">
      <c r="A330" s="7" t="s">
        <v>923</v>
      </c>
      <c r="B330" s="8">
        <v>38.9</v>
      </c>
      <c r="C330" s="8">
        <v>38.9</v>
      </c>
      <c r="D330" s="9">
        <f t="shared" si="5"/>
        <v>0</v>
      </c>
    </row>
    <row r="331" spans="1:4">
      <c r="A331" s="7" t="s">
        <v>929</v>
      </c>
      <c r="B331" s="8">
        <v>8.4</v>
      </c>
      <c r="C331" s="8">
        <v>8.4</v>
      </c>
      <c r="D331" s="9">
        <f t="shared" si="5"/>
        <v>0</v>
      </c>
    </row>
    <row r="332" spans="1:4">
      <c r="A332" s="7" t="s">
        <v>945</v>
      </c>
      <c r="B332" s="8">
        <v>386</v>
      </c>
      <c r="C332" s="8">
        <v>386</v>
      </c>
      <c r="D332" s="9">
        <f t="shared" si="5"/>
        <v>0</v>
      </c>
    </row>
    <row r="333" spans="1:4">
      <c r="A333" s="7" t="s">
        <v>809</v>
      </c>
      <c r="B333" s="8">
        <v>43.59</v>
      </c>
      <c r="C333" s="8">
        <v>43.58</v>
      </c>
      <c r="D333" s="9">
        <f t="shared" si="5"/>
        <v>-2.2941041523294459E-4</v>
      </c>
    </row>
    <row r="334" spans="1:4">
      <c r="A334" s="7" t="s">
        <v>939</v>
      </c>
      <c r="B334" s="8">
        <v>285</v>
      </c>
      <c r="C334" s="8">
        <v>284.89999999999998</v>
      </c>
      <c r="D334" s="9">
        <f t="shared" si="5"/>
        <v>-3.5087719298254605E-4</v>
      </c>
    </row>
    <row r="335" spans="1:4">
      <c r="A335" s="7" t="s">
        <v>505</v>
      </c>
      <c r="B335" s="8">
        <v>66.180000000000007</v>
      </c>
      <c r="C335" s="8">
        <v>66.150000000000006</v>
      </c>
      <c r="D335" s="9">
        <f t="shared" si="5"/>
        <v>-4.5330915684493878E-4</v>
      </c>
    </row>
    <row r="336" spans="1:4">
      <c r="A336" s="7" t="s">
        <v>255</v>
      </c>
      <c r="B336" s="8">
        <v>13.34</v>
      </c>
      <c r="C336" s="8">
        <v>13.33</v>
      </c>
      <c r="D336" s="9">
        <f t="shared" si="5"/>
        <v>-7.496251874062887E-4</v>
      </c>
    </row>
    <row r="337" spans="1:4">
      <c r="A337" s="7" t="s">
        <v>57</v>
      </c>
      <c r="B337" s="8">
        <v>12.3</v>
      </c>
      <c r="C337" s="8">
        <v>12.29</v>
      </c>
      <c r="D337" s="9">
        <f t="shared" si="5"/>
        <v>-8.1300813008144956E-4</v>
      </c>
    </row>
    <row r="338" spans="1:4">
      <c r="A338" s="7" t="s">
        <v>849</v>
      </c>
      <c r="B338" s="8">
        <v>9.8000000000000007</v>
      </c>
      <c r="C338" s="8">
        <v>9.7899999999999991</v>
      </c>
      <c r="D338" s="9">
        <f t="shared" si="5"/>
        <v>-1.0204081632654294E-3</v>
      </c>
    </row>
    <row r="339" spans="1:4">
      <c r="A339" s="7" t="s">
        <v>733</v>
      </c>
      <c r="B339" s="8">
        <v>8.25</v>
      </c>
      <c r="C339" s="8">
        <v>8.24</v>
      </c>
      <c r="D339" s="9">
        <f t="shared" si="5"/>
        <v>-1.2121212121212199E-3</v>
      </c>
    </row>
    <row r="340" spans="1:4">
      <c r="A340" s="7" t="s">
        <v>921</v>
      </c>
      <c r="B340" s="8">
        <v>7.49</v>
      </c>
      <c r="C340" s="8">
        <v>7.48</v>
      </c>
      <c r="D340" s="9">
        <f t="shared" si="5"/>
        <v>-1.3351134846462109E-3</v>
      </c>
    </row>
    <row r="341" spans="1:4">
      <c r="A341" s="7" t="s">
        <v>459</v>
      </c>
      <c r="B341" s="8">
        <v>7.38</v>
      </c>
      <c r="C341" s="8">
        <v>7.37</v>
      </c>
      <c r="D341" s="9">
        <f t="shared" si="5"/>
        <v>-1.3550135501354532E-3</v>
      </c>
    </row>
    <row r="342" spans="1:4">
      <c r="A342" s="7" t="s">
        <v>115</v>
      </c>
      <c r="B342" s="8">
        <v>11.02</v>
      </c>
      <c r="C342" s="8">
        <v>11</v>
      </c>
      <c r="D342" s="9">
        <f t="shared" si="5"/>
        <v>-1.8148820326678861E-3</v>
      </c>
    </row>
    <row r="343" spans="1:4">
      <c r="A343" s="7" t="s">
        <v>171</v>
      </c>
      <c r="B343" s="8">
        <v>88.5</v>
      </c>
      <c r="C343" s="8">
        <v>88.3</v>
      </c>
      <c r="D343" s="9">
        <f t="shared" si="5"/>
        <v>-2.2598870056497189E-3</v>
      </c>
    </row>
    <row r="344" spans="1:4">
      <c r="A344" s="7" t="s">
        <v>889</v>
      </c>
      <c r="B344" s="8">
        <v>193.45</v>
      </c>
      <c r="C344" s="8">
        <v>193</v>
      </c>
      <c r="D344" s="9">
        <f t="shared" si="5"/>
        <v>-2.3261824760919536E-3</v>
      </c>
    </row>
    <row r="345" spans="1:4">
      <c r="A345" s="7" t="s">
        <v>631</v>
      </c>
      <c r="B345" s="8">
        <v>3.8</v>
      </c>
      <c r="C345" s="8">
        <v>3.79</v>
      </c>
      <c r="D345" s="9">
        <f t="shared" si="5"/>
        <v>-2.6315789473683182E-3</v>
      </c>
    </row>
    <row r="346" spans="1:4">
      <c r="A346" s="7" t="s">
        <v>475</v>
      </c>
      <c r="B346" s="8">
        <v>3.31</v>
      </c>
      <c r="C346" s="8">
        <v>3.3</v>
      </c>
      <c r="D346" s="9">
        <f t="shared" si="5"/>
        <v>-3.0211480362538623E-3</v>
      </c>
    </row>
    <row r="347" spans="1:4">
      <c r="A347" s="7" t="s">
        <v>95</v>
      </c>
      <c r="B347" s="8">
        <v>3</v>
      </c>
      <c r="C347" s="8">
        <v>2.99</v>
      </c>
      <c r="D347" s="9">
        <f t="shared" si="5"/>
        <v>-3.3333333333332993E-3</v>
      </c>
    </row>
    <row r="348" spans="1:4">
      <c r="A348" s="7" t="s">
        <v>527</v>
      </c>
      <c r="B348" s="8">
        <v>8.8000000000000007</v>
      </c>
      <c r="C348" s="8">
        <v>8.77</v>
      </c>
      <c r="D348" s="9">
        <f t="shared" si="5"/>
        <v>-3.4090909090910282E-3</v>
      </c>
    </row>
    <row r="349" spans="1:4">
      <c r="A349" s="7" t="s">
        <v>703</v>
      </c>
      <c r="B349" s="8">
        <v>2.83</v>
      </c>
      <c r="C349" s="8">
        <v>2.82</v>
      </c>
      <c r="D349" s="9">
        <f t="shared" si="5"/>
        <v>-3.5335689045937757E-3</v>
      </c>
    </row>
    <row r="350" spans="1:4">
      <c r="A350" s="7" t="s">
        <v>69</v>
      </c>
      <c r="B350" s="8">
        <v>54</v>
      </c>
      <c r="C350" s="8">
        <v>53.8</v>
      </c>
      <c r="D350" s="9">
        <f t="shared" si="5"/>
        <v>-3.7037037037037646E-3</v>
      </c>
    </row>
    <row r="351" spans="1:4">
      <c r="A351" s="7" t="s">
        <v>355</v>
      </c>
      <c r="B351" s="8">
        <v>5.14</v>
      </c>
      <c r="C351" s="8">
        <v>5.12</v>
      </c>
      <c r="D351" s="9">
        <f t="shared" si="5"/>
        <v>-3.8910505836574627E-3</v>
      </c>
    </row>
    <row r="352" spans="1:4">
      <c r="A352" s="7" t="s">
        <v>497</v>
      </c>
      <c r="B352" s="8">
        <v>7749</v>
      </c>
      <c r="C352" s="8">
        <v>7716</v>
      </c>
      <c r="D352" s="9">
        <f t="shared" si="5"/>
        <v>-4.2586140147116147E-3</v>
      </c>
    </row>
    <row r="353" spans="1:4">
      <c r="A353" s="7" t="s">
        <v>857</v>
      </c>
      <c r="B353" s="8">
        <v>6.74</v>
      </c>
      <c r="C353" s="8">
        <v>6.71</v>
      </c>
      <c r="D353" s="9">
        <f t="shared" si="5"/>
        <v>-4.4510385756676429E-3</v>
      </c>
    </row>
    <row r="354" spans="1:4">
      <c r="A354" s="7" t="s">
        <v>759</v>
      </c>
      <c r="B354" s="8">
        <v>2.17</v>
      </c>
      <c r="C354" s="8">
        <v>2.16</v>
      </c>
      <c r="D354" s="9">
        <f t="shared" si="5"/>
        <v>-4.6082949308754451E-3</v>
      </c>
    </row>
    <row r="355" spans="1:4">
      <c r="A355" s="7" t="s">
        <v>247</v>
      </c>
      <c r="B355" s="8">
        <v>10.7</v>
      </c>
      <c r="C355" s="8">
        <v>10.65</v>
      </c>
      <c r="D355" s="9">
        <f t="shared" si="5"/>
        <v>-4.6728971962616273E-3</v>
      </c>
    </row>
    <row r="356" spans="1:4">
      <c r="A356" s="7" t="s">
        <v>321</v>
      </c>
      <c r="B356" s="8">
        <v>1.81</v>
      </c>
      <c r="C356" s="8">
        <v>1.8</v>
      </c>
      <c r="D356" s="9">
        <f t="shared" si="5"/>
        <v>-5.5248618784530246E-3</v>
      </c>
    </row>
    <row r="357" spans="1:4">
      <c r="A357" s="7" t="s">
        <v>865</v>
      </c>
      <c r="B357" s="8">
        <v>8.8699999999999992</v>
      </c>
      <c r="C357" s="8">
        <v>8.82</v>
      </c>
      <c r="D357" s="9">
        <f t="shared" si="5"/>
        <v>-5.636978579481311E-3</v>
      </c>
    </row>
    <row r="358" spans="1:4">
      <c r="A358" s="7" t="s">
        <v>767</v>
      </c>
      <c r="B358" s="8">
        <v>1.72</v>
      </c>
      <c r="C358" s="8">
        <v>1.71</v>
      </c>
      <c r="D358" s="9">
        <f t="shared" si="5"/>
        <v>-5.8139534883721034E-3</v>
      </c>
    </row>
    <row r="359" spans="1:4">
      <c r="A359" s="7" t="s">
        <v>33</v>
      </c>
      <c r="B359" s="8">
        <v>5.08</v>
      </c>
      <c r="C359" s="8">
        <v>5.05</v>
      </c>
      <c r="D359" s="9">
        <f t="shared" si="5"/>
        <v>-5.9055118110237226E-3</v>
      </c>
    </row>
    <row r="360" spans="1:4">
      <c r="A360" s="7" t="s">
        <v>351</v>
      </c>
      <c r="B360" s="8">
        <v>5.03</v>
      </c>
      <c r="C360" s="8">
        <v>5</v>
      </c>
      <c r="D360" s="9">
        <f t="shared" si="5"/>
        <v>-5.9642147117296984E-3</v>
      </c>
    </row>
    <row r="361" spans="1:4">
      <c r="A361" s="7" t="s">
        <v>293</v>
      </c>
      <c r="B361" s="8">
        <v>3.3</v>
      </c>
      <c r="C361" s="8">
        <v>3.28</v>
      </c>
      <c r="D361" s="9">
        <f t="shared" si="5"/>
        <v>-6.0606060606060996E-3</v>
      </c>
    </row>
    <row r="362" spans="1:4">
      <c r="A362" s="7" t="s">
        <v>271</v>
      </c>
      <c r="B362" s="8">
        <v>16.27</v>
      </c>
      <c r="C362" s="8">
        <v>16.170000000000002</v>
      </c>
      <c r="D362" s="9">
        <f t="shared" si="5"/>
        <v>-6.1462814996925408E-3</v>
      </c>
    </row>
    <row r="363" spans="1:4">
      <c r="A363" s="7" t="s">
        <v>269</v>
      </c>
      <c r="B363" s="8">
        <v>26.02</v>
      </c>
      <c r="C363" s="8">
        <v>25.86</v>
      </c>
      <c r="D363" s="9">
        <f t="shared" si="5"/>
        <v>-6.1491160645656961E-3</v>
      </c>
    </row>
    <row r="364" spans="1:4">
      <c r="A364" s="7" t="s">
        <v>565</v>
      </c>
      <c r="B364" s="8">
        <v>1.62</v>
      </c>
      <c r="C364" s="8">
        <v>1.61</v>
      </c>
      <c r="D364" s="9">
        <f t="shared" si="5"/>
        <v>-6.1728395061728669E-3</v>
      </c>
    </row>
    <row r="365" spans="1:4">
      <c r="A365" s="7" t="s">
        <v>729</v>
      </c>
      <c r="B365" s="8">
        <v>6.44</v>
      </c>
      <c r="C365" s="8">
        <v>6.4</v>
      </c>
      <c r="D365" s="9">
        <f t="shared" si="5"/>
        <v>-6.2111801242236142E-3</v>
      </c>
    </row>
    <row r="366" spans="1:4">
      <c r="A366" s="7" t="s">
        <v>575</v>
      </c>
      <c r="B366" s="8">
        <v>243.55</v>
      </c>
      <c r="C366" s="8">
        <v>242</v>
      </c>
      <c r="D366" s="9">
        <f t="shared" si="5"/>
        <v>-6.364196263600963E-3</v>
      </c>
    </row>
    <row r="367" spans="1:4">
      <c r="A367" s="7" t="s">
        <v>915</v>
      </c>
      <c r="B367" s="8">
        <v>4.47</v>
      </c>
      <c r="C367" s="8">
        <v>4.4400000000000004</v>
      </c>
      <c r="D367" s="9">
        <f t="shared" si="5"/>
        <v>-6.7114093959730337E-3</v>
      </c>
    </row>
    <row r="368" spans="1:4">
      <c r="A368" s="7" t="s">
        <v>89</v>
      </c>
      <c r="B368" s="8">
        <v>4.33</v>
      </c>
      <c r="C368" s="8">
        <v>4.3</v>
      </c>
      <c r="D368" s="9">
        <f t="shared" si="5"/>
        <v>-6.9284064665127154E-3</v>
      </c>
    </row>
    <row r="369" spans="1:4">
      <c r="A369" s="7" t="s">
        <v>765</v>
      </c>
      <c r="B369" s="8">
        <v>1.41</v>
      </c>
      <c r="C369" s="8">
        <v>1.4</v>
      </c>
      <c r="D369" s="9">
        <f t="shared" si="5"/>
        <v>-7.0921985815602939E-3</v>
      </c>
    </row>
    <row r="370" spans="1:4">
      <c r="A370" s="7" t="s">
        <v>813</v>
      </c>
      <c r="B370" s="8">
        <v>8.06</v>
      </c>
      <c r="C370" s="8">
        <v>8</v>
      </c>
      <c r="D370" s="9">
        <f t="shared" si="5"/>
        <v>-7.4441687344913854E-3</v>
      </c>
    </row>
    <row r="371" spans="1:4">
      <c r="A371" s="7" t="s">
        <v>585</v>
      </c>
      <c r="B371" s="8">
        <v>3.83</v>
      </c>
      <c r="C371" s="8">
        <v>3.8</v>
      </c>
      <c r="D371" s="9">
        <f t="shared" si="5"/>
        <v>-7.8328981723237989E-3</v>
      </c>
    </row>
    <row r="372" spans="1:4">
      <c r="A372" s="7" t="s">
        <v>97</v>
      </c>
      <c r="B372" s="8">
        <v>2.5499999999999998</v>
      </c>
      <c r="C372" s="8">
        <v>2.5299999999999998</v>
      </c>
      <c r="D372" s="9">
        <f t="shared" si="5"/>
        <v>-7.8431372549019329E-3</v>
      </c>
    </row>
    <row r="373" spans="1:4">
      <c r="A373" s="7" t="s">
        <v>157</v>
      </c>
      <c r="B373" s="8">
        <v>2.5</v>
      </c>
      <c r="C373" s="8">
        <v>2.48</v>
      </c>
      <c r="D373" s="9">
        <f t="shared" si="5"/>
        <v>-8.0000000000000071E-3</v>
      </c>
    </row>
    <row r="374" spans="1:4">
      <c r="A374" s="7" t="s">
        <v>343</v>
      </c>
      <c r="B374" s="8">
        <v>4.95</v>
      </c>
      <c r="C374" s="8">
        <v>4.91</v>
      </c>
      <c r="D374" s="9">
        <f t="shared" si="5"/>
        <v>-8.0808080808081328E-3</v>
      </c>
    </row>
    <row r="375" spans="1:4">
      <c r="A375" s="7" t="s">
        <v>445</v>
      </c>
      <c r="B375" s="8">
        <v>1.22</v>
      </c>
      <c r="C375" s="8">
        <v>1.21</v>
      </c>
      <c r="D375" s="9">
        <f t="shared" si="5"/>
        <v>-8.1967213114754189E-3</v>
      </c>
    </row>
    <row r="376" spans="1:4">
      <c r="A376" s="7" t="s">
        <v>91</v>
      </c>
      <c r="B376" s="8">
        <v>7.24</v>
      </c>
      <c r="C376" s="8">
        <v>7.18</v>
      </c>
      <c r="D376" s="9">
        <f t="shared" si="5"/>
        <v>-8.2872928176795924E-3</v>
      </c>
    </row>
    <row r="377" spans="1:4">
      <c r="A377" s="7" t="s">
        <v>13</v>
      </c>
      <c r="B377" s="8">
        <v>3.43</v>
      </c>
      <c r="C377" s="8">
        <v>3.4</v>
      </c>
      <c r="D377" s="9">
        <f t="shared" si="5"/>
        <v>-8.7463556851312685E-3</v>
      </c>
    </row>
    <row r="378" spans="1:4">
      <c r="A378" s="7" t="s">
        <v>323</v>
      </c>
      <c r="B378" s="8">
        <v>3.4</v>
      </c>
      <c r="C378" s="8">
        <v>3.37</v>
      </c>
      <c r="D378" s="9">
        <f t="shared" si="5"/>
        <v>-8.8235294117646745E-3</v>
      </c>
    </row>
    <row r="379" spans="1:4">
      <c r="A379" s="7" t="s">
        <v>687</v>
      </c>
      <c r="B379" s="8">
        <v>2.21</v>
      </c>
      <c r="C379" s="8">
        <v>2.19</v>
      </c>
      <c r="D379" s="9">
        <f t="shared" si="5"/>
        <v>-9.0497737556560764E-3</v>
      </c>
    </row>
    <row r="380" spans="1:4">
      <c r="A380" s="7" t="s">
        <v>839</v>
      </c>
      <c r="B380" s="8">
        <v>21.8</v>
      </c>
      <c r="C380" s="8">
        <v>21.6</v>
      </c>
      <c r="D380" s="9">
        <f t="shared" si="5"/>
        <v>-9.1743119266054496E-3</v>
      </c>
    </row>
    <row r="381" spans="1:4">
      <c r="A381" s="7" t="s">
        <v>93</v>
      </c>
      <c r="B381" s="8">
        <v>20.7</v>
      </c>
      <c r="C381" s="8">
        <v>20.51</v>
      </c>
      <c r="D381" s="9">
        <f t="shared" si="5"/>
        <v>-9.1787439613525423E-3</v>
      </c>
    </row>
    <row r="382" spans="1:4">
      <c r="A382" s="7" t="s">
        <v>257</v>
      </c>
      <c r="B382" s="8">
        <v>50.98</v>
      </c>
      <c r="C382" s="8">
        <v>50.51</v>
      </c>
      <c r="D382" s="9">
        <f t="shared" si="5"/>
        <v>-9.2193016869360767E-3</v>
      </c>
    </row>
    <row r="383" spans="1:4">
      <c r="A383" s="7" t="s">
        <v>245</v>
      </c>
      <c r="B383" s="8">
        <v>82</v>
      </c>
      <c r="C383" s="8">
        <v>81.22</v>
      </c>
      <c r="D383" s="9">
        <f t="shared" si="5"/>
        <v>-9.512195121951228E-3</v>
      </c>
    </row>
    <row r="384" spans="1:4">
      <c r="A384" s="7" t="s">
        <v>279</v>
      </c>
      <c r="B384" s="8">
        <v>25.45</v>
      </c>
      <c r="C384" s="8">
        <v>25.2</v>
      </c>
      <c r="D384" s="9">
        <f t="shared" si="5"/>
        <v>-9.8231827111984193E-3</v>
      </c>
    </row>
    <row r="385" spans="1:4">
      <c r="A385" s="7" t="s">
        <v>319</v>
      </c>
      <c r="B385" s="8">
        <v>2</v>
      </c>
      <c r="C385" s="8">
        <v>1.98</v>
      </c>
      <c r="D385" s="9">
        <f t="shared" si="5"/>
        <v>-1.0000000000000009E-2</v>
      </c>
    </row>
    <row r="386" spans="1:4">
      <c r="A386" s="7" t="s">
        <v>623</v>
      </c>
      <c r="B386" s="8">
        <v>15</v>
      </c>
      <c r="C386" s="8">
        <v>14.85</v>
      </c>
      <c r="D386" s="9">
        <f t="shared" ref="D386:D449" si="6">C386/B386-1</f>
        <v>-1.0000000000000009E-2</v>
      </c>
    </row>
    <row r="387" spans="1:4">
      <c r="A387" s="7" t="s">
        <v>745</v>
      </c>
      <c r="B387" s="8">
        <v>1.98</v>
      </c>
      <c r="C387" s="8">
        <v>1.96</v>
      </c>
      <c r="D387" s="9">
        <f t="shared" si="6"/>
        <v>-1.0101010101010055E-2</v>
      </c>
    </row>
    <row r="388" spans="1:4">
      <c r="A388" s="7" t="s">
        <v>793</v>
      </c>
      <c r="B388" s="8">
        <v>9.5500000000000007</v>
      </c>
      <c r="C388" s="8">
        <v>9.4499999999999993</v>
      </c>
      <c r="D388" s="9">
        <f t="shared" si="6"/>
        <v>-1.0471204188481797E-2</v>
      </c>
    </row>
    <row r="389" spans="1:4">
      <c r="A389" s="7" t="s">
        <v>559</v>
      </c>
      <c r="B389" s="8">
        <v>10.5</v>
      </c>
      <c r="C389" s="8">
        <v>10.39</v>
      </c>
      <c r="D389" s="9">
        <f t="shared" si="6"/>
        <v>-1.0476190476190417E-2</v>
      </c>
    </row>
    <row r="390" spans="1:4">
      <c r="A390" s="7" t="s">
        <v>671</v>
      </c>
      <c r="B390" s="8">
        <v>33.35</v>
      </c>
      <c r="C390" s="8">
        <v>33</v>
      </c>
      <c r="D390" s="9">
        <f t="shared" si="6"/>
        <v>-1.0494752623688153E-2</v>
      </c>
    </row>
    <row r="391" spans="1:4">
      <c r="A391" s="7" t="s">
        <v>215</v>
      </c>
      <c r="B391" s="8">
        <v>2.85</v>
      </c>
      <c r="C391" s="8">
        <v>2.82</v>
      </c>
      <c r="D391" s="9">
        <f t="shared" si="6"/>
        <v>-1.0526315789473717E-2</v>
      </c>
    </row>
    <row r="392" spans="1:4">
      <c r="A392" s="7" t="s">
        <v>393</v>
      </c>
      <c r="B392" s="8">
        <v>16.399999999999999</v>
      </c>
      <c r="C392" s="8">
        <v>16.22</v>
      </c>
      <c r="D392" s="9">
        <f t="shared" si="6"/>
        <v>-1.0975609756097571E-2</v>
      </c>
    </row>
    <row r="393" spans="1:4">
      <c r="A393" s="7" t="s">
        <v>853</v>
      </c>
      <c r="B393" s="8">
        <v>4.05</v>
      </c>
      <c r="C393" s="8">
        <v>4</v>
      </c>
      <c r="D393" s="9">
        <f t="shared" si="6"/>
        <v>-1.2345679012345623E-2</v>
      </c>
    </row>
    <row r="394" spans="1:4">
      <c r="A394" s="7" t="s">
        <v>771</v>
      </c>
      <c r="B394" s="8">
        <v>54.19</v>
      </c>
      <c r="C394" s="8">
        <v>53.5</v>
      </c>
      <c r="D394" s="9">
        <f t="shared" si="6"/>
        <v>-1.2732976563941678E-2</v>
      </c>
    </row>
    <row r="395" spans="1:4">
      <c r="A395" s="7" t="s">
        <v>469</v>
      </c>
      <c r="B395" s="8">
        <v>3.85</v>
      </c>
      <c r="C395" s="8">
        <v>3.8</v>
      </c>
      <c r="D395" s="9">
        <f t="shared" si="6"/>
        <v>-1.2987012987013102E-2</v>
      </c>
    </row>
    <row r="396" spans="1:4">
      <c r="A396" s="7" t="s">
        <v>79</v>
      </c>
      <c r="B396" s="8">
        <v>6.87</v>
      </c>
      <c r="C396" s="8">
        <v>6.78</v>
      </c>
      <c r="D396" s="9">
        <f t="shared" si="6"/>
        <v>-1.3100436681222738E-2</v>
      </c>
    </row>
    <row r="397" spans="1:4">
      <c r="A397" s="7" t="s">
        <v>135</v>
      </c>
      <c r="B397" s="8">
        <v>1.52</v>
      </c>
      <c r="C397" s="8">
        <v>1.5</v>
      </c>
      <c r="D397" s="9">
        <f t="shared" si="6"/>
        <v>-1.3157894736842146E-2</v>
      </c>
    </row>
    <row r="398" spans="1:4">
      <c r="A398" s="7" t="s">
        <v>735</v>
      </c>
      <c r="B398" s="8">
        <v>6.03</v>
      </c>
      <c r="C398" s="8">
        <v>5.95</v>
      </c>
      <c r="D398" s="9">
        <f t="shared" si="6"/>
        <v>-1.3266998341625258E-2</v>
      </c>
    </row>
    <row r="399" spans="1:4">
      <c r="A399" s="7" t="s">
        <v>185</v>
      </c>
      <c r="B399" s="8">
        <v>3.6</v>
      </c>
      <c r="C399" s="8">
        <v>3.55</v>
      </c>
      <c r="D399" s="9">
        <f t="shared" si="6"/>
        <v>-1.3888888888888951E-2</v>
      </c>
    </row>
    <row r="400" spans="1:4">
      <c r="A400" s="7" t="s">
        <v>943</v>
      </c>
      <c r="B400" s="8">
        <v>6.45</v>
      </c>
      <c r="C400" s="8">
        <v>6.36</v>
      </c>
      <c r="D400" s="9">
        <f t="shared" si="6"/>
        <v>-1.3953488372092981E-2</v>
      </c>
    </row>
    <row r="401" spans="1:4">
      <c r="A401" s="7" t="s">
        <v>23</v>
      </c>
      <c r="B401" s="8">
        <v>45.85</v>
      </c>
      <c r="C401" s="8">
        <v>45.2</v>
      </c>
      <c r="D401" s="9">
        <f t="shared" si="6"/>
        <v>-1.4176663031624792E-2</v>
      </c>
    </row>
    <row r="402" spans="1:4">
      <c r="A402" s="7" t="s">
        <v>905</v>
      </c>
      <c r="B402" s="8">
        <v>3.5</v>
      </c>
      <c r="C402" s="8">
        <v>3.45</v>
      </c>
      <c r="D402" s="9">
        <f t="shared" si="6"/>
        <v>-1.4285714285714235E-2</v>
      </c>
    </row>
    <row r="403" spans="1:4">
      <c r="A403" s="7" t="s">
        <v>591</v>
      </c>
      <c r="B403" s="8">
        <v>2.0499999999999998</v>
      </c>
      <c r="C403" s="8">
        <v>2.02</v>
      </c>
      <c r="D403" s="9">
        <f t="shared" si="6"/>
        <v>-1.4634146341463317E-2</v>
      </c>
    </row>
    <row r="404" spans="1:4">
      <c r="A404" s="7" t="s">
        <v>193</v>
      </c>
      <c r="B404" s="8">
        <v>3.38</v>
      </c>
      <c r="C404" s="8">
        <v>3.33</v>
      </c>
      <c r="D404" s="9">
        <f t="shared" si="6"/>
        <v>-1.4792899408283988E-2</v>
      </c>
    </row>
    <row r="405" spans="1:4">
      <c r="A405" s="7" t="s">
        <v>699</v>
      </c>
      <c r="B405" s="8">
        <v>13.2</v>
      </c>
      <c r="C405" s="8">
        <v>13</v>
      </c>
      <c r="D405" s="9">
        <f t="shared" si="6"/>
        <v>-1.5151515151515138E-2</v>
      </c>
    </row>
    <row r="406" spans="1:4">
      <c r="A406" s="7" t="s">
        <v>649</v>
      </c>
      <c r="B406" s="8">
        <v>181.8</v>
      </c>
      <c r="C406" s="8">
        <v>179</v>
      </c>
      <c r="D406" s="9">
        <f t="shared" si="6"/>
        <v>-1.5401540154015514E-2</v>
      </c>
    </row>
    <row r="407" spans="1:4">
      <c r="A407" s="7" t="s">
        <v>447</v>
      </c>
      <c r="B407" s="8">
        <v>33</v>
      </c>
      <c r="C407" s="8">
        <v>32.479999999999997</v>
      </c>
      <c r="D407" s="9">
        <f t="shared" si="6"/>
        <v>-1.5757575757575859E-2</v>
      </c>
    </row>
    <row r="408" spans="1:4">
      <c r="A408" s="7" t="s">
        <v>349</v>
      </c>
      <c r="B408" s="8">
        <v>1.89</v>
      </c>
      <c r="C408" s="8">
        <v>1.86</v>
      </c>
      <c r="D408" s="9">
        <f t="shared" si="6"/>
        <v>-1.5873015873015817E-2</v>
      </c>
    </row>
    <row r="409" spans="1:4">
      <c r="A409" s="7" t="s">
        <v>327</v>
      </c>
      <c r="B409" s="8">
        <v>42.2</v>
      </c>
      <c r="C409" s="8">
        <v>41.53</v>
      </c>
      <c r="D409" s="9">
        <f t="shared" si="6"/>
        <v>-1.5876777251184859E-2</v>
      </c>
    </row>
    <row r="410" spans="1:4">
      <c r="A410" s="7" t="s">
        <v>451</v>
      </c>
      <c r="B410" s="8">
        <v>110</v>
      </c>
      <c r="C410" s="8">
        <v>108.25</v>
      </c>
      <c r="D410" s="9">
        <f t="shared" si="6"/>
        <v>-1.5909090909090873E-2</v>
      </c>
    </row>
    <row r="411" spans="1:4">
      <c r="A411" s="7" t="s">
        <v>491</v>
      </c>
      <c r="B411" s="8">
        <v>2.4700000000000002</v>
      </c>
      <c r="C411" s="8">
        <v>2.4300000000000002</v>
      </c>
      <c r="D411" s="9">
        <f t="shared" si="6"/>
        <v>-1.619433198380571E-2</v>
      </c>
    </row>
    <row r="412" spans="1:4">
      <c r="A412" s="7" t="s">
        <v>485</v>
      </c>
      <c r="B412" s="8">
        <v>1.83</v>
      </c>
      <c r="C412" s="8">
        <v>1.8</v>
      </c>
      <c r="D412" s="9">
        <f t="shared" si="6"/>
        <v>-1.6393442622950838E-2</v>
      </c>
    </row>
    <row r="413" spans="1:4">
      <c r="A413" s="7" t="s">
        <v>263</v>
      </c>
      <c r="B413" s="8">
        <v>11.5</v>
      </c>
      <c r="C413" s="8">
        <v>11.31</v>
      </c>
      <c r="D413" s="9">
        <f t="shared" si="6"/>
        <v>-1.6521739130434754E-2</v>
      </c>
    </row>
    <row r="414" spans="1:4">
      <c r="A414" s="7" t="s">
        <v>339</v>
      </c>
      <c r="B414" s="8">
        <v>11.49</v>
      </c>
      <c r="C414" s="8">
        <v>11.3</v>
      </c>
      <c r="D414" s="9">
        <f t="shared" si="6"/>
        <v>-1.6536118363794539E-2</v>
      </c>
    </row>
    <row r="415" spans="1:4">
      <c r="A415" s="7" t="s">
        <v>715</v>
      </c>
      <c r="B415" s="8">
        <v>2.94</v>
      </c>
      <c r="C415" s="8">
        <v>2.89</v>
      </c>
      <c r="D415" s="9">
        <f t="shared" si="6"/>
        <v>-1.7006802721088343E-2</v>
      </c>
    </row>
    <row r="416" spans="1:4">
      <c r="A416" s="7" t="s">
        <v>753</v>
      </c>
      <c r="B416" s="8">
        <v>5.8</v>
      </c>
      <c r="C416" s="8">
        <v>5.7</v>
      </c>
      <c r="D416" s="9">
        <f t="shared" si="6"/>
        <v>-1.7241379310344751E-2</v>
      </c>
    </row>
    <row r="417" spans="1:4">
      <c r="A417" s="7" t="s">
        <v>105</v>
      </c>
      <c r="B417" s="8">
        <v>1.1399999999999999</v>
      </c>
      <c r="C417" s="8">
        <v>1.1200000000000001</v>
      </c>
      <c r="D417" s="9">
        <f t="shared" si="6"/>
        <v>-1.754385964912264E-2</v>
      </c>
    </row>
    <row r="418" spans="1:4">
      <c r="A418" s="7" t="s">
        <v>731</v>
      </c>
      <c r="B418" s="8">
        <v>12.79</v>
      </c>
      <c r="C418" s="8">
        <v>12.56</v>
      </c>
      <c r="D418" s="9">
        <f t="shared" si="6"/>
        <v>-1.7982799061766919E-2</v>
      </c>
    </row>
    <row r="419" spans="1:4">
      <c r="A419" s="7" t="s">
        <v>501</v>
      </c>
      <c r="B419" s="8">
        <v>1.1000000000000001</v>
      </c>
      <c r="C419" s="8">
        <v>1.08</v>
      </c>
      <c r="D419" s="9">
        <f t="shared" si="6"/>
        <v>-1.8181818181818188E-2</v>
      </c>
    </row>
    <row r="420" spans="1:4">
      <c r="A420" s="7" t="s">
        <v>495</v>
      </c>
      <c r="B420" s="8">
        <v>25.2</v>
      </c>
      <c r="C420" s="8">
        <v>24.74</v>
      </c>
      <c r="D420" s="9">
        <f t="shared" si="6"/>
        <v>-1.82539682539683E-2</v>
      </c>
    </row>
    <row r="421" spans="1:4">
      <c r="A421" s="7" t="s">
        <v>435</v>
      </c>
      <c r="B421" s="8">
        <v>10</v>
      </c>
      <c r="C421" s="8">
        <v>9.81</v>
      </c>
      <c r="D421" s="9">
        <f t="shared" si="6"/>
        <v>-1.8999999999999906E-2</v>
      </c>
    </row>
    <row r="422" spans="1:4">
      <c r="A422" s="7" t="s">
        <v>661</v>
      </c>
      <c r="B422" s="8">
        <v>19.45</v>
      </c>
      <c r="C422" s="8">
        <v>19.07</v>
      </c>
      <c r="D422" s="9">
        <f t="shared" si="6"/>
        <v>-1.9537275064267279E-2</v>
      </c>
    </row>
    <row r="423" spans="1:4">
      <c r="A423" s="7" t="s">
        <v>821</v>
      </c>
      <c r="B423" s="8">
        <v>12.7</v>
      </c>
      <c r="C423" s="8">
        <v>12.45</v>
      </c>
      <c r="D423" s="9">
        <f t="shared" si="6"/>
        <v>-1.9685039370078705E-2</v>
      </c>
    </row>
    <row r="424" spans="1:4">
      <c r="A424" s="7" t="s">
        <v>299</v>
      </c>
      <c r="B424" s="8">
        <v>1.48</v>
      </c>
      <c r="C424" s="8">
        <v>1.45</v>
      </c>
      <c r="D424" s="9">
        <f t="shared" si="6"/>
        <v>-2.0270270270270285E-2</v>
      </c>
    </row>
    <row r="425" spans="1:4">
      <c r="A425" s="7" t="s">
        <v>711</v>
      </c>
      <c r="B425" s="8">
        <v>1.47</v>
      </c>
      <c r="C425" s="8">
        <v>1.44</v>
      </c>
      <c r="D425" s="9">
        <f t="shared" si="6"/>
        <v>-2.0408163265306145E-2</v>
      </c>
    </row>
    <row r="426" spans="1:4">
      <c r="A426" s="7" t="s">
        <v>179</v>
      </c>
      <c r="B426" s="8">
        <v>8.4700000000000006</v>
      </c>
      <c r="C426" s="8">
        <v>8.2899999999999991</v>
      </c>
      <c r="D426" s="9">
        <f t="shared" si="6"/>
        <v>-2.1251475796930541E-2</v>
      </c>
    </row>
    <row r="427" spans="1:4">
      <c r="A427" s="7" t="s">
        <v>353</v>
      </c>
      <c r="B427" s="8">
        <v>3.29</v>
      </c>
      <c r="C427" s="8">
        <v>3.22</v>
      </c>
      <c r="D427" s="9">
        <f t="shared" si="6"/>
        <v>-2.1276595744680771E-2</v>
      </c>
    </row>
    <row r="428" spans="1:4">
      <c r="A428" s="7" t="s">
        <v>183</v>
      </c>
      <c r="B428" s="8">
        <v>1.36</v>
      </c>
      <c r="C428" s="8">
        <v>1.33</v>
      </c>
      <c r="D428" s="9">
        <f t="shared" si="6"/>
        <v>-2.2058823529411797E-2</v>
      </c>
    </row>
    <row r="429" spans="1:4">
      <c r="A429" s="7" t="s">
        <v>543</v>
      </c>
      <c r="B429" s="8">
        <v>1.34</v>
      </c>
      <c r="C429" s="8">
        <v>1.31</v>
      </c>
      <c r="D429" s="9">
        <f t="shared" si="6"/>
        <v>-2.2388059701492602E-2</v>
      </c>
    </row>
    <row r="430" spans="1:4">
      <c r="A430" s="7" t="s">
        <v>333</v>
      </c>
      <c r="B430" s="8">
        <v>16.95</v>
      </c>
      <c r="C430" s="8">
        <v>16.57</v>
      </c>
      <c r="D430" s="9">
        <f t="shared" si="6"/>
        <v>-2.2418879056047114E-2</v>
      </c>
    </row>
    <row r="431" spans="1:4">
      <c r="A431" s="7" t="s">
        <v>663</v>
      </c>
      <c r="B431" s="8">
        <v>4.46</v>
      </c>
      <c r="C431" s="8">
        <v>4.3600000000000003</v>
      </c>
      <c r="D431" s="9">
        <f t="shared" si="6"/>
        <v>-2.2421524663677084E-2</v>
      </c>
    </row>
    <row r="432" spans="1:4">
      <c r="A432" s="7" t="s">
        <v>573</v>
      </c>
      <c r="B432" s="8">
        <v>4.8899999999999997</v>
      </c>
      <c r="C432" s="8">
        <v>4.78</v>
      </c>
      <c r="D432" s="9">
        <f t="shared" si="6"/>
        <v>-2.2494887525562279E-2</v>
      </c>
    </row>
    <row r="433" spans="1:4">
      <c r="A433" s="7" t="s">
        <v>205</v>
      </c>
      <c r="B433" s="8">
        <v>6.26</v>
      </c>
      <c r="C433" s="8">
        <v>6.11</v>
      </c>
      <c r="D433" s="9">
        <f t="shared" si="6"/>
        <v>-2.3961661341852958E-2</v>
      </c>
    </row>
    <row r="434" spans="1:4">
      <c r="A434" s="7" t="s">
        <v>77</v>
      </c>
      <c r="B434" s="8">
        <v>2.5</v>
      </c>
      <c r="C434" s="8">
        <v>2.44</v>
      </c>
      <c r="D434" s="9">
        <f t="shared" si="6"/>
        <v>-2.4000000000000021E-2</v>
      </c>
    </row>
    <row r="435" spans="1:4">
      <c r="A435" s="7" t="s">
        <v>781</v>
      </c>
      <c r="B435" s="8">
        <v>6.15</v>
      </c>
      <c r="C435" s="8">
        <v>6</v>
      </c>
      <c r="D435" s="9">
        <f t="shared" si="6"/>
        <v>-2.4390243902439046E-2</v>
      </c>
    </row>
    <row r="436" spans="1:4">
      <c r="A436" s="7" t="s">
        <v>551</v>
      </c>
      <c r="B436" s="8">
        <v>10</v>
      </c>
      <c r="C436" s="8">
        <v>9.75</v>
      </c>
      <c r="D436" s="9">
        <f t="shared" si="6"/>
        <v>-2.5000000000000022E-2</v>
      </c>
    </row>
    <row r="437" spans="1:4">
      <c r="A437" s="7" t="s">
        <v>541</v>
      </c>
      <c r="B437" s="8">
        <v>1.54</v>
      </c>
      <c r="C437" s="8">
        <v>1.5</v>
      </c>
      <c r="D437" s="9">
        <f t="shared" si="6"/>
        <v>-2.5974025974025983E-2</v>
      </c>
    </row>
    <row r="438" spans="1:4">
      <c r="A438" s="7" t="s">
        <v>885</v>
      </c>
      <c r="B438" s="8">
        <v>2.67</v>
      </c>
      <c r="C438" s="8">
        <v>2.6</v>
      </c>
      <c r="D438" s="9">
        <f t="shared" si="6"/>
        <v>-2.6217228464419429E-2</v>
      </c>
    </row>
    <row r="439" spans="1:4">
      <c r="A439" s="7" t="s">
        <v>101</v>
      </c>
      <c r="B439" s="8">
        <v>7.19</v>
      </c>
      <c r="C439" s="8">
        <v>7</v>
      </c>
      <c r="D439" s="9">
        <f t="shared" si="6"/>
        <v>-2.6425591098748313E-2</v>
      </c>
    </row>
    <row r="440" spans="1:4">
      <c r="A440" s="7" t="s">
        <v>461</v>
      </c>
      <c r="B440" s="8">
        <v>7.55</v>
      </c>
      <c r="C440" s="8">
        <v>7.35</v>
      </c>
      <c r="D440" s="9">
        <f t="shared" si="6"/>
        <v>-2.6490066225165587E-2</v>
      </c>
    </row>
    <row r="441" spans="1:4">
      <c r="A441" s="7" t="s">
        <v>805</v>
      </c>
      <c r="B441" s="8">
        <v>12.4</v>
      </c>
      <c r="C441" s="8">
        <v>12.06</v>
      </c>
      <c r="D441" s="9">
        <f t="shared" si="6"/>
        <v>-2.741935483870972E-2</v>
      </c>
    </row>
    <row r="442" spans="1:4">
      <c r="A442" s="7" t="s">
        <v>211</v>
      </c>
      <c r="B442" s="8">
        <v>0.72</v>
      </c>
      <c r="C442" s="8">
        <v>0.7</v>
      </c>
      <c r="D442" s="9">
        <f t="shared" si="6"/>
        <v>-2.777777777777779E-2</v>
      </c>
    </row>
    <row r="443" spans="1:4">
      <c r="A443" s="7" t="s">
        <v>153</v>
      </c>
      <c r="B443" s="8">
        <v>1.06</v>
      </c>
      <c r="C443" s="8">
        <v>1.03</v>
      </c>
      <c r="D443" s="9">
        <f t="shared" si="6"/>
        <v>-2.8301886792452824E-2</v>
      </c>
    </row>
    <row r="444" spans="1:4">
      <c r="A444" s="7" t="s">
        <v>901</v>
      </c>
      <c r="B444" s="8">
        <v>4.17</v>
      </c>
      <c r="C444" s="8">
        <v>4.05</v>
      </c>
      <c r="D444" s="9">
        <f t="shared" si="6"/>
        <v>-2.877697841726623E-2</v>
      </c>
    </row>
    <row r="445" spans="1:4">
      <c r="A445" s="7" t="s">
        <v>737</v>
      </c>
      <c r="B445" s="8">
        <v>16.309999999999999</v>
      </c>
      <c r="C445" s="8">
        <v>15.82</v>
      </c>
      <c r="D445" s="9">
        <f t="shared" si="6"/>
        <v>-3.0042918454935563E-2</v>
      </c>
    </row>
    <row r="446" spans="1:4">
      <c r="A446" s="7" t="s">
        <v>225</v>
      </c>
      <c r="B446" s="8">
        <v>3.97</v>
      </c>
      <c r="C446" s="8">
        <v>3.85</v>
      </c>
      <c r="D446" s="9">
        <f t="shared" si="6"/>
        <v>-3.0226700251889227E-2</v>
      </c>
    </row>
    <row r="447" spans="1:4">
      <c r="A447" s="7" t="s">
        <v>899</v>
      </c>
      <c r="B447" s="8">
        <v>9.65</v>
      </c>
      <c r="C447" s="8">
        <v>9.35</v>
      </c>
      <c r="D447" s="9">
        <f t="shared" si="6"/>
        <v>-3.1088082901554515E-2</v>
      </c>
    </row>
    <row r="448" spans="1:4">
      <c r="A448" s="7" t="s">
        <v>851</v>
      </c>
      <c r="B448" s="8">
        <v>16.73</v>
      </c>
      <c r="C448" s="8">
        <v>16.2</v>
      </c>
      <c r="D448" s="9">
        <f t="shared" si="6"/>
        <v>-3.167961745367609E-2</v>
      </c>
    </row>
    <row r="449" spans="1:4">
      <c r="A449" s="7" t="s">
        <v>911</v>
      </c>
      <c r="B449" s="8">
        <v>7.5</v>
      </c>
      <c r="C449" s="8">
        <v>7.26</v>
      </c>
      <c r="D449" s="9">
        <f t="shared" si="6"/>
        <v>-3.2000000000000028E-2</v>
      </c>
    </row>
    <row r="450" spans="1:4">
      <c r="A450" s="7" t="s">
        <v>401</v>
      </c>
      <c r="B450" s="8">
        <v>0.93</v>
      </c>
      <c r="C450" s="8">
        <v>0.9</v>
      </c>
      <c r="D450" s="9">
        <f t="shared" ref="D450:D471" si="7">C450/B450-1</f>
        <v>-3.2258064516129115E-2</v>
      </c>
    </row>
    <row r="451" spans="1:4">
      <c r="A451" s="7" t="s">
        <v>801</v>
      </c>
      <c r="B451" s="8">
        <v>0.56000000000000005</v>
      </c>
      <c r="C451" s="8">
        <v>0.54</v>
      </c>
      <c r="D451" s="9">
        <f t="shared" si="7"/>
        <v>-3.5714285714285698E-2</v>
      </c>
    </row>
    <row r="452" spans="1:4">
      <c r="A452" s="7" t="s">
        <v>425</v>
      </c>
      <c r="B452" s="8">
        <v>1.93</v>
      </c>
      <c r="C452" s="8">
        <v>1.86</v>
      </c>
      <c r="D452" s="9">
        <f t="shared" si="7"/>
        <v>-3.6269430051813378E-2</v>
      </c>
    </row>
    <row r="453" spans="1:4">
      <c r="A453" s="7" t="s">
        <v>761</v>
      </c>
      <c r="B453" s="8">
        <v>1.5</v>
      </c>
      <c r="C453" s="8">
        <v>1.44</v>
      </c>
      <c r="D453" s="9">
        <f t="shared" si="7"/>
        <v>-4.0000000000000036E-2</v>
      </c>
    </row>
    <row r="454" spans="1:4">
      <c r="A454" s="7" t="s">
        <v>149</v>
      </c>
      <c r="B454" s="8">
        <v>1.72</v>
      </c>
      <c r="C454" s="8">
        <v>1.65</v>
      </c>
      <c r="D454" s="9">
        <f t="shared" si="7"/>
        <v>-4.0697674418604723E-2</v>
      </c>
    </row>
    <row r="455" spans="1:4">
      <c r="A455" s="7" t="s">
        <v>167</v>
      </c>
      <c r="B455" s="8">
        <v>17</v>
      </c>
      <c r="C455" s="8">
        <v>16.3</v>
      </c>
      <c r="D455" s="9">
        <f t="shared" si="7"/>
        <v>-4.1176470588235259E-2</v>
      </c>
    </row>
    <row r="456" spans="1:4">
      <c r="A456" s="7" t="s">
        <v>755</v>
      </c>
      <c r="B456" s="8">
        <v>12.1</v>
      </c>
      <c r="C456" s="8">
        <v>11.6</v>
      </c>
      <c r="D456" s="9">
        <f t="shared" si="7"/>
        <v>-4.132231404958675E-2</v>
      </c>
    </row>
    <row r="457" spans="1:4">
      <c r="A457" s="7" t="s">
        <v>197</v>
      </c>
      <c r="B457" s="8">
        <v>4.5999999999999996</v>
      </c>
      <c r="C457" s="8">
        <v>4.4000000000000004</v>
      </c>
      <c r="D457" s="9">
        <f t="shared" si="7"/>
        <v>-4.3478260869565077E-2</v>
      </c>
    </row>
    <row r="458" spans="1:4">
      <c r="A458" s="7" t="s">
        <v>429</v>
      </c>
      <c r="B458" s="8">
        <v>21.35</v>
      </c>
      <c r="C458" s="8">
        <v>20.399999999999999</v>
      </c>
      <c r="D458" s="9">
        <f t="shared" si="7"/>
        <v>-4.44964871194381E-2</v>
      </c>
    </row>
    <row r="459" spans="1:4">
      <c r="A459" s="7" t="s">
        <v>483</v>
      </c>
      <c r="B459" s="8">
        <v>1.1200000000000001</v>
      </c>
      <c r="C459" s="8">
        <v>1.07</v>
      </c>
      <c r="D459" s="9">
        <f t="shared" si="7"/>
        <v>-4.4642857142857206E-2</v>
      </c>
    </row>
    <row r="460" spans="1:4">
      <c r="A460" s="7" t="s">
        <v>455</v>
      </c>
      <c r="B460" s="8">
        <v>38</v>
      </c>
      <c r="C460" s="8">
        <v>36.19</v>
      </c>
      <c r="D460" s="9">
        <f t="shared" si="7"/>
        <v>-4.7631578947368469E-2</v>
      </c>
    </row>
    <row r="461" spans="1:4">
      <c r="A461" s="7" t="s">
        <v>553</v>
      </c>
      <c r="B461" s="8">
        <v>1.46</v>
      </c>
      <c r="C461" s="8">
        <v>1.39</v>
      </c>
      <c r="D461" s="9">
        <f t="shared" si="7"/>
        <v>-4.7945205479452135E-2</v>
      </c>
    </row>
    <row r="462" spans="1:4">
      <c r="A462" s="7" t="s">
        <v>243</v>
      </c>
      <c r="B462" s="8">
        <v>26.27</v>
      </c>
      <c r="C462" s="8">
        <v>25</v>
      </c>
      <c r="D462" s="9">
        <f t="shared" si="7"/>
        <v>-4.834411876665401E-2</v>
      </c>
    </row>
    <row r="463" spans="1:4">
      <c r="A463" s="7" t="s">
        <v>677</v>
      </c>
      <c r="B463" s="8">
        <v>0.2</v>
      </c>
      <c r="C463" s="8">
        <v>0.19</v>
      </c>
      <c r="D463" s="9">
        <f t="shared" si="7"/>
        <v>-5.0000000000000044E-2</v>
      </c>
    </row>
    <row r="464" spans="1:4">
      <c r="A464" s="7" t="s">
        <v>7</v>
      </c>
      <c r="B464" s="8">
        <v>2.2599999999999998</v>
      </c>
      <c r="C464" s="8">
        <v>2.14</v>
      </c>
      <c r="D464" s="9">
        <f t="shared" si="7"/>
        <v>-5.3097345132743223E-2</v>
      </c>
    </row>
    <row r="465" spans="1:4">
      <c r="A465" s="7" t="s">
        <v>219</v>
      </c>
      <c r="B465" s="8">
        <v>1.82</v>
      </c>
      <c r="C465" s="8">
        <v>1.72</v>
      </c>
      <c r="D465" s="9">
        <f t="shared" si="7"/>
        <v>-5.4945054945054972E-2</v>
      </c>
    </row>
    <row r="466" spans="1:4">
      <c r="A466" s="7" t="s">
        <v>811</v>
      </c>
      <c r="B466" s="8">
        <v>2.5499999999999998</v>
      </c>
      <c r="C466" s="8">
        <v>2.4</v>
      </c>
      <c r="D466" s="9">
        <f t="shared" si="7"/>
        <v>-5.8823529411764719E-2</v>
      </c>
    </row>
    <row r="467" spans="1:4">
      <c r="A467" s="7" t="s">
        <v>787</v>
      </c>
      <c r="B467" s="8">
        <v>3.3</v>
      </c>
      <c r="C467" s="8">
        <v>3.1</v>
      </c>
      <c r="D467" s="9">
        <f t="shared" si="7"/>
        <v>-6.0606060606060552E-2</v>
      </c>
    </row>
    <row r="468" spans="1:4">
      <c r="A468" s="7" t="s">
        <v>181</v>
      </c>
      <c r="B468" s="8">
        <v>0.71</v>
      </c>
      <c r="C468" s="8">
        <v>0.64</v>
      </c>
      <c r="D468" s="9">
        <f t="shared" si="7"/>
        <v>-9.8591549295774628E-2</v>
      </c>
    </row>
    <row r="469" spans="1:4">
      <c r="A469" s="7" t="s">
        <v>913</v>
      </c>
      <c r="B469" s="8">
        <v>0.16</v>
      </c>
      <c r="C469" s="8">
        <v>0.14000000000000001</v>
      </c>
      <c r="D469" s="9">
        <f t="shared" si="7"/>
        <v>-0.12499999999999989</v>
      </c>
    </row>
    <row r="470" spans="1:4">
      <c r="A470" s="7" t="s">
        <v>747</v>
      </c>
      <c r="B470" s="8">
        <v>5.85</v>
      </c>
      <c r="C470" s="8">
        <v>5.0999999999999996</v>
      </c>
      <c r="D470" s="9">
        <f t="shared" si="7"/>
        <v>-0.12820512820512819</v>
      </c>
    </row>
    <row r="471" spans="1:4">
      <c r="A471" s="7" t="s">
        <v>697</v>
      </c>
      <c r="B471" s="8">
        <v>1.45</v>
      </c>
      <c r="C471" s="8">
        <v>1.25</v>
      </c>
      <c r="D471" s="9">
        <f t="shared" si="7"/>
        <v>-0.13793103448275856</v>
      </c>
    </row>
  </sheetData>
  <sortState ref="A2:D471">
    <sortCondition descending="1" ref="D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11"/>
  <sheetViews>
    <sheetView showFormulas="1" topLeftCell="G1" workbookViewId="0">
      <selection activeCell="J19" sqref="J18:J19"/>
    </sheetView>
  </sheetViews>
  <sheetFormatPr defaultRowHeight="15"/>
  <cols>
    <col min="1" max="2" width="10.140625" customWidth="1"/>
    <col min="3" max="3" width="14.85546875" customWidth="1"/>
    <col min="4" max="4" width="10.85546875" customWidth="1"/>
    <col min="5" max="5" width="10.5703125" customWidth="1"/>
    <col min="6" max="6" width="11.28515625" style="22" customWidth="1"/>
    <col min="7" max="7" width="10.42578125" customWidth="1"/>
    <col min="8" max="8" width="12" customWidth="1"/>
    <col min="9" max="9" width="3.5703125" customWidth="1"/>
    <col min="10" max="10" width="6.42578125" customWidth="1"/>
    <col min="11" max="11" width="13.7109375" customWidth="1"/>
    <col min="12" max="12" width="18.5703125" customWidth="1"/>
    <col min="13" max="13" width="9.8554687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s="22" t="s">
        <v>5</v>
      </c>
      <c r="G1" t="s">
        <v>6</v>
      </c>
      <c r="H1" t="s">
        <v>954</v>
      </c>
      <c r="J1" t="s">
        <v>970</v>
      </c>
      <c r="K1" t="s">
        <v>973</v>
      </c>
      <c r="L1" t="s">
        <v>974</v>
      </c>
      <c r="M1" t="s">
        <v>976</v>
      </c>
    </row>
    <row r="2" spans="1:13">
      <c r="A2" s="1">
        <v>42025</v>
      </c>
      <c r="B2" t="s">
        <v>7</v>
      </c>
      <c r="C2" t="s">
        <v>8</v>
      </c>
      <c r="D2">
        <v>2.09</v>
      </c>
      <c r="E2">
        <v>9</v>
      </c>
      <c r="F2" s="22">
        <v>18</v>
      </c>
      <c r="G2">
        <v>6496000</v>
      </c>
      <c r="H2" t="str">
        <f t="shared" ref="H2:H65" si="0">IF(LEFT(C2,2)="PL","krajowa","zagraniczna")</f>
        <v>krajowa</v>
      </c>
      <c r="J2" t="s">
        <v>971</v>
      </c>
      <c r="K2">
        <f>COUNTIF(H$2:H$1411,J2)/3</f>
        <v>418</v>
      </c>
      <c r="L2">
        <f>SUMIF(H$2:H$1411,J2,F$2:F$1411)</f>
        <v>2427046811</v>
      </c>
      <c r="M2" s="9">
        <f>L2/L$4</f>
        <v>0.98789628958361553</v>
      </c>
    </row>
    <row r="3" spans="1:13">
      <c r="A3" s="1">
        <v>42025</v>
      </c>
      <c r="B3" t="s">
        <v>9</v>
      </c>
      <c r="C3" t="s">
        <v>10</v>
      </c>
      <c r="D3">
        <v>0.79</v>
      </c>
      <c r="E3">
        <v>25</v>
      </c>
      <c r="F3" s="22">
        <v>21</v>
      </c>
      <c r="G3">
        <v>22309000</v>
      </c>
      <c r="H3" t="str">
        <f t="shared" si="0"/>
        <v>krajowa</v>
      </c>
      <c r="J3" t="s">
        <v>972</v>
      </c>
      <c r="K3">
        <f>COUNTIF(H$2:H$1411,J3)/3</f>
        <v>52</v>
      </c>
      <c r="L3">
        <f>SUMIF(H$2:H$1411,J3,F$2:F$1411)</f>
        <v>29736190</v>
      </c>
      <c r="M3" s="9">
        <f>L3/L$4</f>
        <v>1.210371041638447E-2</v>
      </c>
    </row>
    <row r="4" spans="1:13">
      <c r="A4" s="1">
        <v>42025</v>
      </c>
      <c r="B4" t="s">
        <v>11</v>
      </c>
      <c r="C4" t="s">
        <v>12</v>
      </c>
      <c r="D4">
        <v>5.8</v>
      </c>
      <c r="E4">
        <v>1090</v>
      </c>
      <c r="F4" s="22">
        <v>6270</v>
      </c>
      <c r="G4">
        <v>1852000</v>
      </c>
      <c r="H4" t="str">
        <f t="shared" si="0"/>
        <v>krajowa</v>
      </c>
      <c r="J4" t="s">
        <v>975</v>
      </c>
      <c r="K4">
        <f>SUM(K2:K3)</f>
        <v>470</v>
      </c>
      <c r="L4">
        <f>SUM(L2:L3)</f>
        <v>2456783001</v>
      </c>
    </row>
    <row r="5" spans="1:13">
      <c r="A5" s="1">
        <v>42025</v>
      </c>
      <c r="B5" t="s">
        <v>13</v>
      </c>
      <c r="C5" t="s">
        <v>14</v>
      </c>
      <c r="D5">
        <v>3.37</v>
      </c>
      <c r="E5">
        <v>10129</v>
      </c>
      <c r="F5" s="22">
        <v>34090</v>
      </c>
      <c r="G5">
        <v>48206000</v>
      </c>
      <c r="H5" t="str">
        <f t="shared" si="0"/>
        <v>krajowa</v>
      </c>
    </row>
    <row r="6" spans="1:13">
      <c r="A6" s="1">
        <v>42025</v>
      </c>
      <c r="B6" t="s">
        <v>15</v>
      </c>
      <c r="C6" t="s">
        <v>16</v>
      </c>
      <c r="D6">
        <v>0.3</v>
      </c>
      <c r="E6">
        <v>0</v>
      </c>
      <c r="F6" s="22">
        <v>0</v>
      </c>
      <c r="G6">
        <v>0</v>
      </c>
      <c r="H6" t="str">
        <f t="shared" si="0"/>
        <v>krajowa</v>
      </c>
    </row>
    <row r="7" spans="1:13">
      <c r="A7" s="1">
        <v>42025</v>
      </c>
      <c r="B7" t="s">
        <v>17</v>
      </c>
      <c r="C7" t="s">
        <v>18</v>
      </c>
      <c r="D7">
        <v>32.5</v>
      </c>
      <c r="E7">
        <v>894</v>
      </c>
      <c r="F7" s="22">
        <v>29050</v>
      </c>
      <c r="G7">
        <v>13122000</v>
      </c>
      <c r="H7" t="str">
        <f t="shared" si="0"/>
        <v>krajowa</v>
      </c>
    </row>
    <row r="8" spans="1:13">
      <c r="A8" s="1">
        <v>42025</v>
      </c>
      <c r="B8" t="s">
        <v>19</v>
      </c>
      <c r="C8" t="s">
        <v>20</v>
      </c>
      <c r="D8">
        <v>27.5</v>
      </c>
      <c r="E8">
        <v>718</v>
      </c>
      <c r="F8" s="22">
        <v>19710</v>
      </c>
      <c r="G8">
        <v>8143000</v>
      </c>
      <c r="H8" t="str">
        <f t="shared" si="0"/>
        <v>krajowa</v>
      </c>
    </row>
    <row r="9" spans="1:13">
      <c r="A9" s="1">
        <v>42025</v>
      </c>
      <c r="B9" t="s">
        <v>23</v>
      </c>
      <c r="C9" t="s">
        <v>24</v>
      </c>
      <c r="D9">
        <v>44.89</v>
      </c>
      <c r="E9">
        <v>4548</v>
      </c>
      <c r="F9" s="22">
        <v>204890</v>
      </c>
      <c r="G9">
        <v>8852000</v>
      </c>
      <c r="H9" t="str">
        <f t="shared" si="0"/>
        <v>krajowa</v>
      </c>
    </row>
    <row r="10" spans="1:13">
      <c r="A10" s="1">
        <v>42025</v>
      </c>
      <c r="B10" t="s">
        <v>25</v>
      </c>
      <c r="C10" t="s">
        <v>26</v>
      </c>
      <c r="D10">
        <v>0.01</v>
      </c>
      <c r="E10">
        <v>0</v>
      </c>
      <c r="F10" s="22">
        <v>0</v>
      </c>
      <c r="G10">
        <v>0</v>
      </c>
      <c r="H10" t="str">
        <f t="shared" si="0"/>
        <v>krajowa</v>
      </c>
    </row>
    <row r="11" spans="1:13">
      <c r="A11" s="1">
        <v>42025</v>
      </c>
      <c r="B11" t="s">
        <v>27</v>
      </c>
      <c r="C11" t="s">
        <v>28</v>
      </c>
      <c r="D11">
        <v>7.95</v>
      </c>
      <c r="E11">
        <v>25</v>
      </c>
      <c r="F11" s="22">
        <v>200</v>
      </c>
      <c r="G11">
        <v>43035000</v>
      </c>
      <c r="H11" t="str">
        <f t="shared" si="0"/>
        <v>krajowa</v>
      </c>
    </row>
    <row r="12" spans="1:13">
      <c r="A12" s="1">
        <v>42025</v>
      </c>
      <c r="B12" t="s">
        <v>33</v>
      </c>
      <c r="C12" t="s">
        <v>34</v>
      </c>
      <c r="D12">
        <v>5.08</v>
      </c>
      <c r="E12">
        <v>1200234</v>
      </c>
      <c r="F12" s="22">
        <v>6091020</v>
      </c>
      <c r="G12">
        <v>29399000</v>
      </c>
      <c r="H12" t="str">
        <f t="shared" si="0"/>
        <v>krajowa</v>
      </c>
    </row>
    <row r="13" spans="1:13">
      <c r="A13" s="1">
        <v>42025</v>
      </c>
      <c r="B13" t="s">
        <v>35</v>
      </c>
      <c r="C13" t="s">
        <v>36</v>
      </c>
      <c r="D13">
        <v>79.790000000000006</v>
      </c>
      <c r="E13">
        <v>62843</v>
      </c>
      <c r="F13" s="22">
        <v>4999620</v>
      </c>
      <c r="G13">
        <v>43097000</v>
      </c>
      <c r="H13" t="str">
        <f t="shared" si="0"/>
        <v>krajowa</v>
      </c>
    </row>
    <row r="14" spans="1:13">
      <c r="A14" s="1">
        <v>42025</v>
      </c>
      <c r="B14" t="s">
        <v>37</v>
      </c>
      <c r="C14" t="s">
        <v>38</v>
      </c>
      <c r="D14">
        <v>14.14</v>
      </c>
      <c r="E14">
        <v>408</v>
      </c>
      <c r="F14" s="22">
        <v>5810</v>
      </c>
      <c r="G14">
        <v>3975000</v>
      </c>
      <c r="H14" t="str">
        <f t="shared" si="0"/>
        <v>krajowa</v>
      </c>
    </row>
    <row r="15" spans="1:13">
      <c r="A15" s="1">
        <v>42025</v>
      </c>
      <c r="B15" t="s">
        <v>39</v>
      </c>
      <c r="C15" t="s">
        <v>40</v>
      </c>
      <c r="D15">
        <v>2.1</v>
      </c>
      <c r="E15">
        <v>4664</v>
      </c>
      <c r="F15" s="22">
        <v>9710</v>
      </c>
      <c r="G15">
        <v>7353000</v>
      </c>
      <c r="H15" t="str">
        <f t="shared" si="0"/>
        <v>krajowa</v>
      </c>
    </row>
    <row r="16" spans="1:13">
      <c r="A16" s="1">
        <v>42025</v>
      </c>
      <c r="B16" t="s">
        <v>41</v>
      </c>
      <c r="C16" t="s">
        <v>42</v>
      </c>
      <c r="D16">
        <v>0.64</v>
      </c>
      <c r="E16">
        <v>0</v>
      </c>
      <c r="F16" s="22">
        <v>0</v>
      </c>
      <c r="G16">
        <v>0</v>
      </c>
      <c r="H16" t="str">
        <f t="shared" si="0"/>
        <v>krajowa</v>
      </c>
    </row>
    <row r="17" spans="1:8">
      <c r="A17" s="1">
        <v>42025</v>
      </c>
      <c r="B17" t="s">
        <v>43</v>
      </c>
      <c r="C17" t="s">
        <v>44</v>
      </c>
      <c r="D17">
        <v>9</v>
      </c>
      <c r="E17">
        <v>232624</v>
      </c>
      <c r="F17" s="22">
        <v>2099590</v>
      </c>
      <c r="G17">
        <v>24397000</v>
      </c>
      <c r="H17" t="str">
        <f t="shared" si="0"/>
        <v>krajowa</v>
      </c>
    </row>
    <row r="18" spans="1:8">
      <c r="A18" s="1">
        <v>42025</v>
      </c>
      <c r="B18" t="s">
        <v>45</v>
      </c>
      <c r="C18" t="s">
        <v>46</v>
      </c>
      <c r="D18">
        <v>44.4</v>
      </c>
      <c r="E18">
        <v>2992</v>
      </c>
      <c r="F18" s="22">
        <v>132870</v>
      </c>
      <c r="G18">
        <v>9046000</v>
      </c>
      <c r="H18" t="str">
        <f t="shared" si="0"/>
        <v>krajowa</v>
      </c>
    </row>
    <row r="19" spans="1:8">
      <c r="A19" s="1">
        <v>42025</v>
      </c>
      <c r="B19" t="s">
        <v>47</v>
      </c>
      <c r="C19" t="s">
        <v>48</v>
      </c>
      <c r="D19">
        <v>8.06</v>
      </c>
      <c r="E19">
        <v>860</v>
      </c>
      <c r="F19" s="22">
        <v>6980</v>
      </c>
      <c r="G19">
        <v>9800000</v>
      </c>
      <c r="H19" t="str">
        <f t="shared" si="0"/>
        <v>krajowa</v>
      </c>
    </row>
    <row r="20" spans="1:8">
      <c r="A20" s="1">
        <v>42025</v>
      </c>
      <c r="B20" t="s">
        <v>49</v>
      </c>
      <c r="C20" t="s">
        <v>50</v>
      </c>
      <c r="D20">
        <v>99</v>
      </c>
      <c r="E20">
        <v>13191</v>
      </c>
      <c r="F20" s="22">
        <v>1299690</v>
      </c>
      <c r="G20">
        <v>4659000</v>
      </c>
      <c r="H20" t="str">
        <f t="shared" si="0"/>
        <v>krajowa</v>
      </c>
    </row>
    <row r="21" spans="1:8">
      <c r="A21" s="1">
        <v>42025</v>
      </c>
      <c r="B21" t="s">
        <v>51</v>
      </c>
      <c r="C21" t="s">
        <v>52</v>
      </c>
      <c r="D21">
        <v>0.26</v>
      </c>
      <c r="E21">
        <v>0</v>
      </c>
      <c r="F21" s="22">
        <v>0</v>
      </c>
      <c r="G21">
        <v>0</v>
      </c>
      <c r="H21" t="str">
        <f t="shared" si="0"/>
        <v>krajowa</v>
      </c>
    </row>
    <row r="22" spans="1:8">
      <c r="A22" s="1">
        <v>42025</v>
      </c>
      <c r="B22" t="s">
        <v>55</v>
      </c>
      <c r="C22" t="s">
        <v>56</v>
      </c>
      <c r="D22">
        <v>35.479999999999997</v>
      </c>
      <c r="E22">
        <v>765</v>
      </c>
      <c r="F22" s="22">
        <v>26910</v>
      </c>
      <c r="G22">
        <v>25382000</v>
      </c>
      <c r="H22" t="str">
        <f t="shared" si="0"/>
        <v>krajowa</v>
      </c>
    </row>
    <row r="23" spans="1:8">
      <c r="A23" s="1">
        <v>42025</v>
      </c>
      <c r="B23" t="s">
        <v>57</v>
      </c>
      <c r="C23" t="s">
        <v>58</v>
      </c>
      <c r="D23">
        <v>12.3</v>
      </c>
      <c r="E23">
        <v>1</v>
      </c>
      <c r="F23" s="22">
        <v>10</v>
      </c>
      <c r="G23">
        <v>5540000</v>
      </c>
      <c r="H23" t="str">
        <f t="shared" si="0"/>
        <v>krajowa</v>
      </c>
    </row>
    <row r="24" spans="1:8">
      <c r="A24" s="1">
        <v>42025</v>
      </c>
      <c r="B24" t="s">
        <v>59</v>
      </c>
      <c r="C24" t="s">
        <v>60</v>
      </c>
      <c r="D24">
        <v>4.88</v>
      </c>
      <c r="E24">
        <v>194121</v>
      </c>
      <c r="F24" s="22">
        <v>934490</v>
      </c>
      <c r="G24">
        <v>22063000</v>
      </c>
      <c r="H24" t="str">
        <f t="shared" si="0"/>
        <v>krajowa</v>
      </c>
    </row>
    <row r="25" spans="1:8">
      <c r="A25" s="1">
        <v>42025</v>
      </c>
      <c r="B25" t="s">
        <v>61</v>
      </c>
      <c r="C25" t="s">
        <v>62</v>
      </c>
      <c r="D25">
        <v>1.47</v>
      </c>
      <c r="E25">
        <v>352</v>
      </c>
      <c r="F25" s="22">
        <v>490</v>
      </c>
      <c r="G25">
        <v>2520000</v>
      </c>
      <c r="H25" t="str">
        <f t="shared" si="0"/>
        <v>krajowa</v>
      </c>
    </row>
    <row r="26" spans="1:8">
      <c r="A26" s="1">
        <v>42025</v>
      </c>
      <c r="B26" t="s">
        <v>63</v>
      </c>
      <c r="C26" t="s">
        <v>64</v>
      </c>
      <c r="D26">
        <v>14.55</v>
      </c>
      <c r="E26">
        <v>5</v>
      </c>
      <c r="F26" s="22">
        <v>70</v>
      </c>
      <c r="G26">
        <v>3286000</v>
      </c>
      <c r="H26" t="str">
        <f t="shared" si="0"/>
        <v>krajowa</v>
      </c>
    </row>
    <row r="27" spans="1:8">
      <c r="A27" s="1">
        <v>42025</v>
      </c>
      <c r="B27" t="s">
        <v>67</v>
      </c>
      <c r="C27" t="s">
        <v>68</v>
      </c>
      <c r="D27">
        <v>12.95</v>
      </c>
      <c r="E27">
        <v>1040</v>
      </c>
      <c r="F27" s="22">
        <v>13860</v>
      </c>
      <c r="G27">
        <v>17889000</v>
      </c>
      <c r="H27" t="str">
        <f t="shared" si="0"/>
        <v>krajowa</v>
      </c>
    </row>
    <row r="28" spans="1:8">
      <c r="A28" s="1">
        <v>42025</v>
      </c>
      <c r="B28" t="s">
        <v>69</v>
      </c>
      <c r="C28" t="s">
        <v>70</v>
      </c>
      <c r="D28">
        <v>52.98</v>
      </c>
      <c r="E28">
        <v>98115</v>
      </c>
      <c r="F28" s="22">
        <v>5207410</v>
      </c>
      <c r="G28">
        <v>74917000</v>
      </c>
      <c r="H28" t="str">
        <f t="shared" si="0"/>
        <v>krajowa</v>
      </c>
    </row>
    <row r="29" spans="1:8">
      <c r="A29" s="1">
        <v>42025</v>
      </c>
      <c r="B29" t="s">
        <v>71</v>
      </c>
      <c r="C29" t="s">
        <v>72</v>
      </c>
      <c r="D29">
        <v>8.3000000000000007</v>
      </c>
      <c r="E29">
        <v>1200</v>
      </c>
      <c r="F29" s="22">
        <v>9960</v>
      </c>
      <c r="G29">
        <v>16750000</v>
      </c>
      <c r="H29" t="str">
        <f t="shared" si="0"/>
        <v>krajowa</v>
      </c>
    </row>
    <row r="30" spans="1:8">
      <c r="A30" s="1">
        <v>42025</v>
      </c>
      <c r="B30" t="s">
        <v>77</v>
      </c>
      <c r="C30" t="s">
        <v>78</v>
      </c>
      <c r="D30">
        <v>2.42</v>
      </c>
      <c r="E30">
        <v>1697</v>
      </c>
      <c r="F30" s="22">
        <v>4100</v>
      </c>
      <c r="G30">
        <v>24386000</v>
      </c>
      <c r="H30" t="str">
        <f t="shared" si="0"/>
        <v>krajowa</v>
      </c>
    </row>
    <row r="31" spans="1:8">
      <c r="A31" s="1">
        <v>42025</v>
      </c>
      <c r="B31" t="s">
        <v>79</v>
      </c>
      <c r="C31" t="s">
        <v>80</v>
      </c>
      <c r="D31">
        <v>6.79</v>
      </c>
      <c r="E31">
        <v>1587</v>
      </c>
      <c r="F31" s="22">
        <v>10560</v>
      </c>
      <c r="G31">
        <v>2464000</v>
      </c>
      <c r="H31" t="str">
        <f t="shared" si="0"/>
        <v>krajowa</v>
      </c>
    </row>
    <row r="32" spans="1:8">
      <c r="A32" s="1">
        <v>42025</v>
      </c>
      <c r="B32" t="s">
        <v>81</v>
      </c>
      <c r="C32" t="s">
        <v>82</v>
      </c>
      <c r="D32">
        <v>0.98</v>
      </c>
      <c r="E32">
        <v>19808</v>
      </c>
      <c r="F32" s="22">
        <v>18970</v>
      </c>
      <c r="G32">
        <v>11698000</v>
      </c>
      <c r="H32" t="str">
        <f t="shared" si="0"/>
        <v>krajowa</v>
      </c>
    </row>
    <row r="33" spans="1:8">
      <c r="A33" s="1">
        <v>42025</v>
      </c>
      <c r="B33" t="s">
        <v>85</v>
      </c>
      <c r="C33" t="s">
        <v>86</v>
      </c>
      <c r="D33">
        <v>10.85</v>
      </c>
      <c r="E33">
        <v>916</v>
      </c>
      <c r="F33" s="22">
        <v>9950</v>
      </c>
      <c r="G33">
        <v>24981000</v>
      </c>
      <c r="H33" t="str">
        <f t="shared" si="0"/>
        <v>krajowa</v>
      </c>
    </row>
    <row r="34" spans="1:8">
      <c r="A34" s="1">
        <v>42025</v>
      </c>
      <c r="B34" t="s">
        <v>87</v>
      </c>
      <c r="C34" t="s">
        <v>88</v>
      </c>
      <c r="D34">
        <v>3.13</v>
      </c>
      <c r="E34">
        <v>2856</v>
      </c>
      <c r="F34" s="22">
        <v>8880</v>
      </c>
      <c r="G34">
        <v>39722000</v>
      </c>
      <c r="H34" t="str">
        <f t="shared" si="0"/>
        <v>krajowa</v>
      </c>
    </row>
    <row r="35" spans="1:8">
      <c r="A35" s="1">
        <v>42025</v>
      </c>
      <c r="B35" t="s">
        <v>89</v>
      </c>
      <c r="C35" t="s">
        <v>90</v>
      </c>
      <c r="D35">
        <v>4.33</v>
      </c>
      <c r="E35">
        <v>16</v>
      </c>
      <c r="F35" s="22">
        <v>70</v>
      </c>
      <c r="G35">
        <v>3999000</v>
      </c>
      <c r="H35" t="str">
        <f t="shared" si="0"/>
        <v>krajowa</v>
      </c>
    </row>
    <row r="36" spans="1:8">
      <c r="A36" s="1">
        <v>42025</v>
      </c>
      <c r="B36" t="s">
        <v>95</v>
      </c>
      <c r="C36" t="s">
        <v>96</v>
      </c>
      <c r="D36">
        <v>3</v>
      </c>
      <c r="E36">
        <v>0</v>
      </c>
      <c r="F36" s="22">
        <v>0</v>
      </c>
      <c r="G36">
        <v>0</v>
      </c>
      <c r="H36" t="str">
        <f t="shared" si="0"/>
        <v>krajowa</v>
      </c>
    </row>
    <row r="37" spans="1:8">
      <c r="A37" s="1">
        <v>42025</v>
      </c>
      <c r="B37" t="s">
        <v>97</v>
      </c>
      <c r="C37" t="s">
        <v>98</v>
      </c>
      <c r="D37">
        <v>2.48</v>
      </c>
      <c r="E37">
        <v>3557</v>
      </c>
      <c r="F37" s="22">
        <v>8780</v>
      </c>
      <c r="G37">
        <v>0</v>
      </c>
      <c r="H37" t="str">
        <f t="shared" si="0"/>
        <v>krajowa</v>
      </c>
    </row>
    <row r="38" spans="1:8">
      <c r="A38" s="1">
        <v>42025</v>
      </c>
      <c r="B38" t="s">
        <v>99</v>
      </c>
      <c r="C38" t="s">
        <v>100</v>
      </c>
      <c r="D38">
        <v>2.77</v>
      </c>
      <c r="E38">
        <v>0</v>
      </c>
      <c r="F38" s="22">
        <v>0</v>
      </c>
      <c r="G38">
        <v>0</v>
      </c>
      <c r="H38" t="str">
        <f t="shared" si="0"/>
        <v>krajowa</v>
      </c>
    </row>
    <row r="39" spans="1:8">
      <c r="A39" s="1">
        <v>42025</v>
      </c>
      <c r="B39" t="s">
        <v>101</v>
      </c>
      <c r="C39" t="s">
        <v>102</v>
      </c>
      <c r="D39">
        <v>7.19</v>
      </c>
      <c r="E39">
        <v>1</v>
      </c>
      <c r="F39" s="22">
        <v>10</v>
      </c>
      <c r="G39">
        <v>2174000</v>
      </c>
      <c r="H39" t="str">
        <f t="shared" si="0"/>
        <v>krajowa</v>
      </c>
    </row>
    <row r="40" spans="1:8">
      <c r="A40" s="1">
        <v>42025</v>
      </c>
      <c r="B40" t="s">
        <v>103</v>
      </c>
      <c r="C40" t="s">
        <v>104</v>
      </c>
      <c r="D40">
        <v>43.5</v>
      </c>
      <c r="E40">
        <v>24346</v>
      </c>
      <c r="F40" s="22">
        <v>1057320</v>
      </c>
      <c r="G40">
        <v>7788000</v>
      </c>
      <c r="H40" t="str">
        <f t="shared" si="0"/>
        <v>krajowa</v>
      </c>
    </row>
    <row r="41" spans="1:8">
      <c r="A41" s="1">
        <v>42025</v>
      </c>
      <c r="B41" t="s">
        <v>105</v>
      </c>
      <c r="C41" t="s">
        <v>106</v>
      </c>
      <c r="D41">
        <v>1.1399999999999999</v>
      </c>
      <c r="E41">
        <v>15297</v>
      </c>
      <c r="F41" s="22">
        <v>17180</v>
      </c>
      <c r="G41">
        <v>96494000</v>
      </c>
      <c r="H41" t="str">
        <f t="shared" si="0"/>
        <v>krajowa</v>
      </c>
    </row>
    <row r="42" spans="1:8">
      <c r="A42" s="1">
        <v>42025</v>
      </c>
      <c r="B42" t="s">
        <v>107</v>
      </c>
      <c r="C42" t="s">
        <v>108</v>
      </c>
      <c r="D42">
        <v>12.3</v>
      </c>
      <c r="E42">
        <v>60</v>
      </c>
      <c r="F42" s="22">
        <v>740</v>
      </c>
      <c r="G42">
        <v>0</v>
      </c>
      <c r="H42" t="str">
        <f t="shared" si="0"/>
        <v>krajowa</v>
      </c>
    </row>
    <row r="43" spans="1:8">
      <c r="A43" s="1">
        <v>42025</v>
      </c>
      <c r="B43" t="s">
        <v>109</v>
      </c>
      <c r="C43" t="s">
        <v>110</v>
      </c>
      <c r="D43">
        <v>304.5</v>
      </c>
      <c r="E43">
        <v>9298</v>
      </c>
      <c r="F43" s="22">
        <v>2845390</v>
      </c>
      <c r="G43">
        <v>1075000</v>
      </c>
      <c r="H43" t="str">
        <f t="shared" si="0"/>
        <v>krajowa</v>
      </c>
    </row>
    <row r="44" spans="1:8">
      <c r="A44" s="1">
        <v>42025</v>
      </c>
      <c r="B44" t="s">
        <v>111</v>
      </c>
      <c r="C44" t="s">
        <v>112</v>
      </c>
      <c r="D44">
        <v>3.79</v>
      </c>
      <c r="E44">
        <v>5130</v>
      </c>
      <c r="F44" s="22">
        <v>19440</v>
      </c>
      <c r="G44">
        <v>0</v>
      </c>
      <c r="H44" t="str">
        <f t="shared" si="0"/>
        <v>krajowa</v>
      </c>
    </row>
    <row r="45" spans="1:8">
      <c r="A45" s="1">
        <v>42025</v>
      </c>
      <c r="B45" t="s">
        <v>113</v>
      </c>
      <c r="C45" t="s">
        <v>114</v>
      </c>
      <c r="D45">
        <v>27.9</v>
      </c>
      <c r="E45">
        <v>0</v>
      </c>
      <c r="F45" s="22">
        <v>0</v>
      </c>
      <c r="G45">
        <v>0</v>
      </c>
      <c r="H45" t="str">
        <f t="shared" si="0"/>
        <v>krajowa</v>
      </c>
    </row>
    <row r="46" spans="1:8">
      <c r="A46" s="1">
        <v>42025</v>
      </c>
      <c r="B46" t="s">
        <v>115</v>
      </c>
      <c r="C46" t="s">
        <v>116</v>
      </c>
      <c r="D46">
        <v>11</v>
      </c>
      <c r="E46">
        <v>194</v>
      </c>
      <c r="F46" s="22">
        <v>2110</v>
      </c>
      <c r="G46">
        <v>911000</v>
      </c>
      <c r="H46" t="str">
        <f t="shared" si="0"/>
        <v>krajowa</v>
      </c>
    </row>
    <row r="47" spans="1:8">
      <c r="A47" s="1">
        <v>42025</v>
      </c>
      <c r="B47" t="s">
        <v>117</v>
      </c>
      <c r="C47" t="s">
        <v>118</v>
      </c>
      <c r="D47">
        <v>79.95</v>
      </c>
      <c r="E47">
        <v>0</v>
      </c>
      <c r="F47" s="22">
        <v>0</v>
      </c>
      <c r="G47">
        <v>0</v>
      </c>
      <c r="H47" t="str">
        <f t="shared" si="0"/>
        <v>krajowa</v>
      </c>
    </row>
    <row r="48" spans="1:8">
      <c r="A48" s="1">
        <v>42025</v>
      </c>
      <c r="B48" t="s">
        <v>119</v>
      </c>
      <c r="C48" t="s">
        <v>120</v>
      </c>
      <c r="D48">
        <v>4</v>
      </c>
      <c r="E48">
        <v>54134</v>
      </c>
      <c r="F48" s="22">
        <v>215930</v>
      </c>
      <c r="G48">
        <v>67191000</v>
      </c>
      <c r="H48" t="str">
        <f t="shared" si="0"/>
        <v>krajowa</v>
      </c>
    </row>
    <row r="49" spans="1:8">
      <c r="A49" s="1">
        <v>42025</v>
      </c>
      <c r="B49" t="s">
        <v>121</v>
      </c>
      <c r="C49" t="s">
        <v>122</v>
      </c>
      <c r="D49">
        <v>3.49</v>
      </c>
      <c r="E49">
        <v>2513</v>
      </c>
      <c r="F49" s="22">
        <v>8770</v>
      </c>
      <c r="G49">
        <v>1797000</v>
      </c>
      <c r="H49" t="str">
        <f t="shared" si="0"/>
        <v>krajowa</v>
      </c>
    </row>
    <row r="50" spans="1:8">
      <c r="A50" s="1">
        <v>42025</v>
      </c>
      <c r="B50" t="s">
        <v>123</v>
      </c>
      <c r="C50" t="s">
        <v>124</v>
      </c>
      <c r="D50">
        <v>1.2</v>
      </c>
      <c r="E50">
        <v>15438</v>
      </c>
      <c r="F50" s="22">
        <v>18910</v>
      </c>
      <c r="G50">
        <v>57095000</v>
      </c>
      <c r="H50" t="str">
        <f t="shared" si="0"/>
        <v>krajowa</v>
      </c>
    </row>
    <row r="51" spans="1:8">
      <c r="A51" s="1">
        <v>42025</v>
      </c>
      <c r="B51" t="s">
        <v>127</v>
      </c>
      <c r="C51" t="s">
        <v>128</v>
      </c>
      <c r="D51">
        <v>61</v>
      </c>
      <c r="E51">
        <v>971</v>
      </c>
      <c r="F51" s="22">
        <v>59230</v>
      </c>
      <c r="G51">
        <v>4735000</v>
      </c>
      <c r="H51" t="str">
        <f t="shared" si="0"/>
        <v>krajowa</v>
      </c>
    </row>
    <row r="52" spans="1:8">
      <c r="A52" s="1">
        <v>42025</v>
      </c>
      <c r="B52" t="s">
        <v>129</v>
      </c>
      <c r="C52" t="s">
        <v>130</v>
      </c>
      <c r="D52">
        <v>99.4</v>
      </c>
      <c r="E52">
        <v>33494</v>
      </c>
      <c r="F52" s="22">
        <v>3312920</v>
      </c>
      <c r="G52">
        <v>34013000</v>
      </c>
      <c r="H52" t="str">
        <f t="shared" si="0"/>
        <v>krajowa</v>
      </c>
    </row>
    <row r="53" spans="1:8">
      <c r="A53" s="1">
        <v>42025</v>
      </c>
      <c r="B53" t="s">
        <v>131</v>
      </c>
      <c r="C53" t="s">
        <v>132</v>
      </c>
      <c r="D53">
        <v>5.46</v>
      </c>
      <c r="E53">
        <v>266996</v>
      </c>
      <c r="F53" s="22">
        <v>1465440</v>
      </c>
      <c r="G53">
        <v>95414000</v>
      </c>
      <c r="H53" t="str">
        <f t="shared" si="0"/>
        <v>krajowa</v>
      </c>
    </row>
    <row r="54" spans="1:8">
      <c r="A54" s="1">
        <v>42025</v>
      </c>
      <c r="B54" t="s">
        <v>133</v>
      </c>
      <c r="C54" t="s">
        <v>134</v>
      </c>
      <c r="D54">
        <v>36.64</v>
      </c>
      <c r="E54">
        <v>5286</v>
      </c>
      <c r="F54" s="22">
        <v>190220</v>
      </c>
      <c r="G54">
        <v>9289000</v>
      </c>
      <c r="H54" t="str">
        <f t="shared" si="0"/>
        <v>krajowa</v>
      </c>
    </row>
    <row r="55" spans="1:8">
      <c r="A55" s="1">
        <v>42025</v>
      </c>
      <c r="B55" t="s">
        <v>135</v>
      </c>
      <c r="C55" t="s">
        <v>136</v>
      </c>
      <c r="D55">
        <v>1.52</v>
      </c>
      <c r="E55">
        <v>0</v>
      </c>
      <c r="F55" s="22">
        <v>0</v>
      </c>
      <c r="G55">
        <v>5226000</v>
      </c>
      <c r="H55" t="str">
        <f t="shared" si="0"/>
        <v>krajowa</v>
      </c>
    </row>
    <row r="56" spans="1:8">
      <c r="A56" s="1">
        <v>42025</v>
      </c>
      <c r="B56" t="s">
        <v>137</v>
      </c>
      <c r="C56" t="s">
        <v>138</v>
      </c>
      <c r="D56">
        <v>15.25</v>
      </c>
      <c r="E56">
        <v>78</v>
      </c>
      <c r="F56" s="22">
        <v>1200</v>
      </c>
      <c r="G56">
        <v>978000</v>
      </c>
      <c r="H56" t="str">
        <f t="shared" si="0"/>
        <v>krajowa</v>
      </c>
    </row>
    <row r="57" spans="1:8">
      <c r="A57" s="1">
        <v>42025</v>
      </c>
      <c r="B57" t="s">
        <v>139</v>
      </c>
      <c r="C57" t="s">
        <v>140</v>
      </c>
      <c r="D57">
        <v>25.7</v>
      </c>
      <c r="E57">
        <v>105</v>
      </c>
      <c r="F57" s="22">
        <v>2700</v>
      </c>
      <c r="G57">
        <v>2468000</v>
      </c>
      <c r="H57" t="str">
        <f t="shared" si="0"/>
        <v>krajowa</v>
      </c>
    </row>
    <row r="58" spans="1:8">
      <c r="A58" s="1">
        <v>42025</v>
      </c>
      <c r="B58" t="s">
        <v>141</v>
      </c>
      <c r="C58" t="s">
        <v>142</v>
      </c>
      <c r="D58">
        <v>151.69999999999999</v>
      </c>
      <c r="E58">
        <v>2907</v>
      </c>
      <c r="F58" s="22">
        <v>438180</v>
      </c>
      <c r="G58">
        <v>10451000</v>
      </c>
      <c r="H58" t="str">
        <f t="shared" si="0"/>
        <v>krajowa</v>
      </c>
    </row>
    <row r="59" spans="1:8">
      <c r="A59" s="1">
        <v>42025</v>
      </c>
      <c r="B59" t="s">
        <v>143</v>
      </c>
      <c r="C59" t="s">
        <v>144</v>
      </c>
      <c r="D59">
        <v>0.05</v>
      </c>
      <c r="E59">
        <v>40768</v>
      </c>
      <c r="F59" s="22">
        <v>2120</v>
      </c>
      <c r="G59">
        <v>0</v>
      </c>
      <c r="H59" t="str">
        <f t="shared" si="0"/>
        <v>krajowa</v>
      </c>
    </row>
    <row r="60" spans="1:8">
      <c r="A60" s="1">
        <v>42025</v>
      </c>
      <c r="B60" t="s">
        <v>145</v>
      </c>
      <c r="C60" t="s">
        <v>146</v>
      </c>
      <c r="D60">
        <v>1.24</v>
      </c>
      <c r="E60">
        <v>1916752</v>
      </c>
      <c r="F60" s="22">
        <v>1983870</v>
      </c>
      <c r="G60">
        <v>6078000</v>
      </c>
      <c r="H60" t="str">
        <f t="shared" si="0"/>
        <v>krajowa</v>
      </c>
    </row>
    <row r="61" spans="1:8">
      <c r="A61" s="1">
        <v>42025</v>
      </c>
      <c r="B61" t="s">
        <v>149</v>
      </c>
      <c r="C61" t="s">
        <v>150</v>
      </c>
      <c r="D61">
        <v>1.69</v>
      </c>
      <c r="E61">
        <v>470179</v>
      </c>
      <c r="F61" s="22">
        <v>808200</v>
      </c>
      <c r="G61">
        <v>50108000</v>
      </c>
      <c r="H61" t="str">
        <f t="shared" si="0"/>
        <v>krajowa</v>
      </c>
    </row>
    <row r="62" spans="1:8">
      <c r="A62" s="1">
        <v>42025</v>
      </c>
      <c r="B62" t="s">
        <v>151</v>
      </c>
      <c r="C62" t="s">
        <v>152</v>
      </c>
      <c r="D62">
        <v>339</v>
      </c>
      <c r="E62">
        <v>64174</v>
      </c>
      <c r="F62" s="22">
        <v>21810080</v>
      </c>
      <c r="G62">
        <v>28420000</v>
      </c>
      <c r="H62" t="str">
        <f t="shared" si="0"/>
        <v>krajowa</v>
      </c>
    </row>
    <row r="63" spans="1:8">
      <c r="A63" s="1">
        <v>42025</v>
      </c>
      <c r="B63" t="s">
        <v>153</v>
      </c>
      <c r="C63" t="s">
        <v>154</v>
      </c>
      <c r="D63">
        <v>1.06</v>
      </c>
      <c r="E63">
        <v>23085</v>
      </c>
      <c r="F63" s="22">
        <v>23910</v>
      </c>
      <c r="G63">
        <v>0</v>
      </c>
      <c r="H63" t="str">
        <f t="shared" si="0"/>
        <v>krajowa</v>
      </c>
    </row>
    <row r="64" spans="1:8">
      <c r="A64" s="1">
        <v>42025</v>
      </c>
      <c r="B64" t="s">
        <v>155</v>
      </c>
      <c r="C64" t="s">
        <v>156</v>
      </c>
      <c r="D64">
        <v>4.2</v>
      </c>
      <c r="E64">
        <v>1114</v>
      </c>
      <c r="F64" s="22">
        <v>4700</v>
      </c>
      <c r="G64">
        <v>4262000</v>
      </c>
      <c r="H64" t="str">
        <f t="shared" si="0"/>
        <v>krajowa</v>
      </c>
    </row>
    <row r="65" spans="1:8">
      <c r="A65" s="1">
        <v>42025</v>
      </c>
      <c r="B65" t="s">
        <v>157</v>
      </c>
      <c r="C65" t="s">
        <v>158</v>
      </c>
      <c r="D65">
        <v>2.4900000000000002</v>
      </c>
      <c r="E65">
        <v>30401</v>
      </c>
      <c r="F65" s="22">
        <v>74680</v>
      </c>
      <c r="G65">
        <v>14368000</v>
      </c>
      <c r="H65" t="str">
        <f t="shared" si="0"/>
        <v>krajowa</v>
      </c>
    </row>
    <row r="66" spans="1:8">
      <c r="A66" s="1">
        <v>42025</v>
      </c>
      <c r="B66" t="s">
        <v>159</v>
      </c>
      <c r="C66" t="s">
        <v>160</v>
      </c>
      <c r="D66">
        <v>0.42</v>
      </c>
      <c r="E66">
        <v>1049</v>
      </c>
      <c r="F66" s="22">
        <v>440</v>
      </c>
      <c r="G66">
        <v>0</v>
      </c>
      <c r="H66" t="str">
        <f t="shared" ref="H66:H129" si="1">IF(LEFT(C66,2)="PL","krajowa","zagraniczna")</f>
        <v>krajowa</v>
      </c>
    </row>
    <row r="67" spans="1:8">
      <c r="A67" s="1">
        <v>42025</v>
      </c>
      <c r="B67" t="s">
        <v>161</v>
      </c>
      <c r="C67" t="s">
        <v>162</v>
      </c>
      <c r="D67">
        <v>146</v>
      </c>
      <c r="E67">
        <v>85610</v>
      </c>
      <c r="F67" s="22">
        <v>12357490</v>
      </c>
      <c r="G67">
        <v>22030000</v>
      </c>
      <c r="H67" t="str">
        <f t="shared" si="1"/>
        <v>krajowa</v>
      </c>
    </row>
    <row r="68" spans="1:8">
      <c r="A68" s="1">
        <v>42025</v>
      </c>
      <c r="B68" t="s">
        <v>163</v>
      </c>
      <c r="C68" t="s">
        <v>164</v>
      </c>
      <c r="D68">
        <v>0.06</v>
      </c>
      <c r="E68">
        <v>13097</v>
      </c>
      <c r="F68" s="22">
        <v>790</v>
      </c>
      <c r="G68">
        <v>0</v>
      </c>
      <c r="H68" t="str">
        <f t="shared" si="1"/>
        <v>krajowa</v>
      </c>
    </row>
    <row r="69" spans="1:8">
      <c r="A69" s="1">
        <v>42025</v>
      </c>
      <c r="B69" t="s">
        <v>165</v>
      </c>
      <c r="C69" t="s">
        <v>166</v>
      </c>
      <c r="D69">
        <v>16.04</v>
      </c>
      <c r="E69">
        <v>77930</v>
      </c>
      <c r="F69" s="22">
        <v>1246560</v>
      </c>
      <c r="G69">
        <v>60952000</v>
      </c>
      <c r="H69" t="str">
        <f t="shared" si="1"/>
        <v>krajowa</v>
      </c>
    </row>
    <row r="70" spans="1:8">
      <c r="A70" s="1">
        <v>42025</v>
      </c>
      <c r="B70" t="s">
        <v>167</v>
      </c>
      <c r="C70" t="s">
        <v>168</v>
      </c>
      <c r="D70">
        <v>17.649999999999999</v>
      </c>
      <c r="E70">
        <v>7037</v>
      </c>
      <c r="F70" s="22">
        <v>121350</v>
      </c>
      <c r="G70">
        <v>1050000</v>
      </c>
      <c r="H70" t="str">
        <f t="shared" si="1"/>
        <v>krajowa</v>
      </c>
    </row>
    <row r="71" spans="1:8">
      <c r="A71" s="1">
        <v>42025</v>
      </c>
      <c r="B71" t="s">
        <v>169</v>
      </c>
      <c r="C71" t="s">
        <v>170</v>
      </c>
      <c r="D71">
        <v>5.19</v>
      </c>
      <c r="E71">
        <v>0</v>
      </c>
      <c r="F71" s="22">
        <v>0</v>
      </c>
      <c r="G71">
        <v>4916000</v>
      </c>
      <c r="H71" t="str">
        <f t="shared" si="1"/>
        <v>krajowa</v>
      </c>
    </row>
    <row r="72" spans="1:8">
      <c r="A72" s="1">
        <v>42025</v>
      </c>
      <c r="B72" t="s">
        <v>173</v>
      </c>
      <c r="C72" t="s">
        <v>174</v>
      </c>
      <c r="D72">
        <v>1.05</v>
      </c>
      <c r="E72">
        <v>5951</v>
      </c>
      <c r="F72" s="22">
        <v>6150</v>
      </c>
      <c r="G72">
        <v>10109000</v>
      </c>
      <c r="H72" t="str">
        <f t="shared" si="1"/>
        <v>krajowa</v>
      </c>
    </row>
    <row r="73" spans="1:8">
      <c r="A73" s="1">
        <v>42025</v>
      </c>
      <c r="B73" t="s">
        <v>175</v>
      </c>
      <c r="C73" t="s">
        <v>176</v>
      </c>
      <c r="D73">
        <v>46.8</v>
      </c>
      <c r="E73">
        <v>44783</v>
      </c>
      <c r="F73" s="22">
        <v>2077850</v>
      </c>
      <c r="G73">
        <v>25747000</v>
      </c>
      <c r="H73" t="str">
        <f t="shared" si="1"/>
        <v>krajowa</v>
      </c>
    </row>
    <row r="74" spans="1:8">
      <c r="A74" s="1">
        <v>42025</v>
      </c>
      <c r="B74" t="s">
        <v>177</v>
      </c>
      <c r="C74" t="s">
        <v>178</v>
      </c>
      <c r="D74">
        <v>8.02</v>
      </c>
      <c r="E74">
        <v>14842</v>
      </c>
      <c r="F74" s="22">
        <v>119410</v>
      </c>
      <c r="G74">
        <v>7558000</v>
      </c>
      <c r="H74" t="str">
        <f t="shared" si="1"/>
        <v>krajowa</v>
      </c>
    </row>
    <row r="75" spans="1:8">
      <c r="A75" s="1">
        <v>42025</v>
      </c>
      <c r="B75" t="s">
        <v>179</v>
      </c>
      <c r="C75" t="s">
        <v>180</v>
      </c>
      <c r="D75">
        <v>8.25</v>
      </c>
      <c r="E75">
        <v>2706</v>
      </c>
      <c r="F75" s="22">
        <v>22130</v>
      </c>
      <c r="G75">
        <v>3648000</v>
      </c>
      <c r="H75" t="str">
        <f t="shared" si="1"/>
        <v>krajowa</v>
      </c>
    </row>
    <row r="76" spans="1:8">
      <c r="A76" s="1">
        <v>42025</v>
      </c>
      <c r="B76" t="s">
        <v>183</v>
      </c>
      <c r="C76" t="s">
        <v>184</v>
      </c>
      <c r="D76">
        <v>1.37</v>
      </c>
      <c r="E76">
        <v>2286</v>
      </c>
      <c r="F76" s="22">
        <v>3090</v>
      </c>
      <c r="G76">
        <v>22530000</v>
      </c>
      <c r="H76" t="str">
        <f t="shared" si="1"/>
        <v>krajowa</v>
      </c>
    </row>
    <row r="77" spans="1:8">
      <c r="A77" s="1">
        <v>42025</v>
      </c>
      <c r="B77" t="s">
        <v>185</v>
      </c>
      <c r="C77" t="s">
        <v>186</v>
      </c>
      <c r="D77">
        <v>3.56</v>
      </c>
      <c r="E77">
        <v>16224</v>
      </c>
      <c r="F77" s="22">
        <v>58220</v>
      </c>
      <c r="G77">
        <v>48753000</v>
      </c>
      <c r="H77" t="str">
        <f t="shared" si="1"/>
        <v>krajowa</v>
      </c>
    </row>
    <row r="78" spans="1:8">
      <c r="A78" s="1">
        <v>42025</v>
      </c>
      <c r="B78" t="s">
        <v>187</v>
      </c>
      <c r="C78" t="s">
        <v>188</v>
      </c>
      <c r="D78">
        <v>103.2</v>
      </c>
      <c r="E78">
        <v>344</v>
      </c>
      <c r="F78" s="22">
        <v>35510</v>
      </c>
      <c r="G78">
        <v>4610000</v>
      </c>
      <c r="H78" t="str">
        <f t="shared" si="1"/>
        <v>krajowa</v>
      </c>
    </row>
    <row r="79" spans="1:8">
      <c r="A79" s="1">
        <v>42025</v>
      </c>
      <c r="B79" t="s">
        <v>189</v>
      </c>
      <c r="C79" t="s">
        <v>190</v>
      </c>
      <c r="D79">
        <v>53.49</v>
      </c>
      <c r="E79">
        <v>730</v>
      </c>
      <c r="F79" s="22">
        <v>39030</v>
      </c>
      <c r="G79">
        <v>4122000</v>
      </c>
      <c r="H79" t="str">
        <f t="shared" si="1"/>
        <v>krajowa</v>
      </c>
    </row>
    <row r="80" spans="1:8">
      <c r="A80" s="1">
        <v>42025</v>
      </c>
      <c r="B80" t="s">
        <v>191</v>
      </c>
      <c r="C80" t="s">
        <v>192</v>
      </c>
      <c r="D80">
        <v>20.52</v>
      </c>
      <c r="E80">
        <v>0</v>
      </c>
      <c r="F80" s="22">
        <v>0</v>
      </c>
      <c r="G80">
        <v>1091000</v>
      </c>
      <c r="H80" t="str">
        <f t="shared" si="1"/>
        <v>krajowa</v>
      </c>
    </row>
    <row r="81" spans="1:8">
      <c r="A81" s="1">
        <v>42025</v>
      </c>
      <c r="B81" t="s">
        <v>193</v>
      </c>
      <c r="C81" t="s">
        <v>194</v>
      </c>
      <c r="D81">
        <v>3.11</v>
      </c>
      <c r="E81">
        <v>109064</v>
      </c>
      <c r="F81" s="22">
        <v>336460</v>
      </c>
      <c r="G81">
        <v>20455000</v>
      </c>
      <c r="H81" t="str">
        <f t="shared" si="1"/>
        <v>krajowa</v>
      </c>
    </row>
    <row r="82" spans="1:8">
      <c r="A82" s="1">
        <v>42025</v>
      </c>
      <c r="B82" t="s">
        <v>195</v>
      </c>
      <c r="C82" t="s">
        <v>196</v>
      </c>
      <c r="D82">
        <v>4.1500000000000004</v>
      </c>
      <c r="E82">
        <v>62251</v>
      </c>
      <c r="F82" s="22">
        <v>249040</v>
      </c>
      <c r="G82">
        <v>26984000</v>
      </c>
      <c r="H82" t="str">
        <f t="shared" si="1"/>
        <v>krajowa</v>
      </c>
    </row>
    <row r="83" spans="1:8">
      <c r="A83" s="1">
        <v>42025</v>
      </c>
      <c r="B83" t="s">
        <v>197</v>
      </c>
      <c r="C83" t="s">
        <v>198</v>
      </c>
      <c r="D83">
        <v>4.4000000000000004</v>
      </c>
      <c r="E83">
        <v>0</v>
      </c>
      <c r="F83" s="22">
        <v>0</v>
      </c>
      <c r="G83">
        <v>0</v>
      </c>
      <c r="H83" t="str">
        <f t="shared" si="1"/>
        <v>krajowa</v>
      </c>
    </row>
    <row r="84" spans="1:8">
      <c r="A84" s="1">
        <v>42025</v>
      </c>
      <c r="B84" t="s">
        <v>199</v>
      </c>
      <c r="C84" t="s">
        <v>200</v>
      </c>
      <c r="D84">
        <v>22.98</v>
      </c>
      <c r="E84">
        <v>304471</v>
      </c>
      <c r="F84" s="22">
        <v>6877610</v>
      </c>
      <c r="G84">
        <v>214367000</v>
      </c>
      <c r="H84" t="str">
        <f t="shared" si="1"/>
        <v>krajowa</v>
      </c>
    </row>
    <row r="85" spans="1:8">
      <c r="A85" s="1">
        <v>42025</v>
      </c>
      <c r="B85" t="s">
        <v>201</v>
      </c>
      <c r="C85" t="s">
        <v>202</v>
      </c>
      <c r="D85">
        <v>2.2000000000000002</v>
      </c>
      <c r="E85">
        <v>105215</v>
      </c>
      <c r="F85" s="22">
        <v>235860</v>
      </c>
      <c r="G85">
        <v>0</v>
      </c>
      <c r="H85" t="str">
        <f t="shared" si="1"/>
        <v>krajowa</v>
      </c>
    </row>
    <row r="86" spans="1:8">
      <c r="A86" s="1">
        <v>42025</v>
      </c>
      <c r="B86" t="s">
        <v>203</v>
      </c>
      <c r="C86" t="s">
        <v>204</v>
      </c>
      <c r="D86">
        <v>89.75</v>
      </c>
      <c r="E86">
        <v>18</v>
      </c>
      <c r="F86" s="22">
        <v>1600</v>
      </c>
      <c r="G86">
        <v>2567000</v>
      </c>
      <c r="H86" t="str">
        <f t="shared" si="1"/>
        <v>krajowa</v>
      </c>
    </row>
    <row r="87" spans="1:8">
      <c r="A87" s="1">
        <v>42025</v>
      </c>
      <c r="B87" t="s">
        <v>205</v>
      </c>
      <c r="C87" t="s">
        <v>206</v>
      </c>
      <c r="D87">
        <v>6.25</v>
      </c>
      <c r="E87">
        <v>3480</v>
      </c>
      <c r="F87" s="22">
        <v>21940</v>
      </c>
      <c r="G87">
        <v>8556000</v>
      </c>
      <c r="H87" t="str">
        <f t="shared" si="1"/>
        <v>krajowa</v>
      </c>
    </row>
    <row r="88" spans="1:8">
      <c r="A88" s="1">
        <v>42025</v>
      </c>
      <c r="B88" t="s">
        <v>207</v>
      </c>
      <c r="C88" t="s">
        <v>208</v>
      </c>
      <c r="D88">
        <v>4.8899999999999997</v>
      </c>
      <c r="E88">
        <v>0</v>
      </c>
      <c r="F88" s="22">
        <v>0</v>
      </c>
      <c r="G88">
        <v>2659000</v>
      </c>
      <c r="H88" t="str">
        <f t="shared" si="1"/>
        <v>krajowa</v>
      </c>
    </row>
    <row r="89" spans="1:8">
      <c r="A89" s="1">
        <v>42025</v>
      </c>
      <c r="B89" t="s">
        <v>209</v>
      </c>
      <c r="C89" t="s">
        <v>210</v>
      </c>
      <c r="D89">
        <v>6.28</v>
      </c>
      <c r="E89">
        <v>4981</v>
      </c>
      <c r="F89" s="22">
        <v>31050</v>
      </c>
      <c r="G89">
        <v>0</v>
      </c>
      <c r="H89" t="str">
        <f t="shared" si="1"/>
        <v>krajowa</v>
      </c>
    </row>
    <row r="90" spans="1:8">
      <c r="A90" s="1">
        <v>42025</v>
      </c>
      <c r="B90" t="s">
        <v>211</v>
      </c>
      <c r="C90" t="s">
        <v>212</v>
      </c>
      <c r="D90">
        <v>0.72</v>
      </c>
      <c r="E90">
        <v>20924</v>
      </c>
      <c r="F90" s="22">
        <v>14920</v>
      </c>
      <c r="G90">
        <v>8257000</v>
      </c>
      <c r="H90" t="str">
        <f t="shared" si="1"/>
        <v>krajowa</v>
      </c>
    </row>
    <row r="91" spans="1:8">
      <c r="A91" s="1">
        <v>42025</v>
      </c>
      <c r="B91" t="s">
        <v>213</v>
      </c>
      <c r="C91" t="s">
        <v>214</v>
      </c>
      <c r="D91">
        <v>48.1</v>
      </c>
      <c r="E91">
        <v>479</v>
      </c>
      <c r="F91" s="22">
        <v>22930</v>
      </c>
      <c r="G91">
        <v>7229000</v>
      </c>
      <c r="H91" t="str">
        <f t="shared" si="1"/>
        <v>krajowa</v>
      </c>
    </row>
    <row r="92" spans="1:8">
      <c r="A92" s="1">
        <v>42025</v>
      </c>
      <c r="B92" t="s">
        <v>215</v>
      </c>
      <c r="C92" t="s">
        <v>216</v>
      </c>
      <c r="D92">
        <v>2.8</v>
      </c>
      <c r="E92">
        <v>957</v>
      </c>
      <c r="F92" s="22">
        <v>2730</v>
      </c>
      <c r="G92">
        <v>0</v>
      </c>
      <c r="H92" t="str">
        <f t="shared" si="1"/>
        <v>krajowa</v>
      </c>
    </row>
    <row r="93" spans="1:8">
      <c r="A93" s="1">
        <v>42025</v>
      </c>
      <c r="B93" t="s">
        <v>217</v>
      </c>
      <c r="C93" t="s">
        <v>218</v>
      </c>
      <c r="D93">
        <v>0.21</v>
      </c>
      <c r="E93">
        <v>18222</v>
      </c>
      <c r="F93" s="22">
        <v>3830</v>
      </c>
      <c r="G93">
        <v>0</v>
      </c>
      <c r="H93" t="str">
        <f t="shared" si="1"/>
        <v>krajowa</v>
      </c>
    </row>
    <row r="94" spans="1:8">
      <c r="A94" s="1">
        <v>42025</v>
      </c>
      <c r="B94" t="s">
        <v>219</v>
      </c>
      <c r="C94" t="s">
        <v>220</v>
      </c>
      <c r="D94">
        <v>1.82</v>
      </c>
      <c r="E94">
        <v>700</v>
      </c>
      <c r="F94" s="22">
        <v>1270</v>
      </c>
      <c r="G94">
        <v>0</v>
      </c>
      <c r="H94" t="str">
        <f t="shared" si="1"/>
        <v>krajowa</v>
      </c>
    </row>
    <row r="95" spans="1:8">
      <c r="A95" s="1">
        <v>42025</v>
      </c>
      <c r="B95" t="s">
        <v>221</v>
      </c>
      <c r="C95" t="s">
        <v>222</v>
      </c>
      <c r="D95">
        <v>3.35</v>
      </c>
      <c r="E95">
        <v>2769</v>
      </c>
      <c r="F95" s="22">
        <v>9270</v>
      </c>
      <c r="G95">
        <v>3196000</v>
      </c>
      <c r="H95" t="str">
        <f t="shared" si="1"/>
        <v>krajowa</v>
      </c>
    </row>
    <row r="96" spans="1:8">
      <c r="A96" s="1">
        <v>42025</v>
      </c>
      <c r="B96" t="s">
        <v>223</v>
      </c>
      <c r="C96" t="s">
        <v>224</v>
      </c>
      <c r="D96">
        <v>0.28000000000000003</v>
      </c>
      <c r="E96">
        <v>37863</v>
      </c>
      <c r="F96" s="22">
        <v>10600</v>
      </c>
      <c r="G96">
        <v>13003000</v>
      </c>
      <c r="H96" t="str">
        <f t="shared" si="1"/>
        <v>krajowa</v>
      </c>
    </row>
    <row r="97" spans="1:8">
      <c r="A97" s="1">
        <v>42025</v>
      </c>
      <c r="B97" t="s">
        <v>225</v>
      </c>
      <c r="C97" t="s">
        <v>226</v>
      </c>
      <c r="D97">
        <v>3.97</v>
      </c>
      <c r="E97">
        <v>6</v>
      </c>
      <c r="F97" s="22">
        <v>20</v>
      </c>
      <c r="G97">
        <v>0</v>
      </c>
      <c r="H97" t="str">
        <f t="shared" si="1"/>
        <v>krajowa</v>
      </c>
    </row>
    <row r="98" spans="1:8">
      <c r="A98" s="1">
        <v>42025</v>
      </c>
      <c r="B98" t="s">
        <v>227</v>
      </c>
      <c r="C98" t="s">
        <v>228</v>
      </c>
      <c r="D98">
        <v>7.25</v>
      </c>
      <c r="E98">
        <v>26816</v>
      </c>
      <c r="F98" s="22">
        <v>193120</v>
      </c>
      <c r="G98">
        <v>17743000</v>
      </c>
      <c r="H98" t="str">
        <f t="shared" si="1"/>
        <v>krajowa</v>
      </c>
    </row>
    <row r="99" spans="1:8">
      <c r="A99" s="1">
        <v>42025</v>
      </c>
      <c r="B99" t="s">
        <v>229</v>
      </c>
      <c r="C99" t="s">
        <v>230</v>
      </c>
      <c r="D99">
        <v>1.92</v>
      </c>
      <c r="E99">
        <v>843176</v>
      </c>
      <c r="F99" s="22">
        <v>1616080</v>
      </c>
      <c r="G99">
        <v>45748000</v>
      </c>
      <c r="H99" t="str">
        <f t="shared" si="1"/>
        <v>krajowa</v>
      </c>
    </row>
    <row r="100" spans="1:8">
      <c r="A100" s="1">
        <v>42025</v>
      </c>
      <c r="B100" t="s">
        <v>231</v>
      </c>
      <c r="C100" t="s">
        <v>232</v>
      </c>
      <c r="D100">
        <v>1.66</v>
      </c>
      <c r="E100">
        <v>1028</v>
      </c>
      <c r="F100" s="22">
        <v>1660</v>
      </c>
      <c r="G100">
        <v>0</v>
      </c>
      <c r="H100" t="str">
        <f t="shared" si="1"/>
        <v>krajowa</v>
      </c>
    </row>
    <row r="101" spans="1:8">
      <c r="A101" s="1">
        <v>42025</v>
      </c>
      <c r="B101" t="s">
        <v>233</v>
      </c>
      <c r="C101" t="s">
        <v>234</v>
      </c>
      <c r="D101">
        <v>6.5</v>
      </c>
      <c r="E101">
        <v>1007967</v>
      </c>
      <c r="F101" s="22">
        <v>6458040</v>
      </c>
      <c r="G101">
        <v>223328000</v>
      </c>
      <c r="H101" t="str">
        <f t="shared" si="1"/>
        <v>krajowa</v>
      </c>
    </row>
    <row r="102" spans="1:8">
      <c r="A102" s="1">
        <v>42025</v>
      </c>
      <c r="B102" t="s">
        <v>235</v>
      </c>
      <c r="C102" t="s">
        <v>236</v>
      </c>
      <c r="D102">
        <v>2.2400000000000002</v>
      </c>
      <c r="E102">
        <v>154</v>
      </c>
      <c r="F102" s="22">
        <v>340</v>
      </c>
      <c r="G102">
        <v>2588000</v>
      </c>
      <c r="H102" t="str">
        <f t="shared" si="1"/>
        <v>krajowa</v>
      </c>
    </row>
    <row r="103" spans="1:8">
      <c r="A103" s="1">
        <v>42025</v>
      </c>
      <c r="B103" t="s">
        <v>237</v>
      </c>
      <c r="C103" t="s">
        <v>238</v>
      </c>
      <c r="D103">
        <v>15</v>
      </c>
      <c r="E103">
        <v>634</v>
      </c>
      <c r="F103" s="22">
        <v>9510</v>
      </c>
      <c r="G103">
        <v>1039000</v>
      </c>
      <c r="H103" t="str">
        <f t="shared" si="1"/>
        <v>krajowa</v>
      </c>
    </row>
    <row r="104" spans="1:8">
      <c r="A104" s="1">
        <v>42025</v>
      </c>
      <c r="B104" t="s">
        <v>239</v>
      </c>
      <c r="C104" t="s">
        <v>240</v>
      </c>
      <c r="D104">
        <v>0.17</v>
      </c>
      <c r="E104">
        <v>27427</v>
      </c>
      <c r="F104" s="22">
        <v>4500</v>
      </c>
      <c r="G104">
        <v>0</v>
      </c>
      <c r="H104" t="str">
        <f t="shared" si="1"/>
        <v>krajowa</v>
      </c>
    </row>
    <row r="105" spans="1:8">
      <c r="A105" s="1">
        <v>42025</v>
      </c>
      <c r="B105" t="s">
        <v>241</v>
      </c>
      <c r="C105" t="s">
        <v>242</v>
      </c>
      <c r="D105">
        <v>0.28000000000000003</v>
      </c>
      <c r="E105">
        <v>19097</v>
      </c>
      <c r="F105" s="22">
        <v>5390</v>
      </c>
      <c r="G105">
        <v>0</v>
      </c>
      <c r="H105" t="str">
        <f t="shared" si="1"/>
        <v>krajowa</v>
      </c>
    </row>
    <row r="106" spans="1:8">
      <c r="A106" s="1">
        <v>42025</v>
      </c>
      <c r="B106" t="s">
        <v>243</v>
      </c>
      <c r="C106" t="s">
        <v>244</v>
      </c>
      <c r="D106">
        <v>26.86</v>
      </c>
      <c r="E106">
        <v>98677</v>
      </c>
      <c r="F106" s="22">
        <v>2336380</v>
      </c>
      <c r="G106">
        <v>7837000</v>
      </c>
      <c r="H106" t="str">
        <f t="shared" si="1"/>
        <v>krajowa</v>
      </c>
    </row>
    <row r="107" spans="1:8">
      <c r="A107" s="1">
        <v>42025</v>
      </c>
      <c r="B107" t="s">
        <v>245</v>
      </c>
      <c r="C107" t="s">
        <v>246</v>
      </c>
      <c r="D107">
        <v>81</v>
      </c>
      <c r="E107">
        <v>2556</v>
      </c>
      <c r="F107" s="22">
        <v>207120</v>
      </c>
      <c r="G107">
        <v>4747000</v>
      </c>
      <c r="H107" t="str">
        <f t="shared" si="1"/>
        <v>krajowa</v>
      </c>
    </row>
    <row r="108" spans="1:8">
      <c r="A108" s="1">
        <v>42025</v>
      </c>
      <c r="B108" t="s">
        <v>247</v>
      </c>
      <c r="C108" t="s">
        <v>248</v>
      </c>
      <c r="D108">
        <v>10.71</v>
      </c>
      <c r="E108">
        <v>235</v>
      </c>
      <c r="F108" s="22">
        <v>2520</v>
      </c>
      <c r="G108">
        <v>7051000</v>
      </c>
      <c r="H108" t="str">
        <f t="shared" si="1"/>
        <v>krajowa</v>
      </c>
    </row>
    <row r="109" spans="1:8">
      <c r="A109" s="1">
        <v>42025</v>
      </c>
      <c r="B109" t="s">
        <v>249</v>
      </c>
      <c r="C109" t="s">
        <v>250</v>
      </c>
      <c r="D109">
        <v>3.36</v>
      </c>
      <c r="E109">
        <v>18650</v>
      </c>
      <c r="F109" s="22">
        <v>62940</v>
      </c>
      <c r="G109">
        <v>110913000</v>
      </c>
      <c r="H109" t="str">
        <f t="shared" si="1"/>
        <v>krajowa</v>
      </c>
    </row>
    <row r="110" spans="1:8">
      <c r="A110" s="1">
        <v>42025</v>
      </c>
      <c r="B110" t="s">
        <v>251</v>
      </c>
      <c r="C110" t="s">
        <v>252</v>
      </c>
      <c r="D110">
        <v>1.45</v>
      </c>
      <c r="E110">
        <v>9699</v>
      </c>
      <c r="F110" s="22">
        <v>13810</v>
      </c>
      <c r="G110">
        <v>3333000</v>
      </c>
      <c r="H110" t="str">
        <f t="shared" si="1"/>
        <v>krajowa</v>
      </c>
    </row>
    <row r="111" spans="1:8">
      <c r="A111" s="1">
        <v>42025</v>
      </c>
      <c r="B111" t="s">
        <v>253</v>
      </c>
      <c r="C111" t="s">
        <v>254</v>
      </c>
      <c r="D111">
        <v>15.2</v>
      </c>
      <c r="E111">
        <v>11828</v>
      </c>
      <c r="F111" s="22">
        <v>179160</v>
      </c>
      <c r="G111">
        <v>2716000</v>
      </c>
      <c r="H111" t="str">
        <f t="shared" si="1"/>
        <v>krajowa</v>
      </c>
    </row>
    <row r="112" spans="1:8">
      <c r="A112" s="1">
        <v>42025</v>
      </c>
      <c r="B112" t="s">
        <v>255</v>
      </c>
      <c r="C112" t="s">
        <v>256</v>
      </c>
      <c r="D112">
        <v>13.18</v>
      </c>
      <c r="E112">
        <v>947</v>
      </c>
      <c r="F112" s="22">
        <v>12840</v>
      </c>
      <c r="G112">
        <v>3579000</v>
      </c>
      <c r="H112" t="str">
        <f t="shared" si="1"/>
        <v>krajowa</v>
      </c>
    </row>
    <row r="113" spans="1:8">
      <c r="A113" s="1">
        <v>42025</v>
      </c>
      <c r="B113" t="s">
        <v>257</v>
      </c>
      <c r="C113" t="s">
        <v>258</v>
      </c>
      <c r="D113">
        <v>49.63</v>
      </c>
      <c r="E113">
        <v>2708</v>
      </c>
      <c r="F113" s="22">
        <v>135400</v>
      </c>
      <c r="G113">
        <v>13044000</v>
      </c>
      <c r="H113" t="str">
        <f t="shared" si="1"/>
        <v>krajowa</v>
      </c>
    </row>
    <row r="114" spans="1:8">
      <c r="A114" s="1">
        <v>42025</v>
      </c>
      <c r="B114" t="s">
        <v>259</v>
      </c>
      <c r="C114" t="s">
        <v>260</v>
      </c>
      <c r="D114">
        <v>1.03</v>
      </c>
      <c r="E114">
        <v>1945</v>
      </c>
      <c r="F114" s="22">
        <v>1960</v>
      </c>
      <c r="G114">
        <v>11545000</v>
      </c>
      <c r="H114" t="str">
        <f t="shared" si="1"/>
        <v>krajowa</v>
      </c>
    </row>
    <row r="115" spans="1:8">
      <c r="A115" s="1">
        <v>42025</v>
      </c>
      <c r="B115" t="s">
        <v>261</v>
      </c>
      <c r="C115" t="s">
        <v>262</v>
      </c>
      <c r="D115">
        <v>16.43</v>
      </c>
      <c r="E115">
        <v>296942</v>
      </c>
      <c r="F115" s="22">
        <v>4802730</v>
      </c>
      <c r="G115">
        <v>214078000</v>
      </c>
      <c r="H115" t="str">
        <f t="shared" si="1"/>
        <v>krajowa</v>
      </c>
    </row>
    <row r="116" spans="1:8">
      <c r="A116" s="1">
        <v>42025</v>
      </c>
      <c r="B116" t="s">
        <v>263</v>
      </c>
      <c r="C116" t="s">
        <v>264</v>
      </c>
      <c r="D116">
        <v>11.55</v>
      </c>
      <c r="E116">
        <v>1477</v>
      </c>
      <c r="F116" s="22">
        <v>17000</v>
      </c>
      <c r="G116">
        <v>7353000</v>
      </c>
      <c r="H116" t="str">
        <f t="shared" si="1"/>
        <v>krajowa</v>
      </c>
    </row>
    <row r="117" spans="1:8">
      <c r="A117" s="1">
        <v>42025</v>
      </c>
      <c r="B117" t="s">
        <v>265</v>
      </c>
      <c r="C117" t="s">
        <v>266</v>
      </c>
      <c r="D117">
        <v>22.19</v>
      </c>
      <c r="E117">
        <v>505916</v>
      </c>
      <c r="F117" s="22">
        <v>11116730</v>
      </c>
      <c r="G117">
        <v>200740000</v>
      </c>
      <c r="H117" t="str">
        <f t="shared" si="1"/>
        <v>krajowa</v>
      </c>
    </row>
    <row r="118" spans="1:8">
      <c r="A118" s="1">
        <v>42025</v>
      </c>
      <c r="B118" t="s">
        <v>267</v>
      </c>
      <c r="C118" t="s">
        <v>268</v>
      </c>
      <c r="D118">
        <v>10.8</v>
      </c>
      <c r="E118">
        <v>76</v>
      </c>
      <c r="F118" s="22">
        <v>830</v>
      </c>
      <c r="G118">
        <v>5047000</v>
      </c>
      <c r="H118" t="str">
        <f t="shared" si="1"/>
        <v>krajowa</v>
      </c>
    </row>
    <row r="119" spans="1:8">
      <c r="A119" s="1">
        <v>42025</v>
      </c>
      <c r="B119" t="s">
        <v>269</v>
      </c>
      <c r="C119" t="s">
        <v>270</v>
      </c>
      <c r="D119">
        <v>25.2</v>
      </c>
      <c r="E119">
        <v>1454</v>
      </c>
      <c r="F119" s="22">
        <v>36220</v>
      </c>
      <c r="G119">
        <v>4986000</v>
      </c>
      <c r="H119" t="str">
        <f t="shared" si="1"/>
        <v>krajowa</v>
      </c>
    </row>
    <row r="120" spans="1:8">
      <c r="A120" s="1">
        <v>42025</v>
      </c>
      <c r="B120" t="s">
        <v>271</v>
      </c>
      <c r="C120" t="s">
        <v>272</v>
      </c>
      <c r="D120">
        <v>16.57</v>
      </c>
      <c r="E120">
        <v>1999</v>
      </c>
      <c r="F120" s="22">
        <v>33370</v>
      </c>
      <c r="G120">
        <v>530000</v>
      </c>
      <c r="H120" t="str">
        <f t="shared" si="1"/>
        <v>krajowa</v>
      </c>
    </row>
    <row r="121" spans="1:8">
      <c r="A121" s="1">
        <v>42025</v>
      </c>
      <c r="B121" t="s">
        <v>273</v>
      </c>
      <c r="C121" t="s">
        <v>274</v>
      </c>
      <c r="D121">
        <v>4.12</v>
      </c>
      <c r="E121">
        <v>16757</v>
      </c>
      <c r="F121" s="22">
        <v>68920</v>
      </c>
      <c r="G121">
        <v>24228000</v>
      </c>
      <c r="H121" t="str">
        <f t="shared" si="1"/>
        <v>krajowa</v>
      </c>
    </row>
    <row r="122" spans="1:8">
      <c r="A122" s="1">
        <v>42025</v>
      </c>
      <c r="B122" t="s">
        <v>275</v>
      </c>
      <c r="C122" t="s">
        <v>276</v>
      </c>
      <c r="D122">
        <v>2.36</v>
      </c>
      <c r="E122">
        <v>786</v>
      </c>
      <c r="F122" s="22">
        <v>1830</v>
      </c>
      <c r="G122">
        <v>13646000</v>
      </c>
      <c r="H122" t="str">
        <f t="shared" si="1"/>
        <v>krajowa</v>
      </c>
    </row>
    <row r="123" spans="1:8">
      <c r="A123" s="1">
        <v>42025</v>
      </c>
      <c r="B123" t="s">
        <v>279</v>
      </c>
      <c r="C123" t="s">
        <v>280</v>
      </c>
      <c r="D123">
        <v>25.71</v>
      </c>
      <c r="E123">
        <v>1807</v>
      </c>
      <c r="F123" s="22">
        <v>46440</v>
      </c>
      <c r="G123">
        <v>2121000</v>
      </c>
      <c r="H123" t="str">
        <f t="shared" si="1"/>
        <v>krajowa</v>
      </c>
    </row>
    <row r="124" spans="1:8">
      <c r="A124" s="1">
        <v>42025</v>
      </c>
      <c r="B124" t="s">
        <v>281</v>
      </c>
      <c r="C124" t="s">
        <v>282</v>
      </c>
      <c r="D124">
        <v>0.01</v>
      </c>
      <c r="E124">
        <v>0</v>
      </c>
      <c r="F124" s="22">
        <v>0</v>
      </c>
      <c r="G124">
        <v>0</v>
      </c>
      <c r="H124" t="str">
        <f t="shared" si="1"/>
        <v>krajowa</v>
      </c>
    </row>
    <row r="125" spans="1:8">
      <c r="A125" s="1">
        <v>42025</v>
      </c>
      <c r="B125" t="s">
        <v>283</v>
      </c>
      <c r="C125" t="s">
        <v>284</v>
      </c>
      <c r="D125">
        <v>35.35</v>
      </c>
      <c r="E125">
        <v>232991</v>
      </c>
      <c r="F125" s="22">
        <v>8200880</v>
      </c>
      <c r="G125">
        <v>77963000</v>
      </c>
      <c r="H125" t="str">
        <f t="shared" si="1"/>
        <v>krajowa</v>
      </c>
    </row>
    <row r="126" spans="1:8">
      <c r="A126" s="1">
        <v>42025</v>
      </c>
      <c r="B126" t="s">
        <v>287</v>
      </c>
      <c r="C126" t="s">
        <v>288</v>
      </c>
      <c r="D126">
        <v>13.54</v>
      </c>
      <c r="E126">
        <v>5208</v>
      </c>
      <c r="F126" s="22">
        <v>70960</v>
      </c>
      <c r="G126">
        <v>1423000</v>
      </c>
      <c r="H126" t="str">
        <f t="shared" si="1"/>
        <v>krajowa</v>
      </c>
    </row>
    <row r="127" spans="1:8">
      <c r="A127" s="1">
        <v>42025</v>
      </c>
      <c r="B127" t="s">
        <v>291</v>
      </c>
      <c r="C127" t="s">
        <v>292</v>
      </c>
      <c r="D127">
        <v>0.43</v>
      </c>
      <c r="E127">
        <v>0</v>
      </c>
      <c r="F127" s="22">
        <v>0</v>
      </c>
      <c r="G127">
        <v>0</v>
      </c>
      <c r="H127" t="str">
        <f t="shared" si="1"/>
        <v>krajowa</v>
      </c>
    </row>
    <row r="128" spans="1:8">
      <c r="A128" s="1">
        <v>42025</v>
      </c>
      <c r="B128" t="s">
        <v>293</v>
      </c>
      <c r="C128" t="s">
        <v>294</v>
      </c>
      <c r="D128">
        <v>3.26</v>
      </c>
      <c r="E128">
        <v>2714</v>
      </c>
      <c r="F128" s="22">
        <v>8840</v>
      </c>
      <c r="G128">
        <v>138273000</v>
      </c>
      <c r="H128" t="str">
        <f t="shared" si="1"/>
        <v>krajowa</v>
      </c>
    </row>
    <row r="129" spans="1:8">
      <c r="A129" s="1">
        <v>42025</v>
      </c>
      <c r="B129" t="s">
        <v>295</v>
      </c>
      <c r="C129" t="s">
        <v>296</v>
      </c>
      <c r="D129">
        <v>51</v>
      </c>
      <c r="E129">
        <v>1714</v>
      </c>
      <c r="F129" s="22">
        <v>86040</v>
      </c>
      <c r="G129">
        <v>11601000</v>
      </c>
      <c r="H129" t="str">
        <f t="shared" si="1"/>
        <v>krajowa</v>
      </c>
    </row>
    <row r="130" spans="1:8">
      <c r="A130" s="1">
        <v>42025</v>
      </c>
      <c r="B130" t="s">
        <v>297</v>
      </c>
      <c r="C130" t="s">
        <v>298</v>
      </c>
      <c r="D130">
        <v>18.489999999999998</v>
      </c>
      <c r="E130">
        <v>1579</v>
      </c>
      <c r="F130" s="22">
        <v>28690</v>
      </c>
      <c r="G130">
        <v>1239000</v>
      </c>
      <c r="H130" t="str">
        <f t="shared" ref="H130:H193" si="2">IF(LEFT(C130,2)="PL","krajowa","zagraniczna")</f>
        <v>krajowa</v>
      </c>
    </row>
    <row r="131" spans="1:8">
      <c r="A131" s="1">
        <v>42025</v>
      </c>
      <c r="B131" t="s">
        <v>299</v>
      </c>
      <c r="C131" t="s">
        <v>300</v>
      </c>
      <c r="D131">
        <v>1.47</v>
      </c>
      <c r="E131">
        <v>0</v>
      </c>
      <c r="F131" s="22">
        <v>0</v>
      </c>
      <c r="G131">
        <v>0</v>
      </c>
      <c r="H131" t="str">
        <f t="shared" si="2"/>
        <v>krajowa</v>
      </c>
    </row>
    <row r="132" spans="1:8">
      <c r="A132" s="1">
        <v>42025</v>
      </c>
      <c r="B132" t="s">
        <v>301</v>
      </c>
      <c r="C132" t="s">
        <v>302</v>
      </c>
      <c r="D132">
        <v>16.25</v>
      </c>
      <c r="E132">
        <v>110</v>
      </c>
      <c r="F132" s="22">
        <v>1820</v>
      </c>
      <c r="G132">
        <v>3144000</v>
      </c>
      <c r="H132" t="str">
        <f t="shared" si="2"/>
        <v>krajowa</v>
      </c>
    </row>
    <row r="133" spans="1:8">
      <c r="A133" s="1">
        <v>42025</v>
      </c>
      <c r="B133" t="s">
        <v>305</v>
      </c>
      <c r="C133" t="s">
        <v>306</v>
      </c>
      <c r="D133">
        <v>8.81</v>
      </c>
      <c r="E133">
        <v>26757</v>
      </c>
      <c r="F133" s="22">
        <v>235580</v>
      </c>
      <c r="G133">
        <v>17846000</v>
      </c>
      <c r="H133" t="str">
        <f t="shared" si="2"/>
        <v>krajowa</v>
      </c>
    </row>
    <row r="134" spans="1:8">
      <c r="A134" s="1">
        <v>42025</v>
      </c>
      <c r="B134" t="s">
        <v>307</v>
      </c>
      <c r="C134" t="s">
        <v>308</v>
      </c>
      <c r="D134">
        <v>4.6399999999999997</v>
      </c>
      <c r="E134">
        <v>41</v>
      </c>
      <c r="F134" s="22">
        <v>180</v>
      </c>
      <c r="G134">
        <v>4501000</v>
      </c>
      <c r="H134" t="str">
        <f t="shared" si="2"/>
        <v>krajowa</v>
      </c>
    </row>
    <row r="135" spans="1:8">
      <c r="A135" s="1">
        <v>42025</v>
      </c>
      <c r="B135" t="s">
        <v>309</v>
      </c>
      <c r="C135" t="s">
        <v>310</v>
      </c>
      <c r="D135">
        <v>0.92</v>
      </c>
      <c r="E135">
        <v>7024</v>
      </c>
      <c r="F135" s="22">
        <v>6480</v>
      </c>
      <c r="G135">
        <v>11150000</v>
      </c>
      <c r="H135" t="str">
        <f t="shared" si="2"/>
        <v>krajowa</v>
      </c>
    </row>
    <row r="136" spans="1:8">
      <c r="A136" s="1">
        <v>42025</v>
      </c>
      <c r="B136" t="s">
        <v>311</v>
      </c>
      <c r="C136" t="s">
        <v>312</v>
      </c>
      <c r="D136">
        <v>50</v>
      </c>
      <c r="E136">
        <v>3230</v>
      </c>
      <c r="F136" s="22">
        <v>160430</v>
      </c>
      <c r="G136">
        <v>16737000</v>
      </c>
      <c r="H136" t="str">
        <f t="shared" si="2"/>
        <v>krajowa</v>
      </c>
    </row>
    <row r="137" spans="1:8">
      <c r="A137" s="1">
        <v>42025</v>
      </c>
      <c r="B137" t="s">
        <v>315</v>
      </c>
      <c r="C137" t="s">
        <v>316</v>
      </c>
      <c r="D137">
        <v>0.86</v>
      </c>
      <c r="E137">
        <v>80752</v>
      </c>
      <c r="F137" s="22">
        <v>69900</v>
      </c>
      <c r="G137">
        <v>0</v>
      </c>
      <c r="H137" t="str">
        <f t="shared" si="2"/>
        <v>krajowa</v>
      </c>
    </row>
    <row r="138" spans="1:8">
      <c r="A138" s="1">
        <v>42025</v>
      </c>
      <c r="B138" t="s">
        <v>317</v>
      </c>
      <c r="C138" t="s">
        <v>318</v>
      </c>
      <c r="D138">
        <v>0.33</v>
      </c>
      <c r="E138">
        <v>10110</v>
      </c>
      <c r="F138" s="22">
        <v>3340</v>
      </c>
      <c r="G138">
        <v>0</v>
      </c>
      <c r="H138" t="str">
        <f t="shared" si="2"/>
        <v>krajowa</v>
      </c>
    </row>
    <row r="139" spans="1:8">
      <c r="A139" s="1">
        <v>42025</v>
      </c>
      <c r="B139" t="s">
        <v>319</v>
      </c>
      <c r="C139" t="s">
        <v>320</v>
      </c>
      <c r="D139">
        <v>1.98</v>
      </c>
      <c r="E139">
        <v>79169</v>
      </c>
      <c r="F139" s="22">
        <v>156980</v>
      </c>
      <c r="G139">
        <v>293645000</v>
      </c>
      <c r="H139" t="str">
        <f t="shared" si="2"/>
        <v>krajowa</v>
      </c>
    </row>
    <row r="140" spans="1:8">
      <c r="A140" s="1">
        <v>42025</v>
      </c>
      <c r="B140" t="s">
        <v>321</v>
      </c>
      <c r="C140" t="s">
        <v>322</v>
      </c>
      <c r="D140">
        <v>1.77</v>
      </c>
      <c r="E140">
        <v>3861519</v>
      </c>
      <c r="F140" s="22">
        <v>6824130</v>
      </c>
      <c r="G140">
        <v>1095354000</v>
      </c>
      <c r="H140" t="str">
        <f t="shared" si="2"/>
        <v>krajowa</v>
      </c>
    </row>
    <row r="141" spans="1:8">
      <c r="A141" s="1">
        <v>42025</v>
      </c>
      <c r="B141" t="s">
        <v>323</v>
      </c>
      <c r="C141" t="s">
        <v>324</v>
      </c>
      <c r="D141">
        <v>3.4</v>
      </c>
      <c r="E141">
        <v>318015</v>
      </c>
      <c r="F141" s="22">
        <v>1091190</v>
      </c>
      <c r="G141">
        <v>43628000</v>
      </c>
      <c r="H141" t="str">
        <f t="shared" si="2"/>
        <v>krajowa</v>
      </c>
    </row>
    <row r="142" spans="1:8">
      <c r="A142" s="1">
        <v>42025</v>
      </c>
      <c r="B142" t="s">
        <v>325</v>
      </c>
      <c r="C142" t="s">
        <v>326</v>
      </c>
      <c r="D142">
        <v>6.89</v>
      </c>
      <c r="E142">
        <v>2478</v>
      </c>
      <c r="F142" s="22">
        <v>16950</v>
      </c>
      <c r="G142">
        <v>6721000</v>
      </c>
      <c r="H142" t="str">
        <f t="shared" si="2"/>
        <v>krajowa</v>
      </c>
    </row>
    <row r="143" spans="1:8">
      <c r="A143" s="1">
        <v>42025</v>
      </c>
      <c r="B143" t="s">
        <v>331</v>
      </c>
      <c r="C143" t="s">
        <v>332</v>
      </c>
      <c r="D143">
        <v>43.4</v>
      </c>
      <c r="E143">
        <v>8995</v>
      </c>
      <c r="F143" s="22">
        <v>390700</v>
      </c>
      <c r="G143">
        <v>27164000</v>
      </c>
      <c r="H143" t="str">
        <f t="shared" si="2"/>
        <v>krajowa</v>
      </c>
    </row>
    <row r="144" spans="1:8">
      <c r="A144" s="1">
        <v>42025</v>
      </c>
      <c r="B144" t="s">
        <v>333</v>
      </c>
      <c r="C144" t="s">
        <v>334</v>
      </c>
      <c r="D144">
        <v>17.05</v>
      </c>
      <c r="E144">
        <v>80257</v>
      </c>
      <c r="F144" s="22">
        <v>1368700</v>
      </c>
      <c r="G144">
        <v>3502000</v>
      </c>
      <c r="H144" t="str">
        <f t="shared" si="2"/>
        <v>krajowa</v>
      </c>
    </row>
    <row r="145" spans="1:8">
      <c r="A145" s="1">
        <v>42025</v>
      </c>
      <c r="B145" t="s">
        <v>335</v>
      </c>
      <c r="C145" t="s">
        <v>336</v>
      </c>
      <c r="D145">
        <v>30.5</v>
      </c>
      <c r="E145">
        <v>65</v>
      </c>
      <c r="F145" s="22">
        <v>1990</v>
      </c>
      <c r="G145">
        <v>17315000</v>
      </c>
      <c r="H145" t="str">
        <f t="shared" si="2"/>
        <v>krajowa</v>
      </c>
    </row>
    <row r="146" spans="1:8">
      <c r="A146" s="1">
        <v>42025</v>
      </c>
      <c r="B146" t="s">
        <v>337</v>
      </c>
      <c r="C146" t="s">
        <v>338</v>
      </c>
      <c r="D146">
        <v>1.51</v>
      </c>
      <c r="E146">
        <v>0</v>
      </c>
      <c r="F146" s="22">
        <v>0</v>
      </c>
      <c r="G146">
        <v>0</v>
      </c>
      <c r="H146" t="str">
        <f t="shared" si="2"/>
        <v>krajowa</v>
      </c>
    </row>
    <row r="147" spans="1:8">
      <c r="A147" s="1">
        <v>42025</v>
      </c>
      <c r="B147" t="s">
        <v>339</v>
      </c>
      <c r="C147" t="s">
        <v>340</v>
      </c>
      <c r="D147">
        <v>9.8000000000000007</v>
      </c>
      <c r="E147">
        <v>31212</v>
      </c>
      <c r="F147" s="22">
        <v>306500</v>
      </c>
      <c r="G147">
        <v>3233000</v>
      </c>
      <c r="H147" t="str">
        <f t="shared" si="2"/>
        <v>krajowa</v>
      </c>
    </row>
    <row r="148" spans="1:8">
      <c r="A148" s="1">
        <v>42025</v>
      </c>
      <c r="B148" t="s">
        <v>341</v>
      </c>
      <c r="C148" t="s">
        <v>342</v>
      </c>
      <c r="D148">
        <v>71.989999999999995</v>
      </c>
      <c r="E148">
        <v>22673</v>
      </c>
      <c r="F148" s="22">
        <v>1607120</v>
      </c>
      <c r="G148">
        <v>40919000</v>
      </c>
      <c r="H148" t="str">
        <f t="shared" si="2"/>
        <v>krajowa</v>
      </c>
    </row>
    <row r="149" spans="1:8">
      <c r="A149" s="1">
        <v>42025</v>
      </c>
      <c r="B149" t="s">
        <v>343</v>
      </c>
      <c r="C149" t="s">
        <v>344</v>
      </c>
      <c r="D149">
        <v>4.8</v>
      </c>
      <c r="E149">
        <v>271444</v>
      </c>
      <c r="F149" s="22">
        <v>1314780</v>
      </c>
      <c r="G149">
        <v>245350000</v>
      </c>
      <c r="H149" t="str">
        <f t="shared" si="2"/>
        <v>krajowa</v>
      </c>
    </row>
    <row r="150" spans="1:8">
      <c r="A150" s="1">
        <v>42025</v>
      </c>
      <c r="B150" t="s">
        <v>345</v>
      </c>
      <c r="C150" t="s">
        <v>346</v>
      </c>
      <c r="D150">
        <v>103.5</v>
      </c>
      <c r="E150">
        <v>83808</v>
      </c>
      <c r="F150" s="22">
        <v>8680820</v>
      </c>
      <c r="G150">
        <v>30584000</v>
      </c>
      <c r="H150" t="str">
        <f t="shared" si="2"/>
        <v>krajowa</v>
      </c>
    </row>
    <row r="151" spans="1:8">
      <c r="A151" s="1">
        <v>42025</v>
      </c>
      <c r="B151" t="s">
        <v>347</v>
      </c>
      <c r="C151" t="s">
        <v>348</v>
      </c>
      <c r="D151">
        <v>3.3</v>
      </c>
      <c r="E151">
        <v>678</v>
      </c>
      <c r="F151" s="22">
        <v>2240</v>
      </c>
      <c r="G151">
        <v>25500000</v>
      </c>
      <c r="H151" t="str">
        <f t="shared" si="2"/>
        <v>krajowa</v>
      </c>
    </row>
    <row r="152" spans="1:8">
      <c r="A152" s="1">
        <v>42025</v>
      </c>
      <c r="B152" t="s">
        <v>349</v>
      </c>
      <c r="C152" t="s">
        <v>350</v>
      </c>
      <c r="D152">
        <v>1.83</v>
      </c>
      <c r="E152">
        <v>704651</v>
      </c>
      <c r="F152" s="22">
        <v>1242180</v>
      </c>
      <c r="G152">
        <v>70928000</v>
      </c>
      <c r="H152" t="str">
        <f t="shared" si="2"/>
        <v>krajowa</v>
      </c>
    </row>
    <row r="153" spans="1:8">
      <c r="A153" s="1">
        <v>42025</v>
      </c>
      <c r="B153" t="s">
        <v>351</v>
      </c>
      <c r="C153" t="s">
        <v>352</v>
      </c>
      <c r="D153">
        <v>4.87</v>
      </c>
      <c r="E153">
        <v>22</v>
      </c>
      <c r="F153" s="22">
        <v>110</v>
      </c>
      <c r="G153">
        <v>1143000</v>
      </c>
      <c r="H153" t="str">
        <f t="shared" si="2"/>
        <v>krajowa</v>
      </c>
    </row>
    <row r="154" spans="1:8">
      <c r="A154" s="1">
        <v>42025</v>
      </c>
      <c r="B154" t="s">
        <v>353</v>
      </c>
      <c r="C154" t="s">
        <v>354</v>
      </c>
      <c r="D154">
        <v>3.15</v>
      </c>
      <c r="E154">
        <v>398899</v>
      </c>
      <c r="F154" s="22">
        <v>1248650</v>
      </c>
      <c r="G154">
        <v>36119000</v>
      </c>
      <c r="H154" t="str">
        <f t="shared" si="2"/>
        <v>krajowa</v>
      </c>
    </row>
    <row r="155" spans="1:8">
      <c r="A155" s="1">
        <v>42025</v>
      </c>
      <c r="B155" t="s">
        <v>355</v>
      </c>
      <c r="C155" t="s">
        <v>356</v>
      </c>
      <c r="D155">
        <v>5.01</v>
      </c>
      <c r="E155">
        <v>6119</v>
      </c>
      <c r="F155" s="22">
        <v>31310</v>
      </c>
      <c r="G155">
        <v>4199000</v>
      </c>
      <c r="H155" t="str">
        <f t="shared" si="2"/>
        <v>krajowa</v>
      </c>
    </row>
    <row r="156" spans="1:8">
      <c r="A156" s="1">
        <v>42025</v>
      </c>
      <c r="B156" t="s">
        <v>357</v>
      </c>
      <c r="C156" t="s">
        <v>358</v>
      </c>
      <c r="D156">
        <v>31.24</v>
      </c>
      <c r="E156">
        <v>3004</v>
      </c>
      <c r="F156" s="22">
        <v>93130</v>
      </c>
      <c r="G156">
        <v>1839000</v>
      </c>
      <c r="H156" t="str">
        <f t="shared" si="2"/>
        <v>krajowa</v>
      </c>
    </row>
    <row r="157" spans="1:8">
      <c r="A157" s="1">
        <v>42025</v>
      </c>
      <c r="B157" t="s">
        <v>359</v>
      </c>
      <c r="C157" t="s">
        <v>360</v>
      </c>
      <c r="D157">
        <v>3</v>
      </c>
      <c r="E157">
        <v>19017</v>
      </c>
      <c r="F157" s="22">
        <v>55740</v>
      </c>
      <c r="G157">
        <v>7831000</v>
      </c>
      <c r="H157" t="str">
        <f t="shared" si="2"/>
        <v>krajowa</v>
      </c>
    </row>
    <row r="158" spans="1:8">
      <c r="A158" s="1">
        <v>42025</v>
      </c>
      <c r="B158" t="s">
        <v>361</v>
      </c>
      <c r="C158" t="s">
        <v>362</v>
      </c>
      <c r="D158">
        <v>0.02</v>
      </c>
      <c r="E158">
        <v>0</v>
      </c>
      <c r="F158" s="22">
        <v>0</v>
      </c>
      <c r="G158">
        <v>0</v>
      </c>
      <c r="H158" t="str">
        <f t="shared" si="2"/>
        <v>krajowa</v>
      </c>
    </row>
    <row r="159" spans="1:8">
      <c r="A159" s="1">
        <v>42025</v>
      </c>
      <c r="B159" t="s">
        <v>363</v>
      </c>
      <c r="C159" t="s">
        <v>364</v>
      </c>
      <c r="D159">
        <v>0.1</v>
      </c>
      <c r="E159">
        <v>311505</v>
      </c>
      <c r="F159" s="22">
        <v>31280</v>
      </c>
      <c r="G159">
        <v>0</v>
      </c>
      <c r="H159" t="str">
        <f t="shared" si="2"/>
        <v>krajowa</v>
      </c>
    </row>
    <row r="160" spans="1:8">
      <c r="A160" s="1">
        <v>42025</v>
      </c>
      <c r="B160" t="s">
        <v>365</v>
      </c>
      <c r="C160" t="s">
        <v>366</v>
      </c>
      <c r="D160">
        <v>1.0900000000000001</v>
      </c>
      <c r="E160">
        <v>2252</v>
      </c>
      <c r="F160" s="22">
        <v>2400</v>
      </c>
      <c r="G160">
        <v>4084000</v>
      </c>
      <c r="H160" t="str">
        <f t="shared" si="2"/>
        <v>krajowa</v>
      </c>
    </row>
    <row r="161" spans="1:8">
      <c r="A161" s="1">
        <v>42025</v>
      </c>
      <c r="B161" t="s">
        <v>367</v>
      </c>
      <c r="C161" t="s">
        <v>368</v>
      </c>
      <c r="D161">
        <v>0.99</v>
      </c>
      <c r="E161">
        <v>93994</v>
      </c>
      <c r="F161" s="22">
        <v>92500</v>
      </c>
      <c r="G161">
        <v>5438000</v>
      </c>
      <c r="H161" t="str">
        <f t="shared" si="2"/>
        <v>krajowa</v>
      </c>
    </row>
    <row r="162" spans="1:8">
      <c r="A162" s="1">
        <v>42025</v>
      </c>
      <c r="B162" t="s">
        <v>373</v>
      </c>
      <c r="C162" t="s">
        <v>374</v>
      </c>
      <c r="D162">
        <v>2.1</v>
      </c>
      <c r="E162">
        <v>26</v>
      </c>
      <c r="F162" s="22">
        <v>50</v>
      </c>
      <c r="G162">
        <v>11568000</v>
      </c>
      <c r="H162" t="str">
        <f t="shared" si="2"/>
        <v>krajowa</v>
      </c>
    </row>
    <row r="163" spans="1:8">
      <c r="A163" s="1">
        <v>42025</v>
      </c>
      <c r="B163" t="s">
        <v>375</v>
      </c>
      <c r="C163" t="s">
        <v>376</v>
      </c>
      <c r="D163">
        <v>29.9</v>
      </c>
      <c r="E163">
        <v>7</v>
      </c>
      <c r="F163" s="22">
        <v>210</v>
      </c>
      <c r="G163">
        <v>4187000</v>
      </c>
      <c r="H163" t="str">
        <f t="shared" si="2"/>
        <v>krajowa</v>
      </c>
    </row>
    <row r="164" spans="1:8">
      <c r="A164" s="1">
        <v>42025</v>
      </c>
      <c r="B164" t="s">
        <v>377</v>
      </c>
      <c r="C164" t="s">
        <v>378</v>
      </c>
      <c r="D164">
        <v>1.56</v>
      </c>
      <c r="E164">
        <v>6</v>
      </c>
      <c r="F164" s="22">
        <v>10</v>
      </c>
      <c r="G164">
        <v>3715000</v>
      </c>
      <c r="H164" t="str">
        <f t="shared" si="2"/>
        <v>krajowa</v>
      </c>
    </row>
    <row r="165" spans="1:8">
      <c r="A165" s="1">
        <v>42025</v>
      </c>
      <c r="B165" t="s">
        <v>379</v>
      </c>
      <c r="C165" t="s">
        <v>380</v>
      </c>
      <c r="D165">
        <v>2.63</v>
      </c>
      <c r="E165">
        <v>20351</v>
      </c>
      <c r="F165" s="22">
        <v>53450</v>
      </c>
      <c r="G165">
        <v>93737000</v>
      </c>
      <c r="H165" t="str">
        <f t="shared" si="2"/>
        <v>krajowa</v>
      </c>
    </row>
    <row r="166" spans="1:8">
      <c r="A166" s="1">
        <v>42025</v>
      </c>
      <c r="B166" t="s">
        <v>381</v>
      </c>
      <c r="C166" t="s">
        <v>382</v>
      </c>
      <c r="D166">
        <v>2.2400000000000002</v>
      </c>
      <c r="E166">
        <v>6475</v>
      </c>
      <c r="F166" s="22">
        <v>14500</v>
      </c>
      <c r="G166">
        <v>7444000</v>
      </c>
      <c r="H166" t="str">
        <f t="shared" si="2"/>
        <v>krajowa</v>
      </c>
    </row>
    <row r="167" spans="1:8">
      <c r="A167" s="1">
        <v>42025</v>
      </c>
      <c r="B167" t="s">
        <v>383</v>
      </c>
      <c r="C167" t="s">
        <v>384</v>
      </c>
      <c r="D167">
        <v>1.73</v>
      </c>
      <c r="E167">
        <v>5847</v>
      </c>
      <c r="F167" s="22">
        <v>10000</v>
      </c>
      <c r="G167">
        <v>5435000</v>
      </c>
      <c r="H167" t="str">
        <f t="shared" si="2"/>
        <v>krajowa</v>
      </c>
    </row>
    <row r="168" spans="1:8">
      <c r="A168" s="1">
        <v>42025</v>
      </c>
      <c r="B168" t="s">
        <v>385</v>
      </c>
      <c r="C168" t="s">
        <v>386</v>
      </c>
      <c r="D168">
        <v>0.76</v>
      </c>
      <c r="E168">
        <v>68752</v>
      </c>
      <c r="F168" s="22">
        <v>52950</v>
      </c>
      <c r="G168">
        <v>23452000</v>
      </c>
      <c r="H168" t="str">
        <f t="shared" si="2"/>
        <v>krajowa</v>
      </c>
    </row>
    <row r="169" spans="1:8">
      <c r="A169" s="1">
        <v>42025</v>
      </c>
      <c r="B169" t="s">
        <v>387</v>
      </c>
      <c r="C169" t="s">
        <v>388</v>
      </c>
      <c r="D169">
        <v>56.85</v>
      </c>
      <c r="E169">
        <v>750</v>
      </c>
      <c r="F169" s="22">
        <v>42630</v>
      </c>
      <c r="G169">
        <v>1165000</v>
      </c>
      <c r="H169" t="str">
        <f t="shared" si="2"/>
        <v>krajowa</v>
      </c>
    </row>
    <row r="170" spans="1:8">
      <c r="A170" s="1">
        <v>42025</v>
      </c>
      <c r="B170" t="s">
        <v>389</v>
      </c>
      <c r="C170" t="s">
        <v>390</v>
      </c>
      <c r="D170">
        <v>137.9</v>
      </c>
      <c r="E170">
        <v>101554</v>
      </c>
      <c r="F170" s="22">
        <v>14003930</v>
      </c>
      <c r="G170">
        <v>30454000</v>
      </c>
      <c r="H170" t="str">
        <f t="shared" si="2"/>
        <v>krajowa</v>
      </c>
    </row>
    <row r="171" spans="1:8">
      <c r="A171" s="1">
        <v>42025</v>
      </c>
      <c r="B171" t="s">
        <v>391</v>
      </c>
      <c r="C171" t="s">
        <v>392</v>
      </c>
      <c r="D171">
        <v>3.5</v>
      </c>
      <c r="E171">
        <v>76</v>
      </c>
      <c r="F171" s="22">
        <v>270</v>
      </c>
      <c r="G171">
        <v>12110000</v>
      </c>
      <c r="H171" t="str">
        <f t="shared" si="2"/>
        <v>krajowa</v>
      </c>
    </row>
    <row r="172" spans="1:8">
      <c r="A172" s="1">
        <v>42025</v>
      </c>
      <c r="B172" t="s">
        <v>393</v>
      </c>
      <c r="C172" t="s">
        <v>394</v>
      </c>
      <c r="D172">
        <v>16.14</v>
      </c>
      <c r="E172">
        <v>510</v>
      </c>
      <c r="F172" s="22">
        <v>8230</v>
      </c>
      <c r="G172">
        <v>6189000</v>
      </c>
      <c r="H172" t="str">
        <f t="shared" si="2"/>
        <v>krajowa</v>
      </c>
    </row>
    <row r="173" spans="1:8">
      <c r="A173" s="1">
        <v>42025</v>
      </c>
      <c r="B173" t="s">
        <v>395</v>
      </c>
      <c r="C173" t="s">
        <v>396</v>
      </c>
      <c r="D173">
        <v>12.97</v>
      </c>
      <c r="E173">
        <v>55</v>
      </c>
      <c r="F173" s="22">
        <v>700</v>
      </c>
      <c r="G173">
        <v>0</v>
      </c>
      <c r="H173" t="str">
        <f t="shared" si="2"/>
        <v>krajowa</v>
      </c>
    </row>
    <row r="174" spans="1:8">
      <c r="A174" s="1">
        <v>42025</v>
      </c>
      <c r="B174" t="s">
        <v>397</v>
      </c>
      <c r="C174" t="s">
        <v>398</v>
      </c>
      <c r="D174">
        <v>159.94999999999999</v>
      </c>
      <c r="E174">
        <v>10724</v>
      </c>
      <c r="F174" s="22">
        <v>1699750</v>
      </c>
      <c r="G174">
        <v>5028000</v>
      </c>
      <c r="H174" t="str">
        <f t="shared" si="2"/>
        <v>krajowa</v>
      </c>
    </row>
    <row r="175" spans="1:8">
      <c r="A175" s="1">
        <v>42025</v>
      </c>
      <c r="B175" t="s">
        <v>401</v>
      </c>
      <c r="C175" t="s">
        <v>402</v>
      </c>
      <c r="D175">
        <v>0.92</v>
      </c>
      <c r="E175">
        <v>0</v>
      </c>
      <c r="F175" s="22">
        <v>0</v>
      </c>
      <c r="G175">
        <v>0</v>
      </c>
      <c r="H175" t="str">
        <f t="shared" si="2"/>
        <v>krajowa</v>
      </c>
    </row>
    <row r="176" spans="1:8">
      <c r="A176" s="1">
        <v>42025</v>
      </c>
      <c r="B176" t="s">
        <v>403</v>
      </c>
      <c r="C176" t="s">
        <v>404</v>
      </c>
      <c r="D176">
        <v>204</v>
      </c>
      <c r="E176">
        <v>6595</v>
      </c>
      <c r="F176" s="22">
        <v>1344550</v>
      </c>
      <c r="G176">
        <v>8393000</v>
      </c>
      <c r="H176" t="str">
        <f t="shared" si="2"/>
        <v>krajowa</v>
      </c>
    </row>
    <row r="177" spans="1:8">
      <c r="A177" s="1">
        <v>42025</v>
      </c>
      <c r="B177" t="s">
        <v>405</v>
      </c>
      <c r="C177" t="s">
        <v>406</v>
      </c>
      <c r="D177">
        <v>4</v>
      </c>
      <c r="E177">
        <v>0</v>
      </c>
      <c r="F177" s="22">
        <v>0</v>
      </c>
      <c r="G177">
        <v>2639000</v>
      </c>
      <c r="H177" t="str">
        <f t="shared" si="2"/>
        <v>krajowa</v>
      </c>
    </row>
    <row r="178" spans="1:8">
      <c r="A178" s="1">
        <v>42025</v>
      </c>
      <c r="B178" t="s">
        <v>407</v>
      </c>
      <c r="C178" t="s">
        <v>408</v>
      </c>
      <c r="D178">
        <v>1.06</v>
      </c>
      <c r="E178">
        <v>15193</v>
      </c>
      <c r="F178" s="22">
        <v>15860</v>
      </c>
      <c r="G178">
        <v>0</v>
      </c>
      <c r="H178" t="str">
        <f t="shared" si="2"/>
        <v>krajowa</v>
      </c>
    </row>
    <row r="179" spans="1:8">
      <c r="A179" s="1">
        <v>42025</v>
      </c>
      <c r="B179" t="s">
        <v>409</v>
      </c>
      <c r="C179" t="s">
        <v>410</v>
      </c>
      <c r="D179">
        <v>9.0500000000000007</v>
      </c>
      <c r="E179">
        <v>455</v>
      </c>
      <c r="F179" s="22">
        <v>4120</v>
      </c>
      <c r="G179">
        <v>5944000</v>
      </c>
      <c r="H179" t="str">
        <f t="shared" si="2"/>
        <v>krajowa</v>
      </c>
    </row>
    <row r="180" spans="1:8">
      <c r="A180" s="1">
        <v>42025</v>
      </c>
      <c r="B180" t="s">
        <v>411</v>
      </c>
      <c r="C180" t="s">
        <v>412</v>
      </c>
      <c r="D180">
        <v>0.08</v>
      </c>
      <c r="E180">
        <v>3550</v>
      </c>
      <c r="F180" s="22">
        <v>280</v>
      </c>
      <c r="G180">
        <v>0</v>
      </c>
      <c r="H180" t="str">
        <f t="shared" si="2"/>
        <v>krajowa</v>
      </c>
    </row>
    <row r="181" spans="1:8">
      <c r="A181" s="1">
        <v>42025</v>
      </c>
      <c r="B181" t="s">
        <v>413</v>
      </c>
      <c r="C181" t="s">
        <v>414</v>
      </c>
      <c r="D181">
        <v>2.2000000000000002</v>
      </c>
      <c r="E181">
        <v>100</v>
      </c>
      <c r="F181" s="22">
        <v>220</v>
      </c>
      <c r="G181">
        <v>0</v>
      </c>
      <c r="H181" t="str">
        <f t="shared" si="2"/>
        <v>krajowa</v>
      </c>
    </row>
    <row r="182" spans="1:8">
      <c r="A182" s="1">
        <v>42025</v>
      </c>
      <c r="B182" t="s">
        <v>415</v>
      </c>
      <c r="C182" t="s">
        <v>416</v>
      </c>
      <c r="D182">
        <v>4.07</v>
      </c>
      <c r="E182">
        <v>11117</v>
      </c>
      <c r="F182" s="22">
        <v>44830</v>
      </c>
      <c r="G182">
        <v>18968000</v>
      </c>
      <c r="H182" t="str">
        <f t="shared" si="2"/>
        <v>krajowa</v>
      </c>
    </row>
    <row r="183" spans="1:8">
      <c r="A183" s="1">
        <v>42025</v>
      </c>
      <c r="B183" t="s">
        <v>417</v>
      </c>
      <c r="C183" t="s">
        <v>418</v>
      </c>
      <c r="D183">
        <v>0.83</v>
      </c>
      <c r="E183">
        <v>14</v>
      </c>
      <c r="F183" s="22">
        <v>10</v>
      </c>
      <c r="G183">
        <v>8070000</v>
      </c>
      <c r="H183" t="str">
        <f t="shared" si="2"/>
        <v>krajowa</v>
      </c>
    </row>
    <row r="184" spans="1:8">
      <c r="A184" s="1">
        <v>42025</v>
      </c>
      <c r="B184" t="s">
        <v>419</v>
      </c>
      <c r="C184" t="s">
        <v>420</v>
      </c>
      <c r="D184">
        <v>3.34</v>
      </c>
      <c r="E184">
        <v>404</v>
      </c>
      <c r="F184" s="22">
        <v>1290</v>
      </c>
      <c r="G184">
        <v>3600000</v>
      </c>
      <c r="H184" t="str">
        <f t="shared" si="2"/>
        <v>krajowa</v>
      </c>
    </row>
    <row r="185" spans="1:8">
      <c r="A185" s="1">
        <v>42025</v>
      </c>
      <c r="B185" t="s">
        <v>421</v>
      </c>
      <c r="C185" t="s">
        <v>422</v>
      </c>
      <c r="D185">
        <v>1.62</v>
      </c>
      <c r="E185">
        <v>504</v>
      </c>
      <c r="F185" s="22">
        <v>820</v>
      </c>
      <c r="G185">
        <v>0</v>
      </c>
      <c r="H185" t="str">
        <f t="shared" si="2"/>
        <v>krajowa</v>
      </c>
    </row>
    <row r="186" spans="1:8">
      <c r="A186" s="1">
        <v>42025</v>
      </c>
      <c r="B186" t="s">
        <v>423</v>
      </c>
      <c r="C186" t="s">
        <v>424</v>
      </c>
      <c r="D186">
        <v>5</v>
      </c>
      <c r="E186">
        <v>1</v>
      </c>
      <c r="F186" s="22">
        <v>5</v>
      </c>
      <c r="G186">
        <v>11334000</v>
      </c>
      <c r="H186" t="str">
        <f t="shared" si="2"/>
        <v>krajowa</v>
      </c>
    </row>
    <row r="187" spans="1:8">
      <c r="A187" s="1">
        <v>42025</v>
      </c>
      <c r="B187" t="s">
        <v>425</v>
      </c>
      <c r="C187" t="s">
        <v>426</v>
      </c>
      <c r="D187">
        <v>1.93</v>
      </c>
      <c r="E187">
        <v>10718</v>
      </c>
      <c r="F187" s="22">
        <v>20230</v>
      </c>
      <c r="G187">
        <v>0</v>
      </c>
      <c r="H187" t="str">
        <f t="shared" si="2"/>
        <v>krajowa</v>
      </c>
    </row>
    <row r="188" spans="1:8">
      <c r="A188" s="1">
        <v>42025</v>
      </c>
      <c r="B188" t="s">
        <v>429</v>
      </c>
      <c r="C188" t="s">
        <v>430</v>
      </c>
      <c r="D188">
        <v>20.89</v>
      </c>
      <c r="E188">
        <v>347328</v>
      </c>
      <c r="F188" s="22">
        <v>7153770</v>
      </c>
      <c r="G188">
        <v>52636000</v>
      </c>
      <c r="H188" t="str">
        <f t="shared" si="2"/>
        <v>krajowa</v>
      </c>
    </row>
    <row r="189" spans="1:8">
      <c r="A189" s="1">
        <v>42025</v>
      </c>
      <c r="B189" t="s">
        <v>431</v>
      </c>
      <c r="C189" t="s">
        <v>432</v>
      </c>
      <c r="D189">
        <v>0.28999999999999998</v>
      </c>
      <c r="E189">
        <v>2216</v>
      </c>
      <c r="F189" s="22">
        <v>640</v>
      </c>
      <c r="G189">
        <v>0</v>
      </c>
      <c r="H189" t="str">
        <f t="shared" si="2"/>
        <v>krajowa</v>
      </c>
    </row>
    <row r="190" spans="1:8">
      <c r="A190" s="1">
        <v>42025</v>
      </c>
      <c r="B190" t="s">
        <v>433</v>
      </c>
      <c r="C190" t="s">
        <v>434</v>
      </c>
      <c r="D190">
        <v>2.6</v>
      </c>
      <c r="E190">
        <v>23437</v>
      </c>
      <c r="F190" s="22">
        <v>61320</v>
      </c>
      <c r="G190">
        <v>32447000</v>
      </c>
      <c r="H190" t="str">
        <f t="shared" si="2"/>
        <v>krajowa</v>
      </c>
    </row>
    <row r="191" spans="1:8">
      <c r="A191" s="1">
        <v>42025</v>
      </c>
      <c r="B191" t="s">
        <v>435</v>
      </c>
      <c r="C191" t="s">
        <v>436</v>
      </c>
      <c r="D191">
        <v>9.65</v>
      </c>
      <c r="E191">
        <v>1036</v>
      </c>
      <c r="F191" s="22">
        <v>9900</v>
      </c>
      <c r="G191">
        <v>1509000</v>
      </c>
      <c r="H191" t="str">
        <f t="shared" si="2"/>
        <v>krajowa</v>
      </c>
    </row>
    <row r="192" spans="1:8">
      <c r="A192" s="1">
        <v>42025</v>
      </c>
      <c r="B192" t="s">
        <v>437</v>
      </c>
      <c r="C192" t="s">
        <v>438</v>
      </c>
      <c r="D192">
        <v>2.87</v>
      </c>
      <c r="E192">
        <v>47950</v>
      </c>
      <c r="F192" s="22">
        <v>135790</v>
      </c>
      <c r="G192">
        <v>26333000</v>
      </c>
      <c r="H192" t="str">
        <f t="shared" si="2"/>
        <v>krajowa</v>
      </c>
    </row>
    <row r="193" spans="1:8">
      <c r="A193" s="1">
        <v>42025</v>
      </c>
      <c r="B193" t="s">
        <v>439</v>
      </c>
      <c r="C193" t="s">
        <v>440</v>
      </c>
      <c r="D193">
        <v>2.2400000000000002</v>
      </c>
      <c r="E193">
        <v>5</v>
      </c>
      <c r="F193" s="22">
        <v>10</v>
      </c>
      <c r="G193">
        <v>4047000</v>
      </c>
      <c r="H193" t="str">
        <f t="shared" si="2"/>
        <v>krajowa</v>
      </c>
    </row>
    <row r="194" spans="1:8">
      <c r="A194" s="1">
        <v>42025</v>
      </c>
      <c r="B194" t="s">
        <v>441</v>
      </c>
      <c r="C194" t="s">
        <v>442</v>
      </c>
      <c r="D194">
        <v>0.02</v>
      </c>
      <c r="E194">
        <v>0</v>
      </c>
      <c r="F194" s="22">
        <v>0</v>
      </c>
      <c r="G194">
        <v>0</v>
      </c>
      <c r="H194" t="str">
        <f t="shared" ref="H194:H257" si="3">IF(LEFT(C194,2)="PL","krajowa","zagraniczna")</f>
        <v>krajowa</v>
      </c>
    </row>
    <row r="195" spans="1:8">
      <c r="A195" s="1">
        <v>42025</v>
      </c>
      <c r="B195" t="s">
        <v>445</v>
      </c>
      <c r="C195" t="s">
        <v>446</v>
      </c>
      <c r="D195">
        <v>1.22</v>
      </c>
      <c r="E195">
        <v>368872</v>
      </c>
      <c r="F195" s="22">
        <v>444170</v>
      </c>
      <c r="G195">
        <v>45144000</v>
      </c>
      <c r="H195" t="str">
        <f t="shared" si="3"/>
        <v>krajowa</v>
      </c>
    </row>
    <row r="196" spans="1:8">
      <c r="A196" s="1">
        <v>42025</v>
      </c>
      <c r="B196" t="s">
        <v>449</v>
      </c>
      <c r="C196" t="s">
        <v>450</v>
      </c>
      <c r="D196">
        <v>271</v>
      </c>
      <c r="E196">
        <v>5543</v>
      </c>
      <c r="F196" s="22">
        <v>1501260</v>
      </c>
      <c r="G196">
        <v>9380000</v>
      </c>
      <c r="H196" t="str">
        <f t="shared" si="3"/>
        <v>krajowa</v>
      </c>
    </row>
    <row r="197" spans="1:8">
      <c r="A197" s="1">
        <v>42025</v>
      </c>
      <c r="B197" t="s">
        <v>451</v>
      </c>
      <c r="C197" t="s">
        <v>452</v>
      </c>
      <c r="D197">
        <v>107.5</v>
      </c>
      <c r="E197">
        <v>956444</v>
      </c>
      <c r="F197" s="22">
        <v>101259470</v>
      </c>
      <c r="G197">
        <v>136410000</v>
      </c>
      <c r="H197" t="str">
        <f t="shared" si="3"/>
        <v>krajowa</v>
      </c>
    </row>
    <row r="198" spans="1:8">
      <c r="A198" s="1">
        <v>42025</v>
      </c>
      <c r="B198" t="s">
        <v>453</v>
      </c>
      <c r="C198" t="s">
        <v>454</v>
      </c>
      <c r="D198">
        <v>12.64</v>
      </c>
      <c r="E198">
        <v>46733</v>
      </c>
      <c r="F198" s="22">
        <v>574930</v>
      </c>
      <c r="G198">
        <v>6739000</v>
      </c>
      <c r="H198" t="str">
        <f t="shared" si="3"/>
        <v>krajowa</v>
      </c>
    </row>
    <row r="199" spans="1:8">
      <c r="A199" s="1">
        <v>42025</v>
      </c>
      <c r="B199" t="s">
        <v>455</v>
      </c>
      <c r="C199" t="s">
        <v>456</v>
      </c>
      <c r="D199">
        <v>39.24</v>
      </c>
      <c r="E199">
        <v>37</v>
      </c>
      <c r="F199" s="22">
        <v>1350</v>
      </c>
      <c r="G199">
        <v>13085000</v>
      </c>
      <c r="H199" t="str">
        <f t="shared" si="3"/>
        <v>krajowa</v>
      </c>
    </row>
    <row r="200" spans="1:8">
      <c r="A200" s="1">
        <v>42025</v>
      </c>
      <c r="B200" t="s">
        <v>457</v>
      </c>
      <c r="C200" t="s">
        <v>458</v>
      </c>
      <c r="D200">
        <v>51.75</v>
      </c>
      <c r="E200">
        <v>63</v>
      </c>
      <c r="F200" s="22">
        <v>3260</v>
      </c>
      <c r="G200">
        <v>7449000</v>
      </c>
      <c r="H200" t="str">
        <f t="shared" si="3"/>
        <v>krajowa</v>
      </c>
    </row>
    <row r="201" spans="1:8">
      <c r="A201" s="1">
        <v>42025</v>
      </c>
      <c r="B201" t="s">
        <v>459</v>
      </c>
      <c r="C201" t="s">
        <v>460</v>
      </c>
      <c r="D201">
        <v>7.38</v>
      </c>
      <c r="E201">
        <v>5</v>
      </c>
      <c r="F201" s="22">
        <v>40</v>
      </c>
      <c r="G201">
        <v>0</v>
      </c>
      <c r="H201" t="str">
        <f t="shared" si="3"/>
        <v>krajowa</v>
      </c>
    </row>
    <row r="202" spans="1:8">
      <c r="A202" s="1">
        <v>42025</v>
      </c>
      <c r="B202" t="s">
        <v>461</v>
      </c>
      <c r="C202" t="s">
        <v>462</v>
      </c>
      <c r="D202">
        <v>7.6</v>
      </c>
      <c r="E202">
        <v>8098</v>
      </c>
      <c r="F202" s="22">
        <v>61590</v>
      </c>
      <c r="G202">
        <v>4222000</v>
      </c>
      <c r="H202" t="str">
        <f t="shared" si="3"/>
        <v>krajowa</v>
      </c>
    </row>
    <row r="203" spans="1:8">
      <c r="A203" s="1">
        <v>42025</v>
      </c>
      <c r="B203" t="s">
        <v>463</v>
      </c>
      <c r="C203" t="s">
        <v>464</v>
      </c>
      <c r="D203">
        <v>20.98</v>
      </c>
      <c r="E203">
        <v>131265</v>
      </c>
      <c r="F203" s="22">
        <v>2690930</v>
      </c>
      <c r="G203">
        <v>3459000</v>
      </c>
      <c r="H203" t="str">
        <f t="shared" si="3"/>
        <v>krajowa</v>
      </c>
    </row>
    <row r="204" spans="1:8">
      <c r="A204" s="1">
        <v>42025</v>
      </c>
      <c r="B204" t="s">
        <v>465</v>
      </c>
      <c r="C204" t="s">
        <v>466</v>
      </c>
      <c r="D204">
        <v>10.73</v>
      </c>
      <c r="E204">
        <v>16767</v>
      </c>
      <c r="F204" s="22">
        <v>179990</v>
      </c>
      <c r="G204">
        <v>23006000</v>
      </c>
      <c r="H204" t="str">
        <f t="shared" si="3"/>
        <v>krajowa</v>
      </c>
    </row>
    <row r="205" spans="1:8">
      <c r="A205" s="1">
        <v>42025</v>
      </c>
      <c r="B205" t="s">
        <v>467</v>
      </c>
      <c r="C205" t="s">
        <v>468</v>
      </c>
      <c r="D205">
        <v>29.25</v>
      </c>
      <c r="E205">
        <v>240</v>
      </c>
      <c r="F205" s="22">
        <v>7020</v>
      </c>
      <c r="G205">
        <v>184000</v>
      </c>
      <c r="H205" t="str">
        <f t="shared" si="3"/>
        <v>krajowa</v>
      </c>
    </row>
    <row r="206" spans="1:8">
      <c r="A206" s="1">
        <v>42025</v>
      </c>
      <c r="B206" t="s">
        <v>469</v>
      </c>
      <c r="C206" t="s">
        <v>470</v>
      </c>
      <c r="D206">
        <v>3.84</v>
      </c>
      <c r="E206">
        <v>390</v>
      </c>
      <c r="F206" s="22">
        <v>1500</v>
      </c>
      <c r="G206">
        <v>4815000</v>
      </c>
      <c r="H206" t="str">
        <f t="shared" si="3"/>
        <v>krajowa</v>
      </c>
    </row>
    <row r="207" spans="1:8">
      <c r="A207" s="1">
        <v>42025</v>
      </c>
      <c r="B207" t="s">
        <v>471</v>
      </c>
      <c r="C207" t="s">
        <v>472</v>
      </c>
      <c r="D207">
        <v>9.3800000000000008</v>
      </c>
      <c r="E207">
        <v>1766</v>
      </c>
      <c r="F207" s="22">
        <v>16480</v>
      </c>
      <c r="G207">
        <v>6713000</v>
      </c>
      <c r="H207" t="str">
        <f t="shared" si="3"/>
        <v>krajowa</v>
      </c>
    </row>
    <row r="208" spans="1:8">
      <c r="A208" s="1">
        <v>42025</v>
      </c>
      <c r="B208" t="s">
        <v>473</v>
      </c>
      <c r="C208" t="s">
        <v>474</v>
      </c>
      <c r="D208">
        <v>19.14</v>
      </c>
      <c r="E208">
        <v>443</v>
      </c>
      <c r="F208" s="22">
        <v>8330</v>
      </c>
      <c r="G208">
        <v>10769000</v>
      </c>
      <c r="H208" t="str">
        <f t="shared" si="3"/>
        <v>krajowa</v>
      </c>
    </row>
    <row r="209" spans="1:8">
      <c r="A209" s="1">
        <v>42025</v>
      </c>
      <c r="B209" t="s">
        <v>475</v>
      </c>
      <c r="C209" t="s">
        <v>476</v>
      </c>
      <c r="D209">
        <v>3.33</v>
      </c>
      <c r="E209">
        <v>15993</v>
      </c>
      <c r="F209" s="22">
        <v>52860</v>
      </c>
      <c r="G209">
        <v>11880000</v>
      </c>
      <c r="H209" t="str">
        <f t="shared" si="3"/>
        <v>krajowa</v>
      </c>
    </row>
    <row r="210" spans="1:8">
      <c r="A210" s="1">
        <v>42025</v>
      </c>
      <c r="B210" t="s">
        <v>479</v>
      </c>
      <c r="C210" t="s">
        <v>480</v>
      </c>
      <c r="D210">
        <v>115</v>
      </c>
      <c r="E210">
        <v>8413</v>
      </c>
      <c r="F210" s="22">
        <v>969190</v>
      </c>
      <c r="G210">
        <v>14953000</v>
      </c>
      <c r="H210" t="str">
        <f t="shared" si="3"/>
        <v>krajowa</v>
      </c>
    </row>
    <row r="211" spans="1:8">
      <c r="A211" s="1">
        <v>42025</v>
      </c>
      <c r="B211" t="s">
        <v>481</v>
      </c>
      <c r="C211" t="s">
        <v>482</v>
      </c>
      <c r="D211">
        <v>52</v>
      </c>
      <c r="E211">
        <v>1186</v>
      </c>
      <c r="F211" s="22">
        <v>61860</v>
      </c>
      <c r="G211">
        <v>2418000</v>
      </c>
      <c r="H211" t="str">
        <f t="shared" si="3"/>
        <v>krajowa</v>
      </c>
    </row>
    <row r="212" spans="1:8">
      <c r="A212" s="1">
        <v>42025</v>
      </c>
      <c r="B212" t="s">
        <v>485</v>
      </c>
      <c r="C212" t="s">
        <v>486</v>
      </c>
      <c r="D212">
        <v>1.77</v>
      </c>
      <c r="E212">
        <v>59884</v>
      </c>
      <c r="F212" s="22">
        <v>105420</v>
      </c>
      <c r="G212">
        <v>218198000</v>
      </c>
      <c r="H212" t="str">
        <f t="shared" si="3"/>
        <v>krajowa</v>
      </c>
    </row>
    <row r="213" spans="1:8">
      <c r="A213" s="1">
        <v>42025</v>
      </c>
      <c r="B213" t="s">
        <v>487</v>
      </c>
      <c r="C213" t="s">
        <v>488</v>
      </c>
      <c r="D213">
        <v>4.22</v>
      </c>
      <c r="E213">
        <v>21572</v>
      </c>
      <c r="F213" s="22">
        <v>91010</v>
      </c>
      <c r="G213">
        <v>10150000</v>
      </c>
      <c r="H213" t="str">
        <f t="shared" si="3"/>
        <v>krajowa</v>
      </c>
    </row>
    <row r="214" spans="1:8">
      <c r="A214" s="1">
        <v>42025</v>
      </c>
      <c r="B214" t="s">
        <v>489</v>
      </c>
      <c r="C214" t="s">
        <v>490</v>
      </c>
      <c r="D214">
        <v>8.31</v>
      </c>
      <c r="E214">
        <v>2966</v>
      </c>
      <c r="F214" s="22">
        <v>24650</v>
      </c>
      <c r="G214">
        <v>30148000</v>
      </c>
      <c r="H214" t="str">
        <f t="shared" si="3"/>
        <v>krajowa</v>
      </c>
    </row>
    <row r="215" spans="1:8">
      <c r="A215" s="1">
        <v>42025</v>
      </c>
      <c r="B215" t="s">
        <v>491</v>
      </c>
      <c r="C215" t="s">
        <v>492</v>
      </c>
      <c r="D215">
        <v>2.4500000000000002</v>
      </c>
      <c r="E215">
        <v>40672</v>
      </c>
      <c r="F215" s="22">
        <v>98030</v>
      </c>
      <c r="G215">
        <v>34971000</v>
      </c>
      <c r="H215" t="str">
        <f t="shared" si="3"/>
        <v>krajowa</v>
      </c>
    </row>
    <row r="216" spans="1:8">
      <c r="A216" s="1">
        <v>42025</v>
      </c>
      <c r="B216" t="s">
        <v>493</v>
      </c>
      <c r="C216" t="s">
        <v>494</v>
      </c>
      <c r="D216">
        <v>27.4</v>
      </c>
      <c r="E216">
        <v>6092</v>
      </c>
      <c r="F216" s="22">
        <v>164600</v>
      </c>
      <c r="G216">
        <v>5128000</v>
      </c>
      <c r="H216" t="str">
        <f t="shared" si="3"/>
        <v>krajowa</v>
      </c>
    </row>
    <row r="217" spans="1:8">
      <c r="A217" s="1">
        <v>42025</v>
      </c>
      <c r="B217" t="s">
        <v>495</v>
      </c>
      <c r="C217" t="s">
        <v>496</v>
      </c>
      <c r="D217">
        <v>24.38</v>
      </c>
      <c r="E217">
        <v>246690</v>
      </c>
      <c r="F217" s="22">
        <v>5975090</v>
      </c>
      <c r="G217">
        <v>60796000</v>
      </c>
      <c r="H217" t="str">
        <f t="shared" si="3"/>
        <v>krajowa</v>
      </c>
    </row>
    <row r="218" spans="1:8">
      <c r="A218" s="1">
        <v>42025</v>
      </c>
      <c r="B218" t="s">
        <v>497</v>
      </c>
      <c r="C218" t="s">
        <v>498</v>
      </c>
      <c r="D218">
        <v>7539</v>
      </c>
      <c r="E218">
        <v>2159</v>
      </c>
      <c r="F218" s="22">
        <v>16161920</v>
      </c>
      <c r="G218">
        <v>1279000</v>
      </c>
      <c r="H218" t="str">
        <f t="shared" si="3"/>
        <v>krajowa</v>
      </c>
    </row>
    <row r="219" spans="1:8">
      <c r="A219" s="1">
        <v>42025</v>
      </c>
      <c r="B219" t="s">
        <v>499</v>
      </c>
      <c r="C219" t="s">
        <v>500</v>
      </c>
      <c r="D219">
        <v>4.0999999999999996</v>
      </c>
      <c r="E219">
        <v>6185</v>
      </c>
      <c r="F219" s="22">
        <v>24870</v>
      </c>
      <c r="G219">
        <v>1827000</v>
      </c>
      <c r="H219" t="str">
        <f t="shared" si="3"/>
        <v>krajowa</v>
      </c>
    </row>
    <row r="220" spans="1:8">
      <c r="A220" s="1">
        <v>42025</v>
      </c>
      <c r="B220" t="s">
        <v>501</v>
      </c>
      <c r="C220" t="s">
        <v>502</v>
      </c>
      <c r="D220">
        <v>1.07</v>
      </c>
      <c r="E220">
        <v>179615</v>
      </c>
      <c r="F220" s="22">
        <v>194270</v>
      </c>
      <c r="G220">
        <v>72970000</v>
      </c>
      <c r="H220" t="str">
        <f t="shared" si="3"/>
        <v>krajowa</v>
      </c>
    </row>
    <row r="221" spans="1:8">
      <c r="A221" s="1">
        <v>42025</v>
      </c>
      <c r="B221" t="s">
        <v>503</v>
      </c>
      <c r="C221" t="s">
        <v>504</v>
      </c>
      <c r="D221">
        <v>41.22</v>
      </c>
      <c r="E221">
        <v>1558</v>
      </c>
      <c r="F221" s="22">
        <v>64880</v>
      </c>
      <c r="G221">
        <v>5975000</v>
      </c>
      <c r="H221" t="str">
        <f t="shared" si="3"/>
        <v>krajowa</v>
      </c>
    </row>
    <row r="222" spans="1:8">
      <c r="A222" s="1">
        <v>42025</v>
      </c>
      <c r="B222" t="s">
        <v>505</v>
      </c>
      <c r="C222" t="s">
        <v>506</v>
      </c>
      <c r="D222">
        <v>66.05</v>
      </c>
      <c r="E222">
        <v>5155</v>
      </c>
      <c r="F222" s="22">
        <v>340320</v>
      </c>
      <c r="G222">
        <v>6611000</v>
      </c>
      <c r="H222" t="str">
        <f t="shared" si="3"/>
        <v>krajowa</v>
      </c>
    </row>
    <row r="223" spans="1:8">
      <c r="A223" s="1">
        <v>42025</v>
      </c>
      <c r="B223" t="s">
        <v>507</v>
      </c>
      <c r="C223" t="s">
        <v>508</v>
      </c>
      <c r="D223">
        <v>5.84</v>
      </c>
      <c r="E223">
        <v>11</v>
      </c>
      <c r="F223" s="22">
        <v>60</v>
      </c>
      <c r="G223">
        <v>3832000</v>
      </c>
      <c r="H223" t="str">
        <f t="shared" si="3"/>
        <v>krajowa</v>
      </c>
    </row>
    <row r="224" spans="1:8">
      <c r="A224" s="1">
        <v>42025</v>
      </c>
      <c r="B224" t="s">
        <v>509</v>
      </c>
      <c r="C224" t="s">
        <v>510</v>
      </c>
      <c r="D224">
        <v>7.5</v>
      </c>
      <c r="E224">
        <v>4397</v>
      </c>
      <c r="F224" s="22">
        <v>33160</v>
      </c>
      <c r="G224">
        <v>11888000</v>
      </c>
      <c r="H224" t="str">
        <f t="shared" si="3"/>
        <v>krajowa</v>
      </c>
    </row>
    <row r="225" spans="1:8">
      <c r="A225" s="1">
        <v>42025</v>
      </c>
      <c r="B225" t="s">
        <v>511</v>
      </c>
      <c r="C225" t="s">
        <v>512</v>
      </c>
      <c r="D225">
        <v>452.1</v>
      </c>
      <c r="E225">
        <v>39445</v>
      </c>
      <c r="F225" s="22">
        <v>17512530</v>
      </c>
      <c r="G225">
        <v>12038000</v>
      </c>
      <c r="H225" t="str">
        <f t="shared" si="3"/>
        <v>krajowa</v>
      </c>
    </row>
    <row r="226" spans="1:8">
      <c r="A226" s="1">
        <v>42025</v>
      </c>
      <c r="B226" t="s">
        <v>513</v>
      </c>
      <c r="C226" t="s">
        <v>514</v>
      </c>
      <c r="D226">
        <v>10.26</v>
      </c>
      <c r="E226">
        <v>69138</v>
      </c>
      <c r="F226" s="22">
        <v>701790</v>
      </c>
      <c r="G226">
        <v>30174000</v>
      </c>
      <c r="H226" t="str">
        <f t="shared" si="3"/>
        <v>krajowa</v>
      </c>
    </row>
    <row r="227" spans="1:8">
      <c r="A227" s="1">
        <v>42025</v>
      </c>
      <c r="B227" t="s">
        <v>515</v>
      </c>
      <c r="C227" t="s">
        <v>516</v>
      </c>
      <c r="D227">
        <v>35.200000000000003</v>
      </c>
      <c r="E227">
        <v>103</v>
      </c>
      <c r="F227" s="22">
        <v>3630</v>
      </c>
      <c r="G227">
        <v>689000</v>
      </c>
      <c r="H227" t="str">
        <f t="shared" si="3"/>
        <v>krajowa</v>
      </c>
    </row>
    <row r="228" spans="1:8">
      <c r="A228" s="1">
        <v>42025</v>
      </c>
      <c r="B228" t="s">
        <v>517</v>
      </c>
      <c r="C228" t="s">
        <v>518</v>
      </c>
      <c r="D228">
        <v>0.5</v>
      </c>
      <c r="E228">
        <v>3174</v>
      </c>
      <c r="F228" s="22">
        <v>1590</v>
      </c>
      <c r="G228">
        <v>0</v>
      </c>
      <c r="H228" t="str">
        <f t="shared" si="3"/>
        <v>krajowa</v>
      </c>
    </row>
    <row r="229" spans="1:8">
      <c r="A229" s="1">
        <v>42025</v>
      </c>
      <c r="B229" t="s">
        <v>519</v>
      </c>
      <c r="C229" t="s">
        <v>520</v>
      </c>
      <c r="D229">
        <v>201.7</v>
      </c>
      <c r="E229">
        <v>827</v>
      </c>
      <c r="F229" s="22">
        <v>165650</v>
      </c>
      <c r="G229">
        <v>2559000</v>
      </c>
      <c r="H229" t="str">
        <f t="shared" si="3"/>
        <v>krajowa</v>
      </c>
    </row>
    <row r="230" spans="1:8">
      <c r="A230" s="1">
        <v>42025</v>
      </c>
      <c r="B230" t="s">
        <v>521</v>
      </c>
      <c r="C230" t="s">
        <v>522</v>
      </c>
      <c r="D230">
        <v>21</v>
      </c>
      <c r="E230">
        <v>0</v>
      </c>
      <c r="F230" s="22">
        <v>0</v>
      </c>
      <c r="G230">
        <v>0</v>
      </c>
      <c r="H230" t="str">
        <f t="shared" si="3"/>
        <v>krajowa</v>
      </c>
    </row>
    <row r="231" spans="1:8">
      <c r="A231" s="1">
        <v>42025</v>
      </c>
      <c r="B231" t="s">
        <v>523</v>
      </c>
      <c r="C231" t="s">
        <v>524</v>
      </c>
      <c r="D231">
        <v>13.25</v>
      </c>
      <c r="E231">
        <v>609</v>
      </c>
      <c r="F231" s="22">
        <v>8100</v>
      </c>
      <c r="G231">
        <v>23198000</v>
      </c>
      <c r="H231" t="str">
        <f t="shared" si="3"/>
        <v>krajowa</v>
      </c>
    </row>
    <row r="232" spans="1:8">
      <c r="A232" s="1">
        <v>42025</v>
      </c>
      <c r="B232" t="s">
        <v>525</v>
      </c>
      <c r="C232" t="s">
        <v>526</v>
      </c>
      <c r="D232">
        <v>13.69</v>
      </c>
      <c r="E232">
        <v>304</v>
      </c>
      <c r="F232" s="22">
        <v>4120</v>
      </c>
      <c r="G232">
        <v>2276000</v>
      </c>
      <c r="H232" t="str">
        <f t="shared" si="3"/>
        <v>krajowa</v>
      </c>
    </row>
    <row r="233" spans="1:8">
      <c r="A233" s="1">
        <v>42025</v>
      </c>
      <c r="B233" t="s">
        <v>527</v>
      </c>
      <c r="C233" t="s">
        <v>528</v>
      </c>
      <c r="D233">
        <v>8.5</v>
      </c>
      <c r="E233">
        <v>7558</v>
      </c>
      <c r="F233" s="22">
        <v>63090</v>
      </c>
      <c r="G233">
        <v>9921000</v>
      </c>
      <c r="H233" t="str">
        <f t="shared" si="3"/>
        <v>krajowa</v>
      </c>
    </row>
    <row r="234" spans="1:8">
      <c r="A234" s="1">
        <v>42025</v>
      </c>
      <c r="B234" t="s">
        <v>529</v>
      </c>
      <c r="C234" t="s">
        <v>530</v>
      </c>
      <c r="D234">
        <v>7.0000000000000007E-2</v>
      </c>
      <c r="E234">
        <v>1000</v>
      </c>
      <c r="F234" s="22">
        <v>70</v>
      </c>
      <c r="G234">
        <v>0</v>
      </c>
      <c r="H234" t="str">
        <f t="shared" si="3"/>
        <v>krajowa</v>
      </c>
    </row>
    <row r="235" spans="1:8">
      <c r="A235" s="1">
        <v>42025</v>
      </c>
      <c r="B235" t="s">
        <v>531</v>
      </c>
      <c r="C235" t="s">
        <v>532</v>
      </c>
      <c r="D235">
        <v>2.09</v>
      </c>
      <c r="E235">
        <v>22656</v>
      </c>
      <c r="F235" s="22">
        <v>45360</v>
      </c>
      <c r="G235">
        <v>2516000</v>
      </c>
      <c r="H235" t="str">
        <f t="shared" si="3"/>
        <v>krajowa</v>
      </c>
    </row>
    <row r="236" spans="1:8">
      <c r="A236" s="1">
        <v>42025</v>
      </c>
      <c r="B236" t="s">
        <v>533</v>
      </c>
      <c r="C236" t="s">
        <v>534</v>
      </c>
      <c r="D236">
        <v>10.52</v>
      </c>
      <c r="E236">
        <v>0</v>
      </c>
      <c r="F236" s="22">
        <v>0</v>
      </c>
      <c r="G236">
        <v>2000000</v>
      </c>
      <c r="H236" t="str">
        <f t="shared" si="3"/>
        <v>krajowa</v>
      </c>
    </row>
    <row r="237" spans="1:8">
      <c r="A237" s="1">
        <v>42025</v>
      </c>
      <c r="B237" t="s">
        <v>535</v>
      </c>
      <c r="C237" t="s">
        <v>536</v>
      </c>
      <c r="D237">
        <v>0.56000000000000005</v>
      </c>
      <c r="E237">
        <v>514069</v>
      </c>
      <c r="F237" s="22">
        <v>286230</v>
      </c>
      <c r="G237">
        <v>503124000</v>
      </c>
      <c r="H237" t="str">
        <f t="shared" si="3"/>
        <v>krajowa</v>
      </c>
    </row>
    <row r="238" spans="1:8">
      <c r="A238" s="1">
        <v>42025</v>
      </c>
      <c r="B238" t="s">
        <v>539</v>
      </c>
      <c r="C238" t="s">
        <v>540</v>
      </c>
      <c r="D238">
        <v>7.09</v>
      </c>
      <c r="E238">
        <v>721057</v>
      </c>
      <c r="F238" s="22">
        <v>5046670</v>
      </c>
      <c r="G238">
        <v>391726000</v>
      </c>
      <c r="H238" t="str">
        <f t="shared" si="3"/>
        <v>krajowa</v>
      </c>
    </row>
    <row r="239" spans="1:8">
      <c r="A239" s="1">
        <v>42025</v>
      </c>
      <c r="B239" t="s">
        <v>541</v>
      </c>
      <c r="C239" t="s">
        <v>542</v>
      </c>
      <c r="D239">
        <v>1.5</v>
      </c>
      <c r="E239">
        <v>9343</v>
      </c>
      <c r="F239" s="22">
        <v>13970</v>
      </c>
      <c r="G239">
        <v>3254000</v>
      </c>
      <c r="H239" t="str">
        <f t="shared" si="3"/>
        <v>krajowa</v>
      </c>
    </row>
    <row r="240" spans="1:8">
      <c r="A240" s="1">
        <v>42025</v>
      </c>
      <c r="B240" t="s">
        <v>543</v>
      </c>
      <c r="C240" t="s">
        <v>544</v>
      </c>
      <c r="D240">
        <v>1.34</v>
      </c>
      <c r="E240">
        <v>68803</v>
      </c>
      <c r="F240" s="22">
        <v>91760</v>
      </c>
      <c r="G240">
        <v>50027000</v>
      </c>
      <c r="H240" t="str">
        <f t="shared" si="3"/>
        <v>krajowa</v>
      </c>
    </row>
    <row r="241" spans="1:8">
      <c r="A241" s="1">
        <v>42025</v>
      </c>
      <c r="B241" t="s">
        <v>545</v>
      </c>
      <c r="C241" t="s">
        <v>546</v>
      </c>
      <c r="D241">
        <v>0.16</v>
      </c>
      <c r="E241">
        <v>332230</v>
      </c>
      <c r="F241" s="22">
        <v>53160</v>
      </c>
      <c r="G241">
        <v>0</v>
      </c>
      <c r="H241" t="str">
        <f t="shared" si="3"/>
        <v>krajowa</v>
      </c>
    </row>
    <row r="242" spans="1:8">
      <c r="A242" s="1">
        <v>42025</v>
      </c>
      <c r="B242" t="s">
        <v>547</v>
      </c>
      <c r="C242" t="s">
        <v>548</v>
      </c>
      <c r="D242">
        <v>33.799999999999997</v>
      </c>
      <c r="E242">
        <v>146</v>
      </c>
      <c r="F242" s="22">
        <v>4930</v>
      </c>
      <c r="G242">
        <v>3773000</v>
      </c>
      <c r="H242" t="str">
        <f t="shared" si="3"/>
        <v>krajowa</v>
      </c>
    </row>
    <row r="243" spans="1:8">
      <c r="A243" s="1">
        <v>42025</v>
      </c>
      <c r="B243" t="s">
        <v>549</v>
      </c>
      <c r="C243" t="s">
        <v>550</v>
      </c>
      <c r="D243">
        <v>1.46</v>
      </c>
      <c r="E243">
        <v>4440</v>
      </c>
      <c r="F243" s="22">
        <v>6480</v>
      </c>
      <c r="G243">
        <v>42888000</v>
      </c>
      <c r="H243" t="str">
        <f t="shared" si="3"/>
        <v>krajowa</v>
      </c>
    </row>
    <row r="244" spans="1:8">
      <c r="A244" s="1">
        <v>42025</v>
      </c>
      <c r="B244" t="s">
        <v>551</v>
      </c>
      <c r="C244" t="s">
        <v>552</v>
      </c>
      <c r="D244">
        <v>10</v>
      </c>
      <c r="E244">
        <v>0</v>
      </c>
      <c r="F244" s="22">
        <v>0</v>
      </c>
      <c r="G244">
        <v>356000</v>
      </c>
      <c r="H244" t="str">
        <f t="shared" si="3"/>
        <v>krajowa</v>
      </c>
    </row>
    <row r="245" spans="1:8">
      <c r="A245" s="1">
        <v>42025</v>
      </c>
      <c r="B245" t="s">
        <v>553</v>
      </c>
      <c r="C245" t="s">
        <v>554</v>
      </c>
      <c r="D245">
        <v>1.46</v>
      </c>
      <c r="E245">
        <v>0</v>
      </c>
      <c r="F245" s="22">
        <v>0</v>
      </c>
      <c r="G245">
        <v>4265000</v>
      </c>
      <c r="H245" t="str">
        <f t="shared" si="3"/>
        <v>krajowa</v>
      </c>
    </row>
    <row r="246" spans="1:8">
      <c r="A246" s="1">
        <v>42025</v>
      </c>
      <c r="B246" t="s">
        <v>557</v>
      </c>
      <c r="C246" t="s">
        <v>558</v>
      </c>
      <c r="D246">
        <v>12.5</v>
      </c>
      <c r="E246">
        <v>233865</v>
      </c>
      <c r="F246" s="22">
        <v>2899770</v>
      </c>
      <c r="G246">
        <v>16905000</v>
      </c>
      <c r="H246" t="str">
        <f t="shared" si="3"/>
        <v>krajowa</v>
      </c>
    </row>
    <row r="247" spans="1:8">
      <c r="A247" s="1">
        <v>42025</v>
      </c>
      <c r="B247" t="s">
        <v>559</v>
      </c>
      <c r="C247" t="s">
        <v>560</v>
      </c>
      <c r="D247">
        <v>10.5</v>
      </c>
      <c r="E247">
        <v>137</v>
      </c>
      <c r="F247" s="22">
        <v>1380</v>
      </c>
      <c r="G247">
        <v>1026000</v>
      </c>
      <c r="H247" t="str">
        <f t="shared" si="3"/>
        <v>krajowa</v>
      </c>
    </row>
    <row r="248" spans="1:8">
      <c r="A248" s="1">
        <v>42025</v>
      </c>
      <c r="B248" t="s">
        <v>561</v>
      </c>
      <c r="C248" t="s">
        <v>562</v>
      </c>
      <c r="D248">
        <v>6.13</v>
      </c>
      <c r="E248">
        <v>8681</v>
      </c>
      <c r="F248" s="22">
        <v>53100</v>
      </c>
      <c r="G248">
        <v>9981000</v>
      </c>
      <c r="H248" t="str">
        <f t="shared" si="3"/>
        <v>krajowa</v>
      </c>
    </row>
    <row r="249" spans="1:8">
      <c r="A249" s="1">
        <v>42025</v>
      </c>
      <c r="B249" t="s">
        <v>563</v>
      </c>
      <c r="C249" t="s">
        <v>564</v>
      </c>
      <c r="D249">
        <v>2.16</v>
      </c>
      <c r="E249">
        <v>339582</v>
      </c>
      <c r="F249" s="22">
        <v>730420</v>
      </c>
      <c r="G249">
        <v>95095000</v>
      </c>
      <c r="H249" t="str">
        <f t="shared" si="3"/>
        <v>krajowa</v>
      </c>
    </row>
    <row r="250" spans="1:8">
      <c r="A250" s="1">
        <v>42025</v>
      </c>
      <c r="B250" t="s">
        <v>565</v>
      </c>
      <c r="C250" t="s">
        <v>566</v>
      </c>
      <c r="D250">
        <v>1.64</v>
      </c>
      <c r="E250">
        <v>13933</v>
      </c>
      <c r="F250" s="22">
        <v>22920</v>
      </c>
      <c r="G250">
        <v>9957000</v>
      </c>
      <c r="H250" t="str">
        <f t="shared" si="3"/>
        <v>krajowa</v>
      </c>
    </row>
    <row r="251" spans="1:8">
      <c r="A251" s="1">
        <v>42025</v>
      </c>
      <c r="B251" t="s">
        <v>567</v>
      </c>
      <c r="C251" t="s">
        <v>568</v>
      </c>
      <c r="D251">
        <v>3.05</v>
      </c>
      <c r="E251">
        <v>723</v>
      </c>
      <c r="F251" s="22">
        <v>2330</v>
      </c>
      <c r="G251">
        <v>1453000</v>
      </c>
      <c r="H251" t="str">
        <f t="shared" si="3"/>
        <v>krajowa</v>
      </c>
    </row>
    <row r="252" spans="1:8">
      <c r="A252" s="1">
        <v>42025</v>
      </c>
      <c r="B252" t="s">
        <v>569</v>
      </c>
      <c r="C252" t="s">
        <v>570</v>
      </c>
      <c r="D252">
        <v>17.5</v>
      </c>
      <c r="E252">
        <v>3671</v>
      </c>
      <c r="F252" s="22">
        <v>63550</v>
      </c>
      <c r="G252">
        <v>2386000</v>
      </c>
      <c r="H252" t="str">
        <f t="shared" si="3"/>
        <v>krajowa</v>
      </c>
    </row>
    <row r="253" spans="1:8">
      <c r="A253" s="1">
        <v>42025</v>
      </c>
      <c r="B253" t="s">
        <v>571</v>
      </c>
      <c r="C253" t="s">
        <v>572</v>
      </c>
      <c r="D253">
        <v>5.59</v>
      </c>
      <c r="E253">
        <v>7080</v>
      </c>
      <c r="F253" s="22">
        <v>39600</v>
      </c>
      <c r="G253">
        <v>257931000</v>
      </c>
      <c r="H253" t="str">
        <f t="shared" si="3"/>
        <v>krajowa</v>
      </c>
    </row>
    <row r="254" spans="1:8">
      <c r="A254" s="1">
        <v>42025</v>
      </c>
      <c r="B254" t="s">
        <v>573</v>
      </c>
      <c r="C254" t="s">
        <v>574</v>
      </c>
      <c r="D254">
        <v>4.92</v>
      </c>
      <c r="E254">
        <v>882</v>
      </c>
      <c r="F254" s="22">
        <v>4250</v>
      </c>
      <c r="G254">
        <v>3499000</v>
      </c>
      <c r="H254" t="str">
        <f t="shared" si="3"/>
        <v>krajowa</v>
      </c>
    </row>
    <row r="255" spans="1:8">
      <c r="A255" s="1">
        <v>42025</v>
      </c>
      <c r="B255" t="s">
        <v>575</v>
      </c>
      <c r="C255" t="s">
        <v>576</v>
      </c>
      <c r="D255">
        <v>244.45</v>
      </c>
      <c r="E255">
        <v>8582</v>
      </c>
      <c r="F255" s="22">
        <v>2093130</v>
      </c>
      <c r="G255">
        <v>1930000</v>
      </c>
      <c r="H255" t="str">
        <f t="shared" si="3"/>
        <v>krajowa</v>
      </c>
    </row>
    <row r="256" spans="1:8">
      <c r="A256" s="1">
        <v>42025</v>
      </c>
      <c r="B256" t="s">
        <v>577</v>
      </c>
      <c r="C256" t="s">
        <v>578</v>
      </c>
      <c r="D256">
        <v>23.7</v>
      </c>
      <c r="E256">
        <v>11400</v>
      </c>
      <c r="F256" s="22">
        <v>270440</v>
      </c>
      <c r="G256">
        <v>25618000</v>
      </c>
      <c r="H256" t="str">
        <f t="shared" si="3"/>
        <v>krajowa</v>
      </c>
    </row>
    <row r="257" spans="1:8">
      <c r="A257" s="1">
        <v>42025</v>
      </c>
      <c r="B257" t="s">
        <v>581</v>
      </c>
      <c r="C257" t="s">
        <v>582</v>
      </c>
      <c r="D257">
        <v>4.28</v>
      </c>
      <c r="E257">
        <v>5696</v>
      </c>
      <c r="F257" s="22">
        <v>25180</v>
      </c>
      <c r="G257">
        <v>24936000</v>
      </c>
      <c r="H257" t="str">
        <f t="shared" si="3"/>
        <v>krajowa</v>
      </c>
    </row>
    <row r="258" spans="1:8">
      <c r="A258" s="1">
        <v>42025</v>
      </c>
      <c r="B258" t="s">
        <v>583</v>
      </c>
      <c r="C258" t="s">
        <v>584</v>
      </c>
      <c r="D258">
        <v>1.2</v>
      </c>
      <c r="E258">
        <v>165</v>
      </c>
      <c r="F258" s="22">
        <v>200</v>
      </c>
      <c r="G258">
        <v>4052000</v>
      </c>
      <c r="H258" t="str">
        <f t="shared" ref="H258:H321" si="4">IF(LEFT(C258,2)="PL","krajowa","zagraniczna")</f>
        <v>krajowa</v>
      </c>
    </row>
    <row r="259" spans="1:8">
      <c r="A259" s="1">
        <v>42025</v>
      </c>
      <c r="B259" t="s">
        <v>585</v>
      </c>
      <c r="C259" t="s">
        <v>586</v>
      </c>
      <c r="D259">
        <v>3.87</v>
      </c>
      <c r="E259">
        <v>20</v>
      </c>
      <c r="F259" s="22">
        <v>80</v>
      </c>
      <c r="G259">
        <v>1500000</v>
      </c>
      <c r="H259" t="str">
        <f t="shared" si="4"/>
        <v>krajowa</v>
      </c>
    </row>
    <row r="260" spans="1:8">
      <c r="A260" s="1">
        <v>42025</v>
      </c>
      <c r="B260" t="s">
        <v>587</v>
      </c>
      <c r="C260" t="s">
        <v>588</v>
      </c>
      <c r="D260">
        <v>49.2</v>
      </c>
      <c r="E260">
        <v>120</v>
      </c>
      <c r="F260" s="22">
        <v>5890</v>
      </c>
      <c r="G260">
        <v>297000</v>
      </c>
      <c r="H260" t="str">
        <f t="shared" si="4"/>
        <v>krajowa</v>
      </c>
    </row>
    <row r="261" spans="1:8">
      <c r="A261" s="1">
        <v>42025</v>
      </c>
      <c r="B261" t="s">
        <v>589</v>
      </c>
      <c r="C261" t="s">
        <v>590</v>
      </c>
      <c r="D261">
        <v>1.1499999999999999</v>
      </c>
      <c r="E261">
        <v>8538</v>
      </c>
      <c r="F261" s="22">
        <v>9790</v>
      </c>
      <c r="G261">
        <v>36087000</v>
      </c>
      <c r="H261" t="str">
        <f t="shared" si="4"/>
        <v>krajowa</v>
      </c>
    </row>
    <row r="262" spans="1:8">
      <c r="A262" s="1">
        <v>42025</v>
      </c>
      <c r="B262" t="s">
        <v>591</v>
      </c>
      <c r="C262" t="s">
        <v>592</v>
      </c>
      <c r="D262">
        <v>2.1</v>
      </c>
      <c r="E262">
        <v>46</v>
      </c>
      <c r="F262" s="22">
        <v>100</v>
      </c>
      <c r="G262">
        <v>4803000</v>
      </c>
      <c r="H262" t="str">
        <f t="shared" si="4"/>
        <v>krajowa</v>
      </c>
    </row>
    <row r="263" spans="1:8">
      <c r="A263" s="1">
        <v>42025</v>
      </c>
      <c r="B263" t="s">
        <v>593</v>
      </c>
      <c r="C263" t="s">
        <v>594</v>
      </c>
      <c r="D263">
        <v>2.0699999999999998</v>
      </c>
      <c r="E263">
        <v>0</v>
      </c>
      <c r="F263" s="22">
        <v>0</v>
      </c>
      <c r="G263">
        <v>8487000</v>
      </c>
      <c r="H263" t="str">
        <f t="shared" si="4"/>
        <v>krajowa</v>
      </c>
    </row>
    <row r="264" spans="1:8">
      <c r="A264" s="1">
        <v>42025</v>
      </c>
      <c r="B264" t="s">
        <v>597</v>
      </c>
      <c r="C264" t="s">
        <v>598</v>
      </c>
      <c r="D264">
        <v>0.11</v>
      </c>
      <c r="E264">
        <v>0</v>
      </c>
      <c r="F264" s="22">
        <v>0</v>
      </c>
      <c r="G264">
        <v>0</v>
      </c>
      <c r="H264" t="str">
        <f t="shared" si="4"/>
        <v>krajowa</v>
      </c>
    </row>
    <row r="265" spans="1:8">
      <c r="A265" s="1">
        <v>42025</v>
      </c>
      <c r="B265" t="s">
        <v>599</v>
      </c>
      <c r="C265" t="s">
        <v>600</v>
      </c>
      <c r="D265">
        <v>2.8</v>
      </c>
      <c r="E265">
        <v>42898</v>
      </c>
      <c r="F265" s="22">
        <v>122320</v>
      </c>
      <c r="G265">
        <v>24856000</v>
      </c>
      <c r="H265" t="str">
        <f t="shared" si="4"/>
        <v>krajowa</v>
      </c>
    </row>
    <row r="266" spans="1:8">
      <c r="A266" s="1">
        <v>42025</v>
      </c>
      <c r="B266" t="s">
        <v>601</v>
      </c>
      <c r="C266" t="s">
        <v>602</v>
      </c>
      <c r="D266">
        <v>10</v>
      </c>
      <c r="E266">
        <v>883</v>
      </c>
      <c r="F266" s="22">
        <v>8770</v>
      </c>
      <c r="G266">
        <v>6624000</v>
      </c>
      <c r="H266" t="str">
        <f t="shared" si="4"/>
        <v>krajowa</v>
      </c>
    </row>
    <row r="267" spans="1:8">
      <c r="A267" s="1">
        <v>42025</v>
      </c>
      <c r="B267" t="s">
        <v>603</v>
      </c>
      <c r="C267" t="s">
        <v>604</v>
      </c>
      <c r="D267">
        <v>5.1100000000000003</v>
      </c>
      <c r="E267">
        <v>1535</v>
      </c>
      <c r="F267" s="22">
        <v>7840</v>
      </c>
      <c r="G267">
        <v>1399000</v>
      </c>
      <c r="H267" t="str">
        <f t="shared" si="4"/>
        <v>krajowa</v>
      </c>
    </row>
    <row r="268" spans="1:8">
      <c r="A268" s="1">
        <v>42025</v>
      </c>
      <c r="B268" t="s">
        <v>605</v>
      </c>
      <c r="C268" t="s">
        <v>606</v>
      </c>
      <c r="D268">
        <v>7.78</v>
      </c>
      <c r="E268">
        <v>2730298</v>
      </c>
      <c r="F268" s="22">
        <v>21095360</v>
      </c>
      <c r="G268">
        <v>647357000</v>
      </c>
      <c r="H268" t="str">
        <f t="shared" si="4"/>
        <v>krajowa</v>
      </c>
    </row>
    <row r="269" spans="1:8">
      <c r="A269" s="1">
        <v>42025</v>
      </c>
      <c r="B269" t="s">
        <v>607</v>
      </c>
      <c r="C269" t="s">
        <v>608</v>
      </c>
      <c r="D269">
        <v>41</v>
      </c>
      <c r="E269">
        <v>50325</v>
      </c>
      <c r="F269" s="22">
        <v>2076330</v>
      </c>
      <c r="G269">
        <v>21800000</v>
      </c>
      <c r="H269" t="str">
        <f t="shared" si="4"/>
        <v>krajowa</v>
      </c>
    </row>
    <row r="270" spans="1:8">
      <c r="A270" s="1">
        <v>42025</v>
      </c>
      <c r="B270" t="s">
        <v>611</v>
      </c>
      <c r="C270" t="s">
        <v>612</v>
      </c>
      <c r="D270">
        <v>6.15</v>
      </c>
      <c r="E270">
        <v>668</v>
      </c>
      <c r="F270" s="22">
        <v>4110</v>
      </c>
      <c r="G270">
        <v>6568000</v>
      </c>
      <c r="H270" t="str">
        <f t="shared" si="4"/>
        <v>krajowa</v>
      </c>
    </row>
    <row r="271" spans="1:8">
      <c r="A271" s="1">
        <v>42025</v>
      </c>
      <c r="B271" t="s">
        <v>613</v>
      </c>
      <c r="C271" t="s">
        <v>614</v>
      </c>
      <c r="D271">
        <v>226.5</v>
      </c>
      <c r="E271">
        <v>60</v>
      </c>
      <c r="F271" s="22">
        <v>13690</v>
      </c>
      <c r="G271">
        <v>349000</v>
      </c>
      <c r="H271" t="str">
        <f t="shared" si="4"/>
        <v>krajowa</v>
      </c>
    </row>
    <row r="272" spans="1:8">
      <c r="A272" s="1">
        <v>42025</v>
      </c>
      <c r="B272" t="s">
        <v>615</v>
      </c>
      <c r="C272" t="s">
        <v>616</v>
      </c>
      <c r="D272">
        <v>8.2100000000000009</v>
      </c>
      <c r="E272">
        <v>755</v>
      </c>
      <c r="F272" s="22">
        <v>6220</v>
      </c>
      <c r="G272">
        <v>6256000</v>
      </c>
      <c r="H272" t="str">
        <f t="shared" si="4"/>
        <v>krajowa</v>
      </c>
    </row>
    <row r="273" spans="1:8">
      <c r="A273" s="1">
        <v>42025</v>
      </c>
      <c r="B273" t="s">
        <v>619</v>
      </c>
      <c r="C273" t="s">
        <v>620</v>
      </c>
      <c r="D273">
        <v>47.5</v>
      </c>
      <c r="E273">
        <v>686</v>
      </c>
      <c r="F273" s="22">
        <v>32630</v>
      </c>
      <c r="G273">
        <v>1688000</v>
      </c>
      <c r="H273" t="str">
        <f t="shared" si="4"/>
        <v>krajowa</v>
      </c>
    </row>
    <row r="274" spans="1:8">
      <c r="A274" s="1">
        <v>42025</v>
      </c>
      <c r="B274" t="s">
        <v>621</v>
      </c>
      <c r="C274" t="s">
        <v>622</v>
      </c>
      <c r="D274">
        <v>1.1499999999999999</v>
      </c>
      <c r="E274">
        <v>5970</v>
      </c>
      <c r="F274" s="22">
        <v>6750</v>
      </c>
      <c r="G274">
        <v>6642000</v>
      </c>
      <c r="H274" t="str">
        <f t="shared" si="4"/>
        <v>krajowa</v>
      </c>
    </row>
    <row r="275" spans="1:8">
      <c r="A275" s="1">
        <v>42025</v>
      </c>
      <c r="B275" t="s">
        <v>623</v>
      </c>
      <c r="C275" t="s">
        <v>624</v>
      </c>
      <c r="D275">
        <v>15</v>
      </c>
      <c r="E275">
        <v>695</v>
      </c>
      <c r="F275" s="22">
        <v>10430</v>
      </c>
      <c r="G275">
        <v>5551000</v>
      </c>
      <c r="H275" t="str">
        <f t="shared" si="4"/>
        <v>krajowa</v>
      </c>
    </row>
    <row r="276" spans="1:8">
      <c r="A276" s="1">
        <v>42025</v>
      </c>
      <c r="B276" t="s">
        <v>625</v>
      </c>
      <c r="C276" t="s">
        <v>626</v>
      </c>
      <c r="D276">
        <v>1.1499999999999999</v>
      </c>
      <c r="E276">
        <v>5537</v>
      </c>
      <c r="F276" s="22">
        <v>6400</v>
      </c>
      <c r="G276">
        <v>5959000</v>
      </c>
      <c r="H276" t="str">
        <f t="shared" si="4"/>
        <v>krajowa</v>
      </c>
    </row>
    <row r="277" spans="1:8">
      <c r="A277" s="1">
        <v>42025</v>
      </c>
      <c r="B277" t="s">
        <v>627</v>
      </c>
      <c r="C277" t="s">
        <v>628</v>
      </c>
      <c r="D277">
        <v>1.62</v>
      </c>
      <c r="E277">
        <v>38265</v>
      </c>
      <c r="F277" s="22">
        <v>61110</v>
      </c>
      <c r="G277">
        <v>0</v>
      </c>
      <c r="H277" t="str">
        <f t="shared" si="4"/>
        <v>krajowa</v>
      </c>
    </row>
    <row r="278" spans="1:8">
      <c r="A278" s="1">
        <v>42025</v>
      </c>
      <c r="B278" t="s">
        <v>629</v>
      </c>
      <c r="C278" t="s">
        <v>630</v>
      </c>
      <c r="D278">
        <v>0.26</v>
      </c>
      <c r="E278">
        <v>0</v>
      </c>
      <c r="F278" s="22">
        <v>0</v>
      </c>
      <c r="G278">
        <v>0</v>
      </c>
      <c r="H278" t="str">
        <f t="shared" si="4"/>
        <v>krajowa</v>
      </c>
    </row>
    <row r="279" spans="1:8">
      <c r="A279" s="1">
        <v>42025</v>
      </c>
      <c r="B279" t="s">
        <v>631</v>
      </c>
      <c r="C279" t="s">
        <v>632</v>
      </c>
      <c r="D279">
        <v>3.8</v>
      </c>
      <c r="E279">
        <v>324</v>
      </c>
      <c r="F279" s="22">
        <v>1180</v>
      </c>
      <c r="G279">
        <v>3736000</v>
      </c>
      <c r="H279" t="str">
        <f t="shared" si="4"/>
        <v>krajowa</v>
      </c>
    </row>
    <row r="280" spans="1:8">
      <c r="A280" s="1">
        <v>42025</v>
      </c>
      <c r="B280" t="s">
        <v>633</v>
      </c>
      <c r="C280" t="s">
        <v>634</v>
      </c>
      <c r="D280">
        <v>3.23</v>
      </c>
      <c r="E280">
        <v>10</v>
      </c>
      <c r="F280" s="22">
        <v>30</v>
      </c>
      <c r="G280">
        <v>0</v>
      </c>
      <c r="H280" t="str">
        <f t="shared" si="4"/>
        <v>krajowa</v>
      </c>
    </row>
    <row r="281" spans="1:8">
      <c r="A281" s="1">
        <v>42025</v>
      </c>
      <c r="B281" t="s">
        <v>635</v>
      </c>
      <c r="C281" t="s">
        <v>636</v>
      </c>
      <c r="D281">
        <v>1.54</v>
      </c>
      <c r="E281">
        <v>30</v>
      </c>
      <c r="F281" s="22">
        <v>50</v>
      </c>
      <c r="G281">
        <v>18756000</v>
      </c>
      <c r="H281" t="str">
        <f t="shared" si="4"/>
        <v>krajowa</v>
      </c>
    </row>
    <row r="282" spans="1:8">
      <c r="A282" s="1">
        <v>42025</v>
      </c>
      <c r="B282" t="s">
        <v>637</v>
      </c>
      <c r="C282" t="s">
        <v>638</v>
      </c>
      <c r="D282">
        <v>37.44</v>
      </c>
      <c r="E282">
        <v>49291</v>
      </c>
      <c r="F282" s="22">
        <v>1823550</v>
      </c>
      <c r="G282">
        <v>3144000</v>
      </c>
      <c r="H282" t="str">
        <f t="shared" si="4"/>
        <v>krajowa</v>
      </c>
    </row>
    <row r="283" spans="1:8">
      <c r="A283" s="1">
        <v>42025</v>
      </c>
      <c r="B283" t="s">
        <v>639</v>
      </c>
      <c r="C283" t="s">
        <v>640</v>
      </c>
      <c r="D283">
        <v>0.22</v>
      </c>
      <c r="E283">
        <v>18496</v>
      </c>
      <c r="F283" s="22">
        <v>4070</v>
      </c>
      <c r="G283">
        <v>0</v>
      </c>
      <c r="H283" t="str">
        <f t="shared" si="4"/>
        <v>krajowa</v>
      </c>
    </row>
    <row r="284" spans="1:8">
      <c r="A284" s="1">
        <v>42025</v>
      </c>
      <c r="B284" t="s">
        <v>641</v>
      </c>
      <c r="C284" t="s">
        <v>642</v>
      </c>
      <c r="D284">
        <v>50.95</v>
      </c>
      <c r="E284">
        <v>92</v>
      </c>
      <c r="F284" s="22">
        <v>4680</v>
      </c>
      <c r="G284">
        <v>4763000</v>
      </c>
      <c r="H284" t="str">
        <f t="shared" si="4"/>
        <v>krajowa</v>
      </c>
    </row>
    <row r="285" spans="1:8">
      <c r="A285" s="1">
        <v>42025</v>
      </c>
      <c r="B285" t="s">
        <v>647</v>
      </c>
      <c r="C285" t="s">
        <v>648</v>
      </c>
      <c r="D285">
        <v>10.8</v>
      </c>
      <c r="E285">
        <v>20821</v>
      </c>
      <c r="F285" s="22">
        <v>224450</v>
      </c>
      <c r="G285">
        <v>11288000</v>
      </c>
      <c r="H285" t="str">
        <f t="shared" si="4"/>
        <v>krajowa</v>
      </c>
    </row>
    <row r="286" spans="1:8">
      <c r="A286" s="1">
        <v>42025</v>
      </c>
      <c r="B286" t="s">
        <v>649</v>
      </c>
      <c r="C286" t="s">
        <v>650</v>
      </c>
      <c r="D286">
        <v>178</v>
      </c>
      <c r="E286">
        <v>396390</v>
      </c>
      <c r="F286" s="22">
        <v>70283160</v>
      </c>
      <c r="G286">
        <v>122632000</v>
      </c>
      <c r="H286" t="str">
        <f t="shared" si="4"/>
        <v>krajowa</v>
      </c>
    </row>
    <row r="287" spans="1:8">
      <c r="A287" s="1">
        <v>42025</v>
      </c>
      <c r="B287" t="s">
        <v>651</v>
      </c>
      <c r="C287" t="s">
        <v>652</v>
      </c>
      <c r="D287">
        <v>87.39</v>
      </c>
      <c r="E287">
        <v>68</v>
      </c>
      <c r="F287" s="22">
        <v>5900</v>
      </c>
      <c r="G287">
        <v>7304000</v>
      </c>
      <c r="H287" t="str">
        <f t="shared" si="4"/>
        <v>krajowa</v>
      </c>
    </row>
    <row r="288" spans="1:8">
      <c r="A288" s="1">
        <v>42025</v>
      </c>
      <c r="B288" t="s">
        <v>653</v>
      </c>
      <c r="C288" t="s">
        <v>654</v>
      </c>
      <c r="D288">
        <v>0.49</v>
      </c>
      <c r="E288">
        <v>0</v>
      </c>
      <c r="F288" s="22">
        <v>0</v>
      </c>
      <c r="G288">
        <v>0</v>
      </c>
      <c r="H288" t="str">
        <f t="shared" si="4"/>
        <v>krajowa</v>
      </c>
    </row>
    <row r="289" spans="1:8">
      <c r="A289" s="1">
        <v>42025</v>
      </c>
      <c r="B289" t="s">
        <v>655</v>
      </c>
      <c r="C289" t="s">
        <v>656</v>
      </c>
      <c r="D289">
        <v>29.99</v>
      </c>
      <c r="E289">
        <v>1</v>
      </c>
      <c r="F289" s="22">
        <v>30</v>
      </c>
      <c r="G289">
        <v>8365000</v>
      </c>
      <c r="H289" t="str">
        <f t="shared" si="4"/>
        <v>krajowa</v>
      </c>
    </row>
    <row r="290" spans="1:8">
      <c r="A290" s="1">
        <v>42025</v>
      </c>
      <c r="B290" t="s">
        <v>657</v>
      </c>
      <c r="C290" t="s">
        <v>658</v>
      </c>
      <c r="D290">
        <v>0.49</v>
      </c>
      <c r="E290">
        <v>25057</v>
      </c>
      <c r="F290" s="22">
        <v>12010</v>
      </c>
      <c r="G290">
        <v>49286000</v>
      </c>
      <c r="H290" t="str">
        <f t="shared" si="4"/>
        <v>krajowa</v>
      </c>
    </row>
    <row r="291" spans="1:8">
      <c r="A291" s="1">
        <v>42025</v>
      </c>
      <c r="B291" t="s">
        <v>659</v>
      </c>
      <c r="C291" t="s">
        <v>660</v>
      </c>
      <c r="D291">
        <v>0.16</v>
      </c>
      <c r="E291">
        <v>416157</v>
      </c>
      <c r="F291" s="22">
        <v>66590</v>
      </c>
      <c r="G291">
        <v>0</v>
      </c>
      <c r="H291" t="str">
        <f t="shared" si="4"/>
        <v>krajowa</v>
      </c>
    </row>
    <row r="292" spans="1:8">
      <c r="A292" s="1">
        <v>42025</v>
      </c>
      <c r="B292" t="s">
        <v>661</v>
      </c>
      <c r="C292" t="s">
        <v>662</v>
      </c>
      <c r="D292">
        <v>19.190000000000001</v>
      </c>
      <c r="E292">
        <v>2011781</v>
      </c>
      <c r="F292" s="22">
        <v>38539850</v>
      </c>
      <c r="G292">
        <v>778079000</v>
      </c>
      <c r="H292" t="str">
        <f t="shared" si="4"/>
        <v>krajowa</v>
      </c>
    </row>
    <row r="293" spans="1:8">
      <c r="A293" s="1">
        <v>42025</v>
      </c>
      <c r="B293" t="s">
        <v>663</v>
      </c>
      <c r="C293" t="s">
        <v>664</v>
      </c>
      <c r="D293">
        <v>4.3899999999999997</v>
      </c>
      <c r="E293">
        <v>3242000</v>
      </c>
      <c r="F293" s="22">
        <v>14177480</v>
      </c>
      <c r="G293">
        <v>1628262000</v>
      </c>
      <c r="H293" t="str">
        <f t="shared" si="4"/>
        <v>krajowa</v>
      </c>
    </row>
    <row r="294" spans="1:8">
      <c r="A294" s="1">
        <v>42025</v>
      </c>
      <c r="B294" t="s">
        <v>665</v>
      </c>
      <c r="C294" t="s">
        <v>666</v>
      </c>
      <c r="D294">
        <v>5.2</v>
      </c>
      <c r="E294">
        <v>1</v>
      </c>
      <c r="F294" s="22">
        <v>10</v>
      </c>
      <c r="G294">
        <v>31779000</v>
      </c>
      <c r="H294" t="str">
        <f t="shared" si="4"/>
        <v>krajowa</v>
      </c>
    </row>
    <row r="295" spans="1:8">
      <c r="A295" s="1">
        <v>42025</v>
      </c>
      <c r="B295" t="s">
        <v>667</v>
      </c>
      <c r="C295" t="s">
        <v>668</v>
      </c>
      <c r="D295">
        <v>25.1</v>
      </c>
      <c r="E295">
        <v>399</v>
      </c>
      <c r="F295" s="22">
        <v>9940</v>
      </c>
      <c r="G295">
        <v>13699000</v>
      </c>
      <c r="H295" t="str">
        <f t="shared" si="4"/>
        <v>krajowa</v>
      </c>
    </row>
    <row r="296" spans="1:8">
      <c r="A296" s="1">
        <v>42025</v>
      </c>
      <c r="B296" t="s">
        <v>669</v>
      </c>
      <c r="C296" t="s">
        <v>670</v>
      </c>
      <c r="D296">
        <v>53</v>
      </c>
      <c r="E296">
        <v>1100900</v>
      </c>
      <c r="F296" s="22">
        <v>57857050</v>
      </c>
      <c r="G296">
        <v>309998000</v>
      </c>
      <c r="H296" t="str">
        <f t="shared" si="4"/>
        <v>krajowa</v>
      </c>
    </row>
    <row r="297" spans="1:8">
      <c r="A297" s="1">
        <v>42025</v>
      </c>
      <c r="B297" t="s">
        <v>671</v>
      </c>
      <c r="C297" t="s">
        <v>672</v>
      </c>
      <c r="D297">
        <v>33.17</v>
      </c>
      <c r="E297">
        <v>4930790</v>
      </c>
      <c r="F297" s="22">
        <v>160083160</v>
      </c>
      <c r="G297">
        <v>783205000</v>
      </c>
      <c r="H297" t="str">
        <f t="shared" si="4"/>
        <v>krajowa</v>
      </c>
    </row>
    <row r="298" spans="1:8">
      <c r="A298" s="1">
        <v>42025</v>
      </c>
      <c r="B298" t="s">
        <v>673</v>
      </c>
      <c r="C298" t="s">
        <v>674</v>
      </c>
      <c r="D298">
        <v>88.4</v>
      </c>
      <c r="E298">
        <v>51644</v>
      </c>
      <c r="F298" s="22">
        <v>4539480</v>
      </c>
      <c r="G298">
        <v>25336000</v>
      </c>
      <c r="H298" t="str">
        <f t="shared" si="4"/>
        <v>krajowa</v>
      </c>
    </row>
    <row r="299" spans="1:8">
      <c r="A299" s="1">
        <v>42025</v>
      </c>
      <c r="B299" t="s">
        <v>675</v>
      </c>
      <c r="C299" t="s">
        <v>676</v>
      </c>
      <c r="D299">
        <v>2.4700000000000002</v>
      </c>
      <c r="E299">
        <v>5085</v>
      </c>
      <c r="F299" s="22">
        <v>12450</v>
      </c>
      <c r="G299">
        <v>17382000</v>
      </c>
      <c r="H299" t="str">
        <f t="shared" si="4"/>
        <v>krajowa</v>
      </c>
    </row>
    <row r="300" spans="1:8">
      <c r="A300" s="1">
        <v>42025</v>
      </c>
      <c r="B300" t="s">
        <v>679</v>
      </c>
      <c r="C300" t="s">
        <v>680</v>
      </c>
      <c r="D300">
        <v>2.25</v>
      </c>
      <c r="E300">
        <v>2200</v>
      </c>
      <c r="F300" s="22">
        <v>4960</v>
      </c>
      <c r="G300">
        <v>0</v>
      </c>
      <c r="H300" t="str">
        <f t="shared" si="4"/>
        <v>krajowa</v>
      </c>
    </row>
    <row r="301" spans="1:8">
      <c r="A301" s="1">
        <v>42025</v>
      </c>
      <c r="B301" t="s">
        <v>681</v>
      </c>
      <c r="C301" t="s">
        <v>682</v>
      </c>
      <c r="D301">
        <v>0.7</v>
      </c>
      <c r="E301">
        <v>62</v>
      </c>
      <c r="F301" s="22">
        <v>40</v>
      </c>
      <c r="G301">
        <v>0</v>
      </c>
      <c r="H301" t="str">
        <f t="shared" si="4"/>
        <v>krajowa</v>
      </c>
    </row>
    <row r="302" spans="1:8">
      <c r="A302" s="1">
        <v>42025</v>
      </c>
      <c r="B302" t="s">
        <v>683</v>
      </c>
      <c r="C302" t="s">
        <v>684</v>
      </c>
      <c r="D302">
        <v>17.399999999999999</v>
      </c>
      <c r="E302">
        <v>4454</v>
      </c>
      <c r="F302" s="22">
        <v>78070</v>
      </c>
      <c r="G302">
        <v>15164000</v>
      </c>
      <c r="H302" t="str">
        <f t="shared" si="4"/>
        <v>krajowa</v>
      </c>
    </row>
    <row r="303" spans="1:8">
      <c r="A303" s="1">
        <v>42025</v>
      </c>
      <c r="B303" t="s">
        <v>685</v>
      </c>
      <c r="C303" t="s">
        <v>686</v>
      </c>
      <c r="D303">
        <v>0.09</v>
      </c>
      <c r="E303">
        <v>3509132</v>
      </c>
      <c r="F303" s="22">
        <v>315820</v>
      </c>
      <c r="G303">
        <v>0</v>
      </c>
      <c r="H303" t="str">
        <f t="shared" si="4"/>
        <v>krajowa</v>
      </c>
    </row>
    <row r="304" spans="1:8">
      <c r="A304" s="1">
        <v>42025</v>
      </c>
      <c r="B304" t="s">
        <v>687</v>
      </c>
      <c r="C304" t="s">
        <v>688</v>
      </c>
      <c r="D304">
        <v>2.11</v>
      </c>
      <c r="E304">
        <v>3</v>
      </c>
      <c r="F304" s="22">
        <v>10</v>
      </c>
      <c r="G304">
        <v>0</v>
      </c>
      <c r="H304" t="str">
        <f t="shared" si="4"/>
        <v>krajowa</v>
      </c>
    </row>
    <row r="305" spans="1:8">
      <c r="A305" s="1">
        <v>42025</v>
      </c>
      <c r="B305" t="s">
        <v>689</v>
      </c>
      <c r="C305" t="s">
        <v>690</v>
      </c>
      <c r="D305">
        <v>26.65</v>
      </c>
      <c r="E305">
        <v>748</v>
      </c>
      <c r="F305" s="22">
        <v>20220</v>
      </c>
      <c r="G305">
        <v>794000</v>
      </c>
      <c r="H305" t="str">
        <f t="shared" si="4"/>
        <v>krajowa</v>
      </c>
    </row>
    <row r="306" spans="1:8">
      <c r="A306" s="1">
        <v>42025</v>
      </c>
      <c r="B306" t="s">
        <v>691</v>
      </c>
      <c r="C306" t="s">
        <v>692</v>
      </c>
      <c r="D306">
        <v>6.25</v>
      </c>
      <c r="E306">
        <v>24081</v>
      </c>
      <c r="F306" s="22">
        <v>151740</v>
      </c>
      <c r="G306">
        <v>25585000</v>
      </c>
      <c r="H306" t="str">
        <f t="shared" si="4"/>
        <v>krajowa</v>
      </c>
    </row>
    <row r="307" spans="1:8">
      <c r="A307" s="1">
        <v>42025</v>
      </c>
      <c r="B307" t="s">
        <v>693</v>
      </c>
      <c r="C307" t="s">
        <v>694</v>
      </c>
      <c r="D307">
        <v>16.079999999999998</v>
      </c>
      <c r="E307">
        <v>483</v>
      </c>
      <c r="F307" s="22">
        <v>7750</v>
      </c>
      <c r="G307">
        <v>5930000</v>
      </c>
      <c r="H307" t="str">
        <f t="shared" si="4"/>
        <v>krajowa</v>
      </c>
    </row>
    <row r="308" spans="1:8">
      <c r="A308" s="1">
        <v>42025</v>
      </c>
      <c r="B308" t="s">
        <v>695</v>
      </c>
      <c r="C308" t="s">
        <v>696</v>
      </c>
      <c r="D308">
        <v>4.4400000000000004</v>
      </c>
      <c r="E308">
        <v>510</v>
      </c>
      <c r="F308" s="22">
        <v>2230</v>
      </c>
      <c r="G308">
        <v>21432000</v>
      </c>
      <c r="H308" t="str">
        <f t="shared" si="4"/>
        <v>krajowa</v>
      </c>
    </row>
    <row r="309" spans="1:8">
      <c r="A309" s="1">
        <v>42025</v>
      </c>
      <c r="B309" t="s">
        <v>697</v>
      </c>
      <c r="C309" t="s">
        <v>698</v>
      </c>
      <c r="D309">
        <v>1.34</v>
      </c>
      <c r="E309">
        <v>590</v>
      </c>
      <c r="F309" s="22">
        <v>790</v>
      </c>
      <c r="G309">
        <v>0</v>
      </c>
      <c r="H309" t="str">
        <f t="shared" si="4"/>
        <v>krajowa</v>
      </c>
    </row>
    <row r="310" spans="1:8">
      <c r="A310" s="1">
        <v>42025</v>
      </c>
      <c r="B310" t="s">
        <v>699</v>
      </c>
      <c r="C310" t="s">
        <v>700</v>
      </c>
      <c r="D310">
        <v>13</v>
      </c>
      <c r="E310">
        <v>0</v>
      </c>
      <c r="F310" s="22">
        <v>0</v>
      </c>
      <c r="G310">
        <v>423000</v>
      </c>
      <c r="H310" t="str">
        <f t="shared" si="4"/>
        <v>krajowa</v>
      </c>
    </row>
    <row r="311" spans="1:8">
      <c r="A311" s="1">
        <v>42025</v>
      </c>
      <c r="B311" t="s">
        <v>701</v>
      </c>
      <c r="C311" t="s">
        <v>702</v>
      </c>
      <c r="D311">
        <v>15.05</v>
      </c>
      <c r="E311">
        <v>85</v>
      </c>
      <c r="F311" s="22">
        <v>1280</v>
      </c>
      <c r="G311">
        <v>1032000</v>
      </c>
      <c r="H311" t="str">
        <f t="shared" si="4"/>
        <v>krajowa</v>
      </c>
    </row>
    <row r="312" spans="1:8">
      <c r="A312" s="1">
        <v>42025</v>
      </c>
      <c r="B312" t="s">
        <v>703</v>
      </c>
      <c r="C312" t="s">
        <v>704</v>
      </c>
      <c r="D312">
        <v>2.83</v>
      </c>
      <c r="E312">
        <v>2845</v>
      </c>
      <c r="F312" s="22">
        <v>8050</v>
      </c>
      <c r="G312">
        <v>2631000</v>
      </c>
      <c r="H312" t="str">
        <f t="shared" si="4"/>
        <v>krajowa</v>
      </c>
    </row>
    <row r="313" spans="1:8">
      <c r="A313" s="1">
        <v>42025</v>
      </c>
      <c r="B313" t="s">
        <v>705</v>
      </c>
      <c r="C313" t="s">
        <v>706</v>
      </c>
      <c r="D313">
        <v>1.1299999999999999</v>
      </c>
      <c r="E313">
        <v>8963</v>
      </c>
      <c r="F313" s="22">
        <v>10180</v>
      </c>
      <c r="G313">
        <v>0</v>
      </c>
      <c r="H313" t="str">
        <f t="shared" si="4"/>
        <v>krajowa</v>
      </c>
    </row>
    <row r="314" spans="1:8">
      <c r="A314" s="1">
        <v>42025</v>
      </c>
      <c r="B314" t="s">
        <v>707</v>
      </c>
      <c r="C314" t="s">
        <v>708</v>
      </c>
      <c r="D314">
        <v>1.04</v>
      </c>
      <c r="E314">
        <v>4008</v>
      </c>
      <c r="F314" s="22">
        <v>4010</v>
      </c>
      <c r="G314">
        <v>0</v>
      </c>
      <c r="H314" t="str">
        <f t="shared" si="4"/>
        <v>krajowa</v>
      </c>
    </row>
    <row r="315" spans="1:8">
      <c r="A315" s="1">
        <v>42025</v>
      </c>
      <c r="B315" t="s">
        <v>709</v>
      </c>
      <c r="C315" t="s">
        <v>710</v>
      </c>
      <c r="D315">
        <v>16.2</v>
      </c>
      <c r="E315">
        <v>1132</v>
      </c>
      <c r="F315" s="22">
        <v>18060</v>
      </c>
      <c r="G315">
        <v>2716000</v>
      </c>
      <c r="H315" t="str">
        <f t="shared" si="4"/>
        <v>krajowa</v>
      </c>
    </row>
    <row r="316" spans="1:8">
      <c r="A316" s="1">
        <v>42025</v>
      </c>
      <c r="B316" t="s">
        <v>711</v>
      </c>
      <c r="C316" t="s">
        <v>712</v>
      </c>
      <c r="D316">
        <v>1.37</v>
      </c>
      <c r="E316">
        <v>316487</v>
      </c>
      <c r="F316" s="22">
        <v>453350</v>
      </c>
      <c r="G316">
        <v>21115000</v>
      </c>
      <c r="H316" t="str">
        <f t="shared" si="4"/>
        <v>krajowa</v>
      </c>
    </row>
    <row r="317" spans="1:8">
      <c r="A317" s="1">
        <v>42025</v>
      </c>
      <c r="B317" t="s">
        <v>713</v>
      </c>
      <c r="C317" t="s">
        <v>714</v>
      </c>
      <c r="D317">
        <v>5.88</v>
      </c>
      <c r="E317">
        <v>4915</v>
      </c>
      <c r="F317" s="22">
        <v>28490</v>
      </c>
      <c r="G317">
        <v>5439000</v>
      </c>
      <c r="H317" t="str">
        <f t="shared" si="4"/>
        <v>krajowa</v>
      </c>
    </row>
    <row r="318" spans="1:8">
      <c r="A318" s="1">
        <v>42025</v>
      </c>
      <c r="B318" t="s">
        <v>715</v>
      </c>
      <c r="C318" t="s">
        <v>716</v>
      </c>
      <c r="D318">
        <v>2.94</v>
      </c>
      <c r="E318">
        <v>7770</v>
      </c>
      <c r="F318" s="22">
        <v>22700</v>
      </c>
      <c r="G318">
        <v>14959000</v>
      </c>
      <c r="H318" t="str">
        <f t="shared" si="4"/>
        <v>krajowa</v>
      </c>
    </row>
    <row r="319" spans="1:8">
      <c r="A319" s="1">
        <v>42025</v>
      </c>
      <c r="B319" t="s">
        <v>719</v>
      </c>
      <c r="C319" t="s">
        <v>720</v>
      </c>
      <c r="D319">
        <v>14.58</v>
      </c>
      <c r="E319">
        <v>10189</v>
      </c>
      <c r="F319" s="22">
        <v>147490</v>
      </c>
      <c r="G319">
        <v>8907000</v>
      </c>
      <c r="H319" t="str">
        <f t="shared" si="4"/>
        <v>krajowa</v>
      </c>
    </row>
    <row r="320" spans="1:8">
      <c r="A320" s="1">
        <v>42025</v>
      </c>
      <c r="B320" t="s">
        <v>721</v>
      </c>
      <c r="C320" t="s">
        <v>722</v>
      </c>
      <c r="D320">
        <v>139</v>
      </c>
      <c r="E320">
        <v>65</v>
      </c>
      <c r="F320" s="22">
        <v>9070</v>
      </c>
      <c r="G320">
        <v>3122000</v>
      </c>
      <c r="H320" t="str">
        <f t="shared" si="4"/>
        <v>krajowa</v>
      </c>
    </row>
    <row r="321" spans="1:8">
      <c r="A321" s="1">
        <v>42025</v>
      </c>
      <c r="B321" t="s">
        <v>723</v>
      </c>
      <c r="C321" t="s">
        <v>724</v>
      </c>
      <c r="D321">
        <v>1.19</v>
      </c>
      <c r="E321">
        <v>25</v>
      </c>
      <c r="F321" s="22">
        <v>30</v>
      </c>
      <c r="G321">
        <v>0</v>
      </c>
      <c r="H321" t="str">
        <f t="shared" si="4"/>
        <v>krajowa</v>
      </c>
    </row>
    <row r="322" spans="1:8">
      <c r="A322" s="1">
        <v>42025</v>
      </c>
      <c r="B322" t="s">
        <v>725</v>
      </c>
      <c r="C322" t="s">
        <v>726</v>
      </c>
      <c r="D322">
        <v>485.5</v>
      </c>
      <c r="E322">
        <v>125505</v>
      </c>
      <c r="F322" s="22">
        <v>60438680</v>
      </c>
      <c r="G322">
        <v>55967000</v>
      </c>
      <c r="H322" t="str">
        <f t="shared" ref="H322:H385" si="5">IF(LEFT(C322,2)="PL","krajowa","zagraniczna")</f>
        <v>krajowa</v>
      </c>
    </row>
    <row r="323" spans="1:8">
      <c r="A323" s="1">
        <v>42025</v>
      </c>
      <c r="B323" t="s">
        <v>727</v>
      </c>
      <c r="C323" t="s">
        <v>728</v>
      </c>
      <c r="D323">
        <v>4.2</v>
      </c>
      <c r="E323">
        <v>0</v>
      </c>
      <c r="F323" s="22">
        <v>0</v>
      </c>
      <c r="G323">
        <v>0</v>
      </c>
      <c r="H323" t="str">
        <f t="shared" si="5"/>
        <v>krajowa</v>
      </c>
    </row>
    <row r="324" spans="1:8">
      <c r="A324" s="1">
        <v>42025</v>
      </c>
      <c r="B324" t="s">
        <v>729</v>
      </c>
      <c r="C324" t="s">
        <v>730</v>
      </c>
      <c r="D324">
        <v>6.47</v>
      </c>
      <c r="E324">
        <v>14994</v>
      </c>
      <c r="F324" s="22">
        <v>96410</v>
      </c>
      <c r="G324">
        <v>35376000</v>
      </c>
      <c r="H324" t="str">
        <f t="shared" si="5"/>
        <v>krajowa</v>
      </c>
    </row>
    <row r="325" spans="1:8">
      <c r="A325" s="1">
        <v>42025</v>
      </c>
      <c r="B325" t="s">
        <v>731</v>
      </c>
      <c r="C325" t="s">
        <v>732</v>
      </c>
      <c r="D325">
        <v>12.8</v>
      </c>
      <c r="E325">
        <v>673</v>
      </c>
      <c r="F325" s="22">
        <v>8620</v>
      </c>
      <c r="G325">
        <v>10375000</v>
      </c>
      <c r="H325" t="str">
        <f t="shared" si="5"/>
        <v>krajowa</v>
      </c>
    </row>
    <row r="326" spans="1:8">
      <c r="A326" s="1">
        <v>42025</v>
      </c>
      <c r="B326" t="s">
        <v>733</v>
      </c>
      <c r="C326" t="s">
        <v>734</v>
      </c>
      <c r="D326">
        <v>8.0299999999999994</v>
      </c>
      <c r="E326">
        <v>28039</v>
      </c>
      <c r="F326" s="22">
        <v>218920</v>
      </c>
      <c r="G326">
        <v>19626000</v>
      </c>
      <c r="H326" t="str">
        <f t="shared" si="5"/>
        <v>krajowa</v>
      </c>
    </row>
    <row r="327" spans="1:8">
      <c r="A327" s="1">
        <v>42025</v>
      </c>
      <c r="B327" t="s">
        <v>735</v>
      </c>
      <c r="C327" t="s">
        <v>736</v>
      </c>
      <c r="D327">
        <v>5.97</v>
      </c>
      <c r="E327">
        <v>14489</v>
      </c>
      <c r="F327" s="22">
        <v>85090</v>
      </c>
      <c r="G327">
        <v>27134000</v>
      </c>
      <c r="H327" t="str">
        <f t="shared" si="5"/>
        <v>krajowa</v>
      </c>
    </row>
    <row r="328" spans="1:8">
      <c r="A328" s="1">
        <v>42025</v>
      </c>
      <c r="B328" t="s">
        <v>737</v>
      </c>
      <c r="C328" t="s">
        <v>738</v>
      </c>
      <c r="D328">
        <v>16.309999999999999</v>
      </c>
      <c r="E328">
        <v>23</v>
      </c>
      <c r="F328" s="22">
        <v>380</v>
      </c>
      <c r="G328">
        <v>1469000</v>
      </c>
      <c r="H328" t="str">
        <f t="shared" si="5"/>
        <v>krajowa</v>
      </c>
    </row>
    <row r="329" spans="1:8">
      <c r="A329" s="1">
        <v>42025</v>
      </c>
      <c r="B329" t="s">
        <v>739</v>
      </c>
      <c r="C329" t="s">
        <v>740</v>
      </c>
      <c r="D329">
        <v>18.350000000000001</v>
      </c>
      <c r="E329">
        <v>9551</v>
      </c>
      <c r="F329" s="22">
        <v>177690</v>
      </c>
      <c r="G329">
        <v>6355000</v>
      </c>
      <c r="H329" t="str">
        <f t="shared" si="5"/>
        <v>krajowa</v>
      </c>
    </row>
    <row r="330" spans="1:8">
      <c r="A330" s="1">
        <v>42025</v>
      </c>
      <c r="B330" t="s">
        <v>741</v>
      </c>
      <c r="C330" t="s">
        <v>742</v>
      </c>
      <c r="D330">
        <v>2.1800000000000002</v>
      </c>
      <c r="E330">
        <v>24179</v>
      </c>
      <c r="F330" s="22">
        <v>53260</v>
      </c>
      <c r="G330">
        <v>19987000</v>
      </c>
      <c r="H330" t="str">
        <f t="shared" si="5"/>
        <v>krajowa</v>
      </c>
    </row>
    <row r="331" spans="1:8">
      <c r="A331" s="1">
        <v>42025</v>
      </c>
      <c r="B331" t="s">
        <v>743</v>
      </c>
      <c r="C331" t="s">
        <v>744</v>
      </c>
      <c r="D331">
        <v>6.41</v>
      </c>
      <c r="E331">
        <v>4717</v>
      </c>
      <c r="F331" s="22">
        <v>30250</v>
      </c>
      <c r="G331">
        <v>12912000</v>
      </c>
      <c r="H331" t="str">
        <f t="shared" si="5"/>
        <v>krajowa</v>
      </c>
    </row>
    <row r="332" spans="1:8">
      <c r="A332" s="1">
        <v>42025</v>
      </c>
      <c r="B332" t="s">
        <v>745</v>
      </c>
      <c r="C332" t="s">
        <v>746</v>
      </c>
      <c r="D332">
        <v>1.98</v>
      </c>
      <c r="E332">
        <v>18975</v>
      </c>
      <c r="F332" s="22">
        <v>38040</v>
      </c>
      <c r="G332">
        <v>13353000</v>
      </c>
      <c r="H332" t="str">
        <f t="shared" si="5"/>
        <v>krajowa</v>
      </c>
    </row>
    <row r="333" spans="1:8">
      <c r="A333" s="1">
        <v>42025</v>
      </c>
      <c r="B333" t="s">
        <v>747</v>
      </c>
      <c r="C333" t="s">
        <v>748</v>
      </c>
      <c r="D333">
        <v>5.75</v>
      </c>
      <c r="E333">
        <v>8</v>
      </c>
      <c r="F333" s="22">
        <v>50</v>
      </c>
      <c r="G333">
        <v>0</v>
      </c>
      <c r="H333" t="str">
        <f t="shared" si="5"/>
        <v>krajowa</v>
      </c>
    </row>
    <row r="334" spans="1:8">
      <c r="A334" s="1">
        <v>42025</v>
      </c>
      <c r="B334" t="s">
        <v>749</v>
      </c>
      <c r="C334" t="s">
        <v>750</v>
      </c>
      <c r="D334">
        <v>0.04</v>
      </c>
      <c r="E334">
        <v>13925</v>
      </c>
      <c r="F334" s="22">
        <v>440</v>
      </c>
      <c r="G334">
        <v>6100000</v>
      </c>
      <c r="H334" t="str">
        <f t="shared" si="5"/>
        <v>krajowa</v>
      </c>
    </row>
    <row r="335" spans="1:8">
      <c r="A335" s="1">
        <v>42025</v>
      </c>
      <c r="B335" t="s">
        <v>753</v>
      </c>
      <c r="C335" t="s">
        <v>754</v>
      </c>
      <c r="D335">
        <v>5.85</v>
      </c>
      <c r="E335">
        <v>2831</v>
      </c>
      <c r="F335" s="22">
        <v>16150</v>
      </c>
      <c r="G335">
        <v>5343000</v>
      </c>
      <c r="H335" t="str">
        <f t="shared" si="5"/>
        <v>krajowa</v>
      </c>
    </row>
    <row r="336" spans="1:8">
      <c r="A336" s="1">
        <v>42025</v>
      </c>
      <c r="B336" t="s">
        <v>755</v>
      </c>
      <c r="C336" t="s">
        <v>756</v>
      </c>
      <c r="D336">
        <v>12.1</v>
      </c>
      <c r="E336">
        <v>266</v>
      </c>
      <c r="F336" s="22">
        <v>3160</v>
      </c>
      <c r="G336">
        <v>1451000</v>
      </c>
      <c r="H336" t="str">
        <f t="shared" si="5"/>
        <v>krajowa</v>
      </c>
    </row>
    <row r="337" spans="1:8">
      <c r="A337" s="1">
        <v>42025</v>
      </c>
      <c r="B337" t="s">
        <v>757</v>
      </c>
      <c r="C337" t="s">
        <v>758</v>
      </c>
      <c r="D337">
        <v>2.38</v>
      </c>
      <c r="E337">
        <v>23039</v>
      </c>
      <c r="F337" s="22">
        <v>53120</v>
      </c>
      <c r="G337">
        <v>3055000</v>
      </c>
      <c r="H337" t="str">
        <f t="shared" si="5"/>
        <v>krajowa</v>
      </c>
    </row>
    <row r="338" spans="1:8">
      <c r="A338" s="1">
        <v>42025</v>
      </c>
      <c r="B338" t="s">
        <v>759</v>
      </c>
      <c r="C338" t="s">
        <v>760</v>
      </c>
      <c r="D338">
        <v>2.1800000000000002</v>
      </c>
      <c r="E338">
        <v>27934</v>
      </c>
      <c r="F338" s="22">
        <v>60390</v>
      </c>
      <c r="G338">
        <v>121599000</v>
      </c>
      <c r="H338" t="str">
        <f t="shared" si="5"/>
        <v>krajowa</v>
      </c>
    </row>
    <row r="339" spans="1:8">
      <c r="A339" s="1">
        <v>42025</v>
      </c>
      <c r="B339" t="s">
        <v>763</v>
      </c>
      <c r="C339" t="s">
        <v>764</v>
      </c>
      <c r="D339">
        <v>16.3</v>
      </c>
      <c r="E339">
        <v>110</v>
      </c>
      <c r="F339" s="22">
        <v>1790</v>
      </c>
      <c r="G339">
        <v>2220000</v>
      </c>
      <c r="H339" t="str">
        <f t="shared" si="5"/>
        <v>krajowa</v>
      </c>
    </row>
    <row r="340" spans="1:8">
      <c r="A340" s="1">
        <v>42025</v>
      </c>
      <c r="B340" t="s">
        <v>765</v>
      </c>
      <c r="C340" t="s">
        <v>766</v>
      </c>
      <c r="D340">
        <v>1.41</v>
      </c>
      <c r="E340">
        <v>7680</v>
      </c>
      <c r="F340" s="22">
        <v>10770</v>
      </c>
      <c r="G340">
        <v>0</v>
      </c>
      <c r="H340" t="str">
        <f t="shared" si="5"/>
        <v>krajowa</v>
      </c>
    </row>
    <row r="341" spans="1:8">
      <c r="A341" s="1">
        <v>42025</v>
      </c>
      <c r="B341" t="s">
        <v>767</v>
      </c>
      <c r="C341" t="s">
        <v>768</v>
      </c>
      <c r="D341">
        <v>1.72</v>
      </c>
      <c r="E341">
        <v>2005</v>
      </c>
      <c r="F341" s="22">
        <v>3450</v>
      </c>
      <c r="G341">
        <v>2747000</v>
      </c>
      <c r="H341" t="str">
        <f t="shared" si="5"/>
        <v>krajowa</v>
      </c>
    </row>
    <row r="342" spans="1:8">
      <c r="A342" s="1">
        <v>42025</v>
      </c>
      <c r="B342" t="s">
        <v>771</v>
      </c>
      <c r="C342" t="s">
        <v>772</v>
      </c>
      <c r="D342">
        <v>53.55</v>
      </c>
      <c r="E342">
        <v>43658</v>
      </c>
      <c r="F342" s="22">
        <v>2260100</v>
      </c>
      <c r="G342">
        <v>23914000</v>
      </c>
      <c r="H342" t="str">
        <f t="shared" si="5"/>
        <v>krajowa</v>
      </c>
    </row>
    <row r="343" spans="1:8">
      <c r="A343" s="1">
        <v>42025</v>
      </c>
      <c r="B343" t="s">
        <v>775</v>
      </c>
      <c r="C343" t="s">
        <v>776</v>
      </c>
      <c r="D343">
        <v>0.19</v>
      </c>
      <c r="E343">
        <v>3633</v>
      </c>
      <c r="F343" s="22">
        <v>690</v>
      </c>
      <c r="G343">
        <v>0</v>
      </c>
      <c r="H343" t="str">
        <f t="shared" si="5"/>
        <v>krajowa</v>
      </c>
    </row>
    <row r="344" spans="1:8">
      <c r="A344" s="1">
        <v>42025</v>
      </c>
      <c r="B344" t="s">
        <v>777</v>
      </c>
      <c r="C344" t="s">
        <v>778</v>
      </c>
      <c r="D344">
        <v>1.9</v>
      </c>
      <c r="E344">
        <v>50</v>
      </c>
      <c r="F344" s="22">
        <v>100</v>
      </c>
      <c r="G344">
        <v>3496000</v>
      </c>
      <c r="H344" t="str">
        <f t="shared" si="5"/>
        <v>krajowa</v>
      </c>
    </row>
    <row r="345" spans="1:8">
      <c r="A345" s="1">
        <v>42025</v>
      </c>
      <c r="B345" t="s">
        <v>779</v>
      </c>
      <c r="C345" t="s">
        <v>780</v>
      </c>
      <c r="D345">
        <v>23.41</v>
      </c>
      <c r="E345">
        <v>203</v>
      </c>
      <c r="F345" s="22">
        <v>4750</v>
      </c>
      <c r="G345">
        <v>5187000</v>
      </c>
      <c r="H345" t="str">
        <f t="shared" si="5"/>
        <v>krajowa</v>
      </c>
    </row>
    <row r="346" spans="1:8">
      <c r="A346" s="1">
        <v>42025</v>
      </c>
      <c r="B346" t="s">
        <v>781</v>
      </c>
      <c r="C346" t="s">
        <v>782</v>
      </c>
      <c r="D346">
        <v>6.2</v>
      </c>
      <c r="E346">
        <v>20</v>
      </c>
      <c r="F346" s="22">
        <v>120</v>
      </c>
      <c r="G346">
        <v>2500000</v>
      </c>
      <c r="H346" t="str">
        <f t="shared" si="5"/>
        <v>krajowa</v>
      </c>
    </row>
    <row r="347" spans="1:8">
      <c r="A347" s="1">
        <v>42025</v>
      </c>
      <c r="B347" t="s">
        <v>783</v>
      </c>
      <c r="C347" t="s">
        <v>784</v>
      </c>
      <c r="D347">
        <v>16.54</v>
      </c>
      <c r="E347">
        <v>1005</v>
      </c>
      <c r="F347" s="22">
        <v>16560</v>
      </c>
      <c r="G347">
        <v>5246000</v>
      </c>
      <c r="H347" t="str">
        <f t="shared" si="5"/>
        <v>krajowa</v>
      </c>
    </row>
    <row r="348" spans="1:8">
      <c r="A348" s="1">
        <v>42025</v>
      </c>
      <c r="B348" t="s">
        <v>785</v>
      </c>
      <c r="C348" t="s">
        <v>786</v>
      </c>
      <c r="D348">
        <v>15.75</v>
      </c>
      <c r="E348">
        <v>1452</v>
      </c>
      <c r="F348" s="22">
        <v>22400</v>
      </c>
      <c r="G348">
        <v>3182000</v>
      </c>
      <c r="H348" t="str">
        <f t="shared" si="5"/>
        <v>krajowa</v>
      </c>
    </row>
    <row r="349" spans="1:8">
      <c r="A349" s="1">
        <v>42025</v>
      </c>
      <c r="B349" t="s">
        <v>789</v>
      </c>
      <c r="C349" t="s">
        <v>790</v>
      </c>
      <c r="D349">
        <v>1.88</v>
      </c>
      <c r="E349">
        <v>33353</v>
      </c>
      <c r="F349" s="22">
        <v>64320</v>
      </c>
      <c r="G349">
        <v>18377000</v>
      </c>
      <c r="H349" t="str">
        <f t="shared" si="5"/>
        <v>krajowa</v>
      </c>
    </row>
    <row r="350" spans="1:8">
      <c r="A350" s="1">
        <v>42025</v>
      </c>
      <c r="B350" t="s">
        <v>793</v>
      </c>
      <c r="C350" t="s">
        <v>794</v>
      </c>
      <c r="D350">
        <v>9.5500000000000007</v>
      </c>
      <c r="E350">
        <v>400</v>
      </c>
      <c r="F350" s="22">
        <v>3820</v>
      </c>
      <c r="G350">
        <v>1962000</v>
      </c>
      <c r="H350" t="str">
        <f t="shared" si="5"/>
        <v>krajowa</v>
      </c>
    </row>
    <row r="351" spans="1:8">
      <c r="A351" s="1">
        <v>42025</v>
      </c>
      <c r="B351" t="s">
        <v>795</v>
      </c>
      <c r="C351" t="s">
        <v>796</v>
      </c>
      <c r="D351">
        <v>32.1</v>
      </c>
      <c r="E351">
        <v>75</v>
      </c>
      <c r="F351" s="22">
        <v>2440</v>
      </c>
      <c r="G351">
        <v>1729000</v>
      </c>
      <c r="H351" t="str">
        <f t="shared" si="5"/>
        <v>krajowa</v>
      </c>
    </row>
    <row r="352" spans="1:8">
      <c r="A352" s="1">
        <v>42025</v>
      </c>
      <c r="B352" t="s">
        <v>797</v>
      </c>
      <c r="C352" t="s">
        <v>798</v>
      </c>
      <c r="D352">
        <v>1.83</v>
      </c>
      <c r="E352">
        <v>13615</v>
      </c>
      <c r="F352" s="22">
        <v>25270</v>
      </c>
      <c r="G352">
        <v>0</v>
      </c>
      <c r="H352" t="str">
        <f t="shared" si="5"/>
        <v>krajowa</v>
      </c>
    </row>
    <row r="353" spans="1:8">
      <c r="A353" s="1">
        <v>42025</v>
      </c>
      <c r="B353" t="s">
        <v>799</v>
      </c>
      <c r="C353" t="s">
        <v>800</v>
      </c>
      <c r="D353">
        <v>1.06</v>
      </c>
      <c r="E353">
        <v>131014</v>
      </c>
      <c r="F353" s="22">
        <v>136550</v>
      </c>
      <c r="G353">
        <v>31508000</v>
      </c>
      <c r="H353" t="str">
        <f t="shared" si="5"/>
        <v>krajowa</v>
      </c>
    </row>
    <row r="354" spans="1:8">
      <c r="A354" s="1">
        <v>42025</v>
      </c>
      <c r="B354" t="s">
        <v>801</v>
      </c>
      <c r="C354" t="s">
        <v>802</v>
      </c>
      <c r="D354">
        <v>0.53</v>
      </c>
      <c r="E354">
        <v>46752</v>
      </c>
      <c r="F354" s="22">
        <v>25570</v>
      </c>
      <c r="G354">
        <v>0</v>
      </c>
      <c r="H354" t="str">
        <f t="shared" si="5"/>
        <v>krajowa</v>
      </c>
    </row>
    <row r="355" spans="1:8">
      <c r="A355" s="1">
        <v>42025</v>
      </c>
      <c r="B355" t="s">
        <v>803</v>
      </c>
      <c r="C355" t="s">
        <v>804</v>
      </c>
      <c r="D355">
        <v>3</v>
      </c>
      <c r="E355">
        <v>2162</v>
      </c>
      <c r="F355" s="22">
        <v>6320</v>
      </c>
      <c r="G355">
        <v>0</v>
      </c>
      <c r="H355" t="str">
        <f t="shared" si="5"/>
        <v>krajowa</v>
      </c>
    </row>
    <row r="356" spans="1:8">
      <c r="A356" s="1">
        <v>42025</v>
      </c>
      <c r="B356" t="s">
        <v>805</v>
      </c>
      <c r="C356" t="s">
        <v>806</v>
      </c>
      <c r="D356">
        <v>12.25</v>
      </c>
      <c r="E356">
        <v>41889</v>
      </c>
      <c r="F356" s="22">
        <v>513200</v>
      </c>
      <c r="G356">
        <v>9601000</v>
      </c>
      <c r="H356" t="str">
        <f t="shared" si="5"/>
        <v>krajowa</v>
      </c>
    </row>
    <row r="357" spans="1:8">
      <c r="A357" s="1">
        <v>42025</v>
      </c>
      <c r="B357" t="s">
        <v>807</v>
      </c>
      <c r="C357" t="s">
        <v>808</v>
      </c>
      <c r="D357">
        <v>40.35</v>
      </c>
      <c r="E357">
        <v>422</v>
      </c>
      <c r="F357" s="22">
        <v>17440</v>
      </c>
      <c r="G357">
        <v>5026000</v>
      </c>
      <c r="H357" t="str">
        <f t="shared" si="5"/>
        <v>krajowa</v>
      </c>
    </row>
    <row r="358" spans="1:8">
      <c r="A358" s="1">
        <v>42025</v>
      </c>
      <c r="B358" t="s">
        <v>811</v>
      </c>
      <c r="C358" t="s">
        <v>812</v>
      </c>
      <c r="D358">
        <v>2.6</v>
      </c>
      <c r="E358">
        <v>11025</v>
      </c>
      <c r="F358" s="22">
        <v>29010</v>
      </c>
      <c r="G358">
        <v>12010000</v>
      </c>
      <c r="H358" t="str">
        <f t="shared" si="5"/>
        <v>krajowa</v>
      </c>
    </row>
    <row r="359" spans="1:8">
      <c r="A359" s="1">
        <v>42025</v>
      </c>
      <c r="B359" t="s">
        <v>813</v>
      </c>
      <c r="C359" t="s">
        <v>814</v>
      </c>
      <c r="D359">
        <v>7.9</v>
      </c>
      <c r="E359">
        <v>1057</v>
      </c>
      <c r="F359" s="22">
        <v>8360</v>
      </c>
      <c r="G359">
        <v>4755000</v>
      </c>
      <c r="H359" t="str">
        <f t="shared" si="5"/>
        <v>krajowa</v>
      </c>
    </row>
    <row r="360" spans="1:8">
      <c r="A360" s="1">
        <v>42025</v>
      </c>
      <c r="B360" t="s">
        <v>817</v>
      </c>
      <c r="C360" t="s">
        <v>818</v>
      </c>
      <c r="D360">
        <v>2.66</v>
      </c>
      <c r="E360">
        <v>16449</v>
      </c>
      <c r="F360" s="22">
        <v>43980</v>
      </c>
      <c r="G360">
        <v>97338000</v>
      </c>
      <c r="H360" t="str">
        <f t="shared" si="5"/>
        <v>krajowa</v>
      </c>
    </row>
    <row r="361" spans="1:8">
      <c r="A361" s="1">
        <v>42025</v>
      </c>
      <c r="B361" t="s">
        <v>819</v>
      </c>
      <c r="C361" t="s">
        <v>820</v>
      </c>
      <c r="D361">
        <v>338.75</v>
      </c>
      <c r="E361">
        <v>164</v>
      </c>
      <c r="F361" s="22">
        <v>54790</v>
      </c>
      <c r="G361">
        <v>1810000</v>
      </c>
      <c r="H361" t="str">
        <f t="shared" si="5"/>
        <v>krajowa</v>
      </c>
    </row>
    <row r="362" spans="1:8">
      <c r="A362" s="1">
        <v>42025</v>
      </c>
      <c r="B362" t="s">
        <v>821</v>
      </c>
      <c r="C362" t="s">
        <v>822</v>
      </c>
      <c r="D362">
        <v>12.68</v>
      </c>
      <c r="E362">
        <v>830</v>
      </c>
      <c r="F362" s="22">
        <v>10540</v>
      </c>
      <c r="G362">
        <v>7716000</v>
      </c>
      <c r="H362" t="str">
        <f t="shared" si="5"/>
        <v>krajowa</v>
      </c>
    </row>
    <row r="363" spans="1:8">
      <c r="A363" s="1">
        <v>42025</v>
      </c>
      <c r="B363" t="s">
        <v>823</v>
      </c>
      <c r="C363" t="s">
        <v>824</v>
      </c>
      <c r="D363">
        <v>10.1</v>
      </c>
      <c r="E363">
        <v>557</v>
      </c>
      <c r="F363" s="22">
        <v>5790</v>
      </c>
      <c r="G363">
        <v>1791000</v>
      </c>
      <c r="H363" t="str">
        <f t="shared" si="5"/>
        <v>krajowa</v>
      </c>
    </row>
    <row r="364" spans="1:8">
      <c r="A364" s="1">
        <v>42025</v>
      </c>
      <c r="B364" t="s">
        <v>825</v>
      </c>
      <c r="C364" t="s">
        <v>826</v>
      </c>
      <c r="D364">
        <v>2.25</v>
      </c>
      <c r="E364">
        <v>27899</v>
      </c>
      <c r="F364" s="22">
        <v>63960</v>
      </c>
      <c r="G364">
        <v>0</v>
      </c>
      <c r="H364" t="str">
        <f t="shared" si="5"/>
        <v>krajowa</v>
      </c>
    </row>
    <row r="365" spans="1:8">
      <c r="A365" s="1">
        <v>42025</v>
      </c>
      <c r="B365" t="s">
        <v>827</v>
      </c>
      <c r="C365" t="s">
        <v>828</v>
      </c>
      <c r="D365">
        <v>13.3</v>
      </c>
      <c r="E365">
        <v>1937</v>
      </c>
      <c r="F365" s="22">
        <v>25630</v>
      </c>
      <c r="G365">
        <v>925000</v>
      </c>
      <c r="H365" t="str">
        <f t="shared" si="5"/>
        <v>krajowa</v>
      </c>
    </row>
    <row r="366" spans="1:8">
      <c r="A366" s="1">
        <v>42025</v>
      </c>
      <c r="B366" t="s">
        <v>829</v>
      </c>
      <c r="C366" t="s">
        <v>830</v>
      </c>
      <c r="D366">
        <v>0.22</v>
      </c>
      <c r="E366">
        <v>20450</v>
      </c>
      <c r="F366" s="22">
        <v>4650</v>
      </c>
      <c r="G366">
        <v>0</v>
      </c>
      <c r="H366" t="str">
        <f t="shared" si="5"/>
        <v>krajowa</v>
      </c>
    </row>
    <row r="367" spans="1:8">
      <c r="A367" s="1">
        <v>42025</v>
      </c>
      <c r="B367" t="s">
        <v>831</v>
      </c>
      <c r="C367" t="s">
        <v>832</v>
      </c>
      <c r="D367">
        <v>13.19</v>
      </c>
      <c r="E367">
        <v>3923</v>
      </c>
      <c r="F367" s="22">
        <v>51280</v>
      </c>
      <c r="G367">
        <v>11886000</v>
      </c>
      <c r="H367" t="str">
        <f t="shared" si="5"/>
        <v>krajowa</v>
      </c>
    </row>
    <row r="368" spans="1:8">
      <c r="A368" s="1">
        <v>42025</v>
      </c>
      <c r="B368" t="s">
        <v>833</v>
      </c>
      <c r="C368" t="s">
        <v>834</v>
      </c>
      <c r="D368">
        <v>21.6</v>
      </c>
      <c r="E368">
        <v>2871</v>
      </c>
      <c r="F368" s="22">
        <v>61830</v>
      </c>
      <c r="G368">
        <v>5947000</v>
      </c>
      <c r="H368" t="str">
        <f t="shared" si="5"/>
        <v>krajowa</v>
      </c>
    </row>
    <row r="369" spans="1:8">
      <c r="A369" s="1">
        <v>42025</v>
      </c>
      <c r="B369" t="s">
        <v>835</v>
      </c>
      <c r="C369" t="s">
        <v>836</v>
      </c>
      <c r="D369">
        <v>3.97</v>
      </c>
      <c r="E369">
        <v>682646</v>
      </c>
      <c r="F369" s="22">
        <v>2722930</v>
      </c>
      <c r="G369">
        <v>496690000</v>
      </c>
      <c r="H369" t="str">
        <f t="shared" si="5"/>
        <v>krajowa</v>
      </c>
    </row>
    <row r="370" spans="1:8">
      <c r="A370" s="1">
        <v>42025</v>
      </c>
      <c r="B370" t="s">
        <v>839</v>
      </c>
      <c r="C370" t="s">
        <v>840</v>
      </c>
      <c r="D370">
        <v>22.2</v>
      </c>
      <c r="E370">
        <v>382</v>
      </c>
      <c r="F370" s="22">
        <v>8440</v>
      </c>
      <c r="G370">
        <v>730000</v>
      </c>
      <c r="H370" t="str">
        <f t="shared" si="5"/>
        <v>krajowa</v>
      </c>
    </row>
    <row r="371" spans="1:8">
      <c r="A371" s="1">
        <v>42025</v>
      </c>
      <c r="B371" t="s">
        <v>841</v>
      </c>
      <c r="C371" t="s">
        <v>842</v>
      </c>
      <c r="D371">
        <v>12.35</v>
      </c>
      <c r="E371">
        <v>642</v>
      </c>
      <c r="F371" s="22">
        <v>7930</v>
      </c>
      <c r="G371">
        <v>7000000</v>
      </c>
      <c r="H371" t="str">
        <f t="shared" si="5"/>
        <v>krajowa</v>
      </c>
    </row>
    <row r="372" spans="1:8">
      <c r="A372" s="1">
        <v>42025</v>
      </c>
      <c r="B372" t="s">
        <v>845</v>
      </c>
      <c r="C372" t="s">
        <v>846</v>
      </c>
      <c r="D372">
        <v>4.95</v>
      </c>
      <c r="E372">
        <v>2248960</v>
      </c>
      <c r="F372" s="22">
        <v>11012910</v>
      </c>
      <c r="G372">
        <v>1043590000</v>
      </c>
      <c r="H372" t="str">
        <f t="shared" si="5"/>
        <v>krajowa</v>
      </c>
    </row>
    <row r="373" spans="1:8">
      <c r="A373" s="1">
        <v>42025</v>
      </c>
      <c r="B373" t="s">
        <v>847</v>
      </c>
      <c r="C373" t="s">
        <v>848</v>
      </c>
      <c r="D373">
        <v>0.7</v>
      </c>
      <c r="E373">
        <v>1746</v>
      </c>
      <c r="F373" s="22">
        <v>1220</v>
      </c>
      <c r="G373">
        <v>0</v>
      </c>
      <c r="H373" t="str">
        <f t="shared" si="5"/>
        <v>krajowa</v>
      </c>
    </row>
    <row r="374" spans="1:8">
      <c r="A374" s="1">
        <v>42025</v>
      </c>
      <c r="B374" t="s">
        <v>849</v>
      </c>
      <c r="C374" t="s">
        <v>850</v>
      </c>
      <c r="D374">
        <v>9.59</v>
      </c>
      <c r="E374">
        <v>1523</v>
      </c>
      <c r="F374" s="22">
        <v>14300</v>
      </c>
      <c r="G374">
        <v>2847000</v>
      </c>
      <c r="H374" t="str">
        <f t="shared" si="5"/>
        <v>krajowa</v>
      </c>
    </row>
    <row r="375" spans="1:8">
      <c r="A375" s="1">
        <v>42025</v>
      </c>
      <c r="B375" t="s">
        <v>851</v>
      </c>
      <c r="C375" t="s">
        <v>852</v>
      </c>
      <c r="D375">
        <v>16.48</v>
      </c>
      <c r="E375">
        <v>135</v>
      </c>
      <c r="F375" s="22">
        <v>2190</v>
      </c>
      <c r="G375">
        <v>448000</v>
      </c>
      <c r="H375" t="str">
        <f t="shared" si="5"/>
        <v>krajowa</v>
      </c>
    </row>
    <row r="376" spans="1:8">
      <c r="A376" s="1">
        <v>42025</v>
      </c>
      <c r="B376" t="s">
        <v>853</v>
      </c>
      <c r="C376" t="s">
        <v>854</v>
      </c>
      <c r="D376">
        <v>4.5</v>
      </c>
      <c r="E376">
        <v>2819</v>
      </c>
      <c r="F376" s="22">
        <v>12730</v>
      </c>
      <c r="G376">
        <v>19158000</v>
      </c>
      <c r="H376" t="str">
        <f t="shared" si="5"/>
        <v>krajowa</v>
      </c>
    </row>
    <row r="377" spans="1:8">
      <c r="A377" s="1">
        <v>42025</v>
      </c>
      <c r="B377" t="s">
        <v>855</v>
      </c>
      <c r="C377" t="s">
        <v>856</v>
      </c>
      <c r="D377">
        <v>3.65</v>
      </c>
      <c r="E377">
        <v>2106</v>
      </c>
      <c r="F377" s="22">
        <v>7630</v>
      </c>
      <c r="G377">
        <v>6157000</v>
      </c>
      <c r="H377" t="str">
        <f t="shared" si="5"/>
        <v>krajowa</v>
      </c>
    </row>
    <row r="378" spans="1:8">
      <c r="A378" s="1">
        <v>42025</v>
      </c>
      <c r="B378" t="s">
        <v>857</v>
      </c>
      <c r="C378" t="s">
        <v>858</v>
      </c>
      <c r="D378">
        <v>6.8</v>
      </c>
      <c r="E378">
        <v>7469</v>
      </c>
      <c r="F378" s="22">
        <v>49800</v>
      </c>
      <c r="G378">
        <v>3969000</v>
      </c>
      <c r="H378" t="str">
        <f t="shared" si="5"/>
        <v>krajowa</v>
      </c>
    </row>
    <row r="379" spans="1:8">
      <c r="A379" s="1">
        <v>42025</v>
      </c>
      <c r="B379" t="s">
        <v>859</v>
      </c>
      <c r="C379" t="s">
        <v>860</v>
      </c>
      <c r="D379">
        <v>6.2</v>
      </c>
      <c r="E379">
        <v>2492</v>
      </c>
      <c r="F379" s="22">
        <v>15490</v>
      </c>
      <c r="G379">
        <v>15008000</v>
      </c>
      <c r="H379" t="str">
        <f t="shared" si="5"/>
        <v>krajowa</v>
      </c>
    </row>
    <row r="380" spans="1:8">
      <c r="A380" s="1">
        <v>42025</v>
      </c>
      <c r="B380" t="s">
        <v>861</v>
      </c>
      <c r="C380" t="s">
        <v>862</v>
      </c>
      <c r="D380">
        <v>9.57</v>
      </c>
      <c r="E380">
        <v>288</v>
      </c>
      <c r="F380" s="22">
        <v>2740</v>
      </c>
      <c r="G380">
        <v>14241000</v>
      </c>
      <c r="H380" t="str">
        <f t="shared" si="5"/>
        <v>krajowa</v>
      </c>
    </row>
    <row r="381" spans="1:8">
      <c r="A381" s="1">
        <v>42025</v>
      </c>
      <c r="B381" t="s">
        <v>863</v>
      </c>
      <c r="C381" t="s">
        <v>864</v>
      </c>
      <c r="D381">
        <v>4.53</v>
      </c>
      <c r="E381">
        <v>12</v>
      </c>
      <c r="F381" s="22">
        <v>50</v>
      </c>
      <c r="G381">
        <v>11716000</v>
      </c>
      <c r="H381" t="str">
        <f t="shared" si="5"/>
        <v>krajowa</v>
      </c>
    </row>
    <row r="382" spans="1:8">
      <c r="A382" s="1">
        <v>42025</v>
      </c>
      <c r="B382" t="s">
        <v>865</v>
      </c>
      <c r="C382" t="s">
        <v>866</v>
      </c>
      <c r="D382">
        <v>8.85</v>
      </c>
      <c r="E382">
        <v>315031</v>
      </c>
      <c r="F382" s="22">
        <v>2768260</v>
      </c>
      <c r="G382">
        <v>36592000</v>
      </c>
      <c r="H382" t="str">
        <f t="shared" si="5"/>
        <v>krajowa</v>
      </c>
    </row>
    <row r="383" spans="1:8">
      <c r="A383" s="1">
        <v>42025</v>
      </c>
      <c r="B383" t="s">
        <v>867</v>
      </c>
      <c r="C383" t="s">
        <v>868</v>
      </c>
      <c r="D383">
        <v>4.2699999999999996</v>
      </c>
      <c r="E383">
        <v>0</v>
      </c>
      <c r="F383" s="22">
        <v>0</v>
      </c>
      <c r="G383">
        <v>2580000</v>
      </c>
      <c r="H383" t="str">
        <f t="shared" si="5"/>
        <v>krajowa</v>
      </c>
    </row>
    <row r="384" spans="1:8">
      <c r="A384" s="1">
        <v>42025</v>
      </c>
      <c r="B384" t="s">
        <v>869</v>
      </c>
      <c r="C384" t="s">
        <v>870</v>
      </c>
      <c r="D384">
        <v>3.96</v>
      </c>
      <c r="E384">
        <v>0</v>
      </c>
      <c r="F384" s="22">
        <v>0</v>
      </c>
      <c r="G384">
        <v>0</v>
      </c>
      <c r="H384" t="str">
        <f t="shared" si="5"/>
        <v>krajowa</v>
      </c>
    </row>
    <row r="385" spans="1:8">
      <c r="A385" s="1">
        <v>42025</v>
      </c>
      <c r="B385" t="s">
        <v>871</v>
      </c>
      <c r="C385" t="s">
        <v>872</v>
      </c>
      <c r="D385">
        <v>1.95</v>
      </c>
      <c r="E385">
        <v>112</v>
      </c>
      <c r="F385" s="22">
        <v>220</v>
      </c>
      <c r="G385">
        <v>3297000</v>
      </c>
      <c r="H385" t="str">
        <f t="shared" si="5"/>
        <v>krajowa</v>
      </c>
    </row>
    <row r="386" spans="1:8">
      <c r="A386" s="1">
        <v>42025</v>
      </c>
      <c r="B386" t="s">
        <v>873</v>
      </c>
      <c r="C386" t="s">
        <v>874</v>
      </c>
      <c r="D386">
        <v>17.48</v>
      </c>
      <c r="E386">
        <v>72400</v>
      </c>
      <c r="F386" s="22">
        <v>1275520</v>
      </c>
      <c r="G386">
        <v>163100000</v>
      </c>
      <c r="H386" t="str">
        <f t="shared" ref="H386:H449" si="6">IF(LEFT(C386,2)="PL","krajowa","zagraniczna")</f>
        <v>krajowa</v>
      </c>
    </row>
    <row r="387" spans="1:8">
      <c r="A387" s="1">
        <v>42025</v>
      </c>
      <c r="B387" t="s">
        <v>875</v>
      </c>
      <c r="C387" t="s">
        <v>876</v>
      </c>
      <c r="D387">
        <v>56.69</v>
      </c>
      <c r="E387">
        <v>0</v>
      </c>
      <c r="F387" s="22">
        <v>0</v>
      </c>
      <c r="G387">
        <v>1288000</v>
      </c>
      <c r="H387" t="str">
        <f t="shared" si="6"/>
        <v>krajowa</v>
      </c>
    </row>
    <row r="388" spans="1:8">
      <c r="A388" s="1">
        <v>42025</v>
      </c>
      <c r="B388" t="s">
        <v>877</v>
      </c>
      <c r="C388" t="s">
        <v>878</v>
      </c>
      <c r="D388">
        <v>8.59</v>
      </c>
      <c r="E388">
        <v>13535</v>
      </c>
      <c r="F388" s="22">
        <v>115040</v>
      </c>
      <c r="G388">
        <v>14002000</v>
      </c>
      <c r="H388" t="str">
        <f t="shared" si="6"/>
        <v>krajowa</v>
      </c>
    </row>
    <row r="389" spans="1:8">
      <c r="A389" s="1">
        <v>42025</v>
      </c>
      <c r="B389" t="s">
        <v>881</v>
      </c>
      <c r="C389" t="s">
        <v>882</v>
      </c>
      <c r="D389">
        <v>2.38</v>
      </c>
      <c r="E389">
        <v>200</v>
      </c>
      <c r="F389" s="22">
        <v>480</v>
      </c>
      <c r="G389">
        <v>0</v>
      </c>
      <c r="H389" t="str">
        <f t="shared" si="6"/>
        <v>krajowa</v>
      </c>
    </row>
    <row r="390" spans="1:8">
      <c r="A390" s="1">
        <v>42025</v>
      </c>
      <c r="B390" t="s">
        <v>883</v>
      </c>
      <c r="C390" t="s">
        <v>884</v>
      </c>
      <c r="D390">
        <v>2.0699999999999998</v>
      </c>
      <c r="E390">
        <v>32307</v>
      </c>
      <c r="F390" s="22">
        <v>66900</v>
      </c>
      <c r="G390">
        <v>20551000</v>
      </c>
      <c r="H390" t="str">
        <f t="shared" si="6"/>
        <v>krajowa</v>
      </c>
    </row>
    <row r="391" spans="1:8">
      <c r="A391" s="1">
        <v>42025</v>
      </c>
      <c r="B391" t="s">
        <v>885</v>
      </c>
      <c r="C391" t="s">
        <v>886</v>
      </c>
      <c r="D391">
        <v>2.67</v>
      </c>
      <c r="E391">
        <v>24</v>
      </c>
      <c r="F391" s="22">
        <v>60</v>
      </c>
      <c r="G391">
        <v>16914000</v>
      </c>
      <c r="H391" t="str">
        <f t="shared" si="6"/>
        <v>krajowa</v>
      </c>
    </row>
    <row r="392" spans="1:8">
      <c r="A392" s="1">
        <v>42025</v>
      </c>
      <c r="B392" t="s">
        <v>887</v>
      </c>
      <c r="C392" t="s">
        <v>888</v>
      </c>
      <c r="D392">
        <v>1.63</v>
      </c>
      <c r="E392">
        <v>0</v>
      </c>
      <c r="F392" s="22">
        <v>0</v>
      </c>
      <c r="G392">
        <v>0</v>
      </c>
      <c r="H392" t="str">
        <f t="shared" si="6"/>
        <v>krajowa</v>
      </c>
    </row>
    <row r="393" spans="1:8">
      <c r="A393" s="1">
        <v>42025</v>
      </c>
      <c r="B393" t="s">
        <v>889</v>
      </c>
      <c r="C393" t="s">
        <v>890</v>
      </c>
      <c r="D393">
        <v>193.5</v>
      </c>
      <c r="E393">
        <v>154</v>
      </c>
      <c r="F393" s="22">
        <v>29370</v>
      </c>
      <c r="G393">
        <v>370000</v>
      </c>
      <c r="H393" t="str">
        <f t="shared" si="6"/>
        <v>krajowa</v>
      </c>
    </row>
    <row r="394" spans="1:8">
      <c r="A394" s="1">
        <v>42025</v>
      </c>
      <c r="B394" t="s">
        <v>891</v>
      </c>
      <c r="C394" t="s">
        <v>892</v>
      </c>
      <c r="D394">
        <v>4.29</v>
      </c>
      <c r="E394">
        <v>4855</v>
      </c>
      <c r="F394" s="22">
        <v>20480</v>
      </c>
      <c r="G394">
        <v>4890000</v>
      </c>
      <c r="H394" t="str">
        <f t="shared" si="6"/>
        <v>krajowa</v>
      </c>
    </row>
    <row r="395" spans="1:8">
      <c r="A395" s="1">
        <v>42025</v>
      </c>
      <c r="B395" t="s">
        <v>893</v>
      </c>
      <c r="C395" t="s">
        <v>894</v>
      </c>
      <c r="D395">
        <v>9.15</v>
      </c>
      <c r="E395">
        <v>5327</v>
      </c>
      <c r="F395" s="22">
        <v>48050</v>
      </c>
      <c r="G395">
        <v>4210000</v>
      </c>
      <c r="H395" t="str">
        <f t="shared" si="6"/>
        <v>krajowa</v>
      </c>
    </row>
    <row r="396" spans="1:8">
      <c r="A396" s="1">
        <v>42025</v>
      </c>
      <c r="B396" t="s">
        <v>895</v>
      </c>
      <c r="C396" t="s">
        <v>896</v>
      </c>
      <c r="D396">
        <v>1.97</v>
      </c>
      <c r="E396">
        <v>447897</v>
      </c>
      <c r="F396" s="22">
        <v>875600</v>
      </c>
      <c r="G396">
        <v>158887000</v>
      </c>
      <c r="H396" t="str">
        <f t="shared" si="6"/>
        <v>krajowa</v>
      </c>
    </row>
    <row r="397" spans="1:8">
      <c r="A397" s="1">
        <v>42025</v>
      </c>
      <c r="B397" t="s">
        <v>897</v>
      </c>
      <c r="C397" t="s">
        <v>898</v>
      </c>
      <c r="D397">
        <v>9.1999999999999993</v>
      </c>
      <c r="E397">
        <v>1236</v>
      </c>
      <c r="F397" s="22">
        <v>11310</v>
      </c>
      <c r="G397">
        <v>3957000</v>
      </c>
      <c r="H397" t="str">
        <f t="shared" si="6"/>
        <v>krajowa</v>
      </c>
    </row>
    <row r="398" spans="1:8">
      <c r="A398" s="1">
        <v>42025</v>
      </c>
      <c r="B398" t="s">
        <v>899</v>
      </c>
      <c r="C398" t="s">
        <v>900</v>
      </c>
      <c r="D398">
        <v>9.76</v>
      </c>
      <c r="E398">
        <v>3315</v>
      </c>
      <c r="F398" s="22">
        <v>32560</v>
      </c>
      <c r="G398">
        <v>5328000</v>
      </c>
      <c r="H398" t="str">
        <f t="shared" si="6"/>
        <v>krajowa</v>
      </c>
    </row>
    <row r="399" spans="1:8">
      <c r="A399" s="1">
        <v>42025</v>
      </c>
      <c r="B399" t="s">
        <v>901</v>
      </c>
      <c r="C399" t="s">
        <v>902</v>
      </c>
      <c r="D399">
        <v>4.18</v>
      </c>
      <c r="E399">
        <v>1125</v>
      </c>
      <c r="F399" s="22">
        <v>4700</v>
      </c>
      <c r="G399">
        <v>0</v>
      </c>
      <c r="H399" t="str">
        <f t="shared" si="6"/>
        <v>krajowa</v>
      </c>
    </row>
    <row r="400" spans="1:8">
      <c r="A400" s="1">
        <v>42025</v>
      </c>
      <c r="B400" t="s">
        <v>903</v>
      </c>
      <c r="C400" t="s">
        <v>904</v>
      </c>
      <c r="D400">
        <v>3.14</v>
      </c>
      <c r="E400">
        <v>2461</v>
      </c>
      <c r="F400" s="22">
        <v>7730</v>
      </c>
      <c r="G400">
        <v>2113000</v>
      </c>
      <c r="H400" t="str">
        <f t="shared" si="6"/>
        <v>krajowa</v>
      </c>
    </row>
    <row r="401" spans="1:8">
      <c r="A401" s="1">
        <v>42025</v>
      </c>
      <c r="B401" t="s">
        <v>907</v>
      </c>
      <c r="C401" t="s">
        <v>908</v>
      </c>
      <c r="D401">
        <v>1.46</v>
      </c>
      <c r="E401">
        <v>10309</v>
      </c>
      <c r="F401" s="22">
        <v>14790</v>
      </c>
      <c r="G401">
        <v>17392000</v>
      </c>
      <c r="H401" t="str">
        <f t="shared" si="6"/>
        <v>krajowa</v>
      </c>
    </row>
    <row r="402" spans="1:8">
      <c r="A402" s="1">
        <v>42025</v>
      </c>
      <c r="B402" t="s">
        <v>909</v>
      </c>
      <c r="C402" t="s">
        <v>910</v>
      </c>
      <c r="D402">
        <v>955</v>
      </c>
      <c r="E402">
        <v>10799</v>
      </c>
      <c r="F402" s="22">
        <v>10367730</v>
      </c>
      <c r="G402">
        <v>717000</v>
      </c>
      <c r="H402" t="str">
        <f t="shared" si="6"/>
        <v>krajowa</v>
      </c>
    </row>
    <row r="403" spans="1:8">
      <c r="A403" s="1">
        <v>42025</v>
      </c>
      <c r="B403" t="s">
        <v>911</v>
      </c>
      <c r="C403" t="s">
        <v>912</v>
      </c>
      <c r="D403">
        <v>7.13</v>
      </c>
      <c r="E403">
        <v>2142</v>
      </c>
      <c r="F403" s="22">
        <v>15120</v>
      </c>
      <c r="G403">
        <v>0</v>
      </c>
      <c r="H403" t="str">
        <f t="shared" si="6"/>
        <v>krajowa</v>
      </c>
    </row>
    <row r="404" spans="1:8">
      <c r="A404" s="1">
        <v>42025</v>
      </c>
      <c r="B404" t="s">
        <v>915</v>
      </c>
      <c r="C404" t="s">
        <v>916</v>
      </c>
      <c r="D404">
        <v>4.0999999999999996</v>
      </c>
      <c r="E404">
        <v>113649</v>
      </c>
      <c r="F404" s="22">
        <v>464150</v>
      </c>
      <c r="G404">
        <v>17549000</v>
      </c>
      <c r="H404" t="str">
        <f t="shared" si="6"/>
        <v>krajowa</v>
      </c>
    </row>
    <row r="405" spans="1:8">
      <c r="A405" s="1">
        <v>42025</v>
      </c>
      <c r="B405" t="s">
        <v>917</v>
      </c>
      <c r="C405" t="s">
        <v>918</v>
      </c>
      <c r="D405">
        <v>2</v>
      </c>
      <c r="E405">
        <v>1</v>
      </c>
      <c r="F405" s="22">
        <v>2</v>
      </c>
      <c r="G405">
        <v>0</v>
      </c>
      <c r="H405" t="str">
        <f t="shared" si="6"/>
        <v>krajowa</v>
      </c>
    </row>
    <row r="406" spans="1:8">
      <c r="A406" s="1">
        <v>42025</v>
      </c>
      <c r="B406" t="s">
        <v>919</v>
      </c>
      <c r="C406" t="s">
        <v>920</v>
      </c>
      <c r="D406">
        <v>0.86</v>
      </c>
      <c r="E406">
        <v>6000</v>
      </c>
      <c r="F406" s="22">
        <v>5160</v>
      </c>
      <c r="G406">
        <v>0</v>
      </c>
      <c r="H406" t="str">
        <f t="shared" si="6"/>
        <v>krajowa</v>
      </c>
    </row>
    <row r="407" spans="1:8">
      <c r="A407" s="1">
        <v>42025</v>
      </c>
      <c r="B407" t="s">
        <v>921</v>
      </c>
      <c r="C407" t="s">
        <v>922</v>
      </c>
      <c r="D407">
        <v>7.49</v>
      </c>
      <c r="E407">
        <v>3</v>
      </c>
      <c r="F407" s="22">
        <v>20</v>
      </c>
      <c r="G407">
        <v>7452000</v>
      </c>
      <c r="H407" t="str">
        <f t="shared" si="6"/>
        <v>krajowa</v>
      </c>
    </row>
    <row r="408" spans="1:8">
      <c r="A408" s="1">
        <v>42025</v>
      </c>
      <c r="B408" t="s">
        <v>923</v>
      </c>
      <c r="C408" t="s">
        <v>924</v>
      </c>
      <c r="D408">
        <v>38.9</v>
      </c>
      <c r="E408">
        <v>150</v>
      </c>
      <c r="F408" s="22">
        <v>5840</v>
      </c>
      <c r="G408">
        <v>0</v>
      </c>
      <c r="H408" t="str">
        <f t="shared" si="6"/>
        <v>krajowa</v>
      </c>
    </row>
    <row r="409" spans="1:8">
      <c r="A409" s="1">
        <v>42025</v>
      </c>
      <c r="B409" t="s">
        <v>925</v>
      </c>
      <c r="C409" t="s">
        <v>926</v>
      </c>
      <c r="D409">
        <v>8.3000000000000007</v>
      </c>
      <c r="E409">
        <v>30952</v>
      </c>
      <c r="F409" s="22">
        <v>254700</v>
      </c>
      <c r="G409">
        <v>2046000</v>
      </c>
      <c r="H409" t="str">
        <f t="shared" si="6"/>
        <v>krajowa</v>
      </c>
    </row>
    <row r="410" spans="1:8">
      <c r="A410" s="1">
        <v>42025</v>
      </c>
      <c r="B410" t="s">
        <v>927</v>
      </c>
      <c r="C410" t="s">
        <v>928</v>
      </c>
      <c r="D410">
        <v>18</v>
      </c>
      <c r="E410">
        <v>39597</v>
      </c>
      <c r="F410" s="22">
        <v>712660</v>
      </c>
      <c r="G410">
        <v>24711000</v>
      </c>
      <c r="H410" t="str">
        <f t="shared" si="6"/>
        <v>krajowa</v>
      </c>
    </row>
    <row r="411" spans="1:8">
      <c r="A411" s="1">
        <v>42025</v>
      </c>
      <c r="B411" t="s">
        <v>929</v>
      </c>
      <c r="C411" t="s">
        <v>930</v>
      </c>
      <c r="D411">
        <v>8.4</v>
      </c>
      <c r="E411">
        <v>200</v>
      </c>
      <c r="F411" s="22">
        <v>1680</v>
      </c>
      <c r="G411">
        <v>1535000</v>
      </c>
      <c r="H411" t="str">
        <f t="shared" si="6"/>
        <v>krajowa</v>
      </c>
    </row>
    <row r="412" spans="1:8">
      <c r="A412" s="1">
        <v>42025</v>
      </c>
      <c r="B412" t="s">
        <v>931</v>
      </c>
      <c r="C412" t="s">
        <v>932</v>
      </c>
      <c r="D412">
        <v>2.69</v>
      </c>
      <c r="E412">
        <v>1828</v>
      </c>
      <c r="F412" s="22">
        <v>4940</v>
      </c>
      <c r="G412">
        <v>48149000</v>
      </c>
      <c r="H412" t="str">
        <f t="shared" si="6"/>
        <v>krajowa</v>
      </c>
    </row>
    <row r="413" spans="1:8">
      <c r="A413" s="1">
        <v>42025</v>
      </c>
      <c r="B413" t="s">
        <v>933</v>
      </c>
      <c r="C413" t="s">
        <v>934</v>
      </c>
      <c r="D413">
        <v>0.92</v>
      </c>
      <c r="E413">
        <v>219424</v>
      </c>
      <c r="F413" s="22">
        <v>198130</v>
      </c>
      <c r="G413">
        <v>23434000</v>
      </c>
      <c r="H413" t="str">
        <f t="shared" si="6"/>
        <v>krajowa</v>
      </c>
    </row>
    <row r="414" spans="1:8">
      <c r="A414" s="1">
        <v>42025</v>
      </c>
      <c r="B414" t="s">
        <v>935</v>
      </c>
      <c r="C414" t="s">
        <v>936</v>
      </c>
      <c r="D414">
        <v>23.28</v>
      </c>
      <c r="E414">
        <v>61806</v>
      </c>
      <c r="F414" s="22">
        <v>1418850</v>
      </c>
      <c r="G414">
        <v>24622000</v>
      </c>
      <c r="H414" t="str">
        <f t="shared" si="6"/>
        <v>krajowa</v>
      </c>
    </row>
    <row r="415" spans="1:8">
      <c r="A415" s="1">
        <v>42025</v>
      </c>
      <c r="B415" t="s">
        <v>937</v>
      </c>
      <c r="C415" t="s">
        <v>938</v>
      </c>
      <c r="D415">
        <v>64.989999999999995</v>
      </c>
      <c r="E415">
        <v>39</v>
      </c>
      <c r="F415" s="22">
        <v>2480</v>
      </c>
      <c r="G415">
        <v>3288000</v>
      </c>
      <c r="H415" t="str">
        <f t="shared" si="6"/>
        <v>krajowa</v>
      </c>
    </row>
    <row r="416" spans="1:8">
      <c r="A416" s="1">
        <v>42025</v>
      </c>
      <c r="B416" t="s">
        <v>939</v>
      </c>
      <c r="C416" t="s">
        <v>940</v>
      </c>
      <c r="D416">
        <v>285</v>
      </c>
      <c r="E416">
        <v>14</v>
      </c>
      <c r="F416" s="22">
        <v>3990</v>
      </c>
      <c r="G416">
        <v>699000</v>
      </c>
      <c r="H416" t="str">
        <f t="shared" si="6"/>
        <v>krajowa</v>
      </c>
    </row>
    <row r="417" spans="1:8">
      <c r="A417" s="1">
        <v>42025</v>
      </c>
      <c r="B417" t="s">
        <v>941</v>
      </c>
      <c r="C417" t="s">
        <v>942</v>
      </c>
      <c r="D417">
        <v>1.55</v>
      </c>
      <c r="E417">
        <v>3559</v>
      </c>
      <c r="F417" s="22">
        <v>5440</v>
      </c>
      <c r="G417">
        <v>6145000</v>
      </c>
      <c r="H417" t="str">
        <f t="shared" si="6"/>
        <v>krajowa</v>
      </c>
    </row>
    <row r="418" spans="1:8">
      <c r="A418" s="1">
        <v>42025</v>
      </c>
      <c r="B418" t="s">
        <v>943</v>
      </c>
      <c r="C418" t="s">
        <v>944</v>
      </c>
      <c r="D418">
        <v>6.27</v>
      </c>
      <c r="E418">
        <v>7</v>
      </c>
      <c r="F418" s="22">
        <v>40</v>
      </c>
      <c r="G418">
        <v>8629000</v>
      </c>
      <c r="H418" t="str">
        <f t="shared" si="6"/>
        <v>krajowa</v>
      </c>
    </row>
    <row r="419" spans="1:8">
      <c r="A419" s="1">
        <v>42025</v>
      </c>
      <c r="B419" t="s">
        <v>945</v>
      </c>
      <c r="C419" t="s">
        <v>946</v>
      </c>
      <c r="D419">
        <v>391</v>
      </c>
      <c r="E419">
        <v>20</v>
      </c>
      <c r="F419" s="22">
        <v>7820</v>
      </c>
      <c r="G419">
        <v>0</v>
      </c>
      <c r="H419" t="str">
        <f t="shared" si="6"/>
        <v>krajowa</v>
      </c>
    </row>
    <row r="420" spans="1:8">
      <c r="A420" s="1">
        <v>42026</v>
      </c>
      <c r="B420" t="s">
        <v>7</v>
      </c>
      <c r="C420" t="s">
        <v>8</v>
      </c>
      <c r="D420">
        <v>2.2599999999999998</v>
      </c>
      <c r="E420">
        <v>20</v>
      </c>
      <c r="F420" s="22">
        <v>40</v>
      </c>
      <c r="G420">
        <v>6496000</v>
      </c>
      <c r="H420" t="str">
        <f t="shared" si="6"/>
        <v>krajowa</v>
      </c>
    </row>
    <row r="421" spans="1:8">
      <c r="A421" s="1">
        <v>42026</v>
      </c>
      <c r="B421" t="s">
        <v>9</v>
      </c>
      <c r="C421" t="s">
        <v>10</v>
      </c>
      <c r="D421">
        <v>0.79</v>
      </c>
      <c r="E421">
        <v>87</v>
      </c>
      <c r="F421" s="22">
        <v>70</v>
      </c>
      <c r="G421">
        <v>22309000</v>
      </c>
      <c r="H421" t="str">
        <f t="shared" si="6"/>
        <v>krajowa</v>
      </c>
    </row>
    <row r="422" spans="1:8">
      <c r="A422" s="1">
        <v>42026</v>
      </c>
      <c r="B422" t="s">
        <v>11</v>
      </c>
      <c r="C422" t="s">
        <v>12</v>
      </c>
      <c r="D422">
        <v>5.85</v>
      </c>
      <c r="E422">
        <v>638</v>
      </c>
      <c r="F422" s="22">
        <v>3680</v>
      </c>
      <c r="G422">
        <v>1852000</v>
      </c>
      <c r="H422" t="str">
        <f t="shared" si="6"/>
        <v>krajowa</v>
      </c>
    </row>
    <row r="423" spans="1:8">
      <c r="A423" s="1">
        <v>42026</v>
      </c>
      <c r="B423" t="s">
        <v>13</v>
      </c>
      <c r="C423" t="s">
        <v>14</v>
      </c>
      <c r="D423">
        <v>3.43</v>
      </c>
      <c r="E423">
        <v>17268</v>
      </c>
      <c r="F423" s="22">
        <v>58130</v>
      </c>
      <c r="G423">
        <v>48206000</v>
      </c>
      <c r="H423" t="str">
        <f t="shared" si="6"/>
        <v>krajowa</v>
      </c>
    </row>
    <row r="424" spans="1:8">
      <c r="A424" s="1">
        <v>42026</v>
      </c>
      <c r="B424" t="s">
        <v>15</v>
      </c>
      <c r="C424" t="s">
        <v>16</v>
      </c>
      <c r="D424">
        <v>0.3</v>
      </c>
      <c r="E424">
        <v>0</v>
      </c>
      <c r="F424" s="22">
        <v>0</v>
      </c>
      <c r="G424">
        <v>0</v>
      </c>
      <c r="H424" t="str">
        <f t="shared" si="6"/>
        <v>krajowa</v>
      </c>
    </row>
    <row r="425" spans="1:8">
      <c r="A425" s="1">
        <v>42026</v>
      </c>
      <c r="B425" t="s">
        <v>17</v>
      </c>
      <c r="C425" t="s">
        <v>18</v>
      </c>
      <c r="D425">
        <v>34.99</v>
      </c>
      <c r="E425">
        <v>20654</v>
      </c>
      <c r="F425" s="22">
        <v>669900</v>
      </c>
      <c r="G425">
        <v>13122000</v>
      </c>
      <c r="H425" t="str">
        <f t="shared" si="6"/>
        <v>krajowa</v>
      </c>
    </row>
    <row r="426" spans="1:8">
      <c r="A426" s="1">
        <v>42026</v>
      </c>
      <c r="B426" t="s">
        <v>19</v>
      </c>
      <c r="C426" t="s">
        <v>20</v>
      </c>
      <c r="D426">
        <v>27.51</v>
      </c>
      <c r="E426">
        <v>4</v>
      </c>
      <c r="F426" s="22">
        <v>110</v>
      </c>
      <c r="G426">
        <v>8143000</v>
      </c>
      <c r="H426" t="str">
        <f t="shared" si="6"/>
        <v>krajowa</v>
      </c>
    </row>
    <row r="427" spans="1:8">
      <c r="A427" s="1">
        <v>42026</v>
      </c>
      <c r="B427" t="s">
        <v>23</v>
      </c>
      <c r="C427" t="s">
        <v>24</v>
      </c>
      <c r="D427">
        <v>45.85</v>
      </c>
      <c r="E427">
        <v>706</v>
      </c>
      <c r="F427" s="22">
        <v>31870</v>
      </c>
      <c r="G427">
        <v>8852000</v>
      </c>
      <c r="H427" t="str">
        <f t="shared" si="6"/>
        <v>krajowa</v>
      </c>
    </row>
    <row r="428" spans="1:8">
      <c r="A428" s="1">
        <v>42026</v>
      </c>
      <c r="B428" t="s">
        <v>25</v>
      </c>
      <c r="C428" t="s">
        <v>26</v>
      </c>
      <c r="D428">
        <v>0.01</v>
      </c>
      <c r="E428">
        <v>4200</v>
      </c>
      <c r="F428" s="22">
        <v>40</v>
      </c>
      <c r="G428">
        <v>0</v>
      </c>
      <c r="H428" t="str">
        <f t="shared" si="6"/>
        <v>krajowa</v>
      </c>
    </row>
    <row r="429" spans="1:8">
      <c r="A429" s="1">
        <v>42026</v>
      </c>
      <c r="B429" t="s">
        <v>27</v>
      </c>
      <c r="C429" t="s">
        <v>28</v>
      </c>
      <c r="D429">
        <v>8.1</v>
      </c>
      <c r="E429">
        <v>213603</v>
      </c>
      <c r="F429" s="22">
        <v>1682130</v>
      </c>
      <c r="G429">
        <v>43035000</v>
      </c>
      <c r="H429" t="str">
        <f t="shared" si="6"/>
        <v>krajowa</v>
      </c>
    </row>
    <row r="430" spans="1:8">
      <c r="A430" s="1">
        <v>42026</v>
      </c>
      <c r="B430" t="s">
        <v>33</v>
      </c>
      <c r="C430" t="s">
        <v>34</v>
      </c>
      <c r="D430">
        <v>5.08</v>
      </c>
      <c r="E430">
        <v>1120106</v>
      </c>
      <c r="F430" s="22">
        <v>5657820</v>
      </c>
      <c r="G430">
        <v>29399000</v>
      </c>
      <c r="H430" t="str">
        <f t="shared" si="6"/>
        <v>krajowa</v>
      </c>
    </row>
    <row r="431" spans="1:8">
      <c r="A431" s="1">
        <v>42026</v>
      </c>
      <c r="B431" t="s">
        <v>35</v>
      </c>
      <c r="C431" t="s">
        <v>36</v>
      </c>
      <c r="D431">
        <v>84</v>
      </c>
      <c r="E431">
        <v>194224</v>
      </c>
      <c r="F431" s="22">
        <v>15997670</v>
      </c>
      <c r="G431">
        <v>43097000</v>
      </c>
      <c r="H431" t="str">
        <f t="shared" si="6"/>
        <v>krajowa</v>
      </c>
    </row>
    <row r="432" spans="1:8">
      <c r="A432" s="1">
        <v>42026</v>
      </c>
      <c r="B432" t="s">
        <v>37</v>
      </c>
      <c r="C432" t="s">
        <v>38</v>
      </c>
      <c r="D432">
        <v>14.15</v>
      </c>
      <c r="E432">
        <v>1039</v>
      </c>
      <c r="F432" s="22">
        <v>14690</v>
      </c>
      <c r="G432">
        <v>3975000</v>
      </c>
      <c r="H432" t="str">
        <f t="shared" si="6"/>
        <v>krajowa</v>
      </c>
    </row>
    <row r="433" spans="1:8">
      <c r="A433" s="1">
        <v>42026</v>
      </c>
      <c r="B433" t="s">
        <v>39</v>
      </c>
      <c r="C433" t="s">
        <v>40</v>
      </c>
      <c r="D433">
        <v>2.08</v>
      </c>
      <c r="E433">
        <v>1980</v>
      </c>
      <c r="F433" s="22">
        <v>4060</v>
      </c>
      <c r="G433">
        <v>7353000</v>
      </c>
      <c r="H433" t="str">
        <f t="shared" si="6"/>
        <v>krajowa</v>
      </c>
    </row>
    <row r="434" spans="1:8">
      <c r="A434" s="1">
        <v>42026</v>
      </c>
      <c r="B434" t="s">
        <v>41</v>
      </c>
      <c r="C434" t="s">
        <v>42</v>
      </c>
      <c r="D434">
        <v>0.64</v>
      </c>
      <c r="E434">
        <v>0</v>
      </c>
      <c r="F434" s="22">
        <v>0</v>
      </c>
      <c r="G434">
        <v>0</v>
      </c>
      <c r="H434" t="str">
        <f t="shared" si="6"/>
        <v>krajowa</v>
      </c>
    </row>
    <row r="435" spans="1:8">
      <c r="A435" s="1">
        <v>42026</v>
      </c>
      <c r="B435" t="s">
        <v>43</v>
      </c>
      <c r="C435" t="s">
        <v>44</v>
      </c>
      <c r="D435">
        <v>9.1</v>
      </c>
      <c r="E435">
        <v>117048</v>
      </c>
      <c r="F435" s="22">
        <v>1062830</v>
      </c>
      <c r="G435">
        <v>24397000</v>
      </c>
      <c r="H435" t="str">
        <f t="shared" si="6"/>
        <v>krajowa</v>
      </c>
    </row>
    <row r="436" spans="1:8">
      <c r="A436" s="1">
        <v>42026</v>
      </c>
      <c r="B436" t="s">
        <v>45</v>
      </c>
      <c r="C436" t="s">
        <v>46</v>
      </c>
      <c r="D436">
        <v>45.7</v>
      </c>
      <c r="E436">
        <v>5386</v>
      </c>
      <c r="F436" s="22">
        <v>243420</v>
      </c>
      <c r="G436">
        <v>9046000</v>
      </c>
      <c r="H436" t="str">
        <f t="shared" si="6"/>
        <v>krajowa</v>
      </c>
    </row>
    <row r="437" spans="1:8">
      <c r="A437" s="1">
        <v>42026</v>
      </c>
      <c r="B437" t="s">
        <v>47</v>
      </c>
      <c r="C437" t="s">
        <v>48</v>
      </c>
      <c r="D437">
        <v>8.02</v>
      </c>
      <c r="E437">
        <v>2114</v>
      </c>
      <c r="F437" s="22">
        <v>17060</v>
      </c>
      <c r="G437">
        <v>9800000</v>
      </c>
      <c r="H437" t="str">
        <f t="shared" si="6"/>
        <v>krajowa</v>
      </c>
    </row>
    <row r="438" spans="1:8">
      <c r="A438" s="1">
        <v>42026</v>
      </c>
      <c r="B438" t="s">
        <v>49</v>
      </c>
      <c r="C438" t="s">
        <v>50</v>
      </c>
      <c r="D438">
        <v>99.5</v>
      </c>
      <c r="E438">
        <v>31650</v>
      </c>
      <c r="F438" s="22">
        <v>3138890</v>
      </c>
      <c r="G438">
        <v>4659000</v>
      </c>
      <c r="H438" t="str">
        <f t="shared" si="6"/>
        <v>krajowa</v>
      </c>
    </row>
    <row r="439" spans="1:8">
      <c r="A439" s="1">
        <v>42026</v>
      </c>
      <c r="B439" t="s">
        <v>51</v>
      </c>
      <c r="C439" t="s">
        <v>52</v>
      </c>
      <c r="D439">
        <v>0.26</v>
      </c>
      <c r="E439">
        <v>0</v>
      </c>
      <c r="F439" s="22">
        <v>0</v>
      </c>
      <c r="G439">
        <v>0</v>
      </c>
      <c r="H439" t="str">
        <f t="shared" si="6"/>
        <v>krajowa</v>
      </c>
    </row>
    <row r="440" spans="1:8">
      <c r="A440" s="1">
        <v>42026</v>
      </c>
      <c r="B440" t="s">
        <v>55</v>
      </c>
      <c r="C440" t="s">
        <v>56</v>
      </c>
      <c r="D440">
        <v>35.17</v>
      </c>
      <c r="E440">
        <v>1405</v>
      </c>
      <c r="F440" s="22">
        <v>49850</v>
      </c>
      <c r="G440">
        <v>25382000</v>
      </c>
      <c r="H440" t="str">
        <f t="shared" si="6"/>
        <v>krajowa</v>
      </c>
    </row>
    <row r="441" spans="1:8">
      <c r="A441" s="1">
        <v>42026</v>
      </c>
      <c r="B441" t="s">
        <v>57</v>
      </c>
      <c r="C441" t="s">
        <v>58</v>
      </c>
      <c r="D441">
        <v>12.3</v>
      </c>
      <c r="E441">
        <v>45</v>
      </c>
      <c r="F441" s="22">
        <v>550</v>
      </c>
      <c r="G441">
        <v>5540000</v>
      </c>
      <c r="H441" t="str">
        <f t="shared" si="6"/>
        <v>krajowa</v>
      </c>
    </row>
    <row r="442" spans="1:8">
      <c r="A442" s="1">
        <v>42026</v>
      </c>
      <c r="B442" t="s">
        <v>59</v>
      </c>
      <c r="C442" t="s">
        <v>60</v>
      </c>
      <c r="D442">
        <v>4.8</v>
      </c>
      <c r="E442">
        <v>49208</v>
      </c>
      <c r="F442" s="22">
        <v>238770</v>
      </c>
      <c r="G442">
        <v>22063000</v>
      </c>
      <c r="H442" t="str">
        <f t="shared" si="6"/>
        <v>krajowa</v>
      </c>
    </row>
    <row r="443" spans="1:8">
      <c r="A443" s="1">
        <v>42026</v>
      </c>
      <c r="B443" t="s">
        <v>61</v>
      </c>
      <c r="C443" t="s">
        <v>62</v>
      </c>
      <c r="D443">
        <v>1.47</v>
      </c>
      <c r="E443">
        <v>2996</v>
      </c>
      <c r="F443" s="22">
        <v>4220</v>
      </c>
      <c r="G443">
        <v>2520000</v>
      </c>
      <c r="H443" t="str">
        <f t="shared" si="6"/>
        <v>krajowa</v>
      </c>
    </row>
    <row r="444" spans="1:8">
      <c r="A444" s="1">
        <v>42026</v>
      </c>
      <c r="B444" t="s">
        <v>63</v>
      </c>
      <c r="C444" t="s">
        <v>64</v>
      </c>
      <c r="D444">
        <v>14.89</v>
      </c>
      <c r="E444">
        <v>588</v>
      </c>
      <c r="F444" s="22">
        <v>8750</v>
      </c>
      <c r="G444">
        <v>3286000</v>
      </c>
      <c r="H444" t="str">
        <f t="shared" si="6"/>
        <v>krajowa</v>
      </c>
    </row>
    <row r="445" spans="1:8">
      <c r="A445" s="1">
        <v>42026</v>
      </c>
      <c r="B445" t="s">
        <v>67</v>
      </c>
      <c r="C445" t="s">
        <v>68</v>
      </c>
      <c r="D445">
        <v>13.2</v>
      </c>
      <c r="E445">
        <v>282</v>
      </c>
      <c r="F445" s="22">
        <v>3710</v>
      </c>
      <c r="G445">
        <v>17889000</v>
      </c>
      <c r="H445" t="str">
        <f t="shared" si="6"/>
        <v>krajowa</v>
      </c>
    </row>
    <row r="446" spans="1:8">
      <c r="A446" s="1">
        <v>42026</v>
      </c>
      <c r="B446" t="s">
        <v>69</v>
      </c>
      <c r="C446" t="s">
        <v>70</v>
      </c>
      <c r="D446">
        <v>54</v>
      </c>
      <c r="E446">
        <v>85264</v>
      </c>
      <c r="F446" s="22">
        <v>4567480</v>
      </c>
      <c r="G446">
        <v>74917000</v>
      </c>
      <c r="H446" t="str">
        <f t="shared" si="6"/>
        <v>krajowa</v>
      </c>
    </row>
    <row r="447" spans="1:8">
      <c r="A447" s="1">
        <v>42026</v>
      </c>
      <c r="B447" t="s">
        <v>71</v>
      </c>
      <c r="C447" t="s">
        <v>72</v>
      </c>
      <c r="D447">
        <v>8.3000000000000007</v>
      </c>
      <c r="E447">
        <v>100</v>
      </c>
      <c r="F447" s="22">
        <v>830</v>
      </c>
      <c r="G447">
        <v>16750000</v>
      </c>
      <c r="H447" t="str">
        <f t="shared" si="6"/>
        <v>krajowa</v>
      </c>
    </row>
    <row r="448" spans="1:8">
      <c r="A448" s="1">
        <v>42026</v>
      </c>
      <c r="B448" t="s">
        <v>77</v>
      </c>
      <c r="C448" t="s">
        <v>78</v>
      </c>
      <c r="D448">
        <v>2.5</v>
      </c>
      <c r="E448">
        <v>3370</v>
      </c>
      <c r="F448" s="22">
        <v>8410</v>
      </c>
      <c r="G448">
        <v>24386000</v>
      </c>
      <c r="H448" t="str">
        <f t="shared" si="6"/>
        <v>krajowa</v>
      </c>
    </row>
    <row r="449" spans="1:8">
      <c r="A449" s="1">
        <v>42026</v>
      </c>
      <c r="B449" t="s">
        <v>79</v>
      </c>
      <c r="C449" t="s">
        <v>80</v>
      </c>
      <c r="D449">
        <v>6.87</v>
      </c>
      <c r="E449">
        <v>4231</v>
      </c>
      <c r="F449" s="22">
        <v>28930</v>
      </c>
      <c r="G449">
        <v>2464000</v>
      </c>
      <c r="H449" t="str">
        <f t="shared" si="6"/>
        <v>krajowa</v>
      </c>
    </row>
    <row r="450" spans="1:8">
      <c r="A450" s="1">
        <v>42026</v>
      </c>
      <c r="B450" t="s">
        <v>81</v>
      </c>
      <c r="C450" t="s">
        <v>82</v>
      </c>
      <c r="D450">
        <v>0.99</v>
      </c>
      <c r="E450">
        <v>5919</v>
      </c>
      <c r="F450" s="22">
        <v>5790</v>
      </c>
      <c r="G450">
        <v>11698000</v>
      </c>
      <c r="H450" t="str">
        <f t="shared" ref="H450:H513" si="7">IF(LEFT(C450,2)="PL","krajowa","zagraniczna")</f>
        <v>krajowa</v>
      </c>
    </row>
    <row r="451" spans="1:8">
      <c r="A451" s="1">
        <v>42026</v>
      </c>
      <c r="B451" t="s">
        <v>85</v>
      </c>
      <c r="C451" t="s">
        <v>86</v>
      </c>
      <c r="D451">
        <v>11.19</v>
      </c>
      <c r="E451">
        <v>2021</v>
      </c>
      <c r="F451" s="22">
        <v>22080</v>
      </c>
      <c r="G451">
        <v>24981000</v>
      </c>
      <c r="H451" t="str">
        <f t="shared" si="7"/>
        <v>krajowa</v>
      </c>
    </row>
    <row r="452" spans="1:8">
      <c r="A452" s="1">
        <v>42026</v>
      </c>
      <c r="B452" t="s">
        <v>87</v>
      </c>
      <c r="C452" t="s">
        <v>88</v>
      </c>
      <c r="D452">
        <v>3.23</v>
      </c>
      <c r="E452">
        <v>35000</v>
      </c>
      <c r="F452" s="22">
        <v>110330</v>
      </c>
      <c r="G452">
        <v>39722000</v>
      </c>
      <c r="H452" t="str">
        <f t="shared" si="7"/>
        <v>krajowa</v>
      </c>
    </row>
    <row r="453" spans="1:8">
      <c r="A453" s="1">
        <v>42026</v>
      </c>
      <c r="B453" t="s">
        <v>89</v>
      </c>
      <c r="C453" t="s">
        <v>90</v>
      </c>
      <c r="D453">
        <v>4.33</v>
      </c>
      <c r="E453">
        <v>974</v>
      </c>
      <c r="F453" s="22">
        <v>4220</v>
      </c>
      <c r="G453">
        <v>3999000</v>
      </c>
      <c r="H453" t="str">
        <f t="shared" si="7"/>
        <v>krajowa</v>
      </c>
    </row>
    <row r="454" spans="1:8">
      <c r="A454" s="1">
        <v>42026</v>
      </c>
      <c r="B454" t="s">
        <v>95</v>
      </c>
      <c r="C454" t="s">
        <v>96</v>
      </c>
      <c r="D454">
        <v>3</v>
      </c>
      <c r="E454">
        <v>701</v>
      </c>
      <c r="F454" s="22">
        <v>1970</v>
      </c>
      <c r="G454">
        <v>0</v>
      </c>
      <c r="H454" t="str">
        <f t="shared" si="7"/>
        <v>krajowa</v>
      </c>
    </row>
    <row r="455" spans="1:8">
      <c r="A455" s="1">
        <v>42026</v>
      </c>
      <c r="B455" t="s">
        <v>97</v>
      </c>
      <c r="C455" t="s">
        <v>98</v>
      </c>
      <c r="D455">
        <v>2.5499999999999998</v>
      </c>
      <c r="E455">
        <v>2</v>
      </c>
      <c r="F455" s="22">
        <v>10</v>
      </c>
      <c r="G455">
        <v>0</v>
      </c>
      <c r="H455" t="str">
        <f t="shared" si="7"/>
        <v>krajowa</v>
      </c>
    </row>
    <row r="456" spans="1:8">
      <c r="A456" s="1">
        <v>42026</v>
      </c>
      <c r="B456" t="s">
        <v>99</v>
      </c>
      <c r="C456" t="s">
        <v>100</v>
      </c>
      <c r="D456">
        <v>2.77</v>
      </c>
      <c r="E456">
        <v>0</v>
      </c>
      <c r="F456" s="22">
        <v>0</v>
      </c>
      <c r="G456">
        <v>0</v>
      </c>
      <c r="H456" t="str">
        <f t="shared" si="7"/>
        <v>krajowa</v>
      </c>
    </row>
    <row r="457" spans="1:8">
      <c r="A457" s="1">
        <v>42026</v>
      </c>
      <c r="B457" t="s">
        <v>101</v>
      </c>
      <c r="C457" t="s">
        <v>102</v>
      </c>
      <c r="D457">
        <v>7.19</v>
      </c>
      <c r="E457">
        <v>1</v>
      </c>
      <c r="F457" s="22">
        <v>10</v>
      </c>
      <c r="G457">
        <v>2174000</v>
      </c>
      <c r="H457" t="str">
        <f t="shared" si="7"/>
        <v>krajowa</v>
      </c>
    </row>
    <row r="458" spans="1:8">
      <c r="A458" s="1">
        <v>42026</v>
      </c>
      <c r="B458" t="s">
        <v>103</v>
      </c>
      <c r="C458" t="s">
        <v>104</v>
      </c>
      <c r="D458">
        <v>43</v>
      </c>
      <c r="E458">
        <v>17210</v>
      </c>
      <c r="F458" s="22">
        <v>744390</v>
      </c>
      <c r="G458">
        <v>7788000</v>
      </c>
      <c r="H458" t="str">
        <f t="shared" si="7"/>
        <v>krajowa</v>
      </c>
    </row>
    <row r="459" spans="1:8">
      <c r="A459" s="1">
        <v>42026</v>
      </c>
      <c r="B459" t="s">
        <v>105</v>
      </c>
      <c r="C459" t="s">
        <v>106</v>
      </c>
      <c r="D459">
        <v>1.1399999999999999</v>
      </c>
      <c r="E459">
        <v>14109</v>
      </c>
      <c r="F459" s="22">
        <v>15850</v>
      </c>
      <c r="G459">
        <v>96494000</v>
      </c>
      <c r="H459" t="str">
        <f t="shared" si="7"/>
        <v>krajowa</v>
      </c>
    </row>
    <row r="460" spans="1:8">
      <c r="A460" s="1">
        <v>42026</v>
      </c>
      <c r="B460" t="s">
        <v>107</v>
      </c>
      <c r="C460" t="s">
        <v>108</v>
      </c>
      <c r="D460">
        <v>13</v>
      </c>
      <c r="E460">
        <v>49</v>
      </c>
      <c r="F460" s="22">
        <v>640</v>
      </c>
      <c r="G460">
        <v>0</v>
      </c>
      <c r="H460" t="str">
        <f t="shared" si="7"/>
        <v>krajowa</v>
      </c>
    </row>
    <row r="461" spans="1:8">
      <c r="A461" s="1">
        <v>42026</v>
      </c>
      <c r="B461" t="s">
        <v>109</v>
      </c>
      <c r="C461" t="s">
        <v>110</v>
      </c>
      <c r="D461">
        <v>306.05</v>
      </c>
      <c r="E461">
        <v>82</v>
      </c>
      <c r="F461" s="22">
        <v>25440</v>
      </c>
      <c r="G461">
        <v>1075000</v>
      </c>
      <c r="H461" t="str">
        <f t="shared" si="7"/>
        <v>krajowa</v>
      </c>
    </row>
    <row r="462" spans="1:8">
      <c r="A462" s="1">
        <v>42026</v>
      </c>
      <c r="B462" t="s">
        <v>111</v>
      </c>
      <c r="C462" t="s">
        <v>112</v>
      </c>
      <c r="D462">
        <v>3.77</v>
      </c>
      <c r="E462">
        <v>1302</v>
      </c>
      <c r="F462" s="22">
        <v>4930</v>
      </c>
      <c r="G462">
        <v>0</v>
      </c>
      <c r="H462" t="str">
        <f t="shared" si="7"/>
        <v>krajowa</v>
      </c>
    </row>
    <row r="463" spans="1:8">
      <c r="A463" s="1">
        <v>42026</v>
      </c>
      <c r="B463" t="s">
        <v>113</v>
      </c>
      <c r="C463" t="s">
        <v>114</v>
      </c>
      <c r="D463">
        <v>27.9</v>
      </c>
      <c r="E463">
        <v>0</v>
      </c>
      <c r="F463" s="22">
        <v>0</v>
      </c>
      <c r="G463">
        <v>0</v>
      </c>
      <c r="H463" t="str">
        <f t="shared" si="7"/>
        <v>krajowa</v>
      </c>
    </row>
    <row r="464" spans="1:8">
      <c r="A464" s="1">
        <v>42026</v>
      </c>
      <c r="B464" t="s">
        <v>115</v>
      </c>
      <c r="C464" t="s">
        <v>116</v>
      </c>
      <c r="D464">
        <v>11.02</v>
      </c>
      <c r="E464">
        <v>1002</v>
      </c>
      <c r="F464" s="22">
        <v>11030</v>
      </c>
      <c r="G464">
        <v>911000</v>
      </c>
      <c r="H464" t="str">
        <f t="shared" si="7"/>
        <v>krajowa</v>
      </c>
    </row>
    <row r="465" spans="1:8">
      <c r="A465" s="1">
        <v>42026</v>
      </c>
      <c r="B465" t="s">
        <v>117</v>
      </c>
      <c r="C465" t="s">
        <v>118</v>
      </c>
      <c r="D465">
        <v>79.95</v>
      </c>
      <c r="E465">
        <v>0</v>
      </c>
      <c r="F465" s="22">
        <v>0</v>
      </c>
      <c r="G465">
        <v>0</v>
      </c>
      <c r="H465" t="str">
        <f t="shared" si="7"/>
        <v>krajowa</v>
      </c>
    </row>
    <row r="466" spans="1:8">
      <c r="A466" s="1">
        <v>42026</v>
      </c>
      <c r="B466" t="s">
        <v>119</v>
      </c>
      <c r="C466" t="s">
        <v>120</v>
      </c>
      <c r="D466">
        <v>4</v>
      </c>
      <c r="E466">
        <v>97499</v>
      </c>
      <c r="F466" s="22">
        <v>388340</v>
      </c>
      <c r="G466">
        <v>67191000</v>
      </c>
      <c r="H466" t="str">
        <f t="shared" si="7"/>
        <v>krajowa</v>
      </c>
    </row>
    <row r="467" spans="1:8">
      <c r="A467" s="1">
        <v>42026</v>
      </c>
      <c r="B467" t="s">
        <v>121</v>
      </c>
      <c r="C467" t="s">
        <v>122</v>
      </c>
      <c r="D467">
        <v>3.49</v>
      </c>
      <c r="E467">
        <v>46908</v>
      </c>
      <c r="F467" s="22">
        <v>163710</v>
      </c>
      <c r="G467">
        <v>1797000</v>
      </c>
      <c r="H467" t="str">
        <f t="shared" si="7"/>
        <v>krajowa</v>
      </c>
    </row>
    <row r="468" spans="1:8">
      <c r="A468" s="1">
        <v>42026</v>
      </c>
      <c r="B468" t="s">
        <v>123</v>
      </c>
      <c r="C468" t="s">
        <v>124</v>
      </c>
      <c r="D468">
        <v>1.24</v>
      </c>
      <c r="E468">
        <v>13102</v>
      </c>
      <c r="F468" s="22">
        <v>15720</v>
      </c>
      <c r="G468">
        <v>57095000</v>
      </c>
      <c r="H468" t="str">
        <f t="shared" si="7"/>
        <v>krajowa</v>
      </c>
    </row>
    <row r="469" spans="1:8">
      <c r="A469" s="1">
        <v>42026</v>
      </c>
      <c r="B469" t="s">
        <v>127</v>
      </c>
      <c r="C469" t="s">
        <v>128</v>
      </c>
      <c r="D469">
        <v>61.5</v>
      </c>
      <c r="E469">
        <v>3375</v>
      </c>
      <c r="F469" s="22">
        <v>207140</v>
      </c>
      <c r="G469">
        <v>4735000</v>
      </c>
      <c r="H469" t="str">
        <f t="shared" si="7"/>
        <v>krajowa</v>
      </c>
    </row>
    <row r="470" spans="1:8">
      <c r="A470" s="1">
        <v>42026</v>
      </c>
      <c r="B470" t="s">
        <v>129</v>
      </c>
      <c r="C470" t="s">
        <v>130</v>
      </c>
      <c r="D470">
        <v>98.7</v>
      </c>
      <c r="E470">
        <v>48309</v>
      </c>
      <c r="F470" s="22">
        <v>4768460</v>
      </c>
      <c r="G470">
        <v>34013000</v>
      </c>
      <c r="H470" t="str">
        <f t="shared" si="7"/>
        <v>krajowa</v>
      </c>
    </row>
    <row r="471" spans="1:8">
      <c r="A471" s="1">
        <v>42026</v>
      </c>
      <c r="B471" t="s">
        <v>131</v>
      </c>
      <c r="C471" t="s">
        <v>132</v>
      </c>
      <c r="D471">
        <v>5.36</v>
      </c>
      <c r="E471">
        <v>679096</v>
      </c>
      <c r="F471" s="22">
        <v>3637800</v>
      </c>
      <c r="G471">
        <v>95414000</v>
      </c>
      <c r="H471" t="str">
        <f t="shared" si="7"/>
        <v>krajowa</v>
      </c>
    </row>
    <row r="472" spans="1:8">
      <c r="A472" s="1">
        <v>42026</v>
      </c>
      <c r="B472" t="s">
        <v>133</v>
      </c>
      <c r="C472" t="s">
        <v>134</v>
      </c>
      <c r="D472">
        <v>35.6</v>
      </c>
      <c r="E472">
        <v>3197</v>
      </c>
      <c r="F472" s="22">
        <v>114510</v>
      </c>
      <c r="G472">
        <v>9289000</v>
      </c>
      <c r="H472" t="str">
        <f t="shared" si="7"/>
        <v>krajowa</v>
      </c>
    </row>
    <row r="473" spans="1:8">
      <c r="A473" s="1">
        <v>42026</v>
      </c>
      <c r="B473" t="s">
        <v>135</v>
      </c>
      <c r="C473" t="s">
        <v>136</v>
      </c>
      <c r="D473">
        <v>1.52</v>
      </c>
      <c r="E473">
        <v>0</v>
      </c>
      <c r="F473" s="22">
        <v>0</v>
      </c>
      <c r="G473">
        <v>5226000</v>
      </c>
      <c r="H473" t="str">
        <f t="shared" si="7"/>
        <v>krajowa</v>
      </c>
    </row>
    <row r="474" spans="1:8">
      <c r="A474" s="1">
        <v>42026</v>
      </c>
      <c r="B474" t="s">
        <v>137</v>
      </c>
      <c r="C474" t="s">
        <v>138</v>
      </c>
      <c r="D474">
        <v>15.9</v>
      </c>
      <c r="E474">
        <v>99846</v>
      </c>
      <c r="F474" s="22">
        <v>1596910</v>
      </c>
      <c r="G474">
        <v>978000</v>
      </c>
      <c r="H474" t="str">
        <f t="shared" si="7"/>
        <v>krajowa</v>
      </c>
    </row>
    <row r="475" spans="1:8">
      <c r="A475" s="1">
        <v>42026</v>
      </c>
      <c r="B475" t="s">
        <v>139</v>
      </c>
      <c r="C475" t="s">
        <v>140</v>
      </c>
      <c r="D475">
        <v>27.7</v>
      </c>
      <c r="E475">
        <v>1056</v>
      </c>
      <c r="F475" s="22">
        <v>28100</v>
      </c>
      <c r="G475">
        <v>2468000</v>
      </c>
      <c r="H475" t="str">
        <f t="shared" si="7"/>
        <v>krajowa</v>
      </c>
    </row>
    <row r="476" spans="1:8">
      <c r="A476" s="1">
        <v>42026</v>
      </c>
      <c r="B476" t="s">
        <v>141</v>
      </c>
      <c r="C476" t="s">
        <v>142</v>
      </c>
      <c r="D476">
        <v>150</v>
      </c>
      <c r="E476">
        <v>3992</v>
      </c>
      <c r="F476" s="22">
        <v>601540</v>
      </c>
      <c r="G476">
        <v>10451000</v>
      </c>
      <c r="H476" t="str">
        <f t="shared" si="7"/>
        <v>krajowa</v>
      </c>
    </row>
    <row r="477" spans="1:8">
      <c r="A477" s="1">
        <v>42026</v>
      </c>
      <c r="B477" t="s">
        <v>143</v>
      </c>
      <c r="C477" t="s">
        <v>144</v>
      </c>
      <c r="D477">
        <v>0.06</v>
      </c>
      <c r="E477">
        <v>16100</v>
      </c>
      <c r="F477" s="22">
        <v>970</v>
      </c>
      <c r="G477">
        <v>0</v>
      </c>
      <c r="H477" t="str">
        <f t="shared" si="7"/>
        <v>krajowa</v>
      </c>
    </row>
    <row r="478" spans="1:8">
      <c r="A478" s="1">
        <v>42026</v>
      </c>
      <c r="B478" t="s">
        <v>145</v>
      </c>
      <c r="C478" t="s">
        <v>146</v>
      </c>
      <c r="D478">
        <v>1.33</v>
      </c>
      <c r="E478">
        <v>1747685</v>
      </c>
      <c r="F478" s="22">
        <v>2300860</v>
      </c>
      <c r="G478">
        <v>6078000</v>
      </c>
      <c r="H478" t="str">
        <f t="shared" si="7"/>
        <v>krajowa</v>
      </c>
    </row>
    <row r="479" spans="1:8">
      <c r="A479" s="1">
        <v>42026</v>
      </c>
      <c r="B479" t="s">
        <v>149</v>
      </c>
      <c r="C479" t="s">
        <v>150</v>
      </c>
      <c r="D479">
        <v>1.72</v>
      </c>
      <c r="E479">
        <v>485978</v>
      </c>
      <c r="F479" s="22">
        <v>845850</v>
      </c>
      <c r="G479">
        <v>50108000</v>
      </c>
      <c r="H479" t="str">
        <f t="shared" si="7"/>
        <v>krajowa</v>
      </c>
    </row>
    <row r="480" spans="1:8">
      <c r="A480" s="1">
        <v>42026</v>
      </c>
      <c r="B480" t="s">
        <v>151</v>
      </c>
      <c r="C480" t="s">
        <v>152</v>
      </c>
      <c r="D480">
        <v>332.4</v>
      </c>
      <c r="E480">
        <v>91224</v>
      </c>
      <c r="F480" s="22">
        <v>30594760</v>
      </c>
      <c r="G480">
        <v>28420000</v>
      </c>
      <c r="H480" t="str">
        <f t="shared" si="7"/>
        <v>krajowa</v>
      </c>
    </row>
    <row r="481" spans="1:8">
      <c r="A481" s="1">
        <v>42026</v>
      </c>
      <c r="B481" t="s">
        <v>153</v>
      </c>
      <c r="C481" t="s">
        <v>154</v>
      </c>
      <c r="D481">
        <v>1.06</v>
      </c>
      <c r="E481">
        <v>6</v>
      </c>
      <c r="F481" s="22">
        <v>10</v>
      </c>
      <c r="G481">
        <v>0</v>
      </c>
      <c r="H481" t="str">
        <f t="shared" si="7"/>
        <v>krajowa</v>
      </c>
    </row>
    <row r="482" spans="1:8">
      <c r="A482" s="1">
        <v>42026</v>
      </c>
      <c r="B482" t="s">
        <v>155</v>
      </c>
      <c r="C482" t="s">
        <v>156</v>
      </c>
      <c r="D482">
        <v>4</v>
      </c>
      <c r="E482">
        <v>400</v>
      </c>
      <c r="F482" s="22">
        <v>1630</v>
      </c>
      <c r="G482">
        <v>4262000</v>
      </c>
      <c r="H482" t="str">
        <f t="shared" si="7"/>
        <v>krajowa</v>
      </c>
    </row>
    <row r="483" spans="1:8">
      <c r="A483" s="1">
        <v>42026</v>
      </c>
      <c r="B483" t="s">
        <v>157</v>
      </c>
      <c r="C483" t="s">
        <v>158</v>
      </c>
      <c r="D483">
        <v>2.5</v>
      </c>
      <c r="E483">
        <v>17875</v>
      </c>
      <c r="F483" s="22">
        <v>44650</v>
      </c>
      <c r="G483">
        <v>14368000</v>
      </c>
      <c r="H483" t="str">
        <f t="shared" si="7"/>
        <v>krajowa</v>
      </c>
    </row>
    <row r="484" spans="1:8">
      <c r="A484" s="1">
        <v>42026</v>
      </c>
      <c r="B484" t="s">
        <v>159</v>
      </c>
      <c r="C484" t="s">
        <v>160</v>
      </c>
      <c r="D484">
        <v>0.43</v>
      </c>
      <c r="E484">
        <v>528</v>
      </c>
      <c r="F484" s="22">
        <v>230</v>
      </c>
      <c r="G484">
        <v>0</v>
      </c>
      <c r="H484" t="str">
        <f t="shared" si="7"/>
        <v>krajowa</v>
      </c>
    </row>
    <row r="485" spans="1:8">
      <c r="A485" s="1">
        <v>42026</v>
      </c>
      <c r="B485" t="s">
        <v>161</v>
      </c>
      <c r="C485" t="s">
        <v>162</v>
      </c>
      <c r="D485">
        <v>146.1</v>
      </c>
      <c r="E485">
        <v>20588</v>
      </c>
      <c r="F485" s="22">
        <v>3007910</v>
      </c>
      <c r="G485">
        <v>22030000</v>
      </c>
      <c r="H485" t="str">
        <f t="shared" si="7"/>
        <v>krajowa</v>
      </c>
    </row>
    <row r="486" spans="1:8">
      <c r="A486" s="1">
        <v>42026</v>
      </c>
      <c r="B486" t="s">
        <v>163</v>
      </c>
      <c r="C486" t="s">
        <v>164</v>
      </c>
      <c r="D486">
        <v>0.06</v>
      </c>
      <c r="E486">
        <v>9040</v>
      </c>
      <c r="F486" s="22">
        <v>540</v>
      </c>
      <c r="G486">
        <v>0</v>
      </c>
      <c r="H486" t="str">
        <f t="shared" si="7"/>
        <v>krajowa</v>
      </c>
    </row>
    <row r="487" spans="1:8">
      <c r="A487" s="1">
        <v>42026</v>
      </c>
      <c r="B487" t="s">
        <v>165</v>
      </c>
      <c r="C487" t="s">
        <v>166</v>
      </c>
      <c r="D487">
        <v>16.3</v>
      </c>
      <c r="E487">
        <v>164551</v>
      </c>
      <c r="F487" s="22">
        <v>2683320</v>
      </c>
      <c r="G487">
        <v>60952000</v>
      </c>
      <c r="H487" t="str">
        <f t="shared" si="7"/>
        <v>krajowa</v>
      </c>
    </row>
    <row r="488" spans="1:8">
      <c r="A488" s="1">
        <v>42026</v>
      </c>
      <c r="B488" t="s">
        <v>167</v>
      </c>
      <c r="C488" t="s">
        <v>168</v>
      </c>
      <c r="D488">
        <v>17</v>
      </c>
      <c r="E488">
        <v>240</v>
      </c>
      <c r="F488" s="22">
        <v>4140</v>
      </c>
      <c r="G488">
        <v>1050000</v>
      </c>
      <c r="H488" t="str">
        <f t="shared" si="7"/>
        <v>krajowa</v>
      </c>
    </row>
    <row r="489" spans="1:8">
      <c r="A489" s="1">
        <v>42026</v>
      </c>
      <c r="B489" t="s">
        <v>169</v>
      </c>
      <c r="C489" t="s">
        <v>170</v>
      </c>
      <c r="D489">
        <v>4.75</v>
      </c>
      <c r="E489">
        <v>850</v>
      </c>
      <c r="F489" s="22">
        <v>4050</v>
      </c>
      <c r="G489">
        <v>4916000</v>
      </c>
      <c r="H489" t="str">
        <f t="shared" si="7"/>
        <v>krajowa</v>
      </c>
    </row>
    <row r="490" spans="1:8">
      <c r="A490" s="1">
        <v>42026</v>
      </c>
      <c r="B490" t="s">
        <v>173</v>
      </c>
      <c r="C490" t="s">
        <v>174</v>
      </c>
      <c r="D490">
        <v>1.03</v>
      </c>
      <c r="E490">
        <v>10424</v>
      </c>
      <c r="F490" s="22">
        <v>10710</v>
      </c>
      <c r="G490">
        <v>10109000</v>
      </c>
      <c r="H490" t="str">
        <f t="shared" si="7"/>
        <v>krajowa</v>
      </c>
    </row>
    <row r="491" spans="1:8">
      <c r="A491" s="1">
        <v>42026</v>
      </c>
      <c r="B491" t="s">
        <v>175</v>
      </c>
      <c r="C491" t="s">
        <v>176</v>
      </c>
      <c r="D491">
        <v>47.5</v>
      </c>
      <c r="E491">
        <v>55060</v>
      </c>
      <c r="F491" s="22">
        <v>2587710</v>
      </c>
      <c r="G491">
        <v>25747000</v>
      </c>
      <c r="H491" t="str">
        <f t="shared" si="7"/>
        <v>krajowa</v>
      </c>
    </row>
    <row r="492" spans="1:8">
      <c r="A492" s="1">
        <v>42026</v>
      </c>
      <c r="B492" t="s">
        <v>177</v>
      </c>
      <c r="C492" t="s">
        <v>178</v>
      </c>
      <c r="D492">
        <v>8.19</v>
      </c>
      <c r="E492">
        <v>14877</v>
      </c>
      <c r="F492" s="22">
        <v>121510</v>
      </c>
      <c r="G492">
        <v>7558000</v>
      </c>
      <c r="H492" t="str">
        <f t="shared" si="7"/>
        <v>krajowa</v>
      </c>
    </row>
    <row r="493" spans="1:8">
      <c r="A493" s="1">
        <v>42026</v>
      </c>
      <c r="B493" t="s">
        <v>179</v>
      </c>
      <c r="C493" t="s">
        <v>180</v>
      </c>
      <c r="D493">
        <v>8.4700000000000006</v>
      </c>
      <c r="E493">
        <v>5030</v>
      </c>
      <c r="F493" s="22">
        <v>41580</v>
      </c>
      <c r="G493">
        <v>3648000</v>
      </c>
      <c r="H493" t="str">
        <f t="shared" si="7"/>
        <v>krajowa</v>
      </c>
    </row>
    <row r="494" spans="1:8">
      <c r="A494" s="1">
        <v>42026</v>
      </c>
      <c r="B494" t="s">
        <v>183</v>
      </c>
      <c r="C494" t="s">
        <v>184</v>
      </c>
      <c r="D494">
        <v>1.36</v>
      </c>
      <c r="E494">
        <v>7379</v>
      </c>
      <c r="F494" s="22">
        <v>9910</v>
      </c>
      <c r="G494">
        <v>22530000</v>
      </c>
      <c r="H494" t="str">
        <f t="shared" si="7"/>
        <v>krajowa</v>
      </c>
    </row>
    <row r="495" spans="1:8">
      <c r="A495" s="1">
        <v>42026</v>
      </c>
      <c r="B495" t="s">
        <v>185</v>
      </c>
      <c r="C495" t="s">
        <v>186</v>
      </c>
      <c r="D495">
        <v>3.6</v>
      </c>
      <c r="E495">
        <v>4826</v>
      </c>
      <c r="F495" s="22">
        <v>17190</v>
      </c>
      <c r="G495">
        <v>48753000</v>
      </c>
      <c r="H495" t="str">
        <f t="shared" si="7"/>
        <v>krajowa</v>
      </c>
    </row>
    <row r="496" spans="1:8">
      <c r="A496" s="1">
        <v>42026</v>
      </c>
      <c r="B496" t="s">
        <v>187</v>
      </c>
      <c r="C496" t="s">
        <v>188</v>
      </c>
      <c r="D496">
        <v>105.85</v>
      </c>
      <c r="E496">
        <v>4619</v>
      </c>
      <c r="F496" s="22">
        <v>485220</v>
      </c>
      <c r="G496">
        <v>4610000</v>
      </c>
      <c r="H496" t="str">
        <f t="shared" si="7"/>
        <v>krajowa</v>
      </c>
    </row>
    <row r="497" spans="1:8">
      <c r="A497" s="1">
        <v>42026</v>
      </c>
      <c r="B497" t="s">
        <v>189</v>
      </c>
      <c r="C497" t="s">
        <v>190</v>
      </c>
      <c r="D497">
        <v>54.45</v>
      </c>
      <c r="E497">
        <v>514</v>
      </c>
      <c r="F497" s="22">
        <v>27770</v>
      </c>
      <c r="G497">
        <v>4122000</v>
      </c>
      <c r="H497" t="str">
        <f t="shared" si="7"/>
        <v>krajowa</v>
      </c>
    </row>
    <row r="498" spans="1:8">
      <c r="A498" s="1">
        <v>42026</v>
      </c>
      <c r="B498" t="s">
        <v>191</v>
      </c>
      <c r="C498" t="s">
        <v>192</v>
      </c>
      <c r="D498">
        <v>20.9</v>
      </c>
      <c r="E498">
        <v>35</v>
      </c>
      <c r="F498" s="22">
        <v>730</v>
      </c>
      <c r="G498">
        <v>1091000</v>
      </c>
      <c r="H498" t="str">
        <f t="shared" si="7"/>
        <v>krajowa</v>
      </c>
    </row>
    <row r="499" spans="1:8">
      <c r="A499" s="1">
        <v>42026</v>
      </c>
      <c r="B499" t="s">
        <v>193</v>
      </c>
      <c r="C499" t="s">
        <v>194</v>
      </c>
      <c r="D499">
        <v>3.38</v>
      </c>
      <c r="E499">
        <v>73465</v>
      </c>
      <c r="F499" s="22">
        <v>245170</v>
      </c>
      <c r="G499">
        <v>20455000</v>
      </c>
      <c r="H499" t="str">
        <f t="shared" si="7"/>
        <v>krajowa</v>
      </c>
    </row>
    <row r="500" spans="1:8">
      <c r="A500" s="1">
        <v>42026</v>
      </c>
      <c r="B500" t="s">
        <v>195</v>
      </c>
      <c r="C500" t="s">
        <v>196</v>
      </c>
      <c r="D500">
        <v>4.0999999999999996</v>
      </c>
      <c r="E500">
        <v>2183</v>
      </c>
      <c r="F500" s="22">
        <v>8850</v>
      </c>
      <c r="G500">
        <v>26984000</v>
      </c>
      <c r="H500" t="str">
        <f t="shared" si="7"/>
        <v>krajowa</v>
      </c>
    </row>
    <row r="501" spans="1:8">
      <c r="A501" s="1">
        <v>42026</v>
      </c>
      <c r="B501" t="s">
        <v>197</v>
      </c>
      <c r="C501" t="s">
        <v>198</v>
      </c>
      <c r="D501">
        <v>4.5999999999999996</v>
      </c>
      <c r="E501">
        <v>50</v>
      </c>
      <c r="F501" s="22">
        <v>230</v>
      </c>
      <c r="G501">
        <v>0</v>
      </c>
      <c r="H501" t="str">
        <f t="shared" si="7"/>
        <v>krajowa</v>
      </c>
    </row>
    <row r="502" spans="1:8">
      <c r="A502" s="1">
        <v>42026</v>
      </c>
      <c r="B502" t="s">
        <v>199</v>
      </c>
      <c r="C502" t="s">
        <v>200</v>
      </c>
      <c r="D502">
        <v>22.47</v>
      </c>
      <c r="E502">
        <v>343172</v>
      </c>
      <c r="F502" s="22">
        <v>7814590</v>
      </c>
      <c r="G502">
        <v>214367000</v>
      </c>
      <c r="H502" t="str">
        <f t="shared" si="7"/>
        <v>krajowa</v>
      </c>
    </row>
    <row r="503" spans="1:8">
      <c r="A503" s="1">
        <v>42026</v>
      </c>
      <c r="B503" t="s">
        <v>201</v>
      </c>
      <c r="C503" t="s">
        <v>202</v>
      </c>
      <c r="D503">
        <v>2.59</v>
      </c>
      <c r="E503">
        <v>274719</v>
      </c>
      <c r="F503" s="22">
        <v>672790</v>
      </c>
      <c r="G503">
        <v>0</v>
      </c>
      <c r="H503" t="str">
        <f t="shared" si="7"/>
        <v>krajowa</v>
      </c>
    </row>
    <row r="504" spans="1:8">
      <c r="A504" s="1">
        <v>42026</v>
      </c>
      <c r="B504" t="s">
        <v>203</v>
      </c>
      <c r="C504" t="s">
        <v>204</v>
      </c>
      <c r="D504">
        <v>89.7</v>
      </c>
      <c r="E504">
        <v>2126</v>
      </c>
      <c r="F504" s="22">
        <v>190710</v>
      </c>
      <c r="G504">
        <v>2567000</v>
      </c>
      <c r="H504" t="str">
        <f t="shared" si="7"/>
        <v>krajowa</v>
      </c>
    </row>
    <row r="505" spans="1:8">
      <c r="A505" s="1">
        <v>42026</v>
      </c>
      <c r="B505" t="s">
        <v>205</v>
      </c>
      <c r="C505" t="s">
        <v>206</v>
      </c>
      <c r="D505">
        <v>6.26</v>
      </c>
      <c r="E505">
        <v>1698</v>
      </c>
      <c r="F505" s="22">
        <v>10750</v>
      </c>
      <c r="G505">
        <v>8556000</v>
      </c>
      <c r="H505" t="str">
        <f t="shared" si="7"/>
        <v>krajowa</v>
      </c>
    </row>
    <row r="506" spans="1:8">
      <c r="A506" s="1">
        <v>42026</v>
      </c>
      <c r="B506" t="s">
        <v>207</v>
      </c>
      <c r="C506" t="s">
        <v>208</v>
      </c>
      <c r="D506">
        <v>5.0599999999999996</v>
      </c>
      <c r="E506">
        <v>20</v>
      </c>
      <c r="F506" s="22">
        <v>100</v>
      </c>
      <c r="G506">
        <v>2659000</v>
      </c>
      <c r="H506" t="str">
        <f t="shared" si="7"/>
        <v>krajowa</v>
      </c>
    </row>
    <row r="507" spans="1:8">
      <c r="A507" s="1">
        <v>42026</v>
      </c>
      <c r="B507" t="s">
        <v>209</v>
      </c>
      <c r="C507" t="s">
        <v>210</v>
      </c>
      <c r="D507">
        <v>6.28</v>
      </c>
      <c r="E507">
        <v>91</v>
      </c>
      <c r="F507" s="22">
        <v>570</v>
      </c>
      <c r="G507">
        <v>0</v>
      </c>
      <c r="H507" t="str">
        <f t="shared" si="7"/>
        <v>krajowa</v>
      </c>
    </row>
    <row r="508" spans="1:8">
      <c r="A508" s="1">
        <v>42026</v>
      </c>
      <c r="B508" t="s">
        <v>211</v>
      </c>
      <c r="C508" t="s">
        <v>212</v>
      </c>
      <c r="D508">
        <v>0.72</v>
      </c>
      <c r="E508">
        <v>1564</v>
      </c>
      <c r="F508" s="22">
        <v>1110</v>
      </c>
      <c r="G508">
        <v>8257000</v>
      </c>
      <c r="H508" t="str">
        <f t="shared" si="7"/>
        <v>krajowa</v>
      </c>
    </row>
    <row r="509" spans="1:8">
      <c r="A509" s="1">
        <v>42026</v>
      </c>
      <c r="B509" t="s">
        <v>213</v>
      </c>
      <c r="C509" t="s">
        <v>214</v>
      </c>
      <c r="D509">
        <v>46.65</v>
      </c>
      <c r="E509">
        <v>285</v>
      </c>
      <c r="F509" s="22">
        <v>13470</v>
      </c>
      <c r="G509">
        <v>7229000</v>
      </c>
      <c r="H509" t="str">
        <f t="shared" si="7"/>
        <v>krajowa</v>
      </c>
    </row>
    <row r="510" spans="1:8">
      <c r="A510" s="1">
        <v>42026</v>
      </c>
      <c r="B510" t="s">
        <v>215</v>
      </c>
      <c r="C510" t="s">
        <v>216</v>
      </c>
      <c r="D510">
        <v>2.85</v>
      </c>
      <c r="E510">
        <v>697</v>
      </c>
      <c r="F510" s="22">
        <v>1920</v>
      </c>
      <c r="G510">
        <v>0</v>
      </c>
      <c r="H510" t="str">
        <f t="shared" si="7"/>
        <v>krajowa</v>
      </c>
    </row>
    <row r="511" spans="1:8">
      <c r="A511" s="1">
        <v>42026</v>
      </c>
      <c r="B511" t="s">
        <v>217</v>
      </c>
      <c r="C511" t="s">
        <v>218</v>
      </c>
      <c r="D511">
        <v>0.21</v>
      </c>
      <c r="E511">
        <v>26499</v>
      </c>
      <c r="F511" s="22">
        <v>5560</v>
      </c>
      <c r="G511">
        <v>0</v>
      </c>
      <c r="H511" t="str">
        <f t="shared" si="7"/>
        <v>krajowa</v>
      </c>
    </row>
    <row r="512" spans="1:8">
      <c r="A512" s="1">
        <v>42026</v>
      </c>
      <c r="B512" t="s">
        <v>219</v>
      </c>
      <c r="C512" t="s">
        <v>220</v>
      </c>
      <c r="D512">
        <v>1.82</v>
      </c>
      <c r="E512">
        <v>0</v>
      </c>
      <c r="F512" s="22">
        <v>0</v>
      </c>
      <c r="G512">
        <v>0</v>
      </c>
      <c r="H512" t="str">
        <f t="shared" si="7"/>
        <v>krajowa</v>
      </c>
    </row>
    <row r="513" spans="1:8">
      <c r="A513" s="1">
        <v>42026</v>
      </c>
      <c r="B513" t="s">
        <v>221</v>
      </c>
      <c r="C513" t="s">
        <v>222</v>
      </c>
      <c r="D513">
        <v>3.3</v>
      </c>
      <c r="E513">
        <v>47</v>
      </c>
      <c r="F513" s="22">
        <v>160</v>
      </c>
      <c r="G513">
        <v>3196000</v>
      </c>
      <c r="H513" t="str">
        <f t="shared" si="7"/>
        <v>krajowa</v>
      </c>
    </row>
    <row r="514" spans="1:8">
      <c r="A514" s="1">
        <v>42026</v>
      </c>
      <c r="B514" t="s">
        <v>223</v>
      </c>
      <c r="C514" t="s">
        <v>224</v>
      </c>
      <c r="D514">
        <v>0.28000000000000003</v>
      </c>
      <c r="E514">
        <v>11990</v>
      </c>
      <c r="F514" s="22">
        <v>3360</v>
      </c>
      <c r="G514">
        <v>13003000</v>
      </c>
      <c r="H514" t="str">
        <f t="shared" ref="H514:H577" si="8">IF(LEFT(C514,2)="PL","krajowa","zagraniczna")</f>
        <v>krajowa</v>
      </c>
    </row>
    <row r="515" spans="1:8">
      <c r="A515" s="1">
        <v>42026</v>
      </c>
      <c r="B515" t="s">
        <v>225</v>
      </c>
      <c r="C515" t="s">
        <v>226</v>
      </c>
      <c r="D515">
        <v>3.97</v>
      </c>
      <c r="E515">
        <v>22</v>
      </c>
      <c r="F515" s="22">
        <v>90</v>
      </c>
      <c r="G515">
        <v>0</v>
      </c>
      <c r="H515" t="str">
        <f t="shared" si="8"/>
        <v>krajowa</v>
      </c>
    </row>
    <row r="516" spans="1:8">
      <c r="A516" s="1">
        <v>42026</v>
      </c>
      <c r="B516" t="s">
        <v>227</v>
      </c>
      <c r="C516" t="s">
        <v>228</v>
      </c>
      <c r="D516">
        <v>7.17</v>
      </c>
      <c r="E516">
        <v>2735</v>
      </c>
      <c r="F516" s="22">
        <v>19700</v>
      </c>
      <c r="G516">
        <v>17743000</v>
      </c>
      <c r="H516" t="str">
        <f t="shared" si="8"/>
        <v>krajowa</v>
      </c>
    </row>
    <row r="517" spans="1:8">
      <c r="A517" s="1">
        <v>42026</v>
      </c>
      <c r="B517" t="s">
        <v>229</v>
      </c>
      <c r="C517" t="s">
        <v>230</v>
      </c>
      <c r="D517">
        <v>1.95</v>
      </c>
      <c r="E517">
        <v>130855</v>
      </c>
      <c r="F517" s="22">
        <v>254540</v>
      </c>
      <c r="G517">
        <v>45748000</v>
      </c>
      <c r="H517" t="str">
        <f t="shared" si="8"/>
        <v>krajowa</v>
      </c>
    </row>
    <row r="518" spans="1:8">
      <c r="A518" s="1">
        <v>42026</v>
      </c>
      <c r="B518" t="s">
        <v>231</v>
      </c>
      <c r="C518" t="s">
        <v>232</v>
      </c>
      <c r="D518">
        <v>1.66</v>
      </c>
      <c r="E518">
        <v>0</v>
      </c>
      <c r="F518" s="22">
        <v>0</v>
      </c>
      <c r="G518">
        <v>0</v>
      </c>
      <c r="H518" t="str">
        <f t="shared" si="8"/>
        <v>krajowa</v>
      </c>
    </row>
    <row r="519" spans="1:8">
      <c r="A519" s="1">
        <v>42026</v>
      </c>
      <c r="B519" t="s">
        <v>233</v>
      </c>
      <c r="C519" t="s">
        <v>234</v>
      </c>
      <c r="D519">
        <v>6.54</v>
      </c>
      <c r="E519">
        <v>190678</v>
      </c>
      <c r="F519" s="22">
        <v>1247150</v>
      </c>
      <c r="G519">
        <v>223328000</v>
      </c>
      <c r="H519" t="str">
        <f t="shared" si="8"/>
        <v>krajowa</v>
      </c>
    </row>
    <row r="520" spans="1:8">
      <c r="A520" s="1">
        <v>42026</v>
      </c>
      <c r="B520" t="s">
        <v>235</v>
      </c>
      <c r="C520" t="s">
        <v>236</v>
      </c>
      <c r="D520">
        <v>2.2200000000000002</v>
      </c>
      <c r="E520">
        <v>22</v>
      </c>
      <c r="F520" s="22">
        <v>50</v>
      </c>
      <c r="G520">
        <v>2588000</v>
      </c>
      <c r="H520" t="str">
        <f t="shared" si="8"/>
        <v>krajowa</v>
      </c>
    </row>
    <row r="521" spans="1:8">
      <c r="A521" s="1">
        <v>42026</v>
      </c>
      <c r="B521" t="s">
        <v>237</v>
      </c>
      <c r="C521" t="s">
        <v>238</v>
      </c>
      <c r="D521">
        <v>14.7</v>
      </c>
      <c r="E521">
        <v>365</v>
      </c>
      <c r="F521" s="22">
        <v>5680</v>
      </c>
      <c r="G521">
        <v>1039000</v>
      </c>
      <c r="H521" t="str">
        <f t="shared" si="8"/>
        <v>krajowa</v>
      </c>
    </row>
    <row r="522" spans="1:8">
      <c r="A522" s="1">
        <v>42026</v>
      </c>
      <c r="B522" t="s">
        <v>239</v>
      </c>
      <c r="C522" t="s">
        <v>240</v>
      </c>
      <c r="D522">
        <v>0.17</v>
      </c>
      <c r="E522">
        <v>4370</v>
      </c>
      <c r="F522" s="22">
        <v>740</v>
      </c>
      <c r="G522">
        <v>0</v>
      </c>
      <c r="H522" t="str">
        <f t="shared" si="8"/>
        <v>krajowa</v>
      </c>
    </row>
    <row r="523" spans="1:8">
      <c r="A523" s="1">
        <v>42026</v>
      </c>
      <c r="B523" t="s">
        <v>241</v>
      </c>
      <c r="C523" t="s">
        <v>242</v>
      </c>
      <c r="D523">
        <v>0.26</v>
      </c>
      <c r="E523">
        <v>544299</v>
      </c>
      <c r="F523" s="22">
        <v>141520</v>
      </c>
      <c r="G523">
        <v>0</v>
      </c>
      <c r="H523" t="str">
        <f t="shared" si="8"/>
        <v>krajowa</v>
      </c>
    </row>
    <row r="524" spans="1:8">
      <c r="A524" s="1">
        <v>42026</v>
      </c>
      <c r="B524" t="s">
        <v>243</v>
      </c>
      <c r="C524" t="s">
        <v>244</v>
      </c>
      <c r="D524">
        <v>26.27</v>
      </c>
      <c r="E524">
        <v>142406</v>
      </c>
      <c r="F524" s="22">
        <v>3993110</v>
      </c>
      <c r="G524">
        <v>7837000</v>
      </c>
      <c r="H524" t="str">
        <f t="shared" si="8"/>
        <v>krajowa</v>
      </c>
    </row>
    <row r="525" spans="1:8">
      <c r="A525" s="1">
        <v>42026</v>
      </c>
      <c r="B525" t="s">
        <v>245</v>
      </c>
      <c r="C525" t="s">
        <v>246</v>
      </c>
      <c r="D525">
        <v>82</v>
      </c>
      <c r="E525">
        <v>187</v>
      </c>
      <c r="F525" s="22">
        <v>15270</v>
      </c>
      <c r="G525">
        <v>4747000</v>
      </c>
      <c r="H525" t="str">
        <f t="shared" si="8"/>
        <v>krajowa</v>
      </c>
    </row>
    <row r="526" spans="1:8">
      <c r="A526" s="1">
        <v>42026</v>
      </c>
      <c r="B526" t="s">
        <v>247</v>
      </c>
      <c r="C526" t="s">
        <v>248</v>
      </c>
      <c r="D526">
        <v>10.7</v>
      </c>
      <c r="E526">
        <v>575</v>
      </c>
      <c r="F526" s="22">
        <v>6150</v>
      </c>
      <c r="G526">
        <v>7051000</v>
      </c>
      <c r="H526" t="str">
        <f t="shared" si="8"/>
        <v>krajowa</v>
      </c>
    </row>
    <row r="527" spans="1:8">
      <c r="A527" s="1">
        <v>42026</v>
      </c>
      <c r="B527" t="s">
        <v>249</v>
      </c>
      <c r="C527" t="s">
        <v>250</v>
      </c>
      <c r="D527">
        <v>3.4</v>
      </c>
      <c r="E527">
        <v>90972</v>
      </c>
      <c r="F527" s="22">
        <v>306610</v>
      </c>
      <c r="G527">
        <v>110913000</v>
      </c>
      <c r="H527" t="str">
        <f t="shared" si="8"/>
        <v>krajowa</v>
      </c>
    </row>
    <row r="528" spans="1:8">
      <c r="A528" s="1">
        <v>42026</v>
      </c>
      <c r="B528" t="s">
        <v>251</v>
      </c>
      <c r="C528" t="s">
        <v>252</v>
      </c>
      <c r="D528">
        <v>1.38</v>
      </c>
      <c r="E528">
        <v>10996</v>
      </c>
      <c r="F528" s="22">
        <v>15300</v>
      </c>
      <c r="G528">
        <v>3333000</v>
      </c>
      <c r="H528" t="str">
        <f t="shared" si="8"/>
        <v>krajowa</v>
      </c>
    </row>
    <row r="529" spans="1:8">
      <c r="A529" s="1">
        <v>42026</v>
      </c>
      <c r="B529" t="s">
        <v>253</v>
      </c>
      <c r="C529" t="s">
        <v>254</v>
      </c>
      <c r="D529">
        <v>15.3</v>
      </c>
      <c r="E529">
        <v>16599</v>
      </c>
      <c r="F529" s="22">
        <v>249530</v>
      </c>
      <c r="G529">
        <v>2716000</v>
      </c>
      <c r="H529" t="str">
        <f t="shared" si="8"/>
        <v>krajowa</v>
      </c>
    </row>
    <row r="530" spans="1:8">
      <c r="A530" s="1">
        <v>42026</v>
      </c>
      <c r="B530" t="s">
        <v>255</v>
      </c>
      <c r="C530" t="s">
        <v>256</v>
      </c>
      <c r="D530">
        <v>13.34</v>
      </c>
      <c r="E530">
        <v>1594</v>
      </c>
      <c r="F530" s="22">
        <v>21120</v>
      </c>
      <c r="G530">
        <v>3579000</v>
      </c>
      <c r="H530" t="str">
        <f t="shared" si="8"/>
        <v>krajowa</v>
      </c>
    </row>
    <row r="531" spans="1:8">
      <c r="A531" s="1">
        <v>42026</v>
      </c>
      <c r="B531" t="s">
        <v>257</v>
      </c>
      <c r="C531" t="s">
        <v>258</v>
      </c>
      <c r="D531">
        <v>50.98</v>
      </c>
      <c r="E531">
        <v>27855</v>
      </c>
      <c r="F531" s="22">
        <v>1392850</v>
      </c>
      <c r="G531">
        <v>13044000</v>
      </c>
      <c r="H531" t="str">
        <f t="shared" si="8"/>
        <v>krajowa</v>
      </c>
    </row>
    <row r="532" spans="1:8">
      <c r="A532" s="1">
        <v>42026</v>
      </c>
      <c r="B532" t="s">
        <v>259</v>
      </c>
      <c r="C532" t="s">
        <v>260</v>
      </c>
      <c r="D532">
        <v>1.03</v>
      </c>
      <c r="E532">
        <v>27631</v>
      </c>
      <c r="F532" s="22">
        <v>28260</v>
      </c>
      <c r="G532">
        <v>11545000</v>
      </c>
      <c r="H532" t="str">
        <f t="shared" si="8"/>
        <v>krajowa</v>
      </c>
    </row>
    <row r="533" spans="1:8">
      <c r="A533" s="1">
        <v>42026</v>
      </c>
      <c r="B533" t="s">
        <v>261</v>
      </c>
      <c r="C533" t="s">
        <v>262</v>
      </c>
      <c r="D533">
        <v>16.5</v>
      </c>
      <c r="E533">
        <v>370058</v>
      </c>
      <c r="F533" s="22">
        <v>6094640</v>
      </c>
      <c r="G533">
        <v>214078000</v>
      </c>
      <c r="H533" t="str">
        <f t="shared" si="8"/>
        <v>krajowa</v>
      </c>
    </row>
    <row r="534" spans="1:8">
      <c r="A534" s="1">
        <v>42026</v>
      </c>
      <c r="B534" t="s">
        <v>263</v>
      </c>
      <c r="C534" t="s">
        <v>264</v>
      </c>
      <c r="D534">
        <v>11.5</v>
      </c>
      <c r="E534">
        <v>860</v>
      </c>
      <c r="F534" s="22">
        <v>9890</v>
      </c>
      <c r="G534">
        <v>7353000</v>
      </c>
      <c r="H534" t="str">
        <f t="shared" si="8"/>
        <v>krajowa</v>
      </c>
    </row>
    <row r="535" spans="1:8">
      <c r="A535" s="1">
        <v>42026</v>
      </c>
      <c r="B535" t="s">
        <v>265</v>
      </c>
      <c r="C535" t="s">
        <v>266</v>
      </c>
      <c r="D535">
        <v>22.84</v>
      </c>
      <c r="E535">
        <v>803257</v>
      </c>
      <c r="F535" s="22">
        <v>18269210</v>
      </c>
      <c r="G535">
        <v>200740000</v>
      </c>
      <c r="H535" t="str">
        <f t="shared" si="8"/>
        <v>krajowa</v>
      </c>
    </row>
    <row r="536" spans="1:8">
      <c r="A536" s="1">
        <v>42026</v>
      </c>
      <c r="B536" t="s">
        <v>267</v>
      </c>
      <c r="C536" t="s">
        <v>268</v>
      </c>
      <c r="D536">
        <v>11.44</v>
      </c>
      <c r="E536">
        <v>146</v>
      </c>
      <c r="F536" s="22">
        <v>1540</v>
      </c>
      <c r="G536">
        <v>5047000</v>
      </c>
      <c r="H536" t="str">
        <f t="shared" si="8"/>
        <v>krajowa</v>
      </c>
    </row>
    <row r="537" spans="1:8">
      <c r="A537" s="1">
        <v>42026</v>
      </c>
      <c r="B537" t="s">
        <v>269</v>
      </c>
      <c r="C537" t="s">
        <v>270</v>
      </c>
      <c r="D537">
        <v>26.02</v>
      </c>
      <c r="E537">
        <v>13621</v>
      </c>
      <c r="F537" s="22">
        <v>356660</v>
      </c>
      <c r="G537">
        <v>4986000</v>
      </c>
      <c r="H537" t="str">
        <f t="shared" si="8"/>
        <v>krajowa</v>
      </c>
    </row>
    <row r="538" spans="1:8">
      <c r="A538" s="1">
        <v>42026</v>
      </c>
      <c r="B538" t="s">
        <v>271</v>
      </c>
      <c r="C538" t="s">
        <v>272</v>
      </c>
      <c r="D538">
        <v>16.27</v>
      </c>
      <c r="E538">
        <v>438</v>
      </c>
      <c r="F538" s="22">
        <v>7200</v>
      </c>
      <c r="G538">
        <v>530000</v>
      </c>
      <c r="H538" t="str">
        <f t="shared" si="8"/>
        <v>krajowa</v>
      </c>
    </row>
    <row r="539" spans="1:8">
      <c r="A539" s="1">
        <v>42026</v>
      </c>
      <c r="B539" t="s">
        <v>273</v>
      </c>
      <c r="C539" t="s">
        <v>274</v>
      </c>
      <c r="D539">
        <v>4.13</v>
      </c>
      <c r="E539">
        <v>10859</v>
      </c>
      <c r="F539" s="22">
        <v>44830</v>
      </c>
      <c r="G539">
        <v>24228000</v>
      </c>
      <c r="H539" t="str">
        <f t="shared" si="8"/>
        <v>krajowa</v>
      </c>
    </row>
    <row r="540" spans="1:8">
      <c r="A540" s="1">
        <v>42026</v>
      </c>
      <c r="B540" t="s">
        <v>275</v>
      </c>
      <c r="C540" t="s">
        <v>276</v>
      </c>
      <c r="D540">
        <v>2.41</v>
      </c>
      <c r="E540">
        <v>786</v>
      </c>
      <c r="F540" s="22">
        <v>1830</v>
      </c>
      <c r="G540">
        <v>13646000</v>
      </c>
      <c r="H540" t="str">
        <f t="shared" si="8"/>
        <v>krajowa</v>
      </c>
    </row>
    <row r="541" spans="1:8">
      <c r="A541" s="1">
        <v>42026</v>
      </c>
      <c r="B541" t="s">
        <v>279</v>
      </c>
      <c r="C541" t="s">
        <v>280</v>
      </c>
      <c r="D541">
        <v>25.45</v>
      </c>
      <c r="E541">
        <v>848</v>
      </c>
      <c r="F541" s="22">
        <v>21810</v>
      </c>
      <c r="G541">
        <v>2121000</v>
      </c>
      <c r="H541" t="str">
        <f t="shared" si="8"/>
        <v>krajowa</v>
      </c>
    </row>
    <row r="542" spans="1:8">
      <c r="A542" s="1">
        <v>42026</v>
      </c>
      <c r="B542" t="s">
        <v>281</v>
      </c>
      <c r="C542" t="s">
        <v>282</v>
      </c>
      <c r="D542">
        <v>0.01</v>
      </c>
      <c r="E542">
        <v>41500</v>
      </c>
      <c r="F542" s="22">
        <v>420</v>
      </c>
      <c r="G542">
        <v>0</v>
      </c>
      <c r="H542" t="str">
        <f t="shared" si="8"/>
        <v>krajowa</v>
      </c>
    </row>
    <row r="543" spans="1:8">
      <c r="A543" s="1">
        <v>42026</v>
      </c>
      <c r="B543" t="s">
        <v>283</v>
      </c>
      <c r="C543" t="s">
        <v>284</v>
      </c>
      <c r="D543">
        <v>36.22</v>
      </c>
      <c r="E543">
        <v>521114</v>
      </c>
      <c r="F543" s="22">
        <v>18675240</v>
      </c>
      <c r="G543">
        <v>77963000</v>
      </c>
      <c r="H543" t="str">
        <f t="shared" si="8"/>
        <v>krajowa</v>
      </c>
    </row>
    <row r="544" spans="1:8">
      <c r="A544" s="1">
        <v>42026</v>
      </c>
      <c r="B544" t="s">
        <v>287</v>
      </c>
      <c r="C544" t="s">
        <v>288</v>
      </c>
      <c r="D544">
        <v>13.59</v>
      </c>
      <c r="E544">
        <v>4522</v>
      </c>
      <c r="F544" s="22">
        <v>61040</v>
      </c>
      <c r="G544">
        <v>1423000</v>
      </c>
      <c r="H544" t="str">
        <f t="shared" si="8"/>
        <v>krajowa</v>
      </c>
    </row>
    <row r="545" spans="1:8">
      <c r="A545" s="1">
        <v>42026</v>
      </c>
      <c r="B545" t="s">
        <v>291</v>
      </c>
      <c r="C545" t="s">
        <v>292</v>
      </c>
      <c r="D545">
        <v>0.44</v>
      </c>
      <c r="E545">
        <v>3359</v>
      </c>
      <c r="F545" s="22">
        <v>1480</v>
      </c>
      <c r="G545">
        <v>0</v>
      </c>
      <c r="H545" t="str">
        <f t="shared" si="8"/>
        <v>krajowa</v>
      </c>
    </row>
    <row r="546" spans="1:8">
      <c r="A546" s="1">
        <v>42026</v>
      </c>
      <c r="B546" t="s">
        <v>293</v>
      </c>
      <c r="C546" t="s">
        <v>294</v>
      </c>
      <c r="D546">
        <v>3.3</v>
      </c>
      <c r="E546">
        <v>3776</v>
      </c>
      <c r="F546" s="22">
        <v>12400</v>
      </c>
      <c r="G546">
        <v>138273000</v>
      </c>
      <c r="H546" t="str">
        <f t="shared" si="8"/>
        <v>krajowa</v>
      </c>
    </row>
    <row r="547" spans="1:8">
      <c r="A547" s="1">
        <v>42026</v>
      </c>
      <c r="B547" t="s">
        <v>295</v>
      </c>
      <c r="C547" t="s">
        <v>296</v>
      </c>
      <c r="D547">
        <v>50.71</v>
      </c>
      <c r="E547">
        <v>569</v>
      </c>
      <c r="F547" s="22">
        <v>29120</v>
      </c>
      <c r="G547">
        <v>11601000</v>
      </c>
      <c r="H547" t="str">
        <f t="shared" si="8"/>
        <v>krajowa</v>
      </c>
    </row>
    <row r="548" spans="1:8">
      <c r="A548" s="1">
        <v>42026</v>
      </c>
      <c r="B548" t="s">
        <v>297</v>
      </c>
      <c r="C548" t="s">
        <v>298</v>
      </c>
      <c r="D548">
        <v>18.489999999999998</v>
      </c>
      <c r="E548">
        <v>303</v>
      </c>
      <c r="F548" s="22">
        <v>5600</v>
      </c>
      <c r="G548">
        <v>1239000</v>
      </c>
      <c r="H548" t="str">
        <f t="shared" si="8"/>
        <v>krajowa</v>
      </c>
    </row>
    <row r="549" spans="1:8">
      <c r="A549" s="1">
        <v>42026</v>
      </c>
      <c r="B549" t="s">
        <v>299</v>
      </c>
      <c r="C549" t="s">
        <v>300</v>
      </c>
      <c r="D549">
        <v>1.48</v>
      </c>
      <c r="E549">
        <v>1000</v>
      </c>
      <c r="F549" s="22">
        <v>1470</v>
      </c>
      <c r="G549">
        <v>0</v>
      </c>
      <c r="H549" t="str">
        <f t="shared" si="8"/>
        <v>krajowa</v>
      </c>
    </row>
    <row r="550" spans="1:8">
      <c r="A550" s="1">
        <v>42026</v>
      </c>
      <c r="B550" t="s">
        <v>301</v>
      </c>
      <c r="C550" t="s">
        <v>302</v>
      </c>
      <c r="D550">
        <v>15.7</v>
      </c>
      <c r="E550">
        <v>71</v>
      </c>
      <c r="F550" s="22">
        <v>1130</v>
      </c>
      <c r="G550">
        <v>3144000</v>
      </c>
      <c r="H550" t="str">
        <f t="shared" si="8"/>
        <v>krajowa</v>
      </c>
    </row>
    <row r="551" spans="1:8">
      <c r="A551" s="1">
        <v>42026</v>
      </c>
      <c r="B551" t="s">
        <v>305</v>
      </c>
      <c r="C551" t="s">
        <v>306</v>
      </c>
      <c r="D551">
        <v>8.8000000000000007</v>
      </c>
      <c r="E551">
        <v>36885</v>
      </c>
      <c r="F551" s="22">
        <v>324770</v>
      </c>
      <c r="G551">
        <v>17846000</v>
      </c>
      <c r="H551" t="str">
        <f t="shared" si="8"/>
        <v>krajowa</v>
      </c>
    </row>
    <row r="552" spans="1:8">
      <c r="A552" s="1">
        <v>42026</v>
      </c>
      <c r="B552" t="s">
        <v>307</v>
      </c>
      <c r="C552" t="s">
        <v>308</v>
      </c>
      <c r="D552">
        <v>4.55</v>
      </c>
      <c r="E552">
        <v>1184</v>
      </c>
      <c r="F552" s="22">
        <v>5290</v>
      </c>
      <c r="G552">
        <v>4501000</v>
      </c>
      <c r="H552" t="str">
        <f t="shared" si="8"/>
        <v>krajowa</v>
      </c>
    </row>
    <row r="553" spans="1:8">
      <c r="A553" s="1">
        <v>42026</v>
      </c>
      <c r="B553" t="s">
        <v>309</v>
      </c>
      <c r="C553" t="s">
        <v>310</v>
      </c>
      <c r="D553">
        <v>0.93</v>
      </c>
      <c r="E553">
        <v>8501</v>
      </c>
      <c r="F553" s="22">
        <v>7930</v>
      </c>
      <c r="G553">
        <v>11150000</v>
      </c>
      <c r="H553" t="str">
        <f t="shared" si="8"/>
        <v>krajowa</v>
      </c>
    </row>
    <row r="554" spans="1:8">
      <c r="A554" s="1">
        <v>42026</v>
      </c>
      <c r="B554" t="s">
        <v>311</v>
      </c>
      <c r="C554" t="s">
        <v>312</v>
      </c>
      <c r="D554">
        <v>49.5</v>
      </c>
      <c r="E554">
        <v>43812</v>
      </c>
      <c r="F554" s="22">
        <v>2161740</v>
      </c>
      <c r="G554">
        <v>16737000</v>
      </c>
      <c r="H554" t="str">
        <f t="shared" si="8"/>
        <v>krajowa</v>
      </c>
    </row>
    <row r="555" spans="1:8">
      <c r="A555" s="1">
        <v>42026</v>
      </c>
      <c r="B555" t="s">
        <v>315</v>
      </c>
      <c r="C555" t="s">
        <v>316</v>
      </c>
      <c r="D555">
        <v>0.85</v>
      </c>
      <c r="E555">
        <v>127157</v>
      </c>
      <c r="F555" s="22">
        <v>108740</v>
      </c>
      <c r="G555">
        <v>0</v>
      </c>
      <c r="H555" t="str">
        <f t="shared" si="8"/>
        <v>krajowa</v>
      </c>
    </row>
    <row r="556" spans="1:8">
      <c r="A556" s="1">
        <v>42026</v>
      </c>
      <c r="B556" t="s">
        <v>317</v>
      </c>
      <c r="C556" t="s">
        <v>318</v>
      </c>
      <c r="D556">
        <v>0.35</v>
      </c>
      <c r="E556">
        <v>1072</v>
      </c>
      <c r="F556" s="22">
        <v>380</v>
      </c>
      <c r="G556">
        <v>0</v>
      </c>
      <c r="H556" t="str">
        <f t="shared" si="8"/>
        <v>krajowa</v>
      </c>
    </row>
    <row r="557" spans="1:8">
      <c r="A557" s="1">
        <v>42026</v>
      </c>
      <c r="B557" t="s">
        <v>319</v>
      </c>
      <c r="C557" t="s">
        <v>320</v>
      </c>
      <c r="D557">
        <v>2</v>
      </c>
      <c r="E557">
        <v>106503</v>
      </c>
      <c r="F557" s="22">
        <v>212440</v>
      </c>
      <c r="G557">
        <v>293645000</v>
      </c>
      <c r="H557" t="str">
        <f t="shared" si="8"/>
        <v>krajowa</v>
      </c>
    </row>
    <row r="558" spans="1:8">
      <c r="A558" s="1">
        <v>42026</v>
      </c>
      <c r="B558" t="s">
        <v>321</v>
      </c>
      <c r="C558" t="s">
        <v>322</v>
      </c>
      <c r="D558">
        <v>1.81</v>
      </c>
      <c r="E558">
        <v>3554369</v>
      </c>
      <c r="F558" s="22">
        <v>6423540</v>
      </c>
      <c r="G558">
        <v>1095354000</v>
      </c>
      <c r="H558" t="str">
        <f t="shared" si="8"/>
        <v>krajowa</v>
      </c>
    </row>
    <row r="559" spans="1:8">
      <c r="A559" s="1">
        <v>42026</v>
      </c>
      <c r="B559" t="s">
        <v>323</v>
      </c>
      <c r="C559" t="s">
        <v>324</v>
      </c>
      <c r="D559">
        <v>3.4</v>
      </c>
      <c r="E559">
        <v>48766</v>
      </c>
      <c r="F559" s="22">
        <v>165490</v>
      </c>
      <c r="G559">
        <v>43628000</v>
      </c>
      <c r="H559" t="str">
        <f t="shared" si="8"/>
        <v>krajowa</v>
      </c>
    </row>
    <row r="560" spans="1:8">
      <c r="A560" s="1">
        <v>42026</v>
      </c>
      <c r="B560" t="s">
        <v>325</v>
      </c>
      <c r="C560" t="s">
        <v>326</v>
      </c>
      <c r="D560">
        <v>6.83</v>
      </c>
      <c r="E560">
        <v>2154</v>
      </c>
      <c r="F560" s="22">
        <v>14670</v>
      </c>
      <c r="G560">
        <v>6721000</v>
      </c>
      <c r="H560" t="str">
        <f t="shared" si="8"/>
        <v>krajowa</v>
      </c>
    </row>
    <row r="561" spans="1:8">
      <c r="A561" s="1">
        <v>42026</v>
      </c>
      <c r="B561" t="s">
        <v>331</v>
      </c>
      <c r="C561" t="s">
        <v>332</v>
      </c>
      <c r="D561">
        <v>43.4</v>
      </c>
      <c r="E561">
        <v>78340</v>
      </c>
      <c r="F561" s="22">
        <v>3400770</v>
      </c>
      <c r="G561">
        <v>27164000</v>
      </c>
      <c r="H561" t="str">
        <f t="shared" si="8"/>
        <v>krajowa</v>
      </c>
    </row>
    <row r="562" spans="1:8">
      <c r="A562" s="1">
        <v>42026</v>
      </c>
      <c r="B562" t="s">
        <v>333</v>
      </c>
      <c r="C562" t="s">
        <v>334</v>
      </c>
      <c r="D562">
        <v>16.95</v>
      </c>
      <c r="E562">
        <v>65960</v>
      </c>
      <c r="F562" s="22">
        <v>1122120</v>
      </c>
      <c r="G562">
        <v>3502000</v>
      </c>
      <c r="H562" t="str">
        <f t="shared" si="8"/>
        <v>krajowa</v>
      </c>
    </row>
    <row r="563" spans="1:8">
      <c r="A563" s="1">
        <v>42026</v>
      </c>
      <c r="B563" t="s">
        <v>335</v>
      </c>
      <c r="C563" t="s">
        <v>336</v>
      </c>
      <c r="D563">
        <v>29.7</v>
      </c>
      <c r="E563">
        <v>2124</v>
      </c>
      <c r="F563" s="22">
        <v>63460</v>
      </c>
      <c r="G563">
        <v>17315000</v>
      </c>
      <c r="H563" t="str">
        <f t="shared" si="8"/>
        <v>krajowa</v>
      </c>
    </row>
    <row r="564" spans="1:8">
      <c r="A564" s="1">
        <v>42026</v>
      </c>
      <c r="B564" t="s">
        <v>337</v>
      </c>
      <c r="C564" t="s">
        <v>338</v>
      </c>
      <c r="D564">
        <v>1.51</v>
      </c>
      <c r="E564">
        <v>0</v>
      </c>
      <c r="F564" s="22">
        <v>0</v>
      </c>
      <c r="G564">
        <v>0</v>
      </c>
      <c r="H564" t="str">
        <f t="shared" si="8"/>
        <v>krajowa</v>
      </c>
    </row>
    <row r="565" spans="1:8">
      <c r="A565" s="1">
        <v>42026</v>
      </c>
      <c r="B565" t="s">
        <v>339</v>
      </c>
      <c r="C565" t="s">
        <v>340</v>
      </c>
      <c r="D565">
        <v>11.49</v>
      </c>
      <c r="E565">
        <v>263769</v>
      </c>
      <c r="F565" s="22">
        <v>2811530</v>
      </c>
      <c r="G565">
        <v>3233000</v>
      </c>
      <c r="H565" t="str">
        <f t="shared" si="8"/>
        <v>krajowa</v>
      </c>
    </row>
    <row r="566" spans="1:8">
      <c r="A566" s="1">
        <v>42026</v>
      </c>
      <c r="B566" t="s">
        <v>341</v>
      </c>
      <c r="C566" t="s">
        <v>342</v>
      </c>
      <c r="D566">
        <v>71</v>
      </c>
      <c r="E566">
        <v>16310</v>
      </c>
      <c r="F566" s="22">
        <v>1156910</v>
      </c>
      <c r="G566">
        <v>40919000</v>
      </c>
      <c r="H566" t="str">
        <f t="shared" si="8"/>
        <v>krajowa</v>
      </c>
    </row>
    <row r="567" spans="1:8">
      <c r="A567" s="1">
        <v>42026</v>
      </c>
      <c r="B567" t="s">
        <v>343</v>
      </c>
      <c r="C567" t="s">
        <v>344</v>
      </c>
      <c r="D567">
        <v>4.95</v>
      </c>
      <c r="E567">
        <v>609449</v>
      </c>
      <c r="F567" s="22">
        <v>2992240</v>
      </c>
      <c r="G567">
        <v>245350000</v>
      </c>
      <c r="H567" t="str">
        <f t="shared" si="8"/>
        <v>krajowa</v>
      </c>
    </row>
    <row r="568" spans="1:8">
      <c r="A568" s="1">
        <v>42026</v>
      </c>
      <c r="B568" t="s">
        <v>345</v>
      </c>
      <c r="C568" t="s">
        <v>346</v>
      </c>
      <c r="D568">
        <v>106.65</v>
      </c>
      <c r="E568">
        <v>76303</v>
      </c>
      <c r="F568" s="22">
        <v>8014240</v>
      </c>
      <c r="G568">
        <v>30584000</v>
      </c>
      <c r="H568" t="str">
        <f t="shared" si="8"/>
        <v>krajowa</v>
      </c>
    </row>
    <row r="569" spans="1:8">
      <c r="A569" s="1">
        <v>42026</v>
      </c>
      <c r="B569" t="s">
        <v>347</v>
      </c>
      <c r="C569" t="s">
        <v>348</v>
      </c>
      <c r="D569">
        <v>3.3</v>
      </c>
      <c r="E569">
        <v>847</v>
      </c>
      <c r="F569" s="22">
        <v>2800</v>
      </c>
      <c r="G569">
        <v>25500000</v>
      </c>
      <c r="H569" t="str">
        <f t="shared" si="8"/>
        <v>krajowa</v>
      </c>
    </row>
    <row r="570" spans="1:8">
      <c r="A570" s="1">
        <v>42026</v>
      </c>
      <c r="B570" t="s">
        <v>349</v>
      </c>
      <c r="C570" t="s">
        <v>350</v>
      </c>
      <c r="D570">
        <v>1.89</v>
      </c>
      <c r="E570">
        <v>800156</v>
      </c>
      <c r="F570" s="22">
        <v>1509490</v>
      </c>
      <c r="G570">
        <v>70928000</v>
      </c>
      <c r="H570" t="str">
        <f t="shared" si="8"/>
        <v>krajowa</v>
      </c>
    </row>
    <row r="571" spans="1:8">
      <c r="A571" s="1">
        <v>42026</v>
      </c>
      <c r="B571" t="s">
        <v>351</v>
      </c>
      <c r="C571" t="s">
        <v>352</v>
      </c>
      <c r="D571">
        <v>5.03</v>
      </c>
      <c r="E571">
        <v>105</v>
      </c>
      <c r="F571" s="22">
        <v>530</v>
      </c>
      <c r="G571">
        <v>1143000</v>
      </c>
      <c r="H571" t="str">
        <f t="shared" si="8"/>
        <v>krajowa</v>
      </c>
    </row>
    <row r="572" spans="1:8">
      <c r="A572" s="1">
        <v>42026</v>
      </c>
      <c r="B572" t="s">
        <v>353</v>
      </c>
      <c r="C572" t="s">
        <v>354</v>
      </c>
      <c r="D572">
        <v>3.29</v>
      </c>
      <c r="E572">
        <v>153454</v>
      </c>
      <c r="F572" s="22">
        <v>502560</v>
      </c>
      <c r="G572">
        <v>36119000</v>
      </c>
      <c r="H572" t="str">
        <f t="shared" si="8"/>
        <v>krajowa</v>
      </c>
    </row>
    <row r="573" spans="1:8">
      <c r="A573" s="1">
        <v>42026</v>
      </c>
      <c r="B573" t="s">
        <v>355</v>
      </c>
      <c r="C573" t="s">
        <v>356</v>
      </c>
      <c r="D573">
        <v>5.14</v>
      </c>
      <c r="E573">
        <v>10</v>
      </c>
      <c r="F573" s="22">
        <v>50</v>
      </c>
      <c r="G573">
        <v>4199000</v>
      </c>
      <c r="H573" t="str">
        <f t="shared" si="8"/>
        <v>krajowa</v>
      </c>
    </row>
    <row r="574" spans="1:8">
      <c r="A574" s="1">
        <v>42026</v>
      </c>
      <c r="B574" t="s">
        <v>357</v>
      </c>
      <c r="C574" t="s">
        <v>358</v>
      </c>
      <c r="D574">
        <v>31.28</v>
      </c>
      <c r="E574">
        <v>3679</v>
      </c>
      <c r="F574" s="22">
        <v>113760</v>
      </c>
      <c r="G574">
        <v>1839000</v>
      </c>
      <c r="H574" t="str">
        <f t="shared" si="8"/>
        <v>krajowa</v>
      </c>
    </row>
    <row r="575" spans="1:8">
      <c r="A575" s="1">
        <v>42026</v>
      </c>
      <c r="B575" t="s">
        <v>359</v>
      </c>
      <c r="C575" t="s">
        <v>360</v>
      </c>
      <c r="D575">
        <v>3.07</v>
      </c>
      <c r="E575">
        <v>8103</v>
      </c>
      <c r="F575" s="22">
        <v>24550</v>
      </c>
      <c r="G575">
        <v>7831000</v>
      </c>
      <c r="H575" t="str">
        <f t="shared" si="8"/>
        <v>krajowa</v>
      </c>
    </row>
    <row r="576" spans="1:8">
      <c r="A576" s="1">
        <v>42026</v>
      </c>
      <c r="B576" t="s">
        <v>361</v>
      </c>
      <c r="C576" t="s">
        <v>362</v>
      </c>
      <c r="D576">
        <v>0.02</v>
      </c>
      <c r="E576">
        <v>100000</v>
      </c>
      <c r="F576" s="22">
        <v>2000</v>
      </c>
      <c r="G576">
        <v>0</v>
      </c>
      <c r="H576" t="str">
        <f t="shared" si="8"/>
        <v>krajowa</v>
      </c>
    </row>
    <row r="577" spans="1:8">
      <c r="A577" s="1">
        <v>42026</v>
      </c>
      <c r="B577" t="s">
        <v>363</v>
      </c>
      <c r="C577" t="s">
        <v>364</v>
      </c>
      <c r="D577">
        <v>0.11</v>
      </c>
      <c r="E577">
        <v>146389</v>
      </c>
      <c r="F577" s="22">
        <v>16100</v>
      </c>
      <c r="G577">
        <v>0</v>
      </c>
      <c r="H577" t="str">
        <f t="shared" si="8"/>
        <v>krajowa</v>
      </c>
    </row>
    <row r="578" spans="1:8">
      <c r="A578" s="1">
        <v>42026</v>
      </c>
      <c r="B578" t="s">
        <v>365</v>
      </c>
      <c r="C578" t="s">
        <v>366</v>
      </c>
      <c r="D578">
        <v>1.1000000000000001</v>
      </c>
      <c r="E578">
        <v>3744</v>
      </c>
      <c r="F578" s="22">
        <v>4030</v>
      </c>
      <c r="G578">
        <v>4084000</v>
      </c>
      <c r="H578" t="str">
        <f t="shared" ref="H578:H641" si="9">IF(LEFT(C578,2)="PL","krajowa","zagraniczna")</f>
        <v>krajowa</v>
      </c>
    </row>
    <row r="579" spans="1:8">
      <c r="A579" s="1">
        <v>42026</v>
      </c>
      <c r="B579" t="s">
        <v>367</v>
      </c>
      <c r="C579" t="s">
        <v>368</v>
      </c>
      <c r="D579">
        <v>0.98</v>
      </c>
      <c r="E579">
        <v>23255</v>
      </c>
      <c r="F579" s="22">
        <v>22980</v>
      </c>
      <c r="G579">
        <v>5438000</v>
      </c>
      <c r="H579" t="str">
        <f t="shared" si="9"/>
        <v>krajowa</v>
      </c>
    </row>
    <row r="580" spans="1:8">
      <c r="A580" s="1">
        <v>42026</v>
      </c>
      <c r="B580" t="s">
        <v>373</v>
      </c>
      <c r="C580" t="s">
        <v>374</v>
      </c>
      <c r="D580">
        <v>2.2000000000000002</v>
      </c>
      <c r="E580">
        <v>5702</v>
      </c>
      <c r="F580" s="22">
        <v>12480</v>
      </c>
      <c r="G580">
        <v>11568000</v>
      </c>
      <c r="H580" t="str">
        <f t="shared" si="9"/>
        <v>krajowa</v>
      </c>
    </row>
    <row r="581" spans="1:8">
      <c r="A581" s="1">
        <v>42026</v>
      </c>
      <c r="B581" t="s">
        <v>375</v>
      </c>
      <c r="C581" t="s">
        <v>376</v>
      </c>
      <c r="D581">
        <v>29.9</v>
      </c>
      <c r="E581">
        <v>2</v>
      </c>
      <c r="F581" s="22">
        <v>60</v>
      </c>
      <c r="G581">
        <v>4187000</v>
      </c>
      <c r="H581" t="str">
        <f t="shared" si="9"/>
        <v>krajowa</v>
      </c>
    </row>
    <row r="582" spans="1:8">
      <c r="A582" s="1">
        <v>42026</v>
      </c>
      <c r="B582" t="s">
        <v>377</v>
      </c>
      <c r="C582" t="s">
        <v>378</v>
      </c>
      <c r="D582">
        <v>1.54</v>
      </c>
      <c r="E582">
        <v>6126</v>
      </c>
      <c r="F582" s="22">
        <v>9560</v>
      </c>
      <c r="G582">
        <v>3715000</v>
      </c>
      <c r="H582" t="str">
        <f t="shared" si="9"/>
        <v>krajowa</v>
      </c>
    </row>
    <row r="583" spans="1:8">
      <c r="A583" s="1">
        <v>42026</v>
      </c>
      <c r="B583" t="s">
        <v>379</v>
      </c>
      <c r="C583" t="s">
        <v>380</v>
      </c>
      <c r="D583">
        <v>2.61</v>
      </c>
      <c r="E583">
        <v>12326</v>
      </c>
      <c r="F583" s="22">
        <v>32210</v>
      </c>
      <c r="G583">
        <v>93737000</v>
      </c>
      <c r="H583" t="str">
        <f t="shared" si="9"/>
        <v>krajowa</v>
      </c>
    </row>
    <row r="584" spans="1:8">
      <c r="A584" s="1">
        <v>42026</v>
      </c>
      <c r="B584" t="s">
        <v>381</v>
      </c>
      <c r="C584" t="s">
        <v>382</v>
      </c>
      <c r="D584">
        <v>2.25</v>
      </c>
      <c r="E584">
        <v>12468</v>
      </c>
      <c r="F584" s="22">
        <v>27920</v>
      </c>
      <c r="G584">
        <v>7444000</v>
      </c>
      <c r="H584" t="str">
        <f t="shared" si="9"/>
        <v>krajowa</v>
      </c>
    </row>
    <row r="585" spans="1:8">
      <c r="A585" s="1">
        <v>42026</v>
      </c>
      <c r="B585" t="s">
        <v>383</v>
      </c>
      <c r="C585" t="s">
        <v>384</v>
      </c>
      <c r="D585">
        <v>1.73</v>
      </c>
      <c r="E585">
        <v>1716</v>
      </c>
      <c r="F585" s="22">
        <v>2860</v>
      </c>
      <c r="G585">
        <v>5435000</v>
      </c>
      <c r="H585" t="str">
        <f t="shared" si="9"/>
        <v>krajowa</v>
      </c>
    </row>
    <row r="586" spans="1:8">
      <c r="A586" s="1">
        <v>42026</v>
      </c>
      <c r="B586" t="s">
        <v>385</v>
      </c>
      <c r="C586" t="s">
        <v>386</v>
      </c>
      <c r="D586">
        <v>0.77</v>
      </c>
      <c r="E586">
        <v>53583</v>
      </c>
      <c r="F586" s="22">
        <v>40440</v>
      </c>
      <c r="G586">
        <v>23452000</v>
      </c>
      <c r="H586" t="str">
        <f t="shared" si="9"/>
        <v>krajowa</v>
      </c>
    </row>
    <row r="587" spans="1:8">
      <c r="A587" s="1">
        <v>42026</v>
      </c>
      <c r="B587" t="s">
        <v>387</v>
      </c>
      <c r="C587" t="s">
        <v>388</v>
      </c>
      <c r="D587">
        <v>56.85</v>
      </c>
      <c r="E587">
        <v>1</v>
      </c>
      <c r="F587" s="22">
        <v>60</v>
      </c>
      <c r="G587">
        <v>1165000</v>
      </c>
      <c r="H587" t="str">
        <f t="shared" si="9"/>
        <v>krajowa</v>
      </c>
    </row>
    <row r="588" spans="1:8">
      <c r="A588" s="1">
        <v>42026</v>
      </c>
      <c r="B588" t="s">
        <v>389</v>
      </c>
      <c r="C588" t="s">
        <v>390</v>
      </c>
      <c r="D588">
        <v>136.05000000000001</v>
      </c>
      <c r="E588">
        <v>22125</v>
      </c>
      <c r="F588" s="22">
        <v>3038750</v>
      </c>
      <c r="G588">
        <v>30454000</v>
      </c>
      <c r="H588" t="str">
        <f t="shared" si="9"/>
        <v>krajowa</v>
      </c>
    </row>
    <row r="589" spans="1:8">
      <c r="A589" s="1">
        <v>42026</v>
      </c>
      <c r="B589" t="s">
        <v>391</v>
      </c>
      <c r="C589" t="s">
        <v>392</v>
      </c>
      <c r="D589">
        <v>3.46</v>
      </c>
      <c r="E589">
        <v>299</v>
      </c>
      <c r="F589" s="22">
        <v>1030</v>
      </c>
      <c r="G589">
        <v>12110000</v>
      </c>
      <c r="H589" t="str">
        <f t="shared" si="9"/>
        <v>krajowa</v>
      </c>
    </row>
    <row r="590" spans="1:8">
      <c r="A590" s="1">
        <v>42026</v>
      </c>
      <c r="B590" t="s">
        <v>393</v>
      </c>
      <c r="C590" t="s">
        <v>394</v>
      </c>
      <c r="D590">
        <v>16.399999999999999</v>
      </c>
      <c r="E590">
        <v>1101</v>
      </c>
      <c r="F590" s="22">
        <v>17860</v>
      </c>
      <c r="G590">
        <v>6189000</v>
      </c>
      <c r="H590" t="str">
        <f t="shared" si="9"/>
        <v>krajowa</v>
      </c>
    </row>
    <row r="591" spans="1:8">
      <c r="A591" s="1">
        <v>42026</v>
      </c>
      <c r="B591" t="s">
        <v>395</v>
      </c>
      <c r="C591" t="s">
        <v>396</v>
      </c>
      <c r="D591">
        <v>13</v>
      </c>
      <c r="E591">
        <v>469</v>
      </c>
      <c r="F591" s="22">
        <v>6100</v>
      </c>
      <c r="G591">
        <v>0</v>
      </c>
      <c r="H591" t="str">
        <f t="shared" si="9"/>
        <v>krajowa</v>
      </c>
    </row>
    <row r="592" spans="1:8">
      <c r="A592" s="1">
        <v>42026</v>
      </c>
      <c r="B592" t="s">
        <v>397</v>
      </c>
      <c r="C592" t="s">
        <v>398</v>
      </c>
      <c r="D592">
        <v>167</v>
      </c>
      <c r="E592">
        <v>117940</v>
      </c>
      <c r="F592" s="22">
        <v>19095170</v>
      </c>
      <c r="G592">
        <v>5028000</v>
      </c>
      <c r="H592" t="str">
        <f t="shared" si="9"/>
        <v>krajowa</v>
      </c>
    </row>
    <row r="593" spans="1:8">
      <c r="A593" s="1">
        <v>42026</v>
      </c>
      <c r="B593" t="s">
        <v>401</v>
      </c>
      <c r="C593" t="s">
        <v>402</v>
      </c>
      <c r="D593">
        <v>0.93</v>
      </c>
      <c r="E593">
        <v>7000</v>
      </c>
      <c r="F593" s="22">
        <v>6350</v>
      </c>
      <c r="G593">
        <v>0</v>
      </c>
      <c r="H593" t="str">
        <f t="shared" si="9"/>
        <v>krajowa</v>
      </c>
    </row>
    <row r="594" spans="1:8">
      <c r="A594" s="1">
        <v>42026</v>
      </c>
      <c r="B594" t="s">
        <v>403</v>
      </c>
      <c r="C594" t="s">
        <v>404</v>
      </c>
      <c r="D594">
        <v>206</v>
      </c>
      <c r="E594">
        <v>15062</v>
      </c>
      <c r="F594" s="22">
        <v>3075810</v>
      </c>
      <c r="G594">
        <v>8393000</v>
      </c>
      <c r="H594" t="str">
        <f t="shared" si="9"/>
        <v>krajowa</v>
      </c>
    </row>
    <row r="595" spans="1:8">
      <c r="A595" s="1">
        <v>42026</v>
      </c>
      <c r="B595" t="s">
        <v>405</v>
      </c>
      <c r="C595" t="s">
        <v>406</v>
      </c>
      <c r="D595">
        <v>4</v>
      </c>
      <c r="E595">
        <v>0</v>
      </c>
      <c r="F595" s="22">
        <v>0</v>
      </c>
      <c r="G595">
        <v>2639000</v>
      </c>
      <c r="H595" t="str">
        <f t="shared" si="9"/>
        <v>krajowa</v>
      </c>
    </row>
    <row r="596" spans="1:8">
      <c r="A596" s="1">
        <v>42026</v>
      </c>
      <c r="B596" t="s">
        <v>407</v>
      </c>
      <c r="C596" t="s">
        <v>408</v>
      </c>
      <c r="D596">
        <v>1.06</v>
      </c>
      <c r="E596">
        <v>3569</v>
      </c>
      <c r="F596" s="22">
        <v>3800</v>
      </c>
      <c r="G596">
        <v>0</v>
      </c>
      <c r="H596" t="str">
        <f t="shared" si="9"/>
        <v>krajowa</v>
      </c>
    </row>
    <row r="597" spans="1:8">
      <c r="A597" s="1">
        <v>42026</v>
      </c>
      <c r="B597" t="s">
        <v>409</v>
      </c>
      <c r="C597" t="s">
        <v>410</v>
      </c>
      <c r="D597">
        <v>9.0500000000000007</v>
      </c>
      <c r="E597">
        <v>50</v>
      </c>
      <c r="F597" s="22">
        <v>450</v>
      </c>
      <c r="G597">
        <v>5944000</v>
      </c>
      <c r="H597" t="str">
        <f t="shared" si="9"/>
        <v>krajowa</v>
      </c>
    </row>
    <row r="598" spans="1:8">
      <c r="A598" s="1">
        <v>42026</v>
      </c>
      <c r="B598" t="s">
        <v>411</v>
      </c>
      <c r="C598" t="s">
        <v>412</v>
      </c>
      <c r="D598">
        <v>0.1</v>
      </c>
      <c r="E598">
        <v>12700</v>
      </c>
      <c r="F598" s="22">
        <v>1270</v>
      </c>
      <c r="G598">
        <v>0</v>
      </c>
      <c r="H598" t="str">
        <f t="shared" si="9"/>
        <v>krajowa</v>
      </c>
    </row>
    <row r="599" spans="1:8">
      <c r="A599" s="1">
        <v>42026</v>
      </c>
      <c r="B599" t="s">
        <v>413</v>
      </c>
      <c r="C599" t="s">
        <v>414</v>
      </c>
      <c r="D599">
        <v>2.2000000000000002</v>
      </c>
      <c r="E599">
        <v>100</v>
      </c>
      <c r="F599" s="22">
        <v>220</v>
      </c>
      <c r="G599">
        <v>0</v>
      </c>
      <c r="H599" t="str">
        <f t="shared" si="9"/>
        <v>krajowa</v>
      </c>
    </row>
    <row r="600" spans="1:8">
      <c r="A600" s="1">
        <v>42026</v>
      </c>
      <c r="B600" t="s">
        <v>415</v>
      </c>
      <c r="C600" t="s">
        <v>416</v>
      </c>
      <c r="D600">
        <v>4.0199999999999996</v>
      </c>
      <c r="E600">
        <v>25020</v>
      </c>
      <c r="F600" s="22">
        <v>100820</v>
      </c>
      <c r="G600">
        <v>18968000</v>
      </c>
      <c r="H600" t="str">
        <f t="shared" si="9"/>
        <v>krajowa</v>
      </c>
    </row>
    <row r="601" spans="1:8">
      <c r="A601" s="1">
        <v>42026</v>
      </c>
      <c r="B601" t="s">
        <v>417</v>
      </c>
      <c r="C601" t="s">
        <v>418</v>
      </c>
      <c r="D601">
        <v>0.85</v>
      </c>
      <c r="E601">
        <v>100</v>
      </c>
      <c r="F601" s="22">
        <v>65</v>
      </c>
      <c r="G601">
        <v>8070000</v>
      </c>
      <c r="H601" t="str">
        <f t="shared" si="9"/>
        <v>krajowa</v>
      </c>
    </row>
    <row r="602" spans="1:8">
      <c r="A602" s="1">
        <v>42026</v>
      </c>
      <c r="B602" t="s">
        <v>419</v>
      </c>
      <c r="C602" t="s">
        <v>420</v>
      </c>
      <c r="D602">
        <v>3.34</v>
      </c>
      <c r="E602">
        <v>200</v>
      </c>
      <c r="F602" s="22">
        <v>490</v>
      </c>
      <c r="G602">
        <v>3600000</v>
      </c>
      <c r="H602" t="str">
        <f t="shared" si="9"/>
        <v>krajowa</v>
      </c>
    </row>
    <row r="603" spans="1:8">
      <c r="A603" s="1">
        <v>42026</v>
      </c>
      <c r="B603" t="s">
        <v>421</v>
      </c>
      <c r="C603" t="s">
        <v>422</v>
      </c>
      <c r="D603">
        <v>1.61</v>
      </c>
      <c r="E603">
        <v>100</v>
      </c>
      <c r="F603" s="22">
        <v>160</v>
      </c>
      <c r="G603">
        <v>0</v>
      </c>
      <c r="H603" t="str">
        <f t="shared" si="9"/>
        <v>krajowa</v>
      </c>
    </row>
    <row r="604" spans="1:8">
      <c r="A604" s="1">
        <v>42026</v>
      </c>
      <c r="B604" t="s">
        <v>423</v>
      </c>
      <c r="C604" t="s">
        <v>424</v>
      </c>
      <c r="D604">
        <v>4.95</v>
      </c>
      <c r="E604">
        <v>105</v>
      </c>
      <c r="F604" s="22">
        <v>520</v>
      </c>
      <c r="G604">
        <v>11334000</v>
      </c>
      <c r="H604" t="str">
        <f t="shared" si="9"/>
        <v>krajowa</v>
      </c>
    </row>
    <row r="605" spans="1:8">
      <c r="A605" s="1">
        <v>42026</v>
      </c>
      <c r="B605" t="s">
        <v>425</v>
      </c>
      <c r="C605" t="s">
        <v>426</v>
      </c>
      <c r="D605">
        <v>1.93</v>
      </c>
      <c r="E605">
        <v>62</v>
      </c>
      <c r="F605" s="22">
        <v>120</v>
      </c>
      <c r="G605">
        <v>0</v>
      </c>
      <c r="H605" t="str">
        <f t="shared" si="9"/>
        <v>krajowa</v>
      </c>
    </row>
    <row r="606" spans="1:8">
      <c r="A606" s="1">
        <v>42026</v>
      </c>
      <c r="B606" t="s">
        <v>429</v>
      </c>
      <c r="C606" t="s">
        <v>430</v>
      </c>
      <c r="D606">
        <v>21.35</v>
      </c>
      <c r="E606">
        <v>380120</v>
      </c>
      <c r="F606" s="22">
        <v>8042360</v>
      </c>
      <c r="G606">
        <v>52636000</v>
      </c>
      <c r="H606" t="str">
        <f t="shared" si="9"/>
        <v>krajowa</v>
      </c>
    </row>
    <row r="607" spans="1:8">
      <c r="A607" s="1">
        <v>42026</v>
      </c>
      <c r="B607" t="s">
        <v>431</v>
      </c>
      <c r="C607" t="s">
        <v>432</v>
      </c>
      <c r="D607">
        <v>0.28999999999999998</v>
      </c>
      <c r="E607">
        <v>5126</v>
      </c>
      <c r="F607" s="22">
        <v>1490</v>
      </c>
      <c r="G607">
        <v>0</v>
      </c>
      <c r="H607" t="str">
        <f t="shared" si="9"/>
        <v>krajowa</v>
      </c>
    </row>
    <row r="608" spans="1:8">
      <c r="A608" s="1">
        <v>42026</v>
      </c>
      <c r="B608" t="s">
        <v>433</v>
      </c>
      <c r="C608" t="s">
        <v>434</v>
      </c>
      <c r="D608">
        <v>2.58</v>
      </c>
      <c r="E608">
        <v>38523</v>
      </c>
      <c r="F608" s="22">
        <v>98540</v>
      </c>
      <c r="G608">
        <v>32447000</v>
      </c>
      <c r="H608" t="str">
        <f t="shared" si="9"/>
        <v>krajowa</v>
      </c>
    </row>
    <row r="609" spans="1:8">
      <c r="A609" s="1">
        <v>42026</v>
      </c>
      <c r="B609" t="s">
        <v>435</v>
      </c>
      <c r="C609" t="s">
        <v>436</v>
      </c>
      <c r="D609">
        <v>10</v>
      </c>
      <c r="E609">
        <v>18846</v>
      </c>
      <c r="F609" s="22">
        <v>188460</v>
      </c>
      <c r="G609">
        <v>1509000</v>
      </c>
      <c r="H609" t="str">
        <f t="shared" si="9"/>
        <v>krajowa</v>
      </c>
    </row>
    <row r="610" spans="1:8">
      <c r="A610" s="1">
        <v>42026</v>
      </c>
      <c r="B610" t="s">
        <v>437</v>
      </c>
      <c r="C610" t="s">
        <v>438</v>
      </c>
      <c r="D610">
        <v>2.87</v>
      </c>
      <c r="E610">
        <v>30200</v>
      </c>
      <c r="F610" s="22">
        <v>86030</v>
      </c>
      <c r="G610">
        <v>26333000</v>
      </c>
      <c r="H610" t="str">
        <f t="shared" si="9"/>
        <v>krajowa</v>
      </c>
    </row>
    <row r="611" spans="1:8">
      <c r="A611" s="1">
        <v>42026</v>
      </c>
      <c r="B611" t="s">
        <v>439</v>
      </c>
      <c r="C611" t="s">
        <v>440</v>
      </c>
      <c r="D611">
        <v>2.2400000000000002</v>
      </c>
      <c r="E611">
        <v>856</v>
      </c>
      <c r="F611" s="22">
        <v>1910</v>
      </c>
      <c r="G611">
        <v>4047000</v>
      </c>
      <c r="H611" t="str">
        <f t="shared" si="9"/>
        <v>krajowa</v>
      </c>
    </row>
    <row r="612" spans="1:8">
      <c r="A612" s="1">
        <v>42026</v>
      </c>
      <c r="B612" t="s">
        <v>441</v>
      </c>
      <c r="C612" t="s">
        <v>442</v>
      </c>
      <c r="D612">
        <v>0.02</v>
      </c>
      <c r="E612">
        <v>0</v>
      </c>
      <c r="F612" s="22">
        <v>0</v>
      </c>
      <c r="G612">
        <v>0</v>
      </c>
      <c r="H612" t="str">
        <f t="shared" si="9"/>
        <v>krajowa</v>
      </c>
    </row>
    <row r="613" spans="1:8">
      <c r="A613" s="1">
        <v>42026</v>
      </c>
      <c r="B613" t="s">
        <v>445</v>
      </c>
      <c r="C613" t="s">
        <v>446</v>
      </c>
      <c r="D613">
        <v>1.22</v>
      </c>
      <c r="E613">
        <v>188228</v>
      </c>
      <c r="F613" s="22">
        <v>232420</v>
      </c>
      <c r="G613">
        <v>45144000</v>
      </c>
      <c r="H613" t="str">
        <f t="shared" si="9"/>
        <v>krajowa</v>
      </c>
    </row>
    <row r="614" spans="1:8">
      <c r="A614" s="1">
        <v>42026</v>
      </c>
      <c r="B614" t="s">
        <v>449</v>
      </c>
      <c r="C614" t="s">
        <v>450</v>
      </c>
      <c r="D614">
        <v>277</v>
      </c>
      <c r="E614">
        <v>1761</v>
      </c>
      <c r="F614" s="22">
        <v>485690</v>
      </c>
      <c r="G614">
        <v>9380000</v>
      </c>
      <c r="H614" t="str">
        <f t="shared" si="9"/>
        <v>krajowa</v>
      </c>
    </row>
    <row r="615" spans="1:8">
      <c r="A615" s="1">
        <v>42026</v>
      </c>
      <c r="B615" t="s">
        <v>451</v>
      </c>
      <c r="C615" t="s">
        <v>452</v>
      </c>
      <c r="D615">
        <v>110</v>
      </c>
      <c r="E615">
        <v>1429835</v>
      </c>
      <c r="F615" s="22">
        <v>156631820</v>
      </c>
      <c r="G615">
        <v>136410000</v>
      </c>
      <c r="H615" t="str">
        <f t="shared" si="9"/>
        <v>krajowa</v>
      </c>
    </row>
    <row r="616" spans="1:8">
      <c r="A616" s="1">
        <v>42026</v>
      </c>
      <c r="B616" t="s">
        <v>453</v>
      </c>
      <c r="C616" t="s">
        <v>454</v>
      </c>
      <c r="D616">
        <v>12.73</v>
      </c>
      <c r="E616">
        <v>43</v>
      </c>
      <c r="F616" s="22">
        <v>530</v>
      </c>
      <c r="G616">
        <v>6739000</v>
      </c>
      <c r="H616" t="str">
        <f t="shared" si="9"/>
        <v>krajowa</v>
      </c>
    </row>
    <row r="617" spans="1:8">
      <c r="A617" s="1">
        <v>42026</v>
      </c>
      <c r="B617" t="s">
        <v>455</v>
      </c>
      <c r="C617" t="s">
        <v>456</v>
      </c>
      <c r="D617">
        <v>38</v>
      </c>
      <c r="E617">
        <v>4</v>
      </c>
      <c r="F617" s="22">
        <v>150</v>
      </c>
      <c r="G617">
        <v>13085000</v>
      </c>
      <c r="H617" t="str">
        <f t="shared" si="9"/>
        <v>krajowa</v>
      </c>
    </row>
    <row r="618" spans="1:8">
      <c r="A618" s="1">
        <v>42026</v>
      </c>
      <c r="B618" t="s">
        <v>457</v>
      </c>
      <c r="C618" t="s">
        <v>458</v>
      </c>
      <c r="D618">
        <v>51.99</v>
      </c>
      <c r="E618">
        <v>1148</v>
      </c>
      <c r="F618" s="22">
        <v>59350</v>
      </c>
      <c r="G618">
        <v>7449000</v>
      </c>
      <c r="H618" t="str">
        <f t="shared" si="9"/>
        <v>krajowa</v>
      </c>
    </row>
    <row r="619" spans="1:8">
      <c r="A619" s="1">
        <v>42026</v>
      </c>
      <c r="B619" t="s">
        <v>459</v>
      </c>
      <c r="C619" t="s">
        <v>460</v>
      </c>
      <c r="D619">
        <v>7.38</v>
      </c>
      <c r="E619">
        <v>5</v>
      </c>
      <c r="F619" s="22">
        <v>40</v>
      </c>
      <c r="G619">
        <v>0</v>
      </c>
      <c r="H619" t="str">
        <f t="shared" si="9"/>
        <v>krajowa</v>
      </c>
    </row>
    <row r="620" spans="1:8">
      <c r="A620" s="1">
        <v>42026</v>
      </c>
      <c r="B620" t="s">
        <v>461</v>
      </c>
      <c r="C620" t="s">
        <v>462</v>
      </c>
      <c r="D620">
        <v>7.55</v>
      </c>
      <c r="E620">
        <v>8969</v>
      </c>
      <c r="F620" s="22">
        <v>68010</v>
      </c>
      <c r="G620">
        <v>4222000</v>
      </c>
      <c r="H620" t="str">
        <f t="shared" si="9"/>
        <v>krajowa</v>
      </c>
    </row>
    <row r="621" spans="1:8">
      <c r="A621" s="1">
        <v>42026</v>
      </c>
      <c r="B621" t="s">
        <v>463</v>
      </c>
      <c r="C621" t="s">
        <v>464</v>
      </c>
      <c r="D621">
        <v>20.98</v>
      </c>
      <c r="E621">
        <v>201</v>
      </c>
      <c r="F621" s="22">
        <v>4220</v>
      </c>
      <c r="G621">
        <v>3459000</v>
      </c>
      <c r="H621" t="str">
        <f t="shared" si="9"/>
        <v>krajowa</v>
      </c>
    </row>
    <row r="622" spans="1:8">
      <c r="A622" s="1">
        <v>42026</v>
      </c>
      <c r="B622" t="s">
        <v>465</v>
      </c>
      <c r="C622" t="s">
        <v>466</v>
      </c>
      <c r="D622">
        <v>10.79</v>
      </c>
      <c r="E622">
        <v>10750</v>
      </c>
      <c r="F622" s="22">
        <v>115550</v>
      </c>
      <c r="G622">
        <v>23006000</v>
      </c>
      <c r="H622" t="str">
        <f t="shared" si="9"/>
        <v>krajowa</v>
      </c>
    </row>
    <row r="623" spans="1:8">
      <c r="A623" s="1">
        <v>42026</v>
      </c>
      <c r="B623" t="s">
        <v>467</v>
      </c>
      <c r="C623" t="s">
        <v>468</v>
      </c>
      <c r="D623">
        <v>29.25</v>
      </c>
      <c r="E623">
        <v>0</v>
      </c>
      <c r="F623" s="22">
        <v>0</v>
      </c>
      <c r="G623">
        <v>184000</v>
      </c>
      <c r="H623" t="str">
        <f t="shared" si="9"/>
        <v>krajowa</v>
      </c>
    </row>
    <row r="624" spans="1:8">
      <c r="A624" s="1">
        <v>42026</v>
      </c>
      <c r="B624" t="s">
        <v>469</v>
      </c>
      <c r="C624" t="s">
        <v>470</v>
      </c>
      <c r="D624">
        <v>3.85</v>
      </c>
      <c r="E624">
        <v>1198</v>
      </c>
      <c r="F624" s="22">
        <v>4600</v>
      </c>
      <c r="G624">
        <v>4815000</v>
      </c>
      <c r="H624" t="str">
        <f t="shared" si="9"/>
        <v>krajowa</v>
      </c>
    </row>
    <row r="625" spans="1:8">
      <c r="A625" s="1">
        <v>42026</v>
      </c>
      <c r="B625" t="s">
        <v>471</v>
      </c>
      <c r="C625" t="s">
        <v>472</v>
      </c>
      <c r="D625">
        <v>9.2799999999999994</v>
      </c>
      <c r="E625">
        <v>4013</v>
      </c>
      <c r="F625" s="22">
        <v>37320</v>
      </c>
      <c r="G625">
        <v>6713000</v>
      </c>
      <c r="H625" t="str">
        <f t="shared" si="9"/>
        <v>krajowa</v>
      </c>
    </row>
    <row r="626" spans="1:8">
      <c r="A626" s="1">
        <v>42026</v>
      </c>
      <c r="B626" t="s">
        <v>473</v>
      </c>
      <c r="C626" t="s">
        <v>474</v>
      </c>
      <c r="D626">
        <v>19.14</v>
      </c>
      <c r="E626">
        <v>1018</v>
      </c>
      <c r="F626" s="22">
        <v>19370</v>
      </c>
      <c r="G626">
        <v>10769000</v>
      </c>
      <c r="H626" t="str">
        <f t="shared" si="9"/>
        <v>krajowa</v>
      </c>
    </row>
    <row r="627" spans="1:8">
      <c r="A627" s="1">
        <v>42026</v>
      </c>
      <c r="B627" t="s">
        <v>475</v>
      </c>
      <c r="C627" t="s">
        <v>476</v>
      </c>
      <c r="D627">
        <v>3.31</v>
      </c>
      <c r="E627">
        <v>4556</v>
      </c>
      <c r="F627" s="22">
        <v>14880</v>
      </c>
      <c r="G627">
        <v>11880000</v>
      </c>
      <c r="H627" t="str">
        <f t="shared" si="9"/>
        <v>krajowa</v>
      </c>
    </row>
    <row r="628" spans="1:8">
      <c r="A628" s="1">
        <v>42026</v>
      </c>
      <c r="B628" t="s">
        <v>479</v>
      </c>
      <c r="C628" t="s">
        <v>480</v>
      </c>
      <c r="D628">
        <v>112.9</v>
      </c>
      <c r="E628">
        <v>6743</v>
      </c>
      <c r="F628" s="22">
        <v>770680</v>
      </c>
      <c r="G628">
        <v>14953000</v>
      </c>
      <c r="H628" t="str">
        <f t="shared" si="9"/>
        <v>krajowa</v>
      </c>
    </row>
    <row r="629" spans="1:8">
      <c r="A629" s="1">
        <v>42026</v>
      </c>
      <c r="B629" t="s">
        <v>481</v>
      </c>
      <c r="C629" t="s">
        <v>482</v>
      </c>
      <c r="D629">
        <v>53.88</v>
      </c>
      <c r="E629">
        <v>2781</v>
      </c>
      <c r="F629" s="22">
        <v>147310</v>
      </c>
      <c r="G629">
        <v>2418000</v>
      </c>
      <c r="H629" t="str">
        <f t="shared" si="9"/>
        <v>krajowa</v>
      </c>
    </row>
    <row r="630" spans="1:8">
      <c r="A630" s="1">
        <v>42026</v>
      </c>
      <c r="B630" t="s">
        <v>485</v>
      </c>
      <c r="C630" t="s">
        <v>486</v>
      </c>
      <c r="D630">
        <v>1.83</v>
      </c>
      <c r="E630">
        <v>66772</v>
      </c>
      <c r="F630" s="22">
        <v>120050</v>
      </c>
      <c r="G630">
        <v>218198000</v>
      </c>
      <c r="H630" t="str">
        <f t="shared" si="9"/>
        <v>krajowa</v>
      </c>
    </row>
    <row r="631" spans="1:8">
      <c r="A631" s="1">
        <v>42026</v>
      </c>
      <c r="B631" t="s">
        <v>487</v>
      </c>
      <c r="C631" t="s">
        <v>488</v>
      </c>
      <c r="D631">
        <v>4.22</v>
      </c>
      <c r="E631">
        <v>39434</v>
      </c>
      <c r="F631" s="22">
        <v>165690</v>
      </c>
      <c r="G631">
        <v>10150000</v>
      </c>
      <c r="H631" t="str">
        <f t="shared" si="9"/>
        <v>krajowa</v>
      </c>
    </row>
    <row r="632" spans="1:8">
      <c r="A632" s="1">
        <v>42026</v>
      </c>
      <c r="B632" t="s">
        <v>489</v>
      </c>
      <c r="C632" t="s">
        <v>490</v>
      </c>
      <c r="D632">
        <v>8.34</v>
      </c>
      <c r="E632">
        <v>144919</v>
      </c>
      <c r="F632" s="22">
        <v>1211050</v>
      </c>
      <c r="G632">
        <v>30148000</v>
      </c>
      <c r="H632" t="str">
        <f t="shared" si="9"/>
        <v>krajowa</v>
      </c>
    </row>
    <row r="633" spans="1:8">
      <c r="A633" s="1">
        <v>42026</v>
      </c>
      <c r="B633" t="s">
        <v>491</v>
      </c>
      <c r="C633" t="s">
        <v>492</v>
      </c>
      <c r="D633">
        <v>2.4700000000000002</v>
      </c>
      <c r="E633">
        <v>9449</v>
      </c>
      <c r="F633" s="22">
        <v>22360</v>
      </c>
      <c r="G633">
        <v>34971000</v>
      </c>
      <c r="H633" t="str">
        <f t="shared" si="9"/>
        <v>krajowa</v>
      </c>
    </row>
    <row r="634" spans="1:8">
      <c r="A634" s="1">
        <v>42026</v>
      </c>
      <c r="B634" t="s">
        <v>493</v>
      </c>
      <c r="C634" t="s">
        <v>494</v>
      </c>
      <c r="D634">
        <v>27.11</v>
      </c>
      <c r="E634">
        <v>777</v>
      </c>
      <c r="F634" s="22">
        <v>21060</v>
      </c>
      <c r="G634">
        <v>5128000</v>
      </c>
      <c r="H634" t="str">
        <f t="shared" si="9"/>
        <v>krajowa</v>
      </c>
    </row>
    <row r="635" spans="1:8">
      <c r="A635" s="1">
        <v>42026</v>
      </c>
      <c r="B635" t="s">
        <v>495</v>
      </c>
      <c r="C635" t="s">
        <v>496</v>
      </c>
      <c r="D635">
        <v>25.2</v>
      </c>
      <c r="E635">
        <v>428100</v>
      </c>
      <c r="F635" s="22">
        <v>10645320</v>
      </c>
      <c r="G635">
        <v>60796000</v>
      </c>
      <c r="H635" t="str">
        <f t="shared" si="9"/>
        <v>krajowa</v>
      </c>
    </row>
    <row r="636" spans="1:8">
      <c r="A636" s="1">
        <v>42026</v>
      </c>
      <c r="B636" t="s">
        <v>497</v>
      </c>
      <c r="C636" t="s">
        <v>498</v>
      </c>
      <c r="D636">
        <v>7749</v>
      </c>
      <c r="E636">
        <v>1988</v>
      </c>
      <c r="F636" s="22">
        <v>15295840</v>
      </c>
      <c r="G636">
        <v>1279000</v>
      </c>
      <c r="H636" t="str">
        <f t="shared" si="9"/>
        <v>krajowa</v>
      </c>
    </row>
    <row r="637" spans="1:8">
      <c r="A637" s="1">
        <v>42026</v>
      </c>
      <c r="B637" t="s">
        <v>499</v>
      </c>
      <c r="C637" t="s">
        <v>500</v>
      </c>
      <c r="D637">
        <v>4.12</v>
      </c>
      <c r="E637">
        <v>6</v>
      </c>
      <c r="F637" s="22">
        <v>20</v>
      </c>
      <c r="G637">
        <v>1827000</v>
      </c>
      <c r="H637" t="str">
        <f t="shared" si="9"/>
        <v>krajowa</v>
      </c>
    </row>
    <row r="638" spans="1:8">
      <c r="A638" s="1">
        <v>42026</v>
      </c>
      <c r="B638" t="s">
        <v>501</v>
      </c>
      <c r="C638" t="s">
        <v>502</v>
      </c>
      <c r="D638">
        <v>1.1000000000000001</v>
      </c>
      <c r="E638">
        <v>452187</v>
      </c>
      <c r="F638" s="22">
        <v>498110</v>
      </c>
      <c r="G638">
        <v>72970000</v>
      </c>
      <c r="H638" t="str">
        <f t="shared" si="9"/>
        <v>krajowa</v>
      </c>
    </row>
    <row r="639" spans="1:8">
      <c r="A639" s="1">
        <v>42026</v>
      </c>
      <c r="B639" t="s">
        <v>503</v>
      </c>
      <c r="C639" t="s">
        <v>504</v>
      </c>
      <c r="D639">
        <v>40.9</v>
      </c>
      <c r="E639">
        <v>1038</v>
      </c>
      <c r="F639" s="22">
        <v>43090</v>
      </c>
      <c r="G639">
        <v>5975000</v>
      </c>
      <c r="H639" t="str">
        <f t="shared" si="9"/>
        <v>krajowa</v>
      </c>
    </row>
    <row r="640" spans="1:8">
      <c r="A640" s="1">
        <v>42026</v>
      </c>
      <c r="B640" t="s">
        <v>505</v>
      </c>
      <c r="C640" t="s">
        <v>506</v>
      </c>
      <c r="D640">
        <v>66.180000000000007</v>
      </c>
      <c r="E640">
        <v>647</v>
      </c>
      <c r="F640" s="22">
        <v>42950</v>
      </c>
      <c r="G640">
        <v>6611000</v>
      </c>
      <c r="H640" t="str">
        <f t="shared" si="9"/>
        <v>krajowa</v>
      </c>
    </row>
    <row r="641" spans="1:8">
      <c r="A641" s="1">
        <v>42026</v>
      </c>
      <c r="B641" t="s">
        <v>507</v>
      </c>
      <c r="C641" t="s">
        <v>508</v>
      </c>
      <c r="D641">
        <v>5.97</v>
      </c>
      <c r="E641">
        <v>1700</v>
      </c>
      <c r="F641" s="22">
        <v>9940</v>
      </c>
      <c r="G641">
        <v>3832000</v>
      </c>
      <c r="H641" t="str">
        <f t="shared" si="9"/>
        <v>krajowa</v>
      </c>
    </row>
    <row r="642" spans="1:8">
      <c r="A642" s="1">
        <v>42026</v>
      </c>
      <c r="B642" t="s">
        <v>509</v>
      </c>
      <c r="C642" t="s">
        <v>510</v>
      </c>
      <c r="D642">
        <v>7.55</v>
      </c>
      <c r="E642">
        <v>12727</v>
      </c>
      <c r="F642" s="22">
        <v>97100</v>
      </c>
      <c r="G642">
        <v>11888000</v>
      </c>
      <c r="H642" t="str">
        <f t="shared" ref="H642:H705" si="10">IF(LEFT(C642,2)="PL","krajowa","zagraniczna")</f>
        <v>krajowa</v>
      </c>
    </row>
    <row r="643" spans="1:8">
      <c r="A643" s="1">
        <v>42026</v>
      </c>
      <c r="B643" t="s">
        <v>511</v>
      </c>
      <c r="C643" t="s">
        <v>512</v>
      </c>
      <c r="D643">
        <v>451</v>
      </c>
      <c r="E643">
        <v>27753</v>
      </c>
      <c r="F643" s="22">
        <v>12517300</v>
      </c>
      <c r="G643">
        <v>12038000</v>
      </c>
      <c r="H643" t="str">
        <f t="shared" si="10"/>
        <v>krajowa</v>
      </c>
    </row>
    <row r="644" spans="1:8">
      <c r="A644" s="1">
        <v>42026</v>
      </c>
      <c r="B644" t="s">
        <v>513</v>
      </c>
      <c r="C644" t="s">
        <v>514</v>
      </c>
      <c r="D644">
        <v>10.199999999999999</v>
      </c>
      <c r="E644">
        <v>17574</v>
      </c>
      <c r="F644" s="22">
        <v>179310</v>
      </c>
      <c r="G644">
        <v>30174000</v>
      </c>
      <c r="H644" t="str">
        <f t="shared" si="10"/>
        <v>krajowa</v>
      </c>
    </row>
    <row r="645" spans="1:8">
      <c r="A645" s="1">
        <v>42026</v>
      </c>
      <c r="B645" t="s">
        <v>515</v>
      </c>
      <c r="C645" t="s">
        <v>516</v>
      </c>
      <c r="D645">
        <v>35</v>
      </c>
      <c r="E645">
        <v>423</v>
      </c>
      <c r="F645" s="22">
        <v>14830</v>
      </c>
      <c r="G645">
        <v>689000</v>
      </c>
      <c r="H645" t="str">
        <f t="shared" si="10"/>
        <v>krajowa</v>
      </c>
    </row>
    <row r="646" spans="1:8">
      <c r="A646" s="1">
        <v>42026</v>
      </c>
      <c r="B646" t="s">
        <v>517</v>
      </c>
      <c r="C646" t="s">
        <v>518</v>
      </c>
      <c r="D646">
        <v>0.47</v>
      </c>
      <c r="E646">
        <v>5020</v>
      </c>
      <c r="F646" s="22">
        <v>2560</v>
      </c>
      <c r="G646">
        <v>0</v>
      </c>
      <c r="H646" t="str">
        <f t="shared" si="10"/>
        <v>krajowa</v>
      </c>
    </row>
    <row r="647" spans="1:8">
      <c r="A647" s="1">
        <v>42026</v>
      </c>
      <c r="B647" t="s">
        <v>519</v>
      </c>
      <c r="C647" t="s">
        <v>520</v>
      </c>
      <c r="D647">
        <v>200.9</v>
      </c>
      <c r="E647">
        <v>158</v>
      </c>
      <c r="F647" s="22">
        <v>31700</v>
      </c>
      <c r="G647">
        <v>2559000</v>
      </c>
      <c r="H647" t="str">
        <f t="shared" si="10"/>
        <v>krajowa</v>
      </c>
    </row>
    <row r="648" spans="1:8">
      <c r="A648" s="1">
        <v>42026</v>
      </c>
      <c r="B648" t="s">
        <v>521</v>
      </c>
      <c r="C648" t="s">
        <v>522</v>
      </c>
      <c r="D648">
        <v>21</v>
      </c>
      <c r="E648">
        <v>0</v>
      </c>
      <c r="F648" s="22">
        <v>0</v>
      </c>
      <c r="G648">
        <v>0</v>
      </c>
      <c r="H648" t="str">
        <f t="shared" si="10"/>
        <v>krajowa</v>
      </c>
    </row>
    <row r="649" spans="1:8">
      <c r="A649" s="1">
        <v>42026</v>
      </c>
      <c r="B649" t="s">
        <v>523</v>
      </c>
      <c r="C649" t="s">
        <v>524</v>
      </c>
      <c r="D649">
        <v>13.86</v>
      </c>
      <c r="E649">
        <v>1583</v>
      </c>
      <c r="F649" s="22">
        <v>21700</v>
      </c>
      <c r="G649">
        <v>23198000</v>
      </c>
      <c r="H649" t="str">
        <f t="shared" si="10"/>
        <v>krajowa</v>
      </c>
    </row>
    <row r="650" spans="1:8">
      <c r="A650" s="1">
        <v>42026</v>
      </c>
      <c r="B650" t="s">
        <v>525</v>
      </c>
      <c r="C650" t="s">
        <v>526</v>
      </c>
      <c r="D650">
        <v>13.55</v>
      </c>
      <c r="E650">
        <v>370</v>
      </c>
      <c r="F650" s="22">
        <v>5010</v>
      </c>
      <c r="G650">
        <v>2276000</v>
      </c>
      <c r="H650" t="str">
        <f t="shared" si="10"/>
        <v>krajowa</v>
      </c>
    </row>
    <row r="651" spans="1:8">
      <c r="A651" s="1">
        <v>42026</v>
      </c>
      <c r="B651" t="s">
        <v>527</v>
      </c>
      <c r="C651" t="s">
        <v>528</v>
      </c>
      <c r="D651">
        <v>8.8000000000000007</v>
      </c>
      <c r="E651">
        <v>16409</v>
      </c>
      <c r="F651" s="22">
        <v>140520</v>
      </c>
      <c r="G651">
        <v>9921000</v>
      </c>
      <c r="H651" t="str">
        <f t="shared" si="10"/>
        <v>krajowa</v>
      </c>
    </row>
    <row r="652" spans="1:8">
      <c r="A652" s="1">
        <v>42026</v>
      </c>
      <c r="B652" t="s">
        <v>529</v>
      </c>
      <c r="C652" t="s">
        <v>530</v>
      </c>
      <c r="D652">
        <v>7.0000000000000007E-2</v>
      </c>
      <c r="E652">
        <v>0</v>
      </c>
      <c r="F652" s="22">
        <v>0</v>
      </c>
      <c r="G652">
        <v>0</v>
      </c>
      <c r="H652" t="str">
        <f t="shared" si="10"/>
        <v>krajowa</v>
      </c>
    </row>
    <row r="653" spans="1:8">
      <c r="A653" s="1">
        <v>42026</v>
      </c>
      <c r="B653" t="s">
        <v>531</v>
      </c>
      <c r="C653" t="s">
        <v>532</v>
      </c>
      <c r="D653">
        <v>2</v>
      </c>
      <c r="E653">
        <v>1</v>
      </c>
      <c r="F653" s="22">
        <v>2</v>
      </c>
      <c r="G653">
        <v>2516000</v>
      </c>
      <c r="H653" t="str">
        <f t="shared" si="10"/>
        <v>krajowa</v>
      </c>
    </row>
    <row r="654" spans="1:8">
      <c r="A654" s="1">
        <v>42026</v>
      </c>
      <c r="B654" t="s">
        <v>533</v>
      </c>
      <c r="C654" t="s">
        <v>534</v>
      </c>
      <c r="D654">
        <v>10</v>
      </c>
      <c r="E654">
        <v>30</v>
      </c>
      <c r="F654" s="22">
        <v>300</v>
      </c>
      <c r="G654">
        <v>2000000</v>
      </c>
      <c r="H654" t="str">
        <f t="shared" si="10"/>
        <v>krajowa</v>
      </c>
    </row>
    <row r="655" spans="1:8">
      <c r="A655" s="1">
        <v>42026</v>
      </c>
      <c r="B655" t="s">
        <v>535</v>
      </c>
      <c r="C655" t="s">
        <v>536</v>
      </c>
      <c r="D655">
        <v>0.56999999999999995</v>
      </c>
      <c r="E655">
        <v>492192</v>
      </c>
      <c r="F655" s="22">
        <v>276850</v>
      </c>
      <c r="G655">
        <v>503124000</v>
      </c>
      <c r="H655" t="str">
        <f t="shared" si="10"/>
        <v>krajowa</v>
      </c>
    </row>
    <row r="656" spans="1:8">
      <c r="A656" s="1">
        <v>42026</v>
      </c>
      <c r="B656" t="s">
        <v>539</v>
      </c>
      <c r="C656" t="s">
        <v>540</v>
      </c>
      <c r="D656">
        <v>7.23</v>
      </c>
      <c r="E656">
        <v>298143</v>
      </c>
      <c r="F656" s="22">
        <v>2128870</v>
      </c>
      <c r="G656">
        <v>391726000</v>
      </c>
      <c r="H656" t="str">
        <f t="shared" si="10"/>
        <v>krajowa</v>
      </c>
    </row>
    <row r="657" spans="1:8">
      <c r="A657" s="1">
        <v>42026</v>
      </c>
      <c r="B657" t="s">
        <v>541</v>
      </c>
      <c r="C657" t="s">
        <v>542</v>
      </c>
      <c r="D657">
        <v>1.54</v>
      </c>
      <c r="E657">
        <v>12352</v>
      </c>
      <c r="F657" s="22">
        <v>18900</v>
      </c>
      <c r="G657">
        <v>3254000</v>
      </c>
      <c r="H657" t="str">
        <f t="shared" si="10"/>
        <v>krajowa</v>
      </c>
    </row>
    <row r="658" spans="1:8">
      <c r="A658" s="1">
        <v>42026</v>
      </c>
      <c r="B658" t="s">
        <v>543</v>
      </c>
      <c r="C658" t="s">
        <v>544</v>
      </c>
      <c r="D658">
        <v>1.34</v>
      </c>
      <c r="E658">
        <v>38092</v>
      </c>
      <c r="F658" s="22">
        <v>50570</v>
      </c>
      <c r="G658">
        <v>50027000</v>
      </c>
      <c r="H658" t="str">
        <f t="shared" si="10"/>
        <v>krajowa</v>
      </c>
    </row>
    <row r="659" spans="1:8">
      <c r="A659" s="1">
        <v>42026</v>
      </c>
      <c r="B659" t="s">
        <v>545</v>
      </c>
      <c r="C659" t="s">
        <v>546</v>
      </c>
      <c r="D659">
        <v>0.16</v>
      </c>
      <c r="E659">
        <v>543015</v>
      </c>
      <c r="F659" s="22">
        <v>86880</v>
      </c>
      <c r="G659">
        <v>0</v>
      </c>
      <c r="H659" t="str">
        <f t="shared" si="10"/>
        <v>krajowa</v>
      </c>
    </row>
    <row r="660" spans="1:8">
      <c r="A660" s="1">
        <v>42026</v>
      </c>
      <c r="B660" t="s">
        <v>547</v>
      </c>
      <c r="C660" t="s">
        <v>548</v>
      </c>
      <c r="D660">
        <v>33.01</v>
      </c>
      <c r="E660">
        <v>151</v>
      </c>
      <c r="F660" s="22">
        <v>5000</v>
      </c>
      <c r="G660">
        <v>3773000</v>
      </c>
      <c r="H660" t="str">
        <f t="shared" si="10"/>
        <v>krajowa</v>
      </c>
    </row>
    <row r="661" spans="1:8">
      <c r="A661" s="1">
        <v>42026</v>
      </c>
      <c r="B661" t="s">
        <v>549</v>
      </c>
      <c r="C661" t="s">
        <v>550</v>
      </c>
      <c r="D661">
        <v>1.45</v>
      </c>
      <c r="E661">
        <v>9150</v>
      </c>
      <c r="F661" s="22">
        <v>13240</v>
      </c>
      <c r="G661">
        <v>42888000</v>
      </c>
      <c r="H661" t="str">
        <f t="shared" si="10"/>
        <v>krajowa</v>
      </c>
    </row>
    <row r="662" spans="1:8">
      <c r="A662" s="1">
        <v>42026</v>
      </c>
      <c r="B662" t="s">
        <v>551</v>
      </c>
      <c r="C662" t="s">
        <v>552</v>
      </c>
      <c r="D662">
        <v>10</v>
      </c>
      <c r="E662">
        <v>0</v>
      </c>
      <c r="F662" s="22">
        <v>0</v>
      </c>
      <c r="G662">
        <v>356000</v>
      </c>
      <c r="H662" t="str">
        <f t="shared" si="10"/>
        <v>krajowa</v>
      </c>
    </row>
    <row r="663" spans="1:8">
      <c r="A663" s="1">
        <v>42026</v>
      </c>
      <c r="B663" t="s">
        <v>553</v>
      </c>
      <c r="C663" t="s">
        <v>554</v>
      </c>
      <c r="D663">
        <v>1.46</v>
      </c>
      <c r="E663">
        <v>0</v>
      </c>
      <c r="F663" s="22">
        <v>0</v>
      </c>
      <c r="G663">
        <v>4265000</v>
      </c>
      <c r="H663" t="str">
        <f t="shared" si="10"/>
        <v>krajowa</v>
      </c>
    </row>
    <row r="664" spans="1:8">
      <c r="A664" s="1">
        <v>42026</v>
      </c>
      <c r="B664" t="s">
        <v>557</v>
      </c>
      <c r="C664" t="s">
        <v>558</v>
      </c>
      <c r="D664">
        <v>12.75</v>
      </c>
      <c r="E664">
        <v>153622</v>
      </c>
      <c r="F664" s="22">
        <v>1960780</v>
      </c>
      <c r="G664">
        <v>16905000</v>
      </c>
      <c r="H664" t="str">
        <f t="shared" si="10"/>
        <v>krajowa</v>
      </c>
    </row>
    <row r="665" spans="1:8">
      <c r="A665" s="1">
        <v>42026</v>
      </c>
      <c r="B665" t="s">
        <v>559</v>
      </c>
      <c r="C665" t="s">
        <v>560</v>
      </c>
      <c r="D665">
        <v>10.5</v>
      </c>
      <c r="E665">
        <v>1</v>
      </c>
      <c r="F665" s="22">
        <v>10</v>
      </c>
      <c r="G665">
        <v>1026000</v>
      </c>
      <c r="H665" t="str">
        <f t="shared" si="10"/>
        <v>krajowa</v>
      </c>
    </row>
    <row r="666" spans="1:8">
      <c r="A666" s="1">
        <v>42026</v>
      </c>
      <c r="B666" t="s">
        <v>561</v>
      </c>
      <c r="C666" t="s">
        <v>562</v>
      </c>
      <c r="D666">
        <v>6.15</v>
      </c>
      <c r="E666">
        <v>3624</v>
      </c>
      <c r="F666" s="22">
        <v>22120</v>
      </c>
      <c r="G666">
        <v>9981000</v>
      </c>
      <c r="H666" t="str">
        <f t="shared" si="10"/>
        <v>krajowa</v>
      </c>
    </row>
    <row r="667" spans="1:8">
      <c r="A667" s="1">
        <v>42026</v>
      </c>
      <c r="B667" t="s">
        <v>563</v>
      </c>
      <c r="C667" t="s">
        <v>564</v>
      </c>
      <c r="D667">
        <v>2.15</v>
      </c>
      <c r="E667">
        <v>42737</v>
      </c>
      <c r="F667" s="22">
        <v>91860</v>
      </c>
      <c r="G667">
        <v>95095000</v>
      </c>
      <c r="H667" t="str">
        <f t="shared" si="10"/>
        <v>krajowa</v>
      </c>
    </row>
    <row r="668" spans="1:8">
      <c r="A668" s="1">
        <v>42026</v>
      </c>
      <c r="B668" t="s">
        <v>565</v>
      </c>
      <c r="C668" t="s">
        <v>566</v>
      </c>
      <c r="D668">
        <v>1.62</v>
      </c>
      <c r="E668">
        <v>23757</v>
      </c>
      <c r="F668" s="22">
        <v>38350</v>
      </c>
      <c r="G668">
        <v>9957000</v>
      </c>
      <c r="H668" t="str">
        <f t="shared" si="10"/>
        <v>krajowa</v>
      </c>
    </row>
    <row r="669" spans="1:8">
      <c r="A669" s="1">
        <v>42026</v>
      </c>
      <c r="B669" t="s">
        <v>567</v>
      </c>
      <c r="C669" t="s">
        <v>568</v>
      </c>
      <c r="D669">
        <v>3.34</v>
      </c>
      <c r="E669">
        <v>8</v>
      </c>
      <c r="F669" s="22">
        <v>30</v>
      </c>
      <c r="G669">
        <v>1453000</v>
      </c>
      <c r="H669" t="str">
        <f t="shared" si="10"/>
        <v>krajowa</v>
      </c>
    </row>
    <row r="670" spans="1:8">
      <c r="A670" s="1">
        <v>42026</v>
      </c>
      <c r="B670" t="s">
        <v>569</v>
      </c>
      <c r="C670" t="s">
        <v>570</v>
      </c>
      <c r="D670">
        <v>17.11</v>
      </c>
      <c r="E670">
        <v>680</v>
      </c>
      <c r="F670" s="22">
        <v>11680</v>
      </c>
      <c r="G670">
        <v>2386000</v>
      </c>
      <c r="H670" t="str">
        <f t="shared" si="10"/>
        <v>krajowa</v>
      </c>
    </row>
    <row r="671" spans="1:8">
      <c r="A671" s="1">
        <v>42026</v>
      </c>
      <c r="B671" t="s">
        <v>571</v>
      </c>
      <c r="C671" t="s">
        <v>572</v>
      </c>
      <c r="D671">
        <v>5.7</v>
      </c>
      <c r="E671">
        <v>41708</v>
      </c>
      <c r="F671" s="22">
        <v>235860</v>
      </c>
      <c r="G671">
        <v>257931000</v>
      </c>
      <c r="H671" t="str">
        <f t="shared" si="10"/>
        <v>krajowa</v>
      </c>
    </row>
    <row r="672" spans="1:8">
      <c r="A672" s="1">
        <v>42026</v>
      </c>
      <c r="B672" t="s">
        <v>573</v>
      </c>
      <c r="C672" t="s">
        <v>574</v>
      </c>
      <c r="D672">
        <v>4.8899999999999997</v>
      </c>
      <c r="E672">
        <v>356</v>
      </c>
      <c r="F672" s="22">
        <v>1720</v>
      </c>
      <c r="G672">
        <v>3499000</v>
      </c>
      <c r="H672" t="str">
        <f t="shared" si="10"/>
        <v>krajowa</v>
      </c>
    </row>
    <row r="673" spans="1:8">
      <c r="A673" s="1">
        <v>42026</v>
      </c>
      <c r="B673" t="s">
        <v>575</v>
      </c>
      <c r="C673" t="s">
        <v>576</v>
      </c>
      <c r="D673">
        <v>243.55</v>
      </c>
      <c r="E673">
        <v>2724</v>
      </c>
      <c r="F673" s="22">
        <v>664230</v>
      </c>
      <c r="G673">
        <v>1930000</v>
      </c>
      <c r="H673" t="str">
        <f t="shared" si="10"/>
        <v>krajowa</v>
      </c>
    </row>
    <row r="674" spans="1:8">
      <c r="A674" s="1">
        <v>42026</v>
      </c>
      <c r="B674" t="s">
        <v>577</v>
      </c>
      <c r="C674" t="s">
        <v>578</v>
      </c>
      <c r="D674">
        <v>23.7</v>
      </c>
      <c r="E674">
        <v>23131</v>
      </c>
      <c r="F674" s="22">
        <v>547890</v>
      </c>
      <c r="G674">
        <v>25618000</v>
      </c>
      <c r="H674" t="str">
        <f t="shared" si="10"/>
        <v>krajowa</v>
      </c>
    </row>
    <row r="675" spans="1:8">
      <c r="A675" s="1">
        <v>42026</v>
      </c>
      <c r="B675" t="s">
        <v>581</v>
      </c>
      <c r="C675" t="s">
        <v>582</v>
      </c>
      <c r="D675">
        <v>4.4000000000000004</v>
      </c>
      <c r="E675">
        <v>4053</v>
      </c>
      <c r="F675" s="22">
        <v>17470</v>
      </c>
      <c r="G675">
        <v>24936000</v>
      </c>
      <c r="H675" t="str">
        <f t="shared" si="10"/>
        <v>krajowa</v>
      </c>
    </row>
    <row r="676" spans="1:8">
      <c r="A676" s="1">
        <v>42026</v>
      </c>
      <c r="B676" t="s">
        <v>583</v>
      </c>
      <c r="C676" t="s">
        <v>584</v>
      </c>
      <c r="D676">
        <v>1.25</v>
      </c>
      <c r="E676">
        <v>1542</v>
      </c>
      <c r="F676" s="22">
        <v>1850</v>
      </c>
      <c r="G676">
        <v>4052000</v>
      </c>
      <c r="H676" t="str">
        <f t="shared" si="10"/>
        <v>krajowa</v>
      </c>
    </row>
    <row r="677" spans="1:8">
      <c r="A677" s="1">
        <v>42026</v>
      </c>
      <c r="B677" t="s">
        <v>585</v>
      </c>
      <c r="C677" t="s">
        <v>586</v>
      </c>
      <c r="D677">
        <v>3.83</v>
      </c>
      <c r="E677">
        <v>468</v>
      </c>
      <c r="F677" s="22">
        <v>1810</v>
      </c>
      <c r="G677">
        <v>1500000</v>
      </c>
      <c r="H677" t="str">
        <f t="shared" si="10"/>
        <v>krajowa</v>
      </c>
    </row>
    <row r="678" spans="1:8">
      <c r="A678" s="1">
        <v>42026</v>
      </c>
      <c r="B678" t="s">
        <v>587</v>
      </c>
      <c r="C678" t="s">
        <v>588</v>
      </c>
      <c r="D678">
        <v>49.5</v>
      </c>
      <c r="E678">
        <v>220</v>
      </c>
      <c r="F678" s="22">
        <v>10820</v>
      </c>
      <c r="G678">
        <v>297000</v>
      </c>
      <c r="H678" t="str">
        <f t="shared" si="10"/>
        <v>krajowa</v>
      </c>
    </row>
    <row r="679" spans="1:8">
      <c r="A679" s="1">
        <v>42026</v>
      </c>
      <c r="B679" t="s">
        <v>589</v>
      </c>
      <c r="C679" t="s">
        <v>590</v>
      </c>
      <c r="D679">
        <v>1.1399999999999999</v>
      </c>
      <c r="E679">
        <v>5708</v>
      </c>
      <c r="F679" s="22">
        <v>6450</v>
      </c>
      <c r="G679">
        <v>36087000</v>
      </c>
      <c r="H679" t="str">
        <f t="shared" si="10"/>
        <v>krajowa</v>
      </c>
    </row>
    <row r="680" spans="1:8">
      <c r="A680" s="1">
        <v>42026</v>
      </c>
      <c r="B680" t="s">
        <v>591</v>
      </c>
      <c r="C680" t="s">
        <v>592</v>
      </c>
      <c r="D680">
        <v>2.0499999999999998</v>
      </c>
      <c r="E680">
        <v>478</v>
      </c>
      <c r="F680" s="22">
        <v>960</v>
      </c>
      <c r="G680">
        <v>4803000</v>
      </c>
      <c r="H680" t="str">
        <f t="shared" si="10"/>
        <v>krajowa</v>
      </c>
    </row>
    <row r="681" spans="1:8">
      <c r="A681" s="1">
        <v>42026</v>
      </c>
      <c r="B681" t="s">
        <v>593</v>
      </c>
      <c r="C681" t="s">
        <v>594</v>
      </c>
      <c r="D681">
        <v>2.0699999999999998</v>
      </c>
      <c r="E681">
        <v>100</v>
      </c>
      <c r="F681" s="22">
        <v>210</v>
      </c>
      <c r="G681">
        <v>8487000</v>
      </c>
      <c r="H681" t="str">
        <f t="shared" si="10"/>
        <v>krajowa</v>
      </c>
    </row>
    <row r="682" spans="1:8">
      <c r="A682" s="1">
        <v>42026</v>
      </c>
      <c r="B682" t="s">
        <v>597</v>
      </c>
      <c r="C682" t="s">
        <v>598</v>
      </c>
      <c r="D682">
        <v>0.11</v>
      </c>
      <c r="E682">
        <v>0</v>
      </c>
      <c r="F682" s="22">
        <v>0</v>
      </c>
      <c r="G682">
        <v>0</v>
      </c>
      <c r="H682" t="str">
        <f t="shared" si="10"/>
        <v>krajowa</v>
      </c>
    </row>
    <row r="683" spans="1:8">
      <c r="A683" s="1">
        <v>42026</v>
      </c>
      <c r="B683" t="s">
        <v>599</v>
      </c>
      <c r="C683" t="s">
        <v>600</v>
      </c>
      <c r="D683">
        <v>2.9</v>
      </c>
      <c r="E683">
        <v>10364</v>
      </c>
      <c r="F683" s="22">
        <v>29980</v>
      </c>
      <c r="G683">
        <v>24856000</v>
      </c>
      <c r="H683" t="str">
        <f t="shared" si="10"/>
        <v>krajowa</v>
      </c>
    </row>
    <row r="684" spans="1:8">
      <c r="A684" s="1">
        <v>42026</v>
      </c>
      <c r="B684" t="s">
        <v>601</v>
      </c>
      <c r="C684" t="s">
        <v>602</v>
      </c>
      <c r="D684">
        <v>9.98</v>
      </c>
      <c r="E684">
        <v>1711</v>
      </c>
      <c r="F684" s="22">
        <v>17110</v>
      </c>
      <c r="G684">
        <v>6624000</v>
      </c>
      <c r="H684" t="str">
        <f t="shared" si="10"/>
        <v>krajowa</v>
      </c>
    </row>
    <row r="685" spans="1:8">
      <c r="A685" s="1">
        <v>42026</v>
      </c>
      <c r="B685" t="s">
        <v>603</v>
      </c>
      <c r="C685" t="s">
        <v>604</v>
      </c>
      <c r="D685">
        <v>5.3</v>
      </c>
      <c r="E685">
        <v>23</v>
      </c>
      <c r="F685" s="22">
        <v>120</v>
      </c>
      <c r="G685">
        <v>1399000</v>
      </c>
      <c r="H685" t="str">
        <f t="shared" si="10"/>
        <v>krajowa</v>
      </c>
    </row>
    <row r="686" spans="1:8">
      <c r="A686" s="1">
        <v>42026</v>
      </c>
      <c r="B686" t="s">
        <v>605</v>
      </c>
      <c r="C686" t="s">
        <v>606</v>
      </c>
      <c r="D686">
        <v>7.81</v>
      </c>
      <c r="E686">
        <v>1945784</v>
      </c>
      <c r="F686" s="22">
        <v>15312670</v>
      </c>
      <c r="G686">
        <v>647357000</v>
      </c>
      <c r="H686" t="str">
        <f t="shared" si="10"/>
        <v>krajowa</v>
      </c>
    </row>
    <row r="687" spans="1:8">
      <c r="A687" s="1">
        <v>42026</v>
      </c>
      <c r="B687" t="s">
        <v>607</v>
      </c>
      <c r="C687" t="s">
        <v>608</v>
      </c>
      <c r="D687">
        <v>40.81</v>
      </c>
      <c r="E687">
        <v>15435</v>
      </c>
      <c r="F687" s="22">
        <v>629930</v>
      </c>
      <c r="G687">
        <v>21800000</v>
      </c>
      <c r="H687" t="str">
        <f t="shared" si="10"/>
        <v>krajowa</v>
      </c>
    </row>
    <row r="688" spans="1:8">
      <c r="A688" s="1">
        <v>42026</v>
      </c>
      <c r="B688" t="s">
        <v>611</v>
      </c>
      <c r="C688" t="s">
        <v>612</v>
      </c>
      <c r="D688">
        <v>6.15</v>
      </c>
      <c r="E688">
        <v>5123</v>
      </c>
      <c r="F688" s="22">
        <v>31490</v>
      </c>
      <c r="G688">
        <v>6568000</v>
      </c>
      <c r="H688" t="str">
        <f t="shared" si="10"/>
        <v>krajowa</v>
      </c>
    </row>
    <row r="689" spans="1:8">
      <c r="A689" s="1">
        <v>42026</v>
      </c>
      <c r="B689" t="s">
        <v>613</v>
      </c>
      <c r="C689" t="s">
        <v>614</v>
      </c>
      <c r="D689">
        <v>226.5</v>
      </c>
      <c r="E689">
        <v>0</v>
      </c>
      <c r="F689" s="22">
        <v>0</v>
      </c>
      <c r="G689">
        <v>349000</v>
      </c>
      <c r="H689" t="str">
        <f t="shared" si="10"/>
        <v>krajowa</v>
      </c>
    </row>
    <row r="690" spans="1:8">
      <c r="A690" s="1">
        <v>42026</v>
      </c>
      <c r="B690" t="s">
        <v>615</v>
      </c>
      <c r="C690" t="s">
        <v>616</v>
      </c>
      <c r="D690">
        <v>8.36</v>
      </c>
      <c r="E690">
        <v>394</v>
      </c>
      <c r="F690" s="22">
        <v>3240</v>
      </c>
      <c r="G690">
        <v>6256000</v>
      </c>
      <c r="H690" t="str">
        <f t="shared" si="10"/>
        <v>krajowa</v>
      </c>
    </row>
    <row r="691" spans="1:8">
      <c r="A691" s="1">
        <v>42026</v>
      </c>
      <c r="B691" t="s">
        <v>619</v>
      </c>
      <c r="C691" t="s">
        <v>620</v>
      </c>
      <c r="D691">
        <v>48</v>
      </c>
      <c r="E691">
        <v>2126</v>
      </c>
      <c r="F691" s="22">
        <v>100430</v>
      </c>
      <c r="G691">
        <v>1688000</v>
      </c>
      <c r="H691" t="str">
        <f t="shared" si="10"/>
        <v>krajowa</v>
      </c>
    </row>
    <row r="692" spans="1:8">
      <c r="A692" s="1">
        <v>42026</v>
      </c>
      <c r="B692" t="s">
        <v>621</v>
      </c>
      <c r="C692" t="s">
        <v>622</v>
      </c>
      <c r="D692">
        <v>1.1000000000000001</v>
      </c>
      <c r="E692">
        <v>7628</v>
      </c>
      <c r="F692" s="22">
        <v>8510</v>
      </c>
      <c r="G692">
        <v>6642000</v>
      </c>
      <c r="H692" t="str">
        <f t="shared" si="10"/>
        <v>krajowa</v>
      </c>
    </row>
    <row r="693" spans="1:8">
      <c r="A693" s="1">
        <v>42026</v>
      </c>
      <c r="B693" t="s">
        <v>623</v>
      </c>
      <c r="C693" t="s">
        <v>624</v>
      </c>
      <c r="D693">
        <v>15</v>
      </c>
      <c r="E693">
        <v>800</v>
      </c>
      <c r="F693" s="22">
        <v>12000</v>
      </c>
      <c r="G693">
        <v>5551000</v>
      </c>
      <c r="H693" t="str">
        <f t="shared" si="10"/>
        <v>krajowa</v>
      </c>
    </row>
    <row r="694" spans="1:8">
      <c r="A694" s="1">
        <v>42026</v>
      </c>
      <c r="B694" t="s">
        <v>625</v>
      </c>
      <c r="C694" t="s">
        <v>626</v>
      </c>
      <c r="D694">
        <v>1.1499999999999999</v>
      </c>
      <c r="E694">
        <v>3783</v>
      </c>
      <c r="F694" s="22">
        <v>4350</v>
      </c>
      <c r="G694">
        <v>5959000</v>
      </c>
      <c r="H694" t="str">
        <f t="shared" si="10"/>
        <v>krajowa</v>
      </c>
    </row>
    <row r="695" spans="1:8">
      <c r="A695" s="1">
        <v>42026</v>
      </c>
      <c r="B695" t="s">
        <v>627</v>
      </c>
      <c r="C695" t="s">
        <v>628</v>
      </c>
      <c r="D695">
        <v>1.6</v>
      </c>
      <c r="E695">
        <v>8227</v>
      </c>
      <c r="F695" s="22">
        <v>13080</v>
      </c>
      <c r="G695">
        <v>0</v>
      </c>
      <c r="H695" t="str">
        <f t="shared" si="10"/>
        <v>krajowa</v>
      </c>
    </row>
    <row r="696" spans="1:8">
      <c r="A696" s="1">
        <v>42026</v>
      </c>
      <c r="B696" t="s">
        <v>629</v>
      </c>
      <c r="C696" t="s">
        <v>630</v>
      </c>
      <c r="D696">
        <v>0.27</v>
      </c>
      <c r="E696">
        <v>1000</v>
      </c>
      <c r="F696" s="22">
        <v>270</v>
      </c>
      <c r="G696">
        <v>0</v>
      </c>
      <c r="H696" t="str">
        <f t="shared" si="10"/>
        <v>krajowa</v>
      </c>
    </row>
    <row r="697" spans="1:8">
      <c r="A697" s="1">
        <v>42026</v>
      </c>
      <c r="B697" t="s">
        <v>631</v>
      </c>
      <c r="C697" t="s">
        <v>632</v>
      </c>
      <c r="D697">
        <v>3.8</v>
      </c>
      <c r="E697">
        <v>200</v>
      </c>
      <c r="F697" s="22">
        <v>760</v>
      </c>
      <c r="G697">
        <v>3736000</v>
      </c>
      <c r="H697" t="str">
        <f t="shared" si="10"/>
        <v>krajowa</v>
      </c>
    </row>
    <row r="698" spans="1:8">
      <c r="A698" s="1">
        <v>42026</v>
      </c>
      <c r="B698" t="s">
        <v>633</v>
      </c>
      <c r="C698" t="s">
        <v>634</v>
      </c>
      <c r="D698">
        <v>3.31</v>
      </c>
      <c r="E698">
        <v>40</v>
      </c>
      <c r="F698" s="22">
        <v>130</v>
      </c>
      <c r="G698">
        <v>0</v>
      </c>
      <c r="H698" t="str">
        <f t="shared" si="10"/>
        <v>krajowa</v>
      </c>
    </row>
    <row r="699" spans="1:8">
      <c r="A699" s="1">
        <v>42026</v>
      </c>
      <c r="B699" t="s">
        <v>635</v>
      </c>
      <c r="C699" t="s">
        <v>636</v>
      </c>
      <c r="D699">
        <v>1.62</v>
      </c>
      <c r="E699">
        <v>10500</v>
      </c>
      <c r="F699" s="22">
        <v>16430</v>
      </c>
      <c r="G699">
        <v>18756000</v>
      </c>
      <c r="H699" t="str">
        <f t="shared" si="10"/>
        <v>krajowa</v>
      </c>
    </row>
    <row r="700" spans="1:8">
      <c r="A700" s="1">
        <v>42026</v>
      </c>
      <c r="B700" t="s">
        <v>637</v>
      </c>
      <c r="C700" t="s">
        <v>638</v>
      </c>
      <c r="D700">
        <v>37.69</v>
      </c>
      <c r="E700">
        <v>3</v>
      </c>
      <c r="F700" s="22">
        <v>110</v>
      </c>
      <c r="G700">
        <v>3144000</v>
      </c>
      <c r="H700" t="str">
        <f t="shared" si="10"/>
        <v>krajowa</v>
      </c>
    </row>
    <row r="701" spans="1:8">
      <c r="A701" s="1">
        <v>42026</v>
      </c>
      <c r="B701" t="s">
        <v>639</v>
      </c>
      <c r="C701" t="s">
        <v>640</v>
      </c>
      <c r="D701">
        <v>0.23</v>
      </c>
      <c r="E701">
        <v>80145</v>
      </c>
      <c r="F701" s="22">
        <v>18080</v>
      </c>
      <c r="G701">
        <v>0</v>
      </c>
      <c r="H701" t="str">
        <f t="shared" si="10"/>
        <v>krajowa</v>
      </c>
    </row>
    <row r="702" spans="1:8">
      <c r="A702" s="1">
        <v>42026</v>
      </c>
      <c r="B702" t="s">
        <v>641</v>
      </c>
      <c r="C702" t="s">
        <v>642</v>
      </c>
      <c r="D702">
        <v>51</v>
      </c>
      <c r="E702">
        <v>26</v>
      </c>
      <c r="F702" s="22">
        <v>1320</v>
      </c>
      <c r="G702">
        <v>4763000</v>
      </c>
      <c r="H702" t="str">
        <f t="shared" si="10"/>
        <v>krajowa</v>
      </c>
    </row>
    <row r="703" spans="1:8">
      <c r="A703" s="1">
        <v>42026</v>
      </c>
      <c r="B703" t="s">
        <v>647</v>
      </c>
      <c r="C703" t="s">
        <v>648</v>
      </c>
      <c r="D703">
        <v>10.8</v>
      </c>
      <c r="E703">
        <v>3488</v>
      </c>
      <c r="F703" s="22">
        <v>37650</v>
      </c>
      <c r="G703">
        <v>11288000</v>
      </c>
      <c r="H703" t="str">
        <f t="shared" si="10"/>
        <v>krajowa</v>
      </c>
    </row>
    <row r="704" spans="1:8">
      <c r="A704" s="1">
        <v>42026</v>
      </c>
      <c r="B704" t="s">
        <v>649</v>
      </c>
      <c r="C704" t="s">
        <v>650</v>
      </c>
      <c r="D704">
        <v>181.8</v>
      </c>
      <c r="E704">
        <v>360885</v>
      </c>
      <c r="F704" s="22">
        <v>64894800</v>
      </c>
      <c r="G704">
        <v>122632000</v>
      </c>
      <c r="H704" t="str">
        <f t="shared" si="10"/>
        <v>krajowa</v>
      </c>
    </row>
    <row r="705" spans="1:8">
      <c r="A705" s="1">
        <v>42026</v>
      </c>
      <c r="B705" t="s">
        <v>651</v>
      </c>
      <c r="C705" t="s">
        <v>652</v>
      </c>
      <c r="D705">
        <v>85.32</v>
      </c>
      <c r="E705">
        <v>995</v>
      </c>
      <c r="F705" s="22">
        <v>86160</v>
      </c>
      <c r="G705">
        <v>7304000</v>
      </c>
      <c r="H705" t="str">
        <f t="shared" si="10"/>
        <v>krajowa</v>
      </c>
    </row>
    <row r="706" spans="1:8">
      <c r="A706" s="1">
        <v>42026</v>
      </c>
      <c r="B706" t="s">
        <v>653</v>
      </c>
      <c r="C706" t="s">
        <v>654</v>
      </c>
      <c r="D706">
        <v>0.49</v>
      </c>
      <c r="E706">
        <v>0</v>
      </c>
      <c r="F706" s="22">
        <v>0</v>
      </c>
      <c r="G706">
        <v>0</v>
      </c>
      <c r="H706" t="str">
        <f t="shared" ref="H706:H769" si="11">IF(LEFT(C706,2)="PL","krajowa","zagraniczna")</f>
        <v>krajowa</v>
      </c>
    </row>
    <row r="707" spans="1:8">
      <c r="A707" s="1">
        <v>42026</v>
      </c>
      <c r="B707" t="s">
        <v>655</v>
      </c>
      <c r="C707" t="s">
        <v>656</v>
      </c>
      <c r="D707">
        <v>29.89</v>
      </c>
      <c r="E707">
        <v>1</v>
      </c>
      <c r="F707" s="22">
        <v>30</v>
      </c>
      <c r="G707">
        <v>8365000</v>
      </c>
      <c r="H707" t="str">
        <f t="shared" si="11"/>
        <v>krajowa</v>
      </c>
    </row>
    <row r="708" spans="1:8">
      <c r="A708" s="1">
        <v>42026</v>
      </c>
      <c r="B708" t="s">
        <v>657</v>
      </c>
      <c r="C708" t="s">
        <v>658</v>
      </c>
      <c r="D708">
        <v>0.49</v>
      </c>
      <c r="E708">
        <v>0</v>
      </c>
      <c r="F708" s="22">
        <v>0</v>
      </c>
      <c r="G708">
        <v>49286000</v>
      </c>
      <c r="H708" t="str">
        <f t="shared" si="11"/>
        <v>krajowa</v>
      </c>
    </row>
    <row r="709" spans="1:8">
      <c r="A709" s="1">
        <v>42026</v>
      </c>
      <c r="B709" t="s">
        <v>659</v>
      </c>
      <c r="C709" t="s">
        <v>660</v>
      </c>
      <c r="D709">
        <v>0.16</v>
      </c>
      <c r="E709">
        <v>87513</v>
      </c>
      <c r="F709" s="22">
        <v>14230</v>
      </c>
      <c r="G709">
        <v>0</v>
      </c>
      <c r="H709" t="str">
        <f t="shared" si="11"/>
        <v>krajowa</v>
      </c>
    </row>
    <row r="710" spans="1:8">
      <c r="A710" s="1">
        <v>42026</v>
      </c>
      <c r="B710" t="s">
        <v>661</v>
      </c>
      <c r="C710" t="s">
        <v>662</v>
      </c>
      <c r="D710">
        <v>19.45</v>
      </c>
      <c r="E710">
        <v>2284615</v>
      </c>
      <c r="F710" s="22">
        <v>44383610</v>
      </c>
      <c r="G710">
        <v>778079000</v>
      </c>
      <c r="H710" t="str">
        <f t="shared" si="11"/>
        <v>krajowa</v>
      </c>
    </row>
    <row r="711" spans="1:8">
      <c r="A711" s="1">
        <v>42026</v>
      </c>
      <c r="B711" t="s">
        <v>663</v>
      </c>
      <c r="C711" t="s">
        <v>664</v>
      </c>
      <c r="D711">
        <v>4.46</v>
      </c>
      <c r="E711">
        <v>6242458</v>
      </c>
      <c r="F711" s="22">
        <v>27762260</v>
      </c>
      <c r="G711">
        <v>1628262000</v>
      </c>
      <c r="H711" t="str">
        <f t="shared" si="11"/>
        <v>krajowa</v>
      </c>
    </row>
    <row r="712" spans="1:8">
      <c r="A712" s="1">
        <v>42026</v>
      </c>
      <c r="B712" t="s">
        <v>665</v>
      </c>
      <c r="C712" t="s">
        <v>666</v>
      </c>
      <c r="D712">
        <v>5.4</v>
      </c>
      <c r="E712">
        <v>72291</v>
      </c>
      <c r="F712" s="22">
        <v>368780</v>
      </c>
      <c r="G712">
        <v>31779000</v>
      </c>
      <c r="H712" t="str">
        <f t="shared" si="11"/>
        <v>krajowa</v>
      </c>
    </row>
    <row r="713" spans="1:8">
      <c r="A713" s="1">
        <v>42026</v>
      </c>
      <c r="B713" t="s">
        <v>667</v>
      </c>
      <c r="C713" t="s">
        <v>668</v>
      </c>
      <c r="D713">
        <v>25.2</v>
      </c>
      <c r="E713">
        <v>5572</v>
      </c>
      <c r="F713" s="22">
        <v>139880</v>
      </c>
      <c r="G713">
        <v>13699000</v>
      </c>
      <c r="H713" t="str">
        <f t="shared" si="11"/>
        <v>krajowa</v>
      </c>
    </row>
    <row r="714" spans="1:8">
      <c r="A714" s="1">
        <v>42026</v>
      </c>
      <c r="B714" t="s">
        <v>669</v>
      </c>
      <c r="C714" t="s">
        <v>670</v>
      </c>
      <c r="D714">
        <v>52.71</v>
      </c>
      <c r="E714">
        <v>744617</v>
      </c>
      <c r="F714" s="22">
        <v>39507140</v>
      </c>
      <c r="G714">
        <v>309998000</v>
      </c>
      <c r="H714" t="str">
        <f t="shared" si="11"/>
        <v>krajowa</v>
      </c>
    </row>
    <row r="715" spans="1:8">
      <c r="A715" s="1">
        <v>42026</v>
      </c>
      <c r="B715" t="s">
        <v>671</v>
      </c>
      <c r="C715" t="s">
        <v>672</v>
      </c>
      <c r="D715">
        <v>33.35</v>
      </c>
      <c r="E715">
        <v>2932394</v>
      </c>
      <c r="F715" s="22">
        <v>98146190</v>
      </c>
      <c r="G715">
        <v>783205000</v>
      </c>
      <c r="H715" t="str">
        <f t="shared" si="11"/>
        <v>krajowa</v>
      </c>
    </row>
    <row r="716" spans="1:8">
      <c r="A716" s="1">
        <v>42026</v>
      </c>
      <c r="B716" t="s">
        <v>673</v>
      </c>
      <c r="C716" t="s">
        <v>674</v>
      </c>
      <c r="D716">
        <v>88</v>
      </c>
      <c r="E716">
        <v>72965</v>
      </c>
      <c r="F716" s="22">
        <v>6475750</v>
      </c>
      <c r="G716">
        <v>25336000</v>
      </c>
      <c r="H716" t="str">
        <f t="shared" si="11"/>
        <v>krajowa</v>
      </c>
    </row>
    <row r="717" spans="1:8">
      <c r="A717" s="1">
        <v>42026</v>
      </c>
      <c r="B717" t="s">
        <v>675</v>
      </c>
      <c r="C717" t="s">
        <v>676</v>
      </c>
      <c r="D717">
        <v>2.58</v>
      </c>
      <c r="E717">
        <v>23889</v>
      </c>
      <c r="F717" s="22">
        <v>59220</v>
      </c>
      <c r="G717">
        <v>17382000</v>
      </c>
      <c r="H717" t="str">
        <f t="shared" si="11"/>
        <v>krajowa</v>
      </c>
    </row>
    <row r="718" spans="1:8">
      <c r="A718" s="1">
        <v>42026</v>
      </c>
      <c r="B718" t="s">
        <v>679</v>
      </c>
      <c r="C718" t="s">
        <v>680</v>
      </c>
      <c r="D718">
        <v>2.15</v>
      </c>
      <c r="E718">
        <v>180</v>
      </c>
      <c r="F718" s="22">
        <v>390</v>
      </c>
      <c r="G718">
        <v>0</v>
      </c>
      <c r="H718" t="str">
        <f t="shared" si="11"/>
        <v>krajowa</v>
      </c>
    </row>
    <row r="719" spans="1:8">
      <c r="A719" s="1">
        <v>42026</v>
      </c>
      <c r="B719" t="s">
        <v>681</v>
      </c>
      <c r="C719" t="s">
        <v>682</v>
      </c>
      <c r="D719">
        <v>0.7</v>
      </c>
      <c r="E719">
        <v>0</v>
      </c>
      <c r="F719" s="22">
        <v>0</v>
      </c>
      <c r="G719">
        <v>0</v>
      </c>
      <c r="H719" t="str">
        <f t="shared" si="11"/>
        <v>krajowa</v>
      </c>
    </row>
    <row r="720" spans="1:8">
      <c r="A720" s="1">
        <v>42026</v>
      </c>
      <c r="B720" t="s">
        <v>683</v>
      </c>
      <c r="C720" t="s">
        <v>684</v>
      </c>
      <c r="D720">
        <v>17.600000000000001</v>
      </c>
      <c r="E720">
        <v>30697</v>
      </c>
      <c r="F720" s="22">
        <v>535660</v>
      </c>
      <c r="G720">
        <v>15164000</v>
      </c>
      <c r="H720" t="str">
        <f t="shared" si="11"/>
        <v>krajowa</v>
      </c>
    </row>
    <row r="721" spans="1:8">
      <c r="A721" s="1">
        <v>42026</v>
      </c>
      <c r="B721" t="s">
        <v>685</v>
      </c>
      <c r="C721" t="s">
        <v>686</v>
      </c>
      <c r="D721">
        <v>0.09</v>
      </c>
      <c r="E721">
        <v>583497</v>
      </c>
      <c r="F721" s="22">
        <v>52510</v>
      </c>
      <c r="G721">
        <v>0</v>
      </c>
      <c r="H721" t="str">
        <f t="shared" si="11"/>
        <v>krajowa</v>
      </c>
    </row>
    <row r="722" spans="1:8">
      <c r="A722" s="1">
        <v>42026</v>
      </c>
      <c r="B722" t="s">
        <v>687</v>
      </c>
      <c r="C722" t="s">
        <v>688</v>
      </c>
      <c r="D722">
        <v>2.21</v>
      </c>
      <c r="E722">
        <v>1934</v>
      </c>
      <c r="F722" s="22">
        <v>4080</v>
      </c>
      <c r="G722">
        <v>0</v>
      </c>
      <c r="H722" t="str">
        <f t="shared" si="11"/>
        <v>krajowa</v>
      </c>
    </row>
    <row r="723" spans="1:8">
      <c r="A723" s="1">
        <v>42026</v>
      </c>
      <c r="B723" t="s">
        <v>689</v>
      </c>
      <c r="C723" t="s">
        <v>690</v>
      </c>
      <c r="D723">
        <v>27.2</v>
      </c>
      <c r="E723">
        <v>2133</v>
      </c>
      <c r="F723" s="22">
        <v>57750</v>
      </c>
      <c r="G723">
        <v>794000</v>
      </c>
      <c r="H723" t="str">
        <f t="shared" si="11"/>
        <v>krajowa</v>
      </c>
    </row>
    <row r="724" spans="1:8">
      <c r="A724" s="1">
        <v>42026</v>
      </c>
      <c r="B724" t="s">
        <v>691</v>
      </c>
      <c r="C724" t="s">
        <v>692</v>
      </c>
      <c r="D724">
        <v>6.25</v>
      </c>
      <c r="E724">
        <v>56910</v>
      </c>
      <c r="F724" s="22">
        <v>356720</v>
      </c>
      <c r="G724">
        <v>25585000</v>
      </c>
      <c r="H724" t="str">
        <f t="shared" si="11"/>
        <v>krajowa</v>
      </c>
    </row>
    <row r="725" spans="1:8">
      <c r="A725" s="1">
        <v>42026</v>
      </c>
      <c r="B725" t="s">
        <v>693</v>
      </c>
      <c r="C725" t="s">
        <v>694</v>
      </c>
      <c r="D725">
        <v>16.350000000000001</v>
      </c>
      <c r="E725">
        <v>3317</v>
      </c>
      <c r="F725" s="22">
        <v>53530</v>
      </c>
      <c r="G725">
        <v>5930000</v>
      </c>
      <c r="H725" t="str">
        <f t="shared" si="11"/>
        <v>krajowa</v>
      </c>
    </row>
    <row r="726" spans="1:8">
      <c r="A726" s="1">
        <v>42026</v>
      </c>
      <c r="B726" t="s">
        <v>695</v>
      </c>
      <c r="C726" t="s">
        <v>696</v>
      </c>
      <c r="D726">
        <v>4.4000000000000004</v>
      </c>
      <c r="E726">
        <v>6588</v>
      </c>
      <c r="F726" s="22">
        <v>28930</v>
      </c>
      <c r="G726">
        <v>21432000</v>
      </c>
      <c r="H726" t="str">
        <f t="shared" si="11"/>
        <v>krajowa</v>
      </c>
    </row>
    <row r="727" spans="1:8">
      <c r="A727" s="1">
        <v>42026</v>
      </c>
      <c r="B727" t="s">
        <v>697</v>
      </c>
      <c r="C727" t="s">
        <v>698</v>
      </c>
      <c r="D727">
        <v>1.45</v>
      </c>
      <c r="E727">
        <v>101</v>
      </c>
      <c r="F727" s="22">
        <v>150</v>
      </c>
      <c r="G727">
        <v>0</v>
      </c>
      <c r="H727" t="str">
        <f t="shared" si="11"/>
        <v>krajowa</v>
      </c>
    </row>
    <row r="728" spans="1:8">
      <c r="A728" s="1">
        <v>42026</v>
      </c>
      <c r="B728" t="s">
        <v>699</v>
      </c>
      <c r="C728" t="s">
        <v>700</v>
      </c>
      <c r="D728">
        <v>13.2</v>
      </c>
      <c r="E728">
        <v>390</v>
      </c>
      <c r="F728" s="22">
        <v>5050</v>
      </c>
      <c r="G728">
        <v>423000</v>
      </c>
      <c r="H728" t="str">
        <f t="shared" si="11"/>
        <v>krajowa</v>
      </c>
    </row>
    <row r="729" spans="1:8">
      <c r="A729" s="1">
        <v>42026</v>
      </c>
      <c r="B729" t="s">
        <v>701</v>
      </c>
      <c r="C729" t="s">
        <v>702</v>
      </c>
      <c r="D729">
        <v>15</v>
      </c>
      <c r="E729">
        <v>88</v>
      </c>
      <c r="F729" s="22">
        <v>1320</v>
      </c>
      <c r="G729">
        <v>1032000</v>
      </c>
      <c r="H729" t="str">
        <f t="shared" si="11"/>
        <v>krajowa</v>
      </c>
    </row>
    <row r="730" spans="1:8">
      <c r="A730" s="1">
        <v>42026</v>
      </c>
      <c r="B730" t="s">
        <v>703</v>
      </c>
      <c r="C730" t="s">
        <v>704</v>
      </c>
      <c r="D730">
        <v>2.83</v>
      </c>
      <c r="E730">
        <v>0</v>
      </c>
      <c r="F730" s="22">
        <v>0</v>
      </c>
      <c r="G730">
        <v>2631000</v>
      </c>
      <c r="H730" t="str">
        <f t="shared" si="11"/>
        <v>krajowa</v>
      </c>
    </row>
    <row r="731" spans="1:8">
      <c r="A731" s="1">
        <v>42026</v>
      </c>
      <c r="B731" t="s">
        <v>705</v>
      </c>
      <c r="C731" t="s">
        <v>706</v>
      </c>
      <c r="D731">
        <v>1.19</v>
      </c>
      <c r="E731">
        <v>5090</v>
      </c>
      <c r="F731" s="22">
        <v>5800</v>
      </c>
      <c r="G731">
        <v>0</v>
      </c>
      <c r="H731" t="str">
        <f t="shared" si="11"/>
        <v>krajowa</v>
      </c>
    </row>
    <row r="732" spans="1:8">
      <c r="A732" s="1">
        <v>42026</v>
      </c>
      <c r="B732" t="s">
        <v>707</v>
      </c>
      <c r="C732" t="s">
        <v>708</v>
      </c>
      <c r="D732">
        <v>1.04</v>
      </c>
      <c r="E732">
        <v>17</v>
      </c>
      <c r="F732" s="22">
        <v>20</v>
      </c>
      <c r="G732">
        <v>0</v>
      </c>
      <c r="H732" t="str">
        <f t="shared" si="11"/>
        <v>krajowa</v>
      </c>
    </row>
    <row r="733" spans="1:8">
      <c r="A733" s="1">
        <v>42026</v>
      </c>
      <c r="B733" t="s">
        <v>709</v>
      </c>
      <c r="C733" t="s">
        <v>710</v>
      </c>
      <c r="D733">
        <v>16.2</v>
      </c>
      <c r="E733">
        <v>10</v>
      </c>
      <c r="F733" s="22">
        <v>160</v>
      </c>
      <c r="G733">
        <v>2716000</v>
      </c>
      <c r="H733" t="str">
        <f t="shared" si="11"/>
        <v>krajowa</v>
      </c>
    </row>
    <row r="734" spans="1:8">
      <c r="A734" s="1">
        <v>42026</v>
      </c>
      <c r="B734" t="s">
        <v>711</v>
      </c>
      <c r="C734" t="s">
        <v>712</v>
      </c>
      <c r="D734">
        <v>1.47</v>
      </c>
      <c r="E734">
        <v>367114</v>
      </c>
      <c r="F734" s="22">
        <v>516530</v>
      </c>
      <c r="G734">
        <v>21115000</v>
      </c>
      <c r="H734" t="str">
        <f t="shared" si="11"/>
        <v>krajowa</v>
      </c>
    </row>
    <row r="735" spans="1:8">
      <c r="A735" s="1">
        <v>42026</v>
      </c>
      <c r="B735" t="s">
        <v>713</v>
      </c>
      <c r="C735" t="s">
        <v>714</v>
      </c>
      <c r="D735">
        <v>5.93</v>
      </c>
      <c r="E735">
        <v>48986</v>
      </c>
      <c r="F735" s="22">
        <v>278560</v>
      </c>
      <c r="G735">
        <v>5439000</v>
      </c>
      <c r="H735" t="str">
        <f t="shared" si="11"/>
        <v>krajowa</v>
      </c>
    </row>
    <row r="736" spans="1:8">
      <c r="A736" s="1">
        <v>42026</v>
      </c>
      <c r="B736" t="s">
        <v>715</v>
      </c>
      <c r="C736" t="s">
        <v>716</v>
      </c>
      <c r="D736">
        <v>2.94</v>
      </c>
      <c r="E736">
        <v>4520</v>
      </c>
      <c r="F736" s="22">
        <v>13130</v>
      </c>
      <c r="G736">
        <v>14959000</v>
      </c>
      <c r="H736" t="str">
        <f t="shared" si="11"/>
        <v>krajowa</v>
      </c>
    </row>
    <row r="737" spans="1:8">
      <c r="A737" s="1">
        <v>42026</v>
      </c>
      <c r="B737" t="s">
        <v>719</v>
      </c>
      <c r="C737" t="s">
        <v>720</v>
      </c>
      <c r="D737">
        <v>14.48</v>
      </c>
      <c r="E737">
        <v>2649</v>
      </c>
      <c r="F737" s="22">
        <v>38450</v>
      </c>
      <c r="G737">
        <v>8907000</v>
      </c>
      <c r="H737" t="str">
        <f t="shared" si="11"/>
        <v>krajowa</v>
      </c>
    </row>
    <row r="738" spans="1:8">
      <c r="A738" s="1">
        <v>42026</v>
      </c>
      <c r="B738" t="s">
        <v>721</v>
      </c>
      <c r="C738" t="s">
        <v>722</v>
      </c>
      <c r="D738">
        <v>140.85</v>
      </c>
      <c r="E738">
        <v>142</v>
      </c>
      <c r="F738" s="22">
        <v>19770</v>
      </c>
      <c r="G738">
        <v>3122000</v>
      </c>
      <c r="H738" t="str">
        <f t="shared" si="11"/>
        <v>krajowa</v>
      </c>
    </row>
    <row r="739" spans="1:8">
      <c r="A739" s="1">
        <v>42026</v>
      </c>
      <c r="B739" t="s">
        <v>723</v>
      </c>
      <c r="C739" t="s">
        <v>724</v>
      </c>
      <c r="D739">
        <v>1.19</v>
      </c>
      <c r="E739">
        <v>4405</v>
      </c>
      <c r="F739" s="22">
        <v>5140</v>
      </c>
      <c r="G739">
        <v>0</v>
      </c>
      <c r="H739" t="str">
        <f t="shared" si="11"/>
        <v>krajowa</v>
      </c>
    </row>
    <row r="740" spans="1:8">
      <c r="A740" s="1">
        <v>42026</v>
      </c>
      <c r="B740" t="s">
        <v>725</v>
      </c>
      <c r="C740" t="s">
        <v>726</v>
      </c>
      <c r="D740">
        <v>500</v>
      </c>
      <c r="E740">
        <v>106184</v>
      </c>
      <c r="F740" s="22">
        <v>52274210</v>
      </c>
      <c r="G740">
        <v>55967000</v>
      </c>
      <c r="H740" t="str">
        <f t="shared" si="11"/>
        <v>krajowa</v>
      </c>
    </row>
    <row r="741" spans="1:8">
      <c r="A741" s="1">
        <v>42026</v>
      </c>
      <c r="B741" t="s">
        <v>727</v>
      </c>
      <c r="C741" t="s">
        <v>728</v>
      </c>
      <c r="D741">
        <v>4.1500000000000004</v>
      </c>
      <c r="E741">
        <v>530</v>
      </c>
      <c r="F741" s="22">
        <v>2140</v>
      </c>
      <c r="G741">
        <v>0</v>
      </c>
      <c r="H741" t="str">
        <f t="shared" si="11"/>
        <v>krajowa</v>
      </c>
    </row>
    <row r="742" spans="1:8">
      <c r="A742" s="1">
        <v>42026</v>
      </c>
      <c r="B742" t="s">
        <v>729</v>
      </c>
      <c r="C742" t="s">
        <v>730</v>
      </c>
      <c r="D742">
        <v>6.44</v>
      </c>
      <c r="E742">
        <v>9707</v>
      </c>
      <c r="F742" s="22">
        <v>62550</v>
      </c>
      <c r="G742">
        <v>35376000</v>
      </c>
      <c r="H742" t="str">
        <f t="shared" si="11"/>
        <v>krajowa</v>
      </c>
    </row>
    <row r="743" spans="1:8">
      <c r="A743" s="1">
        <v>42026</v>
      </c>
      <c r="B743" t="s">
        <v>731</v>
      </c>
      <c r="C743" t="s">
        <v>732</v>
      </c>
      <c r="D743">
        <v>12.79</v>
      </c>
      <c r="E743">
        <v>4814</v>
      </c>
      <c r="F743" s="22">
        <v>61760</v>
      </c>
      <c r="G743">
        <v>10375000</v>
      </c>
      <c r="H743" t="str">
        <f t="shared" si="11"/>
        <v>krajowa</v>
      </c>
    </row>
    <row r="744" spans="1:8">
      <c r="A744" s="1">
        <v>42026</v>
      </c>
      <c r="B744" t="s">
        <v>733</v>
      </c>
      <c r="C744" t="s">
        <v>734</v>
      </c>
      <c r="D744">
        <v>8.25</v>
      </c>
      <c r="E744">
        <v>15074</v>
      </c>
      <c r="F744" s="22">
        <v>123610</v>
      </c>
      <c r="G744">
        <v>19626000</v>
      </c>
      <c r="H744" t="str">
        <f t="shared" si="11"/>
        <v>krajowa</v>
      </c>
    </row>
    <row r="745" spans="1:8">
      <c r="A745" s="1">
        <v>42026</v>
      </c>
      <c r="B745" t="s">
        <v>735</v>
      </c>
      <c r="C745" t="s">
        <v>736</v>
      </c>
      <c r="D745">
        <v>6.03</v>
      </c>
      <c r="E745">
        <v>14914</v>
      </c>
      <c r="F745" s="22">
        <v>89660</v>
      </c>
      <c r="G745">
        <v>27134000</v>
      </c>
      <c r="H745" t="str">
        <f t="shared" si="11"/>
        <v>krajowa</v>
      </c>
    </row>
    <row r="746" spans="1:8">
      <c r="A746" s="1">
        <v>42026</v>
      </c>
      <c r="B746" t="s">
        <v>737</v>
      </c>
      <c r="C746" t="s">
        <v>738</v>
      </c>
      <c r="D746">
        <v>16.309999999999999</v>
      </c>
      <c r="E746">
        <v>12</v>
      </c>
      <c r="F746" s="22">
        <v>200</v>
      </c>
      <c r="G746">
        <v>1469000</v>
      </c>
      <c r="H746" t="str">
        <f t="shared" si="11"/>
        <v>krajowa</v>
      </c>
    </row>
    <row r="747" spans="1:8">
      <c r="A747" s="1">
        <v>42026</v>
      </c>
      <c r="B747" t="s">
        <v>739</v>
      </c>
      <c r="C747" t="s">
        <v>740</v>
      </c>
      <c r="D747">
        <v>17.5</v>
      </c>
      <c r="E747">
        <v>72786</v>
      </c>
      <c r="F747" s="22">
        <v>1291220</v>
      </c>
      <c r="G747">
        <v>6355000</v>
      </c>
      <c r="H747" t="str">
        <f t="shared" si="11"/>
        <v>krajowa</v>
      </c>
    </row>
    <row r="748" spans="1:8">
      <c r="A748" s="1">
        <v>42026</v>
      </c>
      <c r="B748" t="s">
        <v>741</v>
      </c>
      <c r="C748" t="s">
        <v>742</v>
      </c>
      <c r="D748">
        <v>2.17</v>
      </c>
      <c r="E748">
        <v>6478</v>
      </c>
      <c r="F748" s="22">
        <v>14280</v>
      </c>
      <c r="G748">
        <v>19987000</v>
      </c>
      <c r="H748" t="str">
        <f t="shared" si="11"/>
        <v>krajowa</v>
      </c>
    </row>
    <row r="749" spans="1:8">
      <c r="A749" s="1">
        <v>42026</v>
      </c>
      <c r="B749" t="s">
        <v>743</v>
      </c>
      <c r="C749" t="s">
        <v>744</v>
      </c>
      <c r="D749">
        <v>6.45</v>
      </c>
      <c r="E749">
        <v>1201</v>
      </c>
      <c r="F749" s="22">
        <v>7740</v>
      </c>
      <c r="G749">
        <v>12912000</v>
      </c>
      <c r="H749" t="str">
        <f t="shared" si="11"/>
        <v>krajowa</v>
      </c>
    </row>
    <row r="750" spans="1:8">
      <c r="A750" s="1">
        <v>42026</v>
      </c>
      <c r="B750" t="s">
        <v>745</v>
      </c>
      <c r="C750" t="s">
        <v>746</v>
      </c>
      <c r="D750">
        <v>1.98</v>
      </c>
      <c r="E750">
        <v>24373</v>
      </c>
      <c r="F750" s="22">
        <v>47190</v>
      </c>
      <c r="G750">
        <v>13353000</v>
      </c>
      <c r="H750" t="str">
        <f t="shared" si="11"/>
        <v>krajowa</v>
      </c>
    </row>
    <row r="751" spans="1:8">
      <c r="A751" s="1">
        <v>42026</v>
      </c>
      <c r="B751" t="s">
        <v>747</v>
      </c>
      <c r="C751" t="s">
        <v>748</v>
      </c>
      <c r="D751">
        <v>5.85</v>
      </c>
      <c r="E751">
        <v>22</v>
      </c>
      <c r="F751" s="22">
        <v>130</v>
      </c>
      <c r="G751">
        <v>0</v>
      </c>
      <c r="H751" t="str">
        <f t="shared" si="11"/>
        <v>krajowa</v>
      </c>
    </row>
    <row r="752" spans="1:8">
      <c r="A752" s="1">
        <v>42026</v>
      </c>
      <c r="B752" t="s">
        <v>749</v>
      </c>
      <c r="C752" t="s">
        <v>750</v>
      </c>
      <c r="D752">
        <v>0.04</v>
      </c>
      <c r="E752">
        <v>15000</v>
      </c>
      <c r="F752" s="22">
        <v>600</v>
      </c>
      <c r="G752">
        <v>6100000</v>
      </c>
      <c r="H752" t="str">
        <f t="shared" si="11"/>
        <v>krajowa</v>
      </c>
    </row>
    <row r="753" spans="1:8">
      <c r="A753" s="1">
        <v>42026</v>
      </c>
      <c r="B753" t="s">
        <v>753</v>
      </c>
      <c r="C753" t="s">
        <v>754</v>
      </c>
      <c r="D753">
        <v>5.8</v>
      </c>
      <c r="E753">
        <v>2553</v>
      </c>
      <c r="F753" s="22">
        <v>14940</v>
      </c>
      <c r="G753">
        <v>5343000</v>
      </c>
      <c r="H753" t="str">
        <f t="shared" si="11"/>
        <v>krajowa</v>
      </c>
    </row>
    <row r="754" spans="1:8">
      <c r="A754" s="1">
        <v>42026</v>
      </c>
      <c r="B754" t="s">
        <v>755</v>
      </c>
      <c r="C754" t="s">
        <v>756</v>
      </c>
      <c r="D754">
        <v>12.1</v>
      </c>
      <c r="E754">
        <v>15</v>
      </c>
      <c r="F754" s="22">
        <v>180</v>
      </c>
      <c r="G754">
        <v>1451000</v>
      </c>
      <c r="H754" t="str">
        <f t="shared" si="11"/>
        <v>krajowa</v>
      </c>
    </row>
    <row r="755" spans="1:8">
      <c r="A755" s="1">
        <v>42026</v>
      </c>
      <c r="B755" t="s">
        <v>757</v>
      </c>
      <c r="C755" t="s">
        <v>758</v>
      </c>
      <c r="D755">
        <v>2.38</v>
      </c>
      <c r="E755">
        <v>28019</v>
      </c>
      <c r="F755" s="22">
        <v>66020</v>
      </c>
      <c r="G755">
        <v>3055000</v>
      </c>
      <c r="H755" t="str">
        <f t="shared" si="11"/>
        <v>krajowa</v>
      </c>
    </row>
    <row r="756" spans="1:8">
      <c r="A756" s="1">
        <v>42026</v>
      </c>
      <c r="B756" t="s">
        <v>759</v>
      </c>
      <c r="C756" t="s">
        <v>760</v>
      </c>
      <c r="D756">
        <v>2.17</v>
      </c>
      <c r="E756">
        <v>27750</v>
      </c>
      <c r="F756" s="22">
        <v>59880</v>
      </c>
      <c r="G756">
        <v>121599000</v>
      </c>
      <c r="H756" t="str">
        <f t="shared" si="11"/>
        <v>krajowa</v>
      </c>
    </row>
    <row r="757" spans="1:8">
      <c r="A757" s="1">
        <v>42026</v>
      </c>
      <c r="B757" t="s">
        <v>763</v>
      </c>
      <c r="C757" t="s">
        <v>764</v>
      </c>
      <c r="D757">
        <v>16.45</v>
      </c>
      <c r="E757">
        <v>925</v>
      </c>
      <c r="F757" s="22">
        <v>15080</v>
      </c>
      <c r="G757">
        <v>2220000</v>
      </c>
      <c r="H757" t="str">
        <f t="shared" si="11"/>
        <v>krajowa</v>
      </c>
    </row>
    <row r="758" spans="1:8">
      <c r="A758" s="1">
        <v>42026</v>
      </c>
      <c r="B758" t="s">
        <v>765</v>
      </c>
      <c r="C758" t="s">
        <v>766</v>
      </c>
      <c r="D758">
        <v>1.41</v>
      </c>
      <c r="E758">
        <v>5716</v>
      </c>
      <c r="F758" s="22">
        <v>8060</v>
      </c>
      <c r="G758">
        <v>0</v>
      </c>
      <c r="H758" t="str">
        <f t="shared" si="11"/>
        <v>krajowa</v>
      </c>
    </row>
    <row r="759" spans="1:8">
      <c r="A759" s="1">
        <v>42026</v>
      </c>
      <c r="B759" t="s">
        <v>767</v>
      </c>
      <c r="C759" t="s">
        <v>768</v>
      </c>
      <c r="D759">
        <v>1.72</v>
      </c>
      <c r="E759">
        <v>14</v>
      </c>
      <c r="F759" s="22">
        <v>20</v>
      </c>
      <c r="G759">
        <v>2747000</v>
      </c>
      <c r="H759" t="str">
        <f t="shared" si="11"/>
        <v>krajowa</v>
      </c>
    </row>
    <row r="760" spans="1:8">
      <c r="A760" s="1">
        <v>42026</v>
      </c>
      <c r="B760" t="s">
        <v>771</v>
      </c>
      <c r="C760" t="s">
        <v>772</v>
      </c>
      <c r="D760">
        <v>54.19</v>
      </c>
      <c r="E760">
        <v>5816</v>
      </c>
      <c r="F760" s="22">
        <v>317680</v>
      </c>
      <c r="G760">
        <v>23914000</v>
      </c>
      <c r="H760" t="str">
        <f t="shared" si="11"/>
        <v>krajowa</v>
      </c>
    </row>
    <row r="761" spans="1:8">
      <c r="A761" s="1">
        <v>42026</v>
      </c>
      <c r="B761" t="s">
        <v>775</v>
      </c>
      <c r="C761" t="s">
        <v>776</v>
      </c>
      <c r="D761">
        <v>0.21</v>
      </c>
      <c r="E761">
        <v>29500</v>
      </c>
      <c r="F761" s="22">
        <v>6050</v>
      </c>
      <c r="G761">
        <v>0</v>
      </c>
      <c r="H761" t="str">
        <f t="shared" si="11"/>
        <v>krajowa</v>
      </c>
    </row>
    <row r="762" spans="1:8">
      <c r="A762" s="1">
        <v>42026</v>
      </c>
      <c r="B762" t="s">
        <v>777</v>
      </c>
      <c r="C762" t="s">
        <v>778</v>
      </c>
      <c r="D762">
        <v>1.74</v>
      </c>
      <c r="E762">
        <v>1405</v>
      </c>
      <c r="F762" s="22">
        <v>2500</v>
      </c>
      <c r="G762">
        <v>3496000</v>
      </c>
      <c r="H762" t="str">
        <f t="shared" si="11"/>
        <v>krajowa</v>
      </c>
    </row>
    <row r="763" spans="1:8">
      <c r="A763" s="1">
        <v>42026</v>
      </c>
      <c r="B763" t="s">
        <v>779</v>
      </c>
      <c r="C763" t="s">
        <v>780</v>
      </c>
      <c r="D763">
        <v>23.5</v>
      </c>
      <c r="E763">
        <v>2256</v>
      </c>
      <c r="F763" s="22">
        <v>53370</v>
      </c>
      <c r="G763">
        <v>5187000</v>
      </c>
      <c r="H763" t="str">
        <f t="shared" si="11"/>
        <v>krajowa</v>
      </c>
    </row>
    <row r="764" spans="1:8">
      <c r="A764" s="1">
        <v>42026</v>
      </c>
      <c r="B764" t="s">
        <v>781</v>
      </c>
      <c r="C764" t="s">
        <v>782</v>
      </c>
      <c r="D764">
        <v>6.15</v>
      </c>
      <c r="E764">
        <v>700</v>
      </c>
      <c r="F764" s="22">
        <v>4230</v>
      </c>
      <c r="G764">
        <v>2500000</v>
      </c>
      <c r="H764" t="str">
        <f t="shared" si="11"/>
        <v>krajowa</v>
      </c>
    </row>
    <row r="765" spans="1:8">
      <c r="A765" s="1">
        <v>42026</v>
      </c>
      <c r="B765" t="s">
        <v>783</v>
      </c>
      <c r="C765" t="s">
        <v>784</v>
      </c>
      <c r="D765">
        <v>16.28</v>
      </c>
      <c r="E765">
        <v>3279</v>
      </c>
      <c r="F765" s="22">
        <v>52650</v>
      </c>
      <c r="G765">
        <v>5246000</v>
      </c>
      <c r="H765" t="str">
        <f t="shared" si="11"/>
        <v>krajowa</v>
      </c>
    </row>
    <row r="766" spans="1:8">
      <c r="A766" s="1">
        <v>42026</v>
      </c>
      <c r="B766" t="s">
        <v>785</v>
      </c>
      <c r="C766" t="s">
        <v>786</v>
      </c>
      <c r="D766">
        <v>15.6</v>
      </c>
      <c r="E766">
        <v>1292</v>
      </c>
      <c r="F766" s="22">
        <v>20190</v>
      </c>
      <c r="G766">
        <v>3182000</v>
      </c>
      <c r="H766" t="str">
        <f t="shared" si="11"/>
        <v>krajowa</v>
      </c>
    </row>
    <row r="767" spans="1:8">
      <c r="A767" s="1">
        <v>42026</v>
      </c>
      <c r="B767" t="s">
        <v>789</v>
      </c>
      <c r="C767" t="s">
        <v>790</v>
      </c>
      <c r="D767">
        <v>1.81</v>
      </c>
      <c r="E767">
        <v>49988</v>
      </c>
      <c r="F767" s="22">
        <v>92210</v>
      </c>
      <c r="G767">
        <v>18377000</v>
      </c>
      <c r="H767" t="str">
        <f t="shared" si="11"/>
        <v>krajowa</v>
      </c>
    </row>
    <row r="768" spans="1:8">
      <c r="A768" s="1">
        <v>42026</v>
      </c>
      <c r="B768" t="s">
        <v>793</v>
      </c>
      <c r="C768" t="s">
        <v>794</v>
      </c>
      <c r="D768">
        <v>9.5500000000000007</v>
      </c>
      <c r="E768">
        <v>0</v>
      </c>
      <c r="F768" s="22">
        <v>0</v>
      </c>
      <c r="G768">
        <v>1962000</v>
      </c>
      <c r="H768" t="str">
        <f t="shared" si="11"/>
        <v>krajowa</v>
      </c>
    </row>
    <row r="769" spans="1:8">
      <c r="A769" s="1">
        <v>42026</v>
      </c>
      <c r="B769" t="s">
        <v>795</v>
      </c>
      <c r="C769" t="s">
        <v>796</v>
      </c>
      <c r="D769">
        <v>33</v>
      </c>
      <c r="E769">
        <v>1636</v>
      </c>
      <c r="F769" s="22">
        <v>53780</v>
      </c>
      <c r="G769">
        <v>1729000</v>
      </c>
      <c r="H769" t="str">
        <f t="shared" si="11"/>
        <v>krajowa</v>
      </c>
    </row>
    <row r="770" spans="1:8">
      <c r="A770" s="1">
        <v>42026</v>
      </c>
      <c r="B770" t="s">
        <v>797</v>
      </c>
      <c r="C770" t="s">
        <v>798</v>
      </c>
      <c r="D770">
        <v>1.81</v>
      </c>
      <c r="E770">
        <v>105</v>
      </c>
      <c r="F770" s="22">
        <v>190</v>
      </c>
      <c r="G770">
        <v>0</v>
      </c>
      <c r="H770" t="str">
        <f t="shared" ref="H770:H833" si="12">IF(LEFT(C770,2)="PL","krajowa","zagraniczna")</f>
        <v>krajowa</v>
      </c>
    </row>
    <row r="771" spans="1:8">
      <c r="A771" s="1">
        <v>42026</v>
      </c>
      <c r="B771" t="s">
        <v>799</v>
      </c>
      <c r="C771" t="s">
        <v>800</v>
      </c>
      <c r="D771">
        <v>1.02</v>
      </c>
      <c r="E771">
        <v>99531</v>
      </c>
      <c r="F771" s="22">
        <v>102480</v>
      </c>
      <c r="G771">
        <v>31508000</v>
      </c>
      <c r="H771" t="str">
        <f t="shared" si="12"/>
        <v>krajowa</v>
      </c>
    </row>
    <row r="772" spans="1:8">
      <c r="A772" s="1">
        <v>42026</v>
      </c>
      <c r="B772" t="s">
        <v>801</v>
      </c>
      <c r="C772" t="s">
        <v>802</v>
      </c>
      <c r="D772">
        <v>0.56000000000000005</v>
      </c>
      <c r="E772">
        <v>17400</v>
      </c>
      <c r="F772" s="22">
        <v>9320</v>
      </c>
      <c r="G772">
        <v>0</v>
      </c>
      <c r="H772" t="str">
        <f t="shared" si="12"/>
        <v>krajowa</v>
      </c>
    </row>
    <row r="773" spans="1:8">
      <c r="A773" s="1">
        <v>42026</v>
      </c>
      <c r="B773" t="s">
        <v>803</v>
      </c>
      <c r="C773" t="s">
        <v>804</v>
      </c>
      <c r="D773">
        <v>3.44</v>
      </c>
      <c r="E773">
        <v>53362</v>
      </c>
      <c r="F773" s="22">
        <v>163450</v>
      </c>
      <c r="G773">
        <v>0</v>
      </c>
      <c r="H773" t="str">
        <f t="shared" si="12"/>
        <v>krajowa</v>
      </c>
    </row>
    <row r="774" spans="1:8">
      <c r="A774" s="1">
        <v>42026</v>
      </c>
      <c r="B774" t="s">
        <v>805</v>
      </c>
      <c r="C774" t="s">
        <v>806</v>
      </c>
      <c r="D774">
        <v>12.4</v>
      </c>
      <c r="E774">
        <v>2624</v>
      </c>
      <c r="F774" s="22">
        <v>32730</v>
      </c>
      <c r="G774">
        <v>9601000</v>
      </c>
      <c r="H774" t="str">
        <f t="shared" si="12"/>
        <v>krajowa</v>
      </c>
    </row>
    <row r="775" spans="1:8">
      <c r="A775" s="1">
        <v>42026</v>
      </c>
      <c r="B775" t="s">
        <v>807</v>
      </c>
      <c r="C775" t="s">
        <v>808</v>
      </c>
      <c r="D775">
        <v>41.31</v>
      </c>
      <c r="E775">
        <v>213</v>
      </c>
      <c r="F775" s="22">
        <v>8650</v>
      </c>
      <c r="G775">
        <v>5026000</v>
      </c>
      <c r="H775" t="str">
        <f t="shared" si="12"/>
        <v>krajowa</v>
      </c>
    </row>
    <row r="776" spans="1:8">
      <c r="A776" s="1">
        <v>42026</v>
      </c>
      <c r="B776" t="s">
        <v>811</v>
      </c>
      <c r="C776" t="s">
        <v>812</v>
      </c>
      <c r="D776">
        <v>2.5499999999999998</v>
      </c>
      <c r="E776">
        <v>72481</v>
      </c>
      <c r="F776" s="22">
        <v>188940</v>
      </c>
      <c r="G776">
        <v>12010000</v>
      </c>
      <c r="H776" t="str">
        <f t="shared" si="12"/>
        <v>krajowa</v>
      </c>
    </row>
    <row r="777" spans="1:8">
      <c r="A777" s="1">
        <v>42026</v>
      </c>
      <c r="B777" t="s">
        <v>813</v>
      </c>
      <c r="C777" t="s">
        <v>814</v>
      </c>
      <c r="D777">
        <v>8.06</v>
      </c>
      <c r="E777">
        <v>134</v>
      </c>
      <c r="F777" s="22">
        <v>1070</v>
      </c>
      <c r="G777">
        <v>4755000</v>
      </c>
      <c r="H777" t="str">
        <f t="shared" si="12"/>
        <v>krajowa</v>
      </c>
    </row>
    <row r="778" spans="1:8">
      <c r="A778" s="1">
        <v>42026</v>
      </c>
      <c r="B778" t="s">
        <v>817</v>
      </c>
      <c r="C778" t="s">
        <v>818</v>
      </c>
      <c r="D778">
        <v>2.65</v>
      </c>
      <c r="E778">
        <v>31459</v>
      </c>
      <c r="F778" s="22">
        <v>83440</v>
      </c>
      <c r="G778">
        <v>97338000</v>
      </c>
      <c r="H778" t="str">
        <f t="shared" si="12"/>
        <v>krajowa</v>
      </c>
    </row>
    <row r="779" spans="1:8">
      <c r="A779" s="1">
        <v>42026</v>
      </c>
      <c r="B779" t="s">
        <v>819</v>
      </c>
      <c r="C779" t="s">
        <v>820</v>
      </c>
      <c r="D779">
        <v>343.9</v>
      </c>
      <c r="E779">
        <v>1349</v>
      </c>
      <c r="F779" s="22">
        <v>449300</v>
      </c>
      <c r="G779">
        <v>1810000</v>
      </c>
      <c r="H779" t="str">
        <f t="shared" si="12"/>
        <v>krajowa</v>
      </c>
    </row>
    <row r="780" spans="1:8">
      <c r="A780" s="1">
        <v>42026</v>
      </c>
      <c r="B780" t="s">
        <v>821</v>
      </c>
      <c r="C780" t="s">
        <v>822</v>
      </c>
      <c r="D780">
        <v>12.7</v>
      </c>
      <c r="E780">
        <v>3421</v>
      </c>
      <c r="F780" s="22">
        <v>43300</v>
      </c>
      <c r="G780">
        <v>7716000</v>
      </c>
      <c r="H780" t="str">
        <f t="shared" si="12"/>
        <v>krajowa</v>
      </c>
    </row>
    <row r="781" spans="1:8">
      <c r="A781" s="1">
        <v>42026</v>
      </c>
      <c r="B781" t="s">
        <v>823</v>
      </c>
      <c r="C781" t="s">
        <v>824</v>
      </c>
      <c r="D781">
        <v>10.31</v>
      </c>
      <c r="E781">
        <v>1401</v>
      </c>
      <c r="F781" s="22">
        <v>14500</v>
      </c>
      <c r="G781">
        <v>1791000</v>
      </c>
      <c r="H781" t="str">
        <f t="shared" si="12"/>
        <v>krajowa</v>
      </c>
    </row>
    <row r="782" spans="1:8">
      <c r="A782" s="1">
        <v>42026</v>
      </c>
      <c r="B782" t="s">
        <v>825</v>
      </c>
      <c r="C782" t="s">
        <v>826</v>
      </c>
      <c r="D782">
        <v>2.39</v>
      </c>
      <c r="E782">
        <v>64285</v>
      </c>
      <c r="F782" s="22">
        <v>147730</v>
      </c>
      <c r="G782">
        <v>0</v>
      </c>
      <c r="H782" t="str">
        <f t="shared" si="12"/>
        <v>krajowa</v>
      </c>
    </row>
    <row r="783" spans="1:8">
      <c r="A783" s="1">
        <v>42026</v>
      </c>
      <c r="B783" t="s">
        <v>827</v>
      </c>
      <c r="C783" t="s">
        <v>828</v>
      </c>
      <c r="D783">
        <v>13.3</v>
      </c>
      <c r="E783">
        <v>115</v>
      </c>
      <c r="F783" s="22">
        <v>1530</v>
      </c>
      <c r="G783">
        <v>925000</v>
      </c>
      <c r="H783" t="str">
        <f t="shared" si="12"/>
        <v>krajowa</v>
      </c>
    </row>
    <row r="784" spans="1:8">
      <c r="A784" s="1">
        <v>42026</v>
      </c>
      <c r="B784" t="s">
        <v>829</v>
      </c>
      <c r="C784" t="s">
        <v>830</v>
      </c>
      <c r="D784">
        <v>0.24</v>
      </c>
      <c r="E784">
        <v>25010</v>
      </c>
      <c r="F784" s="22">
        <v>6000</v>
      </c>
      <c r="G784">
        <v>0</v>
      </c>
      <c r="H784" t="str">
        <f t="shared" si="12"/>
        <v>krajowa</v>
      </c>
    </row>
    <row r="785" spans="1:8">
      <c r="A785" s="1">
        <v>42026</v>
      </c>
      <c r="B785" t="s">
        <v>831</v>
      </c>
      <c r="C785" t="s">
        <v>832</v>
      </c>
      <c r="D785">
        <v>13.2</v>
      </c>
      <c r="E785">
        <v>2395</v>
      </c>
      <c r="F785" s="22">
        <v>31530</v>
      </c>
      <c r="G785">
        <v>11886000</v>
      </c>
      <c r="H785" t="str">
        <f t="shared" si="12"/>
        <v>krajowa</v>
      </c>
    </row>
    <row r="786" spans="1:8">
      <c r="A786" s="1">
        <v>42026</v>
      </c>
      <c r="B786" t="s">
        <v>833</v>
      </c>
      <c r="C786" t="s">
        <v>834</v>
      </c>
      <c r="D786">
        <v>21</v>
      </c>
      <c r="E786">
        <v>5107</v>
      </c>
      <c r="F786" s="22">
        <v>107820</v>
      </c>
      <c r="G786">
        <v>5947000</v>
      </c>
      <c r="H786" t="str">
        <f t="shared" si="12"/>
        <v>krajowa</v>
      </c>
    </row>
    <row r="787" spans="1:8">
      <c r="A787" s="1">
        <v>42026</v>
      </c>
      <c r="B787" t="s">
        <v>835</v>
      </c>
      <c r="C787" t="s">
        <v>836</v>
      </c>
      <c r="D787">
        <v>4.0599999999999996</v>
      </c>
      <c r="E787">
        <v>2463968</v>
      </c>
      <c r="F787" s="22">
        <v>9970640</v>
      </c>
      <c r="G787">
        <v>496690000</v>
      </c>
      <c r="H787" t="str">
        <f t="shared" si="12"/>
        <v>krajowa</v>
      </c>
    </row>
    <row r="788" spans="1:8">
      <c r="A788" s="1">
        <v>42026</v>
      </c>
      <c r="B788" t="s">
        <v>839</v>
      </c>
      <c r="C788" t="s">
        <v>840</v>
      </c>
      <c r="D788">
        <v>21.8</v>
      </c>
      <c r="E788">
        <v>3590</v>
      </c>
      <c r="F788" s="22">
        <v>78590</v>
      </c>
      <c r="G788">
        <v>730000</v>
      </c>
      <c r="H788" t="str">
        <f t="shared" si="12"/>
        <v>krajowa</v>
      </c>
    </row>
    <row r="789" spans="1:8">
      <c r="A789" s="1">
        <v>42026</v>
      </c>
      <c r="B789" t="s">
        <v>841</v>
      </c>
      <c r="C789" t="s">
        <v>842</v>
      </c>
      <c r="D789">
        <v>12.7</v>
      </c>
      <c r="E789">
        <v>579</v>
      </c>
      <c r="F789" s="22">
        <v>7140</v>
      </c>
      <c r="G789">
        <v>7000000</v>
      </c>
      <c r="H789" t="str">
        <f t="shared" si="12"/>
        <v>krajowa</v>
      </c>
    </row>
    <row r="790" spans="1:8">
      <c r="A790" s="1">
        <v>42026</v>
      </c>
      <c r="B790" t="s">
        <v>845</v>
      </c>
      <c r="C790" t="s">
        <v>846</v>
      </c>
      <c r="D790">
        <v>5.01</v>
      </c>
      <c r="E790">
        <v>2472582</v>
      </c>
      <c r="F790" s="22">
        <v>12404440</v>
      </c>
      <c r="G790">
        <v>1043590000</v>
      </c>
      <c r="H790" t="str">
        <f t="shared" si="12"/>
        <v>krajowa</v>
      </c>
    </row>
    <row r="791" spans="1:8">
      <c r="A791" s="1">
        <v>42026</v>
      </c>
      <c r="B791" t="s">
        <v>847</v>
      </c>
      <c r="C791" t="s">
        <v>848</v>
      </c>
      <c r="D791">
        <v>0.75</v>
      </c>
      <c r="E791">
        <v>8875</v>
      </c>
      <c r="F791" s="22">
        <v>6420</v>
      </c>
      <c r="G791">
        <v>0</v>
      </c>
      <c r="H791" t="str">
        <f t="shared" si="12"/>
        <v>krajowa</v>
      </c>
    </row>
    <row r="792" spans="1:8">
      <c r="A792" s="1">
        <v>42026</v>
      </c>
      <c r="B792" t="s">
        <v>849</v>
      </c>
      <c r="C792" t="s">
        <v>850</v>
      </c>
      <c r="D792">
        <v>9.8000000000000007</v>
      </c>
      <c r="E792">
        <v>1374</v>
      </c>
      <c r="F792" s="22">
        <v>13260</v>
      </c>
      <c r="G792">
        <v>2847000</v>
      </c>
      <c r="H792" t="str">
        <f t="shared" si="12"/>
        <v>krajowa</v>
      </c>
    </row>
    <row r="793" spans="1:8">
      <c r="A793" s="1">
        <v>42026</v>
      </c>
      <c r="B793" t="s">
        <v>851</v>
      </c>
      <c r="C793" t="s">
        <v>852</v>
      </c>
      <c r="D793">
        <v>16.73</v>
      </c>
      <c r="E793">
        <v>695</v>
      </c>
      <c r="F793" s="22">
        <v>11510</v>
      </c>
      <c r="G793">
        <v>448000</v>
      </c>
      <c r="H793" t="str">
        <f t="shared" si="12"/>
        <v>krajowa</v>
      </c>
    </row>
    <row r="794" spans="1:8">
      <c r="A794" s="1">
        <v>42026</v>
      </c>
      <c r="B794" t="s">
        <v>853</v>
      </c>
      <c r="C794" t="s">
        <v>854</v>
      </c>
      <c r="D794">
        <v>4.05</v>
      </c>
      <c r="E794">
        <v>13583</v>
      </c>
      <c r="F794" s="22">
        <v>58210</v>
      </c>
      <c r="G794">
        <v>19158000</v>
      </c>
      <c r="H794" t="str">
        <f t="shared" si="12"/>
        <v>krajowa</v>
      </c>
    </row>
    <row r="795" spans="1:8">
      <c r="A795" s="1">
        <v>42026</v>
      </c>
      <c r="B795" t="s">
        <v>855</v>
      </c>
      <c r="C795" t="s">
        <v>856</v>
      </c>
      <c r="D795">
        <v>3.61</v>
      </c>
      <c r="E795">
        <v>1536</v>
      </c>
      <c r="F795" s="22">
        <v>5510</v>
      </c>
      <c r="G795">
        <v>6157000</v>
      </c>
      <c r="H795" t="str">
        <f t="shared" si="12"/>
        <v>krajowa</v>
      </c>
    </row>
    <row r="796" spans="1:8">
      <c r="A796" s="1">
        <v>42026</v>
      </c>
      <c r="B796" t="s">
        <v>857</v>
      </c>
      <c r="C796" t="s">
        <v>858</v>
      </c>
      <c r="D796">
        <v>6.74</v>
      </c>
      <c r="E796">
        <v>7295</v>
      </c>
      <c r="F796" s="22">
        <v>48870</v>
      </c>
      <c r="G796">
        <v>3969000</v>
      </c>
      <c r="H796" t="str">
        <f t="shared" si="12"/>
        <v>krajowa</v>
      </c>
    </row>
    <row r="797" spans="1:8">
      <c r="A797" s="1">
        <v>42026</v>
      </c>
      <c r="B797" t="s">
        <v>859</v>
      </c>
      <c r="C797" t="s">
        <v>860</v>
      </c>
      <c r="D797">
        <v>6.3</v>
      </c>
      <c r="E797">
        <v>27571</v>
      </c>
      <c r="F797" s="22">
        <v>168070</v>
      </c>
      <c r="G797">
        <v>15008000</v>
      </c>
      <c r="H797" t="str">
        <f t="shared" si="12"/>
        <v>krajowa</v>
      </c>
    </row>
    <row r="798" spans="1:8">
      <c r="A798" s="1">
        <v>42026</v>
      </c>
      <c r="B798" t="s">
        <v>861</v>
      </c>
      <c r="C798" t="s">
        <v>862</v>
      </c>
      <c r="D798">
        <v>9.5</v>
      </c>
      <c r="E798">
        <v>8025</v>
      </c>
      <c r="F798" s="22">
        <v>75730</v>
      </c>
      <c r="G798">
        <v>14241000</v>
      </c>
      <c r="H798" t="str">
        <f t="shared" si="12"/>
        <v>krajowa</v>
      </c>
    </row>
    <row r="799" spans="1:8">
      <c r="A799" s="1">
        <v>42026</v>
      </c>
      <c r="B799" t="s">
        <v>863</v>
      </c>
      <c r="C799" t="s">
        <v>864</v>
      </c>
      <c r="D799">
        <v>4.84</v>
      </c>
      <c r="E799">
        <v>3625</v>
      </c>
      <c r="F799" s="22">
        <v>17000</v>
      </c>
      <c r="G799">
        <v>11716000</v>
      </c>
      <c r="H799" t="str">
        <f t="shared" si="12"/>
        <v>krajowa</v>
      </c>
    </row>
    <row r="800" spans="1:8">
      <c r="A800" s="1">
        <v>42026</v>
      </c>
      <c r="B800" t="s">
        <v>865</v>
      </c>
      <c r="C800" t="s">
        <v>866</v>
      </c>
      <c r="D800">
        <v>8.8699999999999992</v>
      </c>
      <c r="E800">
        <v>66225</v>
      </c>
      <c r="F800" s="22">
        <v>584250</v>
      </c>
      <c r="G800">
        <v>36592000</v>
      </c>
      <c r="H800" t="str">
        <f t="shared" si="12"/>
        <v>krajowa</v>
      </c>
    </row>
    <row r="801" spans="1:8">
      <c r="A801" s="1">
        <v>42026</v>
      </c>
      <c r="B801" t="s">
        <v>867</v>
      </c>
      <c r="C801" t="s">
        <v>868</v>
      </c>
      <c r="D801">
        <v>4.68</v>
      </c>
      <c r="E801">
        <v>377</v>
      </c>
      <c r="F801" s="22">
        <v>1760</v>
      </c>
      <c r="G801">
        <v>2580000</v>
      </c>
      <c r="H801" t="str">
        <f t="shared" si="12"/>
        <v>krajowa</v>
      </c>
    </row>
    <row r="802" spans="1:8">
      <c r="A802" s="1">
        <v>42026</v>
      </c>
      <c r="B802" t="s">
        <v>869</v>
      </c>
      <c r="C802" t="s">
        <v>870</v>
      </c>
      <c r="D802">
        <v>3.96</v>
      </c>
      <c r="E802">
        <v>50</v>
      </c>
      <c r="F802" s="22">
        <v>200</v>
      </c>
      <c r="G802">
        <v>0</v>
      </c>
      <c r="H802" t="str">
        <f t="shared" si="12"/>
        <v>krajowa</v>
      </c>
    </row>
    <row r="803" spans="1:8">
      <c r="A803" s="1">
        <v>42026</v>
      </c>
      <c r="B803" t="s">
        <v>871</v>
      </c>
      <c r="C803" t="s">
        <v>872</v>
      </c>
      <c r="D803">
        <v>1.95</v>
      </c>
      <c r="E803">
        <v>0</v>
      </c>
      <c r="F803" s="22">
        <v>0</v>
      </c>
      <c r="G803">
        <v>3297000</v>
      </c>
      <c r="H803" t="str">
        <f t="shared" si="12"/>
        <v>krajowa</v>
      </c>
    </row>
    <row r="804" spans="1:8">
      <c r="A804" s="1">
        <v>42026</v>
      </c>
      <c r="B804" t="s">
        <v>873</v>
      </c>
      <c r="C804" t="s">
        <v>874</v>
      </c>
      <c r="D804">
        <v>17.600000000000001</v>
      </c>
      <c r="E804">
        <v>227247</v>
      </c>
      <c r="F804" s="22">
        <v>4038300</v>
      </c>
      <c r="G804">
        <v>163100000</v>
      </c>
      <c r="H804" t="str">
        <f t="shared" si="12"/>
        <v>krajowa</v>
      </c>
    </row>
    <row r="805" spans="1:8">
      <c r="A805" s="1">
        <v>42026</v>
      </c>
      <c r="B805" t="s">
        <v>875</v>
      </c>
      <c r="C805" t="s">
        <v>876</v>
      </c>
      <c r="D805">
        <v>56</v>
      </c>
      <c r="E805">
        <v>1</v>
      </c>
      <c r="F805" s="22">
        <v>60</v>
      </c>
      <c r="G805">
        <v>1288000</v>
      </c>
      <c r="H805" t="str">
        <f t="shared" si="12"/>
        <v>krajowa</v>
      </c>
    </row>
    <row r="806" spans="1:8">
      <c r="A806" s="1">
        <v>42026</v>
      </c>
      <c r="B806" t="s">
        <v>877</v>
      </c>
      <c r="C806" t="s">
        <v>878</v>
      </c>
      <c r="D806">
        <v>8.59</v>
      </c>
      <c r="E806">
        <v>970</v>
      </c>
      <c r="F806" s="22">
        <v>8310</v>
      </c>
      <c r="G806">
        <v>14002000</v>
      </c>
      <c r="H806" t="str">
        <f t="shared" si="12"/>
        <v>krajowa</v>
      </c>
    </row>
    <row r="807" spans="1:8">
      <c r="A807" s="1">
        <v>42026</v>
      </c>
      <c r="B807" t="s">
        <v>881</v>
      </c>
      <c r="C807" t="s">
        <v>882</v>
      </c>
      <c r="D807">
        <v>2.39</v>
      </c>
      <c r="E807">
        <v>1262</v>
      </c>
      <c r="F807" s="22">
        <v>3010</v>
      </c>
      <c r="G807">
        <v>0</v>
      </c>
      <c r="H807" t="str">
        <f t="shared" si="12"/>
        <v>krajowa</v>
      </c>
    </row>
    <row r="808" spans="1:8">
      <c r="A808" s="1">
        <v>42026</v>
      </c>
      <c r="B808" t="s">
        <v>883</v>
      </c>
      <c r="C808" t="s">
        <v>884</v>
      </c>
      <c r="D808">
        <v>2.09</v>
      </c>
      <c r="E808">
        <v>35436</v>
      </c>
      <c r="F808" s="22">
        <v>73290</v>
      </c>
      <c r="G808">
        <v>20551000</v>
      </c>
      <c r="H808" t="str">
        <f t="shared" si="12"/>
        <v>krajowa</v>
      </c>
    </row>
    <row r="809" spans="1:8">
      <c r="A809" s="1">
        <v>42026</v>
      </c>
      <c r="B809" t="s">
        <v>885</v>
      </c>
      <c r="C809" t="s">
        <v>886</v>
      </c>
      <c r="D809">
        <v>2.67</v>
      </c>
      <c r="E809">
        <v>21</v>
      </c>
      <c r="F809" s="22">
        <v>60</v>
      </c>
      <c r="G809">
        <v>16914000</v>
      </c>
      <c r="H809" t="str">
        <f t="shared" si="12"/>
        <v>krajowa</v>
      </c>
    </row>
    <row r="810" spans="1:8">
      <c r="A810" s="1">
        <v>42026</v>
      </c>
      <c r="B810" t="s">
        <v>887</v>
      </c>
      <c r="C810" t="s">
        <v>888</v>
      </c>
      <c r="D810">
        <v>1.63</v>
      </c>
      <c r="E810">
        <v>0</v>
      </c>
      <c r="F810" s="22">
        <v>0</v>
      </c>
      <c r="G810">
        <v>0</v>
      </c>
      <c r="H810" t="str">
        <f t="shared" si="12"/>
        <v>krajowa</v>
      </c>
    </row>
    <row r="811" spans="1:8">
      <c r="A811" s="1">
        <v>42026</v>
      </c>
      <c r="B811" t="s">
        <v>889</v>
      </c>
      <c r="C811" t="s">
        <v>890</v>
      </c>
      <c r="D811">
        <v>193.45</v>
      </c>
      <c r="E811">
        <v>280</v>
      </c>
      <c r="F811" s="22">
        <v>53670</v>
      </c>
      <c r="G811">
        <v>370000</v>
      </c>
      <c r="H811" t="str">
        <f t="shared" si="12"/>
        <v>krajowa</v>
      </c>
    </row>
    <row r="812" spans="1:8">
      <c r="A812" s="1">
        <v>42026</v>
      </c>
      <c r="B812" t="s">
        <v>891</v>
      </c>
      <c r="C812" t="s">
        <v>892</v>
      </c>
      <c r="D812">
        <v>4.3</v>
      </c>
      <c r="E812">
        <v>6744</v>
      </c>
      <c r="F812" s="22">
        <v>28990</v>
      </c>
      <c r="G812">
        <v>4890000</v>
      </c>
      <c r="H812" t="str">
        <f t="shared" si="12"/>
        <v>krajowa</v>
      </c>
    </row>
    <row r="813" spans="1:8">
      <c r="A813" s="1">
        <v>42026</v>
      </c>
      <c r="B813" t="s">
        <v>893</v>
      </c>
      <c r="C813" t="s">
        <v>894</v>
      </c>
      <c r="D813">
        <v>9.24</v>
      </c>
      <c r="E813">
        <v>5146</v>
      </c>
      <c r="F813" s="22">
        <v>46510</v>
      </c>
      <c r="G813">
        <v>4210000</v>
      </c>
      <c r="H813" t="str">
        <f t="shared" si="12"/>
        <v>krajowa</v>
      </c>
    </row>
    <row r="814" spans="1:8">
      <c r="A814" s="1">
        <v>42026</v>
      </c>
      <c r="B814" t="s">
        <v>895</v>
      </c>
      <c r="C814" t="s">
        <v>896</v>
      </c>
      <c r="D814">
        <v>2.0299999999999998</v>
      </c>
      <c r="E814">
        <v>286713</v>
      </c>
      <c r="F814" s="22">
        <v>576620</v>
      </c>
      <c r="G814">
        <v>158887000</v>
      </c>
      <c r="H814" t="str">
        <f t="shared" si="12"/>
        <v>krajowa</v>
      </c>
    </row>
    <row r="815" spans="1:8">
      <c r="A815" s="1">
        <v>42026</v>
      </c>
      <c r="B815" t="s">
        <v>897</v>
      </c>
      <c r="C815" t="s">
        <v>898</v>
      </c>
      <c r="D815">
        <v>9.49</v>
      </c>
      <c r="E815">
        <v>1193</v>
      </c>
      <c r="F815" s="22">
        <v>11230</v>
      </c>
      <c r="G815">
        <v>3957000</v>
      </c>
      <c r="H815" t="str">
        <f t="shared" si="12"/>
        <v>krajowa</v>
      </c>
    </row>
    <row r="816" spans="1:8">
      <c r="A816" s="1">
        <v>42026</v>
      </c>
      <c r="B816" t="s">
        <v>899</v>
      </c>
      <c r="C816" t="s">
        <v>900</v>
      </c>
      <c r="D816">
        <v>9.65</v>
      </c>
      <c r="E816">
        <v>165</v>
      </c>
      <c r="F816" s="22">
        <v>1610</v>
      </c>
      <c r="G816">
        <v>5328000</v>
      </c>
      <c r="H816" t="str">
        <f t="shared" si="12"/>
        <v>krajowa</v>
      </c>
    </row>
    <row r="817" spans="1:8">
      <c r="A817" s="1">
        <v>42026</v>
      </c>
      <c r="B817" t="s">
        <v>901</v>
      </c>
      <c r="C817" t="s">
        <v>902</v>
      </c>
      <c r="D817">
        <v>4.17</v>
      </c>
      <c r="E817">
        <v>1000</v>
      </c>
      <c r="F817" s="22">
        <v>4170</v>
      </c>
      <c r="G817">
        <v>0</v>
      </c>
      <c r="H817" t="str">
        <f t="shared" si="12"/>
        <v>krajowa</v>
      </c>
    </row>
    <row r="818" spans="1:8">
      <c r="A818" s="1">
        <v>42026</v>
      </c>
      <c r="B818" t="s">
        <v>903</v>
      </c>
      <c r="C818" t="s">
        <v>904</v>
      </c>
      <c r="D818">
        <v>3.15</v>
      </c>
      <c r="E818">
        <v>4371</v>
      </c>
      <c r="F818" s="22">
        <v>13740</v>
      </c>
      <c r="G818">
        <v>2113000</v>
      </c>
      <c r="H818" t="str">
        <f t="shared" si="12"/>
        <v>krajowa</v>
      </c>
    </row>
    <row r="819" spans="1:8">
      <c r="A819" s="1">
        <v>42026</v>
      </c>
      <c r="B819" t="s">
        <v>907</v>
      </c>
      <c r="C819" t="s">
        <v>908</v>
      </c>
      <c r="D819">
        <v>1.6</v>
      </c>
      <c r="E819">
        <v>84892</v>
      </c>
      <c r="F819" s="22">
        <v>130990</v>
      </c>
      <c r="G819">
        <v>17392000</v>
      </c>
      <c r="H819" t="str">
        <f t="shared" si="12"/>
        <v>krajowa</v>
      </c>
    </row>
    <row r="820" spans="1:8">
      <c r="A820" s="1">
        <v>42026</v>
      </c>
      <c r="B820" t="s">
        <v>909</v>
      </c>
      <c r="C820" t="s">
        <v>910</v>
      </c>
      <c r="D820">
        <v>965</v>
      </c>
      <c r="E820">
        <v>41</v>
      </c>
      <c r="F820" s="22">
        <v>39540</v>
      </c>
      <c r="G820">
        <v>717000</v>
      </c>
      <c r="H820" t="str">
        <f t="shared" si="12"/>
        <v>krajowa</v>
      </c>
    </row>
    <row r="821" spans="1:8">
      <c r="A821" s="1">
        <v>42026</v>
      </c>
      <c r="B821" t="s">
        <v>911</v>
      </c>
      <c r="C821" t="s">
        <v>912</v>
      </c>
      <c r="D821">
        <v>7.5</v>
      </c>
      <c r="E821">
        <v>2255</v>
      </c>
      <c r="F821" s="22">
        <v>16070</v>
      </c>
      <c r="G821">
        <v>0</v>
      </c>
      <c r="H821" t="str">
        <f t="shared" si="12"/>
        <v>krajowa</v>
      </c>
    </row>
    <row r="822" spans="1:8">
      <c r="A822" s="1">
        <v>42026</v>
      </c>
      <c r="B822" t="s">
        <v>915</v>
      </c>
      <c r="C822" t="s">
        <v>916</v>
      </c>
      <c r="D822">
        <v>4.47</v>
      </c>
      <c r="E822">
        <v>117976</v>
      </c>
      <c r="F822" s="22">
        <v>517810</v>
      </c>
      <c r="G822">
        <v>17549000</v>
      </c>
      <c r="H822" t="str">
        <f t="shared" si="12"/>
        <v>krajowa</v>
      </c>
    </row>
    <row r="823" spans="1:8">
      <c r="A823" s="1">
        <v>42026</v>
      </c>
      <c r="B823" t="s">
        <v>917</v>
      </c>
      <c r="C823" t="s">
        <v>918</v>
      </c>
      <c r="D823">
        <v>2.4</v>
      </c>
      <c r="E823">
        <v>86</v>
      </c>
      <c r="F823" s="22">
        <v>210</v>
      </c>
      <c r="G823">
        <v>0</v>
      </c>
      <c r="H823" t="str">
        <f t="shared" si="12"/>
        <v>krajowa</v>
      </c>
    </row>
    <row r="824" spans="1:8">
      <c r="A824" s="1">
        <v>42026</v>
      </c>
      <c r="B824" t="s">
        <v>919</v>
      </c>
      <c r="C824" t="s">
        <v>920</v>
      </c>
      <c r="D824">
        <v>0.86</v>
      </c>
      <c r="E824">
        <v>2317</v>
      </c>
      <c r="F824" s="22">
        <v>1890</v>
      </c>
      <c r="G824">
        <v>0</v>
      </c>
      <c r="H824" t="str">
        <f t="shared" si="12"/>
        <v>krajowa</v>
      </c>
    </row>
    <row r="825" spans="1:8">
      <c r="A825" s="1">
        <v>42026</v>
      </c>
      <c r="B825" t="s">
        <v>921</v>
      </c>
      <c r="C825" t="s">
        <v>922</v>
      </c>
      <c r="D825">
        <v>7.49</v>
      </c>
      <c r="E825">
        <v>12</v>
      </c>
      <c r="F825" s="22">
        <v>90</v>
      </c>
      <c r="G825">
        <v>7452000</v>
      </c>
      <c r="H825" t="str">
        <f t="shared" si="12"/>
        <v>krajowa</v>
      </c>
    </row>
    <row r="826" spans="1:8">
      <c r="A826" s="1">
        <v>42026</v>
      </c>
      <c r="B826" t="s">
        <v>923</v>
      </c>
      <c r="C826" t="s">
        <v>924</v>
      </c>
      <c r="D826">
        <v>38.9</v>
      </c>
      <c r="E826">
        <v>0</v>
      </c>
      <c r="F826" s="22">
        <v>0</v>
      </c>
      <c r="G826">
        <v>0</v>
      </c>
      <c r="H826" t="str">
        <f t="shared" si="12"/>
        <v>krajowa</v>
      </c>
    </row>
    <row r="827" spans="1:8">
      <c r="A827" s="1">
        <v>42026</v>
      </c>
      <c r="B827" t="s">
        <v>925</v>
      </c>
      <c r="C827" t="s">
        <v>926</v>
      </c>
      <c r="D827">
        <v>8.5</v>
      </c>
      <c r="E827">
        <v>22435</v>
      </c>
      <c r="F827" s="22">
        <v>190230</v>
      </c>
      <c r="G827">
        <v>2046000</v>
      </c>
      <c r="H827" t="str">
        <f t="shared" si="12"/>
        <v>krajowa</v>
      </c>
    </row>
    <row r="828" spans="1:8">
      <c r="A828" s="1">
        <v>42026</v>
      </c>
      <c r="B828" t="s">
        <v>927</v>
      </c>
      <c r="C828" t="s">
        <v>928</v>
      </c>
      <c r="D828">
        <v>18</v>
      </c>
      <c r="E828">
        <v>3032</v>
      </c>
      <c r="F828" s="22">
        <v>54610</v>
      </c>
      <c r="G828">
        <v>24711000</v>
      </c>
      <c r="H828" t="str">
        <f t="shared" si="12"/>
        <v>krajowa</v>
      </c>
    </row>
    <row r="829" spans="1:8">
      <c r="A829" s="1">
        <v>42026</v>
      </c>
      <c r="B829" t="s">
        <v>929</v>
      </c>
      <c r="C829" t="s">
        <v>930</v>
      </c>
      <c r="D829">
        <v>8.4</v>
      </c>
      <c r="E829">
        <v>0</v>
      </c>
      <c r="F829" s="22">
        <v>0</v>
      </c>
      <c r="G829">
        <v>1535000</v>
      </c>
      <c r="H829" t="str">
        <f t="shared" si="12"/>
        <v>krajowa</v>
      </c>
    </row>
    <row r="830" spans="1:8">
      <c r="A830" s="1">
        <v>42026</v>
      </c>
      <c r="B830" t="s">
        <v>931</v>
      </c>
      <c r="C830" t="s">
        <v>932</v>
      </c>
      <c r="D830">
        <v>2.63</v>
      </c>
      <c r="E830">
        <v>9100</v>
      </c>
      <c r="F830" s="22">
        <v>23900</v>
      </c>
      <c r="G830">
        <v>48149000</v>
      </c>
      <c r="H830" t="str">
        <f t="shared" si="12"/>
        <v>krajowa</v>
      </c>
    </row>
    <row r="831" spans="1:8">
      <c r="A831" s="1">
        <v>42026</v>
      </c>
      <c r="B831" t="s">
        <v>933</v>
      </c>
      <c r="C831" t="s">
        <v>934</v>
      </c>
      <c r="D831">
        <v>0.95</v>
      </c>
      <c r="E831">
        <v>179029</v>
      </c>
      <c r="F831" s="22">
        <v>165710</v>
      </c>
      <c r="G831">
        <v>23434000</v>
      </c>
      <c r="H831" t="str">
        <f t="shared" si="12"/>
        <v>krajowa</v>
      </c>
    </row>
    <row r="832" spans="1:8">
      <c r="A832" s="1">
        <v>42026</v>
      </c>
      <c r="B832" t="s">
        <v>935</v>
      </c>
      <c r="C832" t="s">
        <v>936</v>
      </c>
      <c r="D832">
        <v>24.1</v>
      </c>
      <c r="E832">
        <v>19331</v>
      </c>
      <c r="F832" s="22">
        <v>465220</v>
      </c>
      <c r="G832">
        <v>24622000</v>
      </c>
      <c r="H832" t="str">
        <f t="shared" si="12"/>
        <v>krajowa</v>
      </c>
    </row>
    <row r="833" spans="1:8">
      <c r="A833" s="1">
        <v>42026</v>
      </c>
      <c r="B833" t="s">
        <v>937</v>
      </c>
      <c r="C833" t="s">
        <v>938</v>
      </c>
      <c r="D833">
        <v>64.08</v>
      </c>
      <c r="E833">
        <v>165</v>
      </c>
      <c r="F833" s="22">
        <v>10630</v>
      </c>
      <c r="G833">
        <v>3288000</v>
      </c>
      <c r="H833" t="str">
        <f t="shared" si="12"/>
        <v>krajowa</v>
      </c>
    </row>
    <row r="834" spans="1:8">
      <c r="A834" s="1">
        <v>42026</v>
      </c>
      <c r="B834" t="s">
        <v>939</v>
      </c>
      <c r="C834" t="s">
        <v>940</v>
      </c>
      <c r="D834">
        <v>285</v>
      </c>
      <c r="E834">
        <v>86</v>
      </c>
      <c r="F834" s="22">
        <v>24500</v>
      </c>
      <c r="G834">
        <v>699000</v>
      </c>
      <c r="H834" t="str">
        <f t="shared" ref="H834:H897" si="13">IF(LEFT(C834,2)="PL","krajowa","zagraniczna")</f>
        <v>krajowa</v>
      </c>
    </row>
    <row r="835" spans="1:8">
      <c r="A835" s="1">
        <v>42026</v>
      </c>
      <c r="B835" t="s">
        <v>941</v>
      </c>
      <c r="C835" t="s">
        <v>942</v>
      </c>
      <c r="D835">
        <v>1.54</v>
      </c>
      <c r="E835">
        <v>8262</v>
      </c>
      <c r="F835" s="22">
        <v>12780</v>
      </c>
      <c r="G835">
        <v>6145000</v>
      </c>
      <c r="H835" t="str">
        <f t="shared" si="13"/>
        <v>krajowa</v>
      </c>
    </row>
    <row r="836" spans="1:8">
      <c r="A836" s="1">
        <v>42026</v>
      </c>
      <c r="B836" t="s">
        <v>943</v>
      </c>
      <c r="C836" t="s">
        <v>944</v>
      </c>
      <c r="D836">
        <v>6.45</v>
      </c>
      <c r="E836">
        <v>576</v>
      </c>
      <c r="F836" s="22">
        <v>3680</v>
      </c>
      <c r="G836">
        <v>8629000</v>
      </c>
      <c r="H836" t="str">
        <f t="shared" si="13"/>
        <v>krajowa</v>
      </c>
    </row>
    <row r="837" spans="1:8">
      <c r="A837" s="1">
        <v>42026</v>
      </c>
      <c r="B837" t="s">
        <v>945</v>
      </c>
      <c r="C837" t="s">
        <v>946</v>
      </c>
      <c r="D837">
        <v>386</v>
      </c>
      <c r="E837">
        <v>6</v>
      </c>
      <c r="F837" s="22">
        <v>2340</v>
      </c>
      <c r="G837">
        <v>0</v>
      </c>
      <c r="H837" t="str">
        <f t="shared" si="13"/>
        <v>krajowa</v>
      </c>
    </row>
    <row r="838" spans="1:8">
      <c r="A838" s="1">
        <v>42027</v>
      </c>
      <c r="B838" t="s">
        <v>7</v>
      </c>
      <c r="C838" t="s">
        <v>8</v>
      </c>
      <c r="D838">
        <v>2.14</v>
      </c>
      <c r="E838">
        <v>15</v>
      </c>
      <c r="F838" s="22">
        <v>30</v>
      </c>
      <c r="G838">
        <v>6496000</v>
      </c>
      <c r="H838" t="str">
        <f t="shared" si="13"/>
        <v>krajowa</v>
      </c>
    </row>
    <row r="839" spans="1:8">
      <c r="A839" s="1">
        <v>42027</v>
      </c>
      <c r="B839" t="s">
        <v>9</v>
      </c>
      <c r="C839" t="s">
        <v>10</v>
      </c>
      <c r="D839">
        <v>0.79</v>
      </c>
      <c r="E839">
        <v>79</v>
      </c>
      <c r="F839" s="22">
        <v>60</v>
      </c>
      <c r="G839">
        <v>22309000</v>
      </c>
      <c r="H839" t="str">
        <f t="shared" si="13"/>
        <v>krajowa</v>
      </c>
    </row>
    <row r="840" spans="1:8">
      <c r="A840" s="1">
        <v>42027</v>
      </c>
      <c r="B840" t="s">
        <v>11</v>
      </c>
      <c r="C840" t="s">
        <v>12</v>
      </c>
      <c r="D840">
        <v>6.1</v>
      </c>
      <c r="E840">
        <v>469</v>
      </c>
      <c r="F840" s="22">
        <v>2830</v>
      </c>
      <c r="G840">
        <v>1852000</v>
      </c>
      <c r="H840" t="str">
        <f t="shared" si="13"/>
        <v>krajowa</v>
      </c>
    </row>
    <row r="841" spans="1:8">
      <c r="A841" s="1">
        <v>42027</v>
      </c>
      <c r="B841" t="s">
        <v>13</v>
      </c>
      <c r="C841" t="s">
        <v>14</v>
      </c>
      <c r="D841">
        <v>3.4</v>
      </c>
      <c r="E841">
        <v>7616</v>
      </c>
      <c r="F841" s="22">
        <v>26050</v>
      </c>
      <c r="G841">
        <v>48206000</v>
      </c>
      <c r="H841" t="str">
        <f t="shared" si="13"/>
        <v>krajowa</v>
      </c>
    </row>
    <row r="842" spans="1:8">
      <c r="A842" s="1">
        <v>42027</v>
      </c>
      <c r="B842" t="s">
        <v>15</v>
      </c>
      <c r="C842" t="s">
        <v>16</v>
      </c>
      <c r="D842">
        <v>0.3</v>
      </c>
      <c r="E842">
        <v>1500</v>
      </c>
      <c r="F842" s="22">
        <v>450</v>
      </c>
      <c r="G842">
        <v>0</v>
      </c>
      <c r="H842" t="str">
        <f t="shared" si="13"/>
        <v>krajowa</v>
      </c>
    </row>
    <row r="843" spans="1:8">
      <c r="A843" s="1">
        <v>42027</v>
      </c>
      <c r="B843" t="s">
        <v>17</v>
      </c>
      <c r="C843" t="s">
        <v>18</v>
      </c>
      <c r="D843">
        <v>35.479999999999997</v>
      </c>
      <c r="E843">
        <v>5781</v>
      </c>
      <c r="F843" s="22">
        <v>199340</v>
      </c>
      <c r="G843">
        <v>13122000</v>
      </c>
      <c r="H843" t="str">
        <f t="shared" si="13"/>
        <v>krajowa</v>
      </c>
    </row>
    <row r="844" spans="1:8">
      <c r="A844" s="1">
        <v>42027</v>
      </c>
      <c r="B844" t="s">
        <v>19</v>
      </c>
      <c r="C844" t="s">
        <v>20</v>
      </c>
      <c r="D844">
        <v>27.6</v>
      </c>
      <c r="E844">
        <v>70</v>
      </c>
      <c r="F844" s="22">
        <v>1930</v>
      </c>
      <c r="G844">
        <v>8143000</v>
      </c>
      <c r="H844" t="str">
        <f t="shared" si="13"/>
        <v>krajowa</v>
      </c>
    </row>
    <row r="845" spans="1:8">
      <c r="A845" s="1">
        <v>42027</v>
      </c>
      <c r="B845" t="s">
        <v>23</v>
      </c>
      <c r="C845" t="s">
        <v>24</v>
      </c>
      <c r="D845">
        <v>45.2</v>
      </c>
      <c r="E845">
        <v>23374</v>
      </c>
      <c r="F845" s="22">
        <v>1060560</v>
      </c>
      <c r="G845">
        <v>8852000</v>
      </c>
      <c r="H845" t="str">
        <f t="shared" si="13"/>
        <v>krajowa</v>
      </c>
    </row>
    <row r="846" spans="1:8">
      <c r="A846" s="1">
        <v>42027</v>
      </c>
      <c r="B846" t="s">
        <v>25</v>
      </c>
      <c r="C846" t="s">
        <v>26</v>
      </c>
      <c r="D846">
        <v>0.01</v>
      </c>
      <c r="E846">
        <v>0</v>
      </c>
      <c r="F846" s="22">
        <v>0</v>
      </c>
      <c r="G846">
        <v>0</v>
      </c>
      <c r="H846" t="str">
        <f t="shared" si="13"/>
        <v>krajowa</v>
      </c>
    </row>
    <row r="847" spans="1:8">
      <c r="A847" s="1">
        <v>42027</v>
      </c>
      <c r="B847" t="s">
        <v>27</v>
      </c>
      <c r="C847" t="s">
        <v>28</v>
      </c>
      <c r="D847">
        <v>8.35</v>
      </c>
      <c r="E847">
        <v>40541</v>
      </c>
      <c r="F847" s="22">
        <v>334400</v>
      </c>
      <c r="G847">
        <v>43035000</v>
      </c>
      <c r="H847" t="str">
        <f t="shared" si="13"/>
        <v>krajowa</v>
      </c>
    </row>
    <row r="848" spans="1:8">
      <c r="A848" s="1">
        <v>42027</v>
      </c>
      <c r="B848" t="s">
        <v>33</v>
      </c>
      <c r="C848" t="s">
        <v>34</v>
      </c>
      <c r="D848">
        <v>5.05</v>
      </c>
      <c r="E848">
        <v>1205700</v>
      </c>
      <c r="F848" s="22">
        <v>6090840</v>
      </c>
      <c r="G848">
        <v>29399000</v>
      </c>
      <c r="H848" t="str">
        <f t="shared" si="13"/>
        <v>krajowa</v>
      </c>
    </row>
    <row r="849" spans="1:8">
      <c r="A849" s="1">
        <v>42027</v>
      </c>
      <c r="B849" t="s">
        <v>35</v>
      </c>
      <c r="C849" t="s">
        <v>36</v>
      </c>
      <c r="D849">
        <v>84.77</v>
      </c>
      <c r="E849">
        <v>559043</v>
      </c>
      <c r="F849" s="22">
        <v>47275020</v>
      </c>
      <c r="G849">
        <v>43097000</v>
      </c>
      <c r="H849" t="str">
        <f t="shared" si="13"/>
        <v>krajowa</v>
      </c>
    </row>
    <row r="850" spans="1:8">
      <c r="A850" s="1">
        <v>42027</v>
      </c>
      <c r="B850" t="s">
        <v>37</v>
      </c>
      <c r="C850" t="s">
        <v>38</v>
      </c>
      <c r="D850">
        <v>14.65</v>
      </c>
      <c r="E850">
        <v>1108</v>
      </c>
      <c r="F850" s="22">
        <v>16070</v>
      </c>
      <c r="G850">
        <v>3975000</v>
      </c>
      <c r="H850" t="str">
        <f t="shared" si="13"/>
        <v>krajowa</v>
      </c>
    </row>
    <row r="851" spans="1:8">
      <c r="A851" s="1">
        <v>42027</v>
      </c>
      <c r="B851" t="s">
        <v>39</v>
      </c>
      <c r="C851" t="s">
        <v>40</v>
      </c>
      <c r="D851">
        <v>2.09</v>
      </c>
      <c r="E851">
        <v>770</v>
      </c>
      <c r="F851" s="22">
        <v>1600</v>
      </c>
      <c r="G851">
        <v>7353000</v>
      </c>
      <c r="H851" t="str">
        <f t="shared" si="13"/>
        <v>krajowa</v>
      </c>
    </row>
    <row r="852" spans="1:8">
      <c r="A852" s="1">
        <v>42027</v>
      </c>
      <c r="B852" t="s">
        <v>41</v>
      </c>
      <c r="C852" t="s">
        <v>42</v>
      </c>
      <c r="D852">
        <v>0.64</v>
      </c>
      <c r="E852">
        <v>0</v>
      </c>
      <c r="F852" s="22">
        <v>0</v>
      </c>
      <c r="G852">
        <v>0</v>
      </c>
      <c r="H852" t="str">
        <f t="shared" si="13"/>
        <v>krajowa</v>
      </c>
    </row>
    <row r="853" spans="1:8">
      <c r="A853" s="1">
        <v>42027</v>
      </c>
      <c r="B853" t="s">
        <v>43</v>
      </c>
      <c r="C853" t="s">
        <v>44</v>
      </c>
      <c r="D853">
        <v>9.1</v>
      </c>
      <c r="E853">
        <v>8284</v>
      </c>
      <c r="F853" s="22">
        <v>75340</v>
      </c>
      <c r="G853">
        <v>24397000</v>
      </c>
      <c r="H853" t="str">
        <f t="shared" si="13"/>
        <v>krajowa</v>
      </c>
    </row>
    <row r="854" spans="1:8">
      <c r="A854" s="1">
        <v>42027</v>
      </c>
      <c r="B854" t="s">
        <v>45</v>
      </c>
      <c r="C854" t="s">
        <v>46</v>
      </c>
      <c r="D854">
        <v>46.19</v>
      </c>
      <c r="E854">
        <v>2635</v>
      </c>
      <c r="F854" s="22">
        <v>121140</v>
      </c>
      <c r="G854">
        <v>9046000</v>
      </c>
      <c r="H854" t="str">
        <f t="shared" si="13"/>
        <v>krajowa</v>
      </c>
    </row>
    <row r="855" spans="1:8">
      <c r="A855" s="1">
        <v>42027</v>
      </c>
      <c r="B855" t="s">
        <v>47</v>
      </c>
      <c r="C855" t="s">
        <v>48</v>
      </c>
      <c r="D855">
        <v>8.02</v>
      </c>
      <c r="E855">
        <v>1591</v>
      </c>
      <c r="F855" s="22">
        <v>12810</v>
      </c>
      <c r="G855">
        <v>9800000</v>
      </c>
      <c r="H855" t="str">
        <f t="shared" si="13"/>
        <v>krajowa</v>
      </c>
    </row>
    <row r="856" spans="1:8">
      <c r="A856" s="1">
        <v>42027</v>
      </c>
      <c r="B856" t="s">
        <v>49</v>
      </c>
      <c r="C856" t="s">
        <v>50</v>
      </c>
      <c r="D856">
        <v>105</v>
      </c>
      <c r="E856">
        <v>35257</v>
      </c>
      <c r="F856" s="22">
        <v>3532300</v>
      </c>
      <c r="G856">
        <v>4659000</v>
      </c>
      <c r="H856" t="str">
        <f t="shared" si="13"/>
        <v>krajowa</v>
      </c>
    </row>
    <row r="857" spans="1:8">
      <c r="A857" s="1">
        <v>42027</v>
      </c>
      <c r="B857" t="s">
        <v>51</v>
      </c>
      <c r="C857" t="s">
        <v>52</v>
      </c>
      <c r="D857">
        <v>0.26</v>
      </c>
      <c r="E857">
        <v>0</v>
      </c>
      <c r="F857" s="22">
        <v>0</v>
      </c>
      <c r="G857">
        <v>0</v>
      </c>
      <c r="H857" t="str">
        <f t="shared" si="13"/>
        <v>krajowa</v>
      </c>
    </row>
    <row r="858" spans="1:8">
      <c r="A858" s="1">
        <v>42027</v>
      </c>
      <c r="B858" t="s">
        <v>55</v>
      </c>
      <c r="C858" t="s">
        <v>56</v>
      </c>
      <c r="D858">
        <v>35.21</v>
      </c>
      <c r="E858">
        <v>1838</v>
      </c>
      <c r="F858" s="22">
        <v>64690</v>
      </c>
      <c r="G858">
        <v>25382000</v>
      </c>
      <c r="H858" t="str">
        <f t="shared" si="13"/>
        <v>krajowa</v>
      </c>
    </row>
    <row r="859" spans="1:8">
      <c r="A859" s="1">
        <v>42027</v>
      </c>
      <c r="B859" t="s">
        <v>57</v>
      </c>
      <c r="C859" t="s">
        <v>58</v>
      </c>
      <c r="D859">
        <v>12.29</v>
      </c>
      <c r="E859">
        <v>66</v>
      </c>
      <c r="F859" s="22">
        <v>810</v>
      </c>
      <c r="G859">
        <v>5540000</v>
      </c>
      <c r="H859" t="str">
        <f t="shared" si="13"/>
        <v>krajowa</v>
      </c>
    </row>
    <row r="860" spans="1:8">
      <c r="A860" s="1">
        <v>42027</v>
      </c>
      <c r="B860" t="s">
        <v>59</v>
      </c>
      <c r="C860" t="s">
        <v>60</v>
      </c>
      <c r="D860">
        <v>4.87</v>
      </c>
      <c r="E860">
        <v>85584</v>
      </c>
      <c r="F860" s="22">
        <v>413590</v>
      </c>
      <c r="G860">
        <v>22063000</v>
      </c>
      <c r="H860" t="str">
        <f t="shared" si="13"/>
        <v>krajowa</v>
      </c>
    </row>
    <row r="861" spans="1:8">
      <c r="A861" s="1">
        <v>42027</v>
      </c>
      <c r="B861" t="s">
        <v>61</v>
      </c>
      <c r="C861" t="s">
        <v>62</v>
      </c>
      <c r="D861">
        <v>1.47</v>
      </c>
      <c r="E861">
        <v>0</v>
      </c>
      <c r="F861" s="22">
        <v>0</v>
      </c>
      <c r="G861">
        <v>2520000</v>
      </c>
      <c r="H861" t="str">
        <f t="shared" si="13"/>
        <v>krajowa</v>
      </c>
    </row>
    <row r="862" spans="1:8">
      <c r="A862" s="1">
        <v>42027</v>
      </c>
      <c r="B862" t="s">
        <v>63</v>
      </c>
      <c r="C862" t="s">
        <v>64</v>
      </c>
      <c r="D862">
        <v>14.9</v>
      </c>
      <c r="E862">
        <v>97730</v>
      </c>
      <c r="F862" s="22">
        <v>1456170</v>
      </c>
      <c r="G862">
        <v>3286000</v>
      </c>
      <c r="H862" t="str">
        <f t="shared" si="13"/>
        <v>krajowa</v>
      </c>
    </row>
    <row r="863" spans="1:8">
      <c r="A863" s="1">
        <v>42027</v>
      </c>
      <c r="B863" t="s">
        <v>67</v>
      </c>
      <c r="C863" t="s">
        <v>68</v>
      </c>
      <c r="D863">
        <v>13.4</v>
      </c>
      <c r="E863">
        <v>15132</v>
      </c>
      <c r="F863" s="22">
        <v>201250</v>
      </c>
      <c r="G863">
        <v>17889000</v>
      </c>
      <c r="H863" t="str">
        <f t="shared" si="13"/>
        <v>krajowa</v>
      </c>
    </row>
    <row r="864" spans="1:8">
      <c r="A864" s="1">
        <v>42027</v>
      </c>
      <c r="B864" t="s">
        <v>69</v>
      </c>
      <c r="C864" t="s">
        <v>70</v>
      </c>
      <c r="D864">
        <v>53.8</v>
      </c>
      <c r="E864">
        <v>92256</v>
      </c>
      <c r="F864" s="22">
        <v>4996710</v>
      </c>
      <c r="G864">
        <v>74917000</v>
      </c>
      <c r="H864" t="str">
        <f t="shared" si="13"/>
        <v>krajowa</v>
      </c>
    </row>
    <row r="865" spans="1:8">
      <c r="A865" s="1">
        <v>42027</v>
      </c>
      <c r="B865" t="s">
        <v>71</v>
      </c>
      <c r="C865" t="s">
        <v>72</v>
      </c>
      <c r="D865">
        <v>8.3000000000000007</v>
      </c>
      <c r="E865">
        <v>2302</v>
      </c>
      <c r="F865" s="22">
        <v>19100</v>
      </c>
      <c r="G865">
        <v>16750000</v>
      </c>
      <c r="H865" t="str">
        <f t="shared" si="13"/>
        <v>krajowa</v>
      </c>
    </row>
    <row r="866" spans="1:8">
      <c r="A866" s="1">
        <v>42027</v>
      </c>
      <c r="B866" t="s">
        <v>77</v>
      </c>
      <c r="C866" t="s">
        <v>78</v>
      </c>
      <c r="D866">
        <v>2.44</v>
      </c>
      <c r="E866">
        <v>1954</v>
      </c>
      <c r="F866" s="22">
        <v>4820</v>
      </c>
      <c r="G866">
        <v>24386000</v>
      </c>
      <c r="H866" t="str">
        <f t="shared" si="13"/>
        <v>krajowa</v>
      </c>
    </row>
    <row r="867" spans="1:8">
      <c r="A867" s="1">
        <v>42027</v>
      </c>
      <c r="B867" t="s">
        <v>79</v>
      </c>
      <c r="C867" t="s">
        <v>80</v>
      </c>
      <c r="D867">
        <v>6.78</v>
      </c>
      <c r="E867">
        <v>25236</v>
      </c>
      <c r="F867" s="22">
        <v>171660</v>
      </c>
      <c r="G867">
        <v>2464000</v>
      </c>
      <c r="H867" t="str">
        <f t="shared" si="13"/>
        <v>krajowa</v>
      </c>
    </row>
    <row r="868" spans="1:8">
      <c r="A868" s="1">
        <v>42027</v>
      </c>
      <c r="B868" t="s">
        <v>81</v>
      </c>
      <c r="C868" t="s">
        <v>82</v>
      </c>
      <c r="D868">
        <v>1</v>
      </c>
      <c r="E868">
        <v>68895</v>
      </c>
      <c r="F868" s="22">
        <v>68810</v>
      </c>
      <c r="G868">
        <v>11698000</v>
      </c>
      <c r="H868" t="str">
        <f t="shared" si="13"/>
        <v>krajowa</v>
      </c>
    </row>
    <row r="869" spans="1:8">
      <c r="A869" s="1">
        <v>42027</v>
      </c>
      <c r="B869" t="s">
        <v>85</v>
      </c>
      <c r="C869" t="s">
        <v>86</v>
      </c>
      <c r="D869">
        <v>11.4</v>
      </c>
      <c r="E869">
        <v>4285</v>
      </c>
      <c r="F869" s="22">
        <v>48030</v>
      </c>
      <c r="G869">
        <v>24981000</v>
      </c>
      <c r="H869" t="str">
        <f t="shared" si="13"/>
        <v>krajowa</v>
      </c>
    </row>
    <row r="870" spans="1:8">
      <c r="A870" s="1">
        <v>42027</v>
      </c>
      <c r="B870" t="s">
        <v>87</v>
      </c>
      <c r="C870" t="s">
        <v>88</v>
      </c>
      <c r="D870">
        <v>3.23</v>
      </c>
      <c r="E870">
        <v>1600</v>
      </c>
      <c r="F870" s="22">
        <v>5140</v>
      </c>
      <c r="G870">
        <v>39722000</v>
      </c>
      <c r="H870" t="str">
        <f t="shared" si="13"/>
        <v>krajowa</v>
      </c>
    </row>
    <row r="871" spans="1:8">
      <c r="A871" s="1">
        <v>42027</v>
      </c>
      <c r="B871" t="s">
        <v>89</v>
      </c>
      <c r="C871" t="s">
        <v>90</v>
      </c>
      <c r="D871">
        <v>4.3</v>
      </c>
      <c r="E871">
        <v>2300</v>
      </c>
      <c r="F871" s="22">
        <v>9960</v>
      </c>
      <c r="G871">
        <v>3999000</v>
      </c>
      <c r="H871" t="str">
        <f t="shared" si="13"/>
        <v>krajowa</v>
      </c>
    </row>
    <row r="872" spans="1:8">
      <c r="A872" s="1">
        <v>42027</v>
      </c>
      <c r="B872" t="s">
        <v>95</v>
      </c>
      <c r="C872" t="s">
        <v>96</v>
      </c>
      <c r="D872">
        <v>2.99</v>
      </c>
      <c r="E872">
        <v>941</v>
      </c>
      <c r="F872" s="22">
        <v>2660</v>
      </c>
      <c r="G872">
        <v>0</v>
      </c>
      <c r="H872" t="str">
        <f t="shared" si="13"/>
        <v>krajowa</v>
      </c>
    </row>
    <row r="873" spans="1:8">
      <c r="A873" s="1">
        <v>42027</v>
      </c>
      <c r="B873" t="s">
        <v>97</v>
      </c>
      <c r="C873" t="s">
        <v>98</v>
      </c>
      <c r="D873">
        <v>2.5299999999999998</v>
      </c>
      <c r="E873">
        <v>339</v>
      </c>
      <c r="F873" s="22">
        <v>800</v>
      </c>
      <c r="G873">
        <v>0</v>
      </c>
      <c r="H873" t="str">
        <f t="shared" si="13"/>
        <v>krajowa</v>
      </c>
    </row>
    <row r="874" spans="1:8">
      <c r="A874" s="1">
        <v>42027</v>
      </c>
      <c r="B874" t="s">
        <v>99</v>
      </c>
      <c r="C874" t="s">
        <v>100</v>
      </c>
      <c r="D874">
        <v>2.77</v>
      </c>
      <c r="E874">
        <v>0</v>
      </c>
      <c r="F874" s="22">
        <v>0</v>
      </c>
      <c r="G874">
        <v>0</v>
      </c>
      <c r="H874" t="str">
        <f t="shared" si="13"/>
        <v>krajowa</v>
      </c>
    </row>
    <row r="875" spans="1:8">
      <c r="A875" s="1">
        <v>42027</v>
      </c>
      <c r="B875" t="s">
        <v>101</v>
      </c>
      <c r="C875" t="s">
        <v>102</v>
      </c>
      <c r="D875">
        <v>7</v>
      </c>
      <c r="E875">
        <v>262</v>
      </c>
      <c r="F875" s="22">
        <v>1830</v>
      </c>
      <c r="G875">
        <v>2174000</v>
      </c>
      <c r="H875" t="str">
        <f t="shared" si="13"/>
        <v>krajowa</v>
      </c>
    </row>
    <row r="876" spans="1:8">
      <c r="A876" s="1">
        <v>42027</v>
      </c>
      <c r="B876" t="s">
        <v>103</v>
      </c>
      <c r="C876" t="s">
        <v>104</v>
      </c>
      <c r="D876">
        <v>43.95</v>
      </c>
      <c r="E876">
        <v>15934</v>
      </c>
      <c r="F876" s="22">
        <v>684960</v>
      </c>
      <c r="G876">
        <v>7788000</v>
      </c>
      <c r="H876" t="str">
        <f t="shared" si="13"/>
        <v>krajowa</v>
      </c>
    </row>
    <row r="877" spans="1:8">
      <c r="A877" s="1">
        <v>42027</v>
      </c>
      <c r="B877" t="s">
        <v>105</v>
      </c>
      <c r="C877" t="s">
        <v>106</v>
      </c>
      <c r="D877">
        <v>1.1200000000000001</v>
      </c>
      <c r="E877">
        <v>81484</v>
      </c>
      <c r="F877" s="22">
        <v>90930</v>
      </c>
      <c r="G877">
        <v>96494000</v>
      </c>
      <c r="H877" t="str">
        <f t="shared" si="13"/>
        <v>krajowa</v>
      </c>
    </row>
    <row r="878" spans="1:8">
      <c r="A878" s="1">
        <v>42027</v>
      </c>
      <c r="B878" t="s">
        <v>107</v>
      </c>
      <c r="C878" t="s">
        <v>108</v>
      </c>
      <c r="D878">
        <v>13</v>
      </c>
      <c r="E878">
        <v>0</v>
      </c>
      <c r="F878" s="22">
        <v>0</v>
      </c>
      <c r="G878">
        <v>0</v>
      </c>
      <c r="H878" t="str">
        <f t="shared" si="13"/>
        <v>krajowa</v>
      </c>
    </row>
    <row r="879" spans="1:8">
      <c r="A879" s="1">
        <v>42027</v>
      </c>
      <c r="B879" t="s">
        <v>109</v>
      </c>
      <c r="C879" t="s">
        <v>110</v>
      </c>
      <c r="D879">
        <v>308.45</v>
      </c>
      <c r="E879">
        <v>12</v>
      </c>
      <c r="F879" s="22">
        <v>3730</v>
      </c>
      <c r="G879">
        <v>1075000</v>
      </c>
      <c r="H879" t="str">
        <f t="shared" si="13"/>
        <v>krajowa</v>
      </c>
    </row>
    <row r="880" spans="1:8">
      <c r="A880" s="1">
        <v>42027</v>
      </c>
      <c r="B880" t="s">
        <v>111</v>
      </c>
      <c r="C880" t="s">
        <v>112</v>
      </c>
      <c r="D880">
        <v>3.79</v>
      </c>
      <c r="E880">
        <v>27132</v>
      </c>
      <c r="F880" s="22">
        <v>102830</v>
      </c>
      <c r="G880">
        <v>0</v>
      </c>
      <c r="H880" t="str">
        <f t="shared" si="13"/>
        <v>krajowa</v>
      </c>
    </row>
    <row r="881" spans="1:8">
      <c r="A881" s="1">
        <v>42027</v>
      </c>
      <c r="B881" t="s">
        <v>113</v>
      </c>
      <c r="C881" t="s">
        <v>114</v>
      </c>
      <c r="D881">
        <v>27.9</v>
      </c>
      <c r="E881">
        <v>0</v>
      </c>
      <c r="F881" s="22">
        <v>0</v>
      </c>
      <c r="G881">
        <v>0</v>
      </c>
      <c r="H881" t="str">
        <f t="shared" si="13"/>
        <v>krajowa</v>
      </c>
    </row>
    <row r="882" spans="1:8">
      <c r="A882" s="1">
        <v>42027</v>
      </c>
      <c r="B882" t="s">
        <v>115</v>
      </c>
      <c r="C882" t="s">
        <v>116</v>
      </c>
      <c r="D882">
        <v>11</v>
      </c>
      <c r="E882">
        <v>225</v>
      </c>
      <c r="F882" s="22">
        <v>2480</v>
      </c>
      <c r="G882">
        <v>911000</v>
      </c>
      <c r="H882" t="str">
        <f t="shared" si="13"/>
        <v>krajowa</v>
      </c>
    </row>
    <row r="883" spans="1:8">
      <c r="A883" s="1">
        <v>42027</v>
      </c>
      <c r="B883" t="s">
        <v>117</v>
      </c>
      <c r="C883" t="s">
        <v>118</v>
      </c>
      <c r="D883">
        <v>79.95</v>
      </c>
      <c r="E883">
        <v>0</v>
      </c>
      <c r="F883" s="22">
        <v>0</v>
      </c>
      <c r="G883">
        <v>0</v>
      </c>
      <c r="H883" t="str">
        <f t="shared" si="13"/>
        <v>krajowa</v>
      </c>
    </row>
    <row r="884" spans="1:8">
      <c r="A884" s="1">
        <v>42027</v>
      </c>
      <c r="B884" t="s">
        <v>119</v>
      </c>
      <c r="C884" t="s">
        <v>120</v>
      </c>
      <c r="D884">
        <v>4.07</v>
      </c>
      <c r="E884">
        <v>51373</v>
      </c>
      <c r="F884" s="22">
        <v>206650</v>
      </c>
      <c r="G884">
        <v>67191000</v>
      </c>
      <c r="H884" t="str">
        <f t="shared" si="13"/>
        <v>krajowa</v>
      </c>
    </row>
    <row r="885" spans="1:8">
      <c r="A885" s="1">
        <v>42027</v>
      </c>
      <c r="B885" t="s">
        <v>121</v>
      </c>
      <c r="C885" t="s">
        <v>122</v>
      </c>
      <c r="D885">
        <v>3.5</v>
      </c>
      <c r="E885">
        <v>742</v>
      </c>
      <c r="F885" s="22">
        <v>2530</v>
      </c>
      <c r="G885">
        <v>1797000</v>
      </c>
      <c r="H885" t="str">
        <f t="shared" si="13"/>
        <v>krajowa</v>
      </c>
    </row>
    <row r="886" spans="1:8">
      <c r="A886" s="1">
        <v>42027</v>
      </c>
      <c r="B886" t="s">
        <v>123</v>
      </c>
      <c r="C886" t="s">
        <v>124</v>
      </c>
      <c r="D886">
        <v>1.24</v>
      </c>
      <c r="E886">
        <v>2217</v>
      </c>
      <c r="F886" s="22">
        <v>2640</v>
      </c>
      <c r="G886">
        <v>57095000</v>
      </c>
      <c r="H886" t="str">
        <f t="shared" si="13"/>
        <v>krajowa</v>
      </c>
    </row>
    <row r="887" spans="1:8">
      <c r="A887" s="1">
        <v>42027</v>
      </c>
      <c r="B887" t="s">
        <v>127</v>
      </c>
      <c r="C887" t="s">
        <v>128</v>
      </c>
      <c r="D887">
        <v>61.6</v>
      </c>
      <c r="E887">
        <v>5663</v>
      </c>
      <c r="F887" s="22">
        <v>348890</v>
      </c>
      <c r="G887">
        <v>4735000</v>
      </c>
      <c r="H887" t="str">
        <f t="shared" si="13"/>
        <v>krajowa</v>
      </c>
    </row>
    <row r="888" spans="1:8">
      <c r="A888" s="1">
        <v>42027</v>
      </c>
      <c r="B888" t="s">
        <v>129</v>
      </c>
      <c r="C888" t="s">
        <v>130</v>
      </c>
      <c r="D888">
        <v>99</v>
      </c>
      <c r="E888">
        <v>39403</v>
      </c>
      <c r="F888" s="22">
        <v>3893500</v>
      </c>
      <c r="G888">
        <v>34013000</v>
      </c>
      <c r="H888" t="str">
        <f t="shared" si="13"/>
        <v>krajowa</v>
      </c>
    </row>
    <row r="889" spans="1:8">
      <c r="A889" s="1">
        <v>42027</v>
      </c>
      <c r="B889" t="s">
        <v>131</v>
      </c>
      <c r="C889" t="s">
        <v>132</v>
      </c>
      <c r="D889">
        <v>5.45</v>
      </c>
      <c r="E889">
        <v>498769</v>
      </c>
      <c r="F889" s="22">
        <v>2712060</v>
      </c>
      <c r="G889">
        <v>95414000</v>
      </c>
      <c r="H889" t="str">
        <f t="shared" si="13"/>
        <v>krajowa</v>
      </c>
    </row>
    <row r="890" spans="1:8">
      <c r="A890" s="1">
        <v>42027</v>
      </c>
      <c r="B890" t="s">
        <v>133</v>
      </c>
      <c r="C890" t="s">
        <v>134</v>
      </c>
      <c r="D890">
        <v>35.6</v>
      </c>
      <c r="E890">
        <v>980</v>
      </c>
      <c r="F890" s="22">
        <v>34970</v>
      </c>
      <c r="G890">
        <v>9289000</v>
      </c>
      <c r="H890" t="str">
        <f t="shared" si="13"/>
        <v>krajowa</v>
      </c>
    </row>
    <row r="891" spans="1:8">
      <c r="A891" s="1">
        <v>42027</v>
      </c>
      <c r="B891" t="s">
        <v>135</v>
      </c>
      <c r="C891" t="s">
        <v>136</v>
      </c>
      <c r="D891">
        <v>1.5</v>
      </c>
      <c r="E891">
        <v>250</v>
      </c>
      <c r="F891" s="22">
        <v>370</v>
      </c>
      <c r="G891">
        <v>5226000</v>
      </c>
      <c r="H891" t="str">
        <f t="shared" si="13"/>
        <v>krajowa</v>
      </c>
    </row>
    <row r="892" spans="1:8">
      <c r="A892" s="1">
        <v>42027</v>
      </c>
      <c r="B892" t="s">
        <v>137</v>
      </c>
      <c r="C892" t="s">
        <v>138</v>
      </c>
      <c r="D892">
        <v>16.899999999999999</v>
      </c>
      <c r="E892">
        <v>15722</v>
      </c>
      <c r="F892" s="22">
        <v>263420</v>
      </c>
      <c r="G892">
        <v>978000</v>
      </c>
      <c r="H892" t="str">
        <f t="shared" si="13"/>
        <v>krajowa</v>
      </c>
    </row>
    <row r="893" spans="1:8">
      <c r="A893" s="1">
        <v>42027</v>
      </c>
      <c r="B893" t="s">
        <v>139</v>
      </c>
      <c r="C893" t="s">
        <v>140</v>
      </c>
      <c r="D893">
        <v>27.7</v>
      </c>
      <c r="E893">
        <v>6496</v>
      </c>
      <c r="F893" s="22">
        <v>176800</v>
      </c>
      <c r="G893">
        <v>2468000</v>
      </c>
      <c r="H893" t="str">
        <f t="shared" si="13"/>
        <v>krajowa</v>
      </c>
    </row>
    <row r="894" spans="1:8">
      <c r="A894" s="1">
        <v>42027</v>
      </c>
      <c r="B894" t="s">
        <v>141</v>
      </c>
      <c r="C894" t="s">
        <v>142</v>
      </c>
      <c r="D894">
        <v>153.25</v>
      </c>
      <c r="E894">
        <v>6822</v>
      </c>
      <c r="F894" s="22">
        <v>1037790</v>
      </c>
      <c r="G894">
        <v>10451000</v>
      </c>
      <c r="H894" t="str">
        <f t="shared" si="13"/>
        <v>krajowa</v>
      </c>
    </row>
    <row r="895" spans="1:8">
      <c r="A895" s="1">
        <v>42027</v>
      </c>
      <c r="B895" t="s">
        <v>143</v>
      </c>
      <c r="C895" t="s">
        <v>144</v>
      </c>
      <c r="D895">
        <v>0.06</v>
      </c>
      <c r="E895">
        <v>14660</v>
      </c>
      <c r="F895" s="22">
        <v>880</v>
      </c>
      <c r="G895">
        <v>0</v>
      </c>
      <c r="H895" t="str">
        <f t="shared" si="13"/>
        <v>krajowa</v>
      </c>
    </row>
    <row r="896" spans="1:8">
      <c r="A896" s="1">
        <v>42027</v>
      </c>
      <c r="B896" t="s">
        <v>145</v>
      </c>
      <c r="C896" t="s">
        <v>146</v>
      </c>
      <c r="D896">
        <v>1.37</v>
      </c>
      <c r="E896">
        <v>420197</v>
      </c>
      <c r="F896" s="22">
        <v>557670</v>
      </c>
      <c r="G896">
        <v>6078000</v>
      </c>
      <c r="H896" t="str">
        <f t="shared" si="13"/>
        <v>krajowa</v>
      </c>
    </row>
    <row r="897" spans="1:8">
      <c r="A897" s="1">
        <v>42027</v>
      </c>
      <c r="B897" t="s">
        <v>149</v>
      </c>
      <c r="C897" t="s">
        <v>150</v>
      </c>
      <c r="D897">
        <v>1.65</v>
      </c>
      <c r="E897">
        <v>329392</v>
      </c>
      <c r="F897" s="22">
        <v>552800</v>
      </c>
      <c r="G897">
        <v>50108000</v>
      </c>
      <c r="H897" t="str">
        <f t="shared" si="13"/>
        <v>krajowa</v>
      </c>
    </row>
    <row r="898" spans="1:8">
      <c r="A898" s="1">
        <v>42027</v>
      </c>
      <c r="B898" t="s">
        <v>151</v>
      </c>
      <c r="C898" t="s">
        <v>152</v>
      </c>
      <c r="D898">
        <v>343.15</v>
      </c>
      <c r="E898">
        <v>64293</v>
      </c>
      <c r="F898" s="22">
        <v>21821440</v>
      </c>
      <c r="G898">
        <v>28420000</v>
      </c>
      <c r="H898" t="str">
        <f t="shared" ref="H898:H961" si="14">IF(LEFT(C898,2)="PL","krajowa","zagraniczna")</f>
        <v>krajowa</v>
      </c>
    </row>
    <row r="899" spans="1:8">
      <c r="A899" s="1">
        <v>42027</v>
      </c>
      <c r="B899" t="s">
        <v>153</v>
      </c>
      <c r="C899" t="s">
        <v>154</v>
      </c>
      <c r="D899">
        <v>1.03</v>
      </c>
      <c r="E899">
        <v>17340</v>
      </c>
      <c r="F899" s="22">
        <v>17920</v>
      </c>
      <c r="G899">
        <v>0</v>
      </c>
      <c r="H899" t="str">
        <f t="shared" si="14"/>
        <v>krajowa</v>
      </c>
    </row>
    <row r="900" spans="1:8">
      <c r="A900" s="1">
        <v>42027</v>
      </c>
      <c r="B900" t="s">
        <v>155</v>
      </c>
      <c r="C900" t="s">
        <v>156</v>
      </c>
      <c r="D900">
        <v>4</v>
      </c>
      <c r="E900">
        <v>2050</v>
      </c>
      <c r="F900" s="22">
        <v>8200</v>
      </c>
      <c r="G900">
        <v>4262000</v>
      </c>
      <c r="H900" t="str">
        <f t="shared" si="14"/>
        <v>krajowa</v>
      </c>
    </row>
    <row r="901" spans="1:8">
      <c r="A901" s="1">
        <v>42027</v>
      </c>
      <c r="B901" t="s">
        <v>157</v>
      </c>
      <c r="C901" t="s">
        <v>158</v>
      </c>
      <c r="D901">
        <v>2.48</v>
      </c>
      <c r="E901">
        <v>10895</v>
      </c>
      <c r="F901" s="22">
        <v>27190</v>
      </c>
      <c r="G901">
        <v>14368000</v>
      </c>
      <c r="H901" t="str">
        <f t="shared" si="14"/>
        <v>krajowa</v>
      </c>
    </row>
    <row r="902" spans="1:8">
      <c r="A902" s="1">
        <v>42027</v>
      </c>
      <c r="B902" t="s">
        <v>159</v>
      </c>
      <c r="C902" t="s">
        <v>160</v>
      </c>
      <c r="D902">
        <v>0.43</v>
      </c>
      <c r="E902">
        <v>2000</v>
      </c>
      <c r="F902" s="22">
        <v>860</v>
      </c>
      <c r="G902">
        <v>0</v>
      </c>
      <c r="H902" t="str">
        <f t="shared" si="14"/>
        <v>krajowa</v>
      </c>
    </row>
    <row r="903" spans="1:8">
      <c r="A903" s="1">
        <v>42027</v>
      </c>
      <c r="B903" t="s">
        <v>161</v>
      </c>
      <c r="C903" t="s">
        <v>162</v>
      </c>
      <c r="D903">
        <v>149.35</v>
      </c>
      <c r="E903">
        <v>37862</v>
      </c>
      <c r="F903" s="22">
        <v>5597250</v>
      </c>
      <c r="G903">
        <v>22030000</v>
      </c>
      <c r="H903" t="str">
        <f t="shared" si="14"/>
        <v>krajowa</v>
      </c>
    </row>
    <row r="904" spans="1:8">
      <c r="A904" s="1">
        <v>42027</v>
      </c>
      <c r="B904" t="s">
        <v>163</v>
      </c>
      <c r="C904" t="s">
        <v>164</v>
      </c>
      <c r="D904">
        <v>0.06</v>
      </c>
      <c r="E904">
        <v>461</v>
      </c>
      <c r="F904" s="22">
        <v>30</v>
      </c>
      <c r="G904">
        <v>0</v>
      </c>
      <c r="H904" t="str">
        <f t="shared" si="14"/>
        <v>krajowa</v>
      </c>
    </row>
    <row r="905" spans="1:8">
      <c r="A905" s="1">
        <v>42027</v>
      </c>
      <c r="B905" t="s">
        <v>165</v>
      </c>
      <c r="C905" t="s">
        <v>166</v>
      </c>
      <c r="D905">
        <v>16.3</v>
      </c>
      <c r="E905">
        <v>72778</v>
      </c>
      <c r="F905" s="22">
        <v>1198540</v>
      </c>
      <c r="G905">
        <v>60952000</v>
      </c>
      <c r="H905" t="str">
        <f t="shared" si="14"/>
        <v>krajowa</v>
      </c>
    </row>
    <row r="906" spans="1:8">
      <c r="A906" s="1">
        <v>42027</v>
      </c>
      <c r="B906" t="s">
        <v>167</v>
      </c>
      <c r="C906" t="s">
        <v>168</v>
      </c>
      <c r="D906">
        <v>16.3</v>
      </c>
      <c r="E906">
        <v>8712</v>
      </c>
      <c r="F906" s="22">
        <v>143230</v>
      </c>
      <c r="G906">
        <v>1050000</v>
      </c>
      <c r="H906" t="str">
        <f t="shared" si="14"/>
        <v>krajowa</v>
      </c>
    </row>
    <row r="907" spans="1:8">
      <c r="A907" s="1">
        <v>42027</v>
      </c>
      <c r="B907" t="s">
        <v>169</v>
      </c>
      <c r="C907" t="s">
        <v>170</v>
      </c>
      <c r="D907">
        <v>5</v>
      </c>
      <c r="E907">
        <v>51</v>
      </c>
      <c r="F907" s="22">
        <v>260</v>
      </c>
      <c r="G907">
        <v>4916000</v>
      </c>
      <c r="H907" t="str">
        <f t="shared" si="14"/>
        <v>krajowa</v>
      </c>
    </row>
    <row r="908" spans="1:8">
      <c r="A908" s="1">
        <v>42027</v>
      </c>
      <c r="B908" t="s">
        <v>173</v>
      </c>
      <c r="C908" t="s">
        <v>174</v>
      </c>
      <c r="D908">
        <v>1.08</v>
      </c>
      <c r="E908">
        <v>16389</v>
      </c>
      <c r="F908" s="22">
        <v>17470</v>
      </c>
      <c r="G908">
        <v>10109000</v>
      </c>
      <c r="H908" t="str">
        <f t="shared" si="14"/>
        <v>krajowa</v>
      </c>
    </row>
    <row r="909" spans="1:8">
      <c r="A909" s="1">
        <v>42027</v>
      </c>
      <c r="B909" t="s">
        <v>175</v>
      </c>
      <c r="C909" t="s">
        <v>176</v>
      </c>
      <c r="D909">
        <v>48.4</v>
      </c>
      <c r="E909">
        <v>27353</v>
      </c>
      <c r="F909" s="22">
        <v>1301110</v>
      </c>
      <c r="G909">
        <v>25747000</v>
      </c>
      <c r="H909" t="str">
        <f t="shared" si="14"/>
        <v>krajowa</v>
      </c>
    </row>
    <row r="910" spans="1:8">
      <c r="A910" s="1">
        <v>42027</v>
      </c>
      <c r="B910" t="s">
        <v>177</v>
      </c>
      <c r="C910" t="s">
        <v>178</v>
      </c>
      <c r="D910">
        <v>8.4499999999999993</v>
      </c>
      <c r="E910">
        <v>34433</v>
      </c>
      <c r="F910" s="22">
        <v>289570</v>
      </c>
      <c r="G910">
        <v>7558000</v>
      </c>
      <c r="H910" t="str">
        <f t="shared" si="14"/>
        <v>krajowa</v>
      </c>
    </row>
    <row r="911" spans="1:8">
      <c r="A911" s="1">
        <v>42027</v>
      </c>
      <c r="B911" t="s">
        <v>179</v>
      </c>
      <c r="C911" t="s">
        <v>180</v>
      </c>
      <c r="D911">
        <v>8.2899999999999991</v>
      </c>
      <c r="E911">
        <v>4531</v>
      </c>
      <c r="F911" s="22">
        <v>38010</v>
      </c>
      <c r="G911">
        <v>3648000</v>
      </c>
      <c r="H911" t="str">
        <f t="shared" si="14"/>
        <v>krajowa</v>
      </c>
    </row>
    <row r="912" spans="1:8">
      <c r="A912" s="1">
        <v>42027</v>
      </c>
      <c r="B912" t="s">
        <v>183</v>
      </c>
      <c r="C912" t="s">
        <v>184</v>
      </c>
      <c r="D912">
        <v>1.33</v>
      </c>
      <c r="E912">
        <v>2756</v>
      </c>
      <c r="F912" s="22">
        <v>3690</v>
      </c>
      <c r="G912">
        <v>22530000</v>
      </c>
      <c r="H912" t="str">
        <f t="shared" si="14"/>
        <v>krajowa</v>
      </c>
    </row>
    <row r="913" spans="1:8">
      <c r="A913" s="1">
        <v>42027</v>
      </c>
      <c r="B913" t="s">
        <v>185</v>
      </c>
      <c r="C913" t="s">
        <v>186</v>
      </c>
      <c r="D913">
        <v>3.55</v>
      </c>
      <c r="E913">
        <v>5867</v>
      </c>
      <c r="F913" s="22">
        <v>20900</v>
      </c>
      <c r="G913">
        <v>48753000</v>
      </c>
      <c r="H913" t="str">
        <f t="shared" si="14"/>
        <v>krajowa</v>
      </c>
    </row>
    <row r="914" spans="1:8">
      <c r="A914" s="1">
        <v>42027</v>
      </c>
      <c r="B914" t="s">
        <v>187</v>
      </c>
      <c r="C914" t="s">
        <v>188</v>
      </c>
      <c r="D914">
        <v>110</v>
      </c>
      <c r="E914">
        <v>525</v>
      </c>
      <c r="F914" s="22">
        <v>57030</v>
      </c>
      <c r="G914">
        <v>4610000</v>
      </c>
      <c r="H914" t="str">
        <f t="shared" si="14"/>
        <v>krajowa</v>
      </c>
    </row>
    <row r="915" spans="1:8">
      <c r="A915" s="1">
        <v>42027</v>
      </c>
      <c r="B915" t="s">
        <v>189</v>
      </c>
      <c r="C915" t="s">
        <v>190</v>
      </c>
      <c r="D915">
        <v>55.75</v>
      </c>
      <c r="E915">
        <v>3716</v>
      </c>
      <c r="F915" s="22">
        <v>204710</v>
      </c>
      <c r="G915">
        <v>4122000</v>
      </c>
      <c r="H915" t="str">
        <f t="shared" si="14"/>
        <v>krajowa</v>
      </c>
    </row>
    <row r="916" spans="1:8">
      <c r="A916" s="1">
        <v>42027</v>
      </c>
      <c r="B916" t="s">
        <v>191</v>
      </c>
      <c r="C916" t="s">
        <v>192</v>
      </c>
      <c r="D916">
        <v>21.35</v>
      </c>
      <c r="E916">
        <v>598</v>
      </c>
      <c r="F916" s="22">
        <v>12530</v>
      </c>
      <c r="G916">
        <v>1091000</v>
      </c>
      <c r="H916" t="str">
        <f t="shared" si="14"/>
        <v>krajowa</v>
      </c>
    </row>
    <row r="917" spans="1:8">
      <c r="A917" s="1">
        <v>42027</v>
      </c>
      <c r="B917" t="s">
        <v>193</v>
      </c>
      <c r="C917" t="s">
        <v>194</v>
      </c>
      <c r="D917">
        <v>3.33</v>
      </c>
      <c r="E917">
        <v>225988</v>
      </c>
      <c r="F917" s="22">
        <v>777710</v>
      </c>
      <c r="G917">
        <v>20455000</v>
      </c>
      <c r="H917" t="str">
        <f t="shared" si="14"/>
        <v>krajowa</v>
      </c>
    </row>
    <row r="918" spans="1:8">
      <c r="A918" s="1">
        <v>42027</v>
      </c>
      <c r="B918" t="s">
        <v>195</v>
      </c>
      <c r="C918" t="s">
        <v>196</v>
      </c>
      <c r="D918">
        <v>4.1500000000000004</v>
      </c>
      <c r="E918">
        <v>840</v>
      </c>
      <c r="F918" s="22">
        <v>3420</v>
      </c>
      <c r="G918">
        <v>26984000</v>
      </c>
      <c r="H918" t="str">
        <f t="shared" si="14"/>
        <v>krajowa</v>
      </c>
    </row>
    <row r="919" spans="1:8">
      <c r="A919" s="1">
        <v>42027</v>
      </c>
      <c r="B919" t="s">
        <v>197</v>
      </c>
      <c r="C919" t="s">
        <v>198</v>
      </c>
      <c r="D919">
        <v>4.4000000000000004</v>
      </c>
      <c r="E919">
        <v>587</v>
      </c>
      <c r="F919" s="22">
        <v>2580</v>
      </c>
      <c r="G919">
        <v>0</v>
      </c>
      <c r="H919" t="str">
        <f t="shared" si="14"/>
        <v>krajowa</v>
      </c>
    </row>
    <row r="920" spans="1:8">
      <c r="A920" s="1">
        <v>42027</v>
      </c>
      <c r="B920" t="s">
        <v>199</v>
      </c>
      <c r="C920" t="s">
        <v>200</v>
      </c>
      <c r="D920">
        <v>22.9</v>
      </c>
      <c r="E920">
        <v>414489</v>
      </c>
      <c r="F920" s="22">
        <v>9427410</v>
      </c>
      <c r="G920">
        <v>214367000</v>
      </c>
      <c r="H920" t="str">
        <f t="shared" si="14"/>
        <v>krajowa</v>
      </c>
    </row>
    <row r="921" spans="1:8">
      <c r="A921" s="1">
        <v>42027</v>
      </c>
      <c r="B921" t="s">
        <v>201</v>
      </c>
      <c r="C921" t="s">
        <v>202</v>
      </c>
      <c r="D921">
        <v>2.59</v>
      </c>
      <c r="E921">
        <v>163690</v>
      </c>
      <c r="F921" s="22">
        <v>421870</v>
      </c>
      <c r="G921">
        <v>0</v>
      </c>
      <c r="H921" t="str">
        <f t="shared" si="14"/>
        <v>krajowa</v>
      </c>
    </row>
    <row r="922" spans="1:8">
      <c r="A922" s="1">
        <v>42027</v>
      </c>
      <c r="B922" t="s">
        <v>203</v>
      </c>
      <c r="C922" t="s">
        <v>204</v>
      </c>
      <c r="D922">
        <v>90.9</v>
      </c>
      <c r="E922">
        <v>188</v>
      </c>
      <c r="F922" s="22">
        <v>16960</v>
      </c>
      <c r="G922">
        <v>2567000</v>
      </c>
      <c r="H922" t="str">
        <f t="shared" si="14"/>
        <v>krajowa</v>
      </c>
    </row>
    <row r="923" spans="1:8">
      <c r="A923" s="1">
        <v>42027</v>
      </c>
      <c r="B923" t="s">
        <v>205</v>
      </c>
      <c r="C923" t="s">
        <v>206</v>
      </c>
      <c r="D923">
        <v>6.11</v>
      </c>
      <c r="E923">
        <v>6147</v>
      </c>
      <c r="F923" s="22">
        <v>38110</v>
      </c>
      <c r="G923">
        <v>8556000</v>
      </c>
      <c r="H923" t="str">
        <f t="shared" si="14"/>
        <v>krajowa</v>
      </c>
    </row>
    <row r="924" spans="1:8">
      <c r="A924" s="1">
        <v>42027</v>
      </c>
      <c r="B924" t="s">
        <v>207</v>
      </c>
      <c r="C924" t="s">
        <v>208</v>
      </c>
      <c r="D924">
        <v>5.0599999999999996</v>
      </c>
      <c r="E924">
        <v>0</v>
      </c>
      <c r="F924" s="22">
        <v>0</v>
      </c>
      <c r="G924">
        <v>2659000</v>
      </c>
      <c r="H924" t="str">
        <f t="shared" si="14"/>
        <v>krajowa</v>
      </c>
    </row>
    <row r="925" spans="1:8">
      <c r="A925" s="1">
        <v>42027</v>
      </c>
      <c r="B925" t="s">
        <v>209</v>
      </c>
      <c r="C925" t="s">
        <v>210</v>
      </c>
      <c r="D925">
        <v>6.28</v>
      </c>
      <c r="E925">
        <v>210</v>
      </c>
      <c r="F925" s="22">
        <v>1320</v>
      </c>
      <c r="G925">
        <v>0</v>
      </c>
      <c r="H925" t="str">
        <f t="shared" si="14"/>
        <v>krajowa</v>
      </c>
    </row>
    <row r="926" spans="1:8">
      <c r="A926" s="1">
        <v>42027</v>
      </c>
      <c r="B926" t="s">
        <v>211</v>
      </c>
      <c r="C926" t="s">
        <v>212</v>
      </c>
      <c r="D926">
        <v>0.7</v>
      </c>
      <c r="E926">
        <v>12862</v>
      </c>
      <c r="F926" s="22">
        <v>9010</v>
      </c>
      <c r="G926">
        <v>8257000</v>
      </c>
      <c r="H926" t="str">
        <f t="shared" si="14"/>
        <v>krajowa</v>
      </c>
    </row>
    <row r="927" spans="1:8">
      <c r="A927" s="1">
        <v>42027</v>
      </c>
      <c r="B927" t="s">
        <v>213</v>
      </c>
      <c r="C927" t="s">
        <v>214</v>
      </c>
      <c r="D927">
        <v>46.7</v>
      </c>
      <c r="E927">
        <v>235</v>
      </c>
      <c r="F927" s="22">
        <v>11060</v>
      </c>
      <c r="G927">
        <v>7229000</v>
      </c>
      <c r="H927" t="str">
        <f t="shared" si="14"/>
        <v>krajowa</v>
      </c>
    </row>
    <row r="928" spans="1:8">
      <c r="A928" s="1">
        <v>42027</v>
      </c>
      <c r="B928" t="s">
        <v>215</v>
      </c>
      <c r="C928" t="s">
        <v>216</v>
      </c>
      <c r="D928">
        <v>2.82</v>
      </c>
      <c r="E928">
        <v>346</v>
      </c>
      <c r="F928" s="22">
        <v>990</v>
      </c>
      <c r="G928">
        <v>0</v>
      </c>
      <c r="H928" t="str">
        <f t="shared" si="14"/>
        <v>krajowa</v>
      </c>
    </row>
    <row r="929" spans="1:8">
      <c r="A929" s="1">
        <v>42027</v>
      </c>
      <c r="B929" t="s">
        <v>217</v>
      </c>
      <c r="C929" t="s">
        <v>218</v>
      </c>
      <c r="D929">
        <v>0.21</v>
      </c>
      <c r="E929">
        <v>0</v>
      </c>
      <c r="F929" s="22">
        <v>0</v>
      </c>
      <c r="G929">
        <v>0</v>
      </c>
      <c r="H929" t="str">
        <f t="shared" si="14"/>
        <v>krajowa</v>
      </c>
    </row>
    <row r="930" spans="1:8">
      <c r="A930" s="1">
        <v>42027</v>
      </c>
      <c r="B930" t="s">
        <v>219</v>
      </c>
      <c r="C930" t="s">
        <v>220</v>
      </c>
      <c r="D930">
        <v>1.72</v>
      </c>
      <c r="E930">
        <v>790</v>
      </c>
      <c r="F930" s="22">
        <v>1360</v>
      </c>
      <c r="G930">
        <v>0</v>
      </c>
      <c r="H930" t="str">
        <f t="shared" si="14"/>
        <v>krajowa</v>
      </c>
    </row>
    <row r="931" spans="1:8">
      <c r="A931" s="1">
        <v>42027</v>
      </c>
      <c r="B931" t="s">
        <v>221</v>
      </c>
      <c r="C931" t="s">
        <v>222</v>
      </c>
      <c r="D931">
        <v>3.3</v>
      </c>
      <c r="E931">
        <v>10</v>
      </c>
      <c r="F931" s="22">
        <v>30</v>
      </c>
      <c r="G931">
        <v>3196000</v>
      </c>
      <c r="H931" t="str">
        <f t="shared" si="14"/>
        <v>krajowa</v>
      </c>
    </row>
    <row r="932" spans="1:8">
      <c r="A932" s="1">
        <v>42027</v>
      </c>
      <c r="B932" t="s">
        <v>223</v>
      </c>
      <c r="C932" t="s">
        <v>224</v>
      </c>
      <c r="D932">
        <v>0.3</v>
      </c>
      <c r="E932">
        <v>3760</v>
      </c>
      <c r="F932" s="22">
        <v>1130</v>
      </c>
      <c r="G932">
        <v>13003000</v>
      </c>
      <c r="H932" t="str">
        <f t="shared" si="14"/>
        <v>krajowa</v>
      </c>
    </row>
    <row r="933" spans="1:8">
      <c r="A933" s="1">
        <v>42027</v>
      </c>
      <c r="B933" t="s">
        <v>225</v>
      </c>
      <c r="C933" t="s">
        <v>226</v>
      </c>
      <c r="D933">
        <v>3.85</v>
      </c>
      <c r="E933">
        <v>24</v>
      </c>
      <c r="F933" s="22">
        <v>90</v>
      </c>
      <c r="G933">
        <v>0</v>
      </c>
      <c r="H933" t="str">
        <f t="shared" si="14"/>
        <v>krajowa</v>
      </c>
    </row>
    <row r="934" spans="1:8">
      <c r="A934" s="1">
        <v>42027</v>
      </c>
      <c r="B934" t="s">
        <v>227</v>
      </c>
      <c r="C934" t="s">
        <v>228</v>
      </c>
      <c r="D934">
        <v>7.18</v>
      </c>
      <c r="E934">
        <v>3065</v>
      </c>
      <c r="F934" s="22">
        <v>22050</v>
      </c>
      <c r="G934">
        <v>17743000</v>
      </c>
      <c r="H934" t="str">
        <f t="shared" si="14"/>
        <v>krajowa</v>
      </c>
    </row>
    <row r="935" spans="1:8">
      <c r="A935" s="1">
        <v>42027</v>
      </c>
      <c r="B935" t="s">
        <v>229</v>
      </c>
      <c r="C935" t="s">
        <v>230</v>
      </c>
      <c r="D935">
        <v>1.95</v>
      </c>
      <c r="E935">
        <v>74364</v>
      </c>
      <c r="F935" s="22">
        <v>145640</v>
      </c>
      <c r="G935">
        <v>45748000</v>
      </c>
      <c r="H935" t="str">
        <f t="shared" si="14"/>
        <v>krajowa</v>
      </c>
    </row>
    <row r="936" spans="1:8">
      <c r="A936" s="1">
        <v>42027</v>
      </c>
      <c r="B936" t="s">
        <v>231</v>
      </c>
      <c r="C936" t="s">
        <v>232</v>
      </c>
      <c r="D936">
        <v>1.66</v>
      </c>
      <c r="E936">
        <v>7</v>
      </c>
      <c r="F936" s="22">
        <v>10</v>
      </c>
      <c r="G936">
        <v>0</v>
      </c>
      <c r="H936" t="str">
        <f t="shared" si="14"/>
        <v>krajowa</v>
      </c>
    </row>
    <row r="937" spans="1:8">
      <c r="A937" s="1">
        <v>42027</v>
      </c>
      <c r="B937" t="s">
        <v>233</v>
      </c>
      <c r="C937" t="s">
        <v>234</v>
      </c>
      <c r="D937">
        <v>6.64</v>
      </c>
      <c r="E937">
        <v>174444</v>
      </c>
      <c r="F937" s="22">
        <v>1141530</v>
      </c>
      <c r="G937">
        <v>223328000</v>
      </c>
      <c r="H937" t="str">
        <f t="shared" si="14"/>
        <v>krajowa</v>
      </c>
    </row>
    <row r="938" spans="1:8">
      <c r="A938" s="1">
        <v>42027</v>
      </c>
      <c r="B938" t="s">
        <v>235</v>
      </c>
      <c r="C938" t="s">
        <v>236</v>
      </c>
      <c r="D938">
        <v>2.2200000000000002</v>
      </c>
      <c r="E938">
        <v>23</v>
      </c>
      <c r="F938" s="22">
        <v>50</v>
      </c>
      <c r="G938">
        <v>2588000</v>
      </c>
      <c r="H938" t="str">
        <f t="shared" si="14"/>
        <v>krajowa</v>
      </c>
    </row>
    <row r="939" spans="1:8">
      <c r="A939" s="1">
        <v>42027</v>
      </c>
      <c r="B939" t="s">
        <v>237</v>
      </c>
      <c r="C939" t="s">
        <v>238</v>
      </c>
      <c r="D939">
        <v>15.05</v>
      </c>
      <c r="E939">
        <v>322</v>
      </c>
      <c r="F939" s="22">
        <v>4830</v>
      </c>
      <c r="G939">
        <v>1039000</v>
      </c>
      <c r="H939" t="str">
        <f t="shared" si="14"/>
        <v>krajowa</v>
      </c>
    </row>
    <row r="940" spans="1:8">
      <c r="A940" s="1">
        <v>42027</v>
      </c>
      <c r="B940" t="s">
        <v>239</v>
      </c>
      <c r="C940" t="s">
        <v>240</v>
      </c>
      <c r="D940">
        <v>0.17</v>
      </c>
      <c r="E940">
        <v>14400</v>
      </c>
      <c r="F940" s="22">
        <v>2450</v>
      </c>
      <c r="G940">
        <v>0</v>
      </c>
      <c r="H940" t="str">
        <f t="shared" si="14"/>
        <v>krajowa</v>
      </c>
    </row>
    <row r="941" spans="1:8">
      <c r="A941" s="1">
        <v>42027</v>
      </c>
      <c r="B941" t="s">
        <v>241</v>
      </c>
      <c r="C941" t="s">
        <v>242</v>
      </c>
      <c r="D941">
        <v>0.28000000000000003</v>
      </c>
      <c r="E941">
        <v>143833</v>
      </c>
      <c r="F941" s="22">
        <v>42580</v>
      </c>
      <c r="G941">
        <v>0</v>
      </c>
      <c r="H941" t="str">
        <f t="shared" si="14"/>
        <v>krajowa</v>
      </c>
    </row>
    <row r="942" spans="1:8">
      <c r="A942" s="1">
        <v>42027</v>
      </c>
      <c r="B942" t="s">
        <v>243</v>
      </c>
      <c r="C942" t="s">
        <v>244</v>
      </c>
      <c r="D942">
        <v>25</v>
      </c>
      <c r="E942">
        <v>51907</v>
      </c>
      <c r="F942" s="22">
        <v>1332660</v>
      </c>
      <c r="G942">
        <v>7837000</v>
      </c>
      <c r="H942" t="str">
        <f t="shared" si="14"/>
        <v>krajowa</v>
      </c>
    </row>
    <row r="943" spans="1:8">
      <c r="A943" s="1">
        <v>42027</v>
      </c>
      <c r="B943" t="s">
        <v>245</v>
      </c>
      <c r="C943" t="s">
        <v>246</v>
      </c>
      <c r="D943">
        <v>81.22</v>
      </c>
      <c r="E943">
        <v>45</v>
      </c>
      <c r="F943" s="22">
        <v>3660</v>
      </c>
      <c r="G943">
        <v>4747000</v>
      </c>
      <c r="H943" t="str">
        <f t="shared" si="14"/>
        <v>krajowa</v>
      </c>
    </row>
    <row r="944" spans="1:8">
      <c r="A944" s="1">
        <v>42027</v>
      </c>
      <c r="B944" t="s">
        <v>247</v>
      </c>
      <c r="C944" t="s">
        <v>248</v>
      </c>
      <c r="D944">
        <v>10.65</v>
      </c>
      <c r="E944">
        <v>3618</v>
      </c>
      <c r="F944" s="22">
        <v>37800</v>
      </c>
      <c r="G944">
        <v>7051000</v>
      </c>
      <c r="H944" t="str">
        <f t="shared" si="14"/>
        <v>krajowa</v>
      </c>
    </row>
    <row r="945" spans="1:8">
      <c r="A945" s="1">
        <v>42027</v>
      </c>
      <c r="B945" t="s">
        <v>249</v>
      </c>
      <c r="C945" t="s">
        <v>250</v>
      </c>
      <c r="D945">
        <v>3.43</v>
      </c>
      <c r="E945">
        <v>38584</v>
      </c>
      <c r="F945" s="22">
        <v>132020</v>
      </c>
      <c r="G945">
        <v>110913000</v>
      </c>
      <c r="H945" t="str">
        <f t="shared" si="14"/>
        <v>krajowa</v>
      </c>
    </row>
    <row r="946" spans="1:8">
      <c r="A946" s="1">
        <v>42027</v>
      </c>
      <c r="B946" t="s">
        <v>251</v>
      </c>
      <c r="C946" t="s">
        <v>252</v>
      </c>
      <c r="D946">
        <v>1.44</v>
      </c>
      <c r="E946">
        <v>9311</v>
      </c>
      <c r="F946" s="22">
        <v>13220</v>
      </c>
      <c r="G946">
        <v>3333000</v>
      </c>
      <c r="H946" t="str">
        <f t="shared" si="14"/>
        <v>krajowa</v>
      </c>
    </row>
    <row r="947" spans="1:8">
      <c r="A947" s="1">
        <v>42027</v>
      </c>
      <c r="B947" t="s">
        <v>253</v>
      </c>
      <c r="C947" t="s">
        <v>254</v>
      </c>
      <c r="D947">
        <v>15.6</v>
      </c>
      <c r="E947">
        <v>2842</v>
      </c>
      <c r="F947" s="22">
        <v>43690</v>
      </c>
      <c r="G947">
        <v>2716000</v>
      </c>
      <c r="H947" t="str">
        <f t="shared" si="14"/>
        <v>krajowa</v>
      </c>
    </row>
    <row r="948" spans="1:8">
      <c r="A948" s="1">
        <v>42027</v>
      </c>
      <c r="B948" t="s">
        <v>255</v>
      </c>
      <c r="C948" t="s">
        <v>256</v>
      </c>
      <c r="D948">
        <v>13.33</v>
      </c>
      <c r="E948">
        <v>2070</v>
      </c>
      <c r="F948" s="22">
        <v>27070</v>
      </c>
      <c r="G948">
        <v>3579000</v>
      </c>
      <c r="H948" t="str">
        <f t="shared" si="14"/>
        <v>krajowa</v>
      </c>
    </row>
    <row r="949" spans="1:8">
      <c r="A949" s="1">
        <v>42027</v>
      </c>
      <c r="B949" t="s">
        <v>257</v>
      </c>
      <c r="C949" t="s">
        <v>258</v>
      </c>
      <c r="D949">
        <v>50.51</v>
      </c>
      <c r="E949">
        <v>3769</v>
      </c>
      <c r="F949" s="22">
        <v>192290</v>
      </c>
      <c r="G949">
        <v>13044000</v>
      </c>
      <c r="H949" t="str">
        <f t="shared" si="14"/>
        <v>krajowa</v>
      </c>
    </row>
    <row r="950" spans="1:8">
      <c r="A950" s="1">
        <v>42027</v>
      </c>
      <c r="B950" t="s">
        <v>259</v>
      </c>
      <c r="C950" t="s">
        <v>260</v>
      </c>
      <c r="D950">
        <v>1.03</v>
      </c>
      <c r="E950">
        <v>4001</v>
      </c>
      <c r="F950" s="22">
        <v>4120</v>
      </c>
      <c r="G950">
        <v>11545000</v>
      </c>
      <c r="H950" t="str">
        <f t="shared" si="14"/>
        <v>krajowa</v>
      </c>
    </row>
    <row r="951" spans="1:8">
      <c r="A951" s="1">
        <v>42027</v>
      </c>
      <c r="B951" t="s">
        <v>261</v>
      </c>
      <c r="C951" t="s">
        <v>262</v>
      </c>
      <c r="D951">
        <v>16.96</v>
      </c>
      <c r="E951">
        <v>394213</v>
      </c>
      <c r="F951" s="22">
        <v>6645070</v>
      </c>
      <c r="G951">
        <v>214078000</v>
      </c>
      <c r="H951" t="str">
        <f t="shared" si="14"/>
        <v>krajowa</v>
      </c>
    </row>
    <row r="952" spans="1:8">
      <c r="A952" s="1">
        <v>42027</v>
      </c>
      <c r="B952" t="s">
        <v>263</v>
      </c>
      <c r="C952" t="s">
        <v>264</v>
      </c>
      <c r="D952">
        <v>11.31</v>
      </c>
      <c r="E952">
        <v>208</v>
      </c>
      <c r="F952" s="22">
        <v>2360</v>
      </c>
      <c r="G952">
        <v>7353000</v>
      </c>
      <c r="H952" t="str">
        <f t="shared" si="14"/>
        <v>krajowa</v>
      </c>
    </row>
    <row r="953" spans="1:8">
      <c r="A953" s="1">
        <v>42027</v>
      </c>
      <c r="B953" t="s">
        <v>265</v>
      </c>
      <c r="C953" t="s">
        <v>266</v>
      </c>
      <c r="D953">
        <v>23.3</v>
      </c>
      <c r="E953">
        <v>1099671</v>
      </c>
      <c r="F953" s="22">
        <v>25340470</v>
      </c>
      <c r="G953">
        <v>200740000</v>
      </c>
      <c r="H953" t="str">
        <f t="shared" si="14"/>
        <v>krajowa</v>
      </c>
    </row>
    <row r="954" spans="1:8">
      <c r="A954" s="1">
        <v>42027</v>
      </c>
      <c r="B954" t="s">
        <v>267</v>
      </c>
      <c r="C954" t="s">
        <v>268</v>
      </c>
      <c r="D954">
        <v>11.44</v>
      </c>
      <c r="E954">
        <v>6</v>
      </c>
      <c r="F954" s="22">
        <v>70</v>
      </c>
      <c r="G954">
        <v>5047000</v>
      </c>
      <c r="H954" t="str">
        <f t="shared" si="14"/>
        <v>krajowa</v>
      </c>
    </row>
    <row r="955" spans="1:8">
      <c r="A955" s="1">
        <v>42027</v>
      </c>
      <c r="B955" t="s">
        <v>269</v>
      </c>
      <c r="C955" t="s">
        <v>270</v>
      </c>
      <c r="D955">
        <v>25.86</v>
      </c>
      <c r="E955">
        <v>2555</v>
      </c>
      <c r="F955" s="22">
        <v>66370</v>
      </c>
      <c r="G955">
        <v>4986000</v>
      </c>
      <c r="H955" t="str">
        <f t="shared" si="14"/>
        <v>krajowa</v>
      </c>
    </row>
    <row r="956" spans="1:8">
      <c r="A956" s="1">
        <v>42027</v>
      </c>
      <c r="B956" t="s">
        <v>271</v>
      </c>
      <c r="C956" t="s">
        <v>272</v>
      </c>
      <c r="D956">
        <v>16.170000000000002</v>
      </c>
      <c r="E956">
        <v>625</v>
      </c>
      <c r="F956" s="22">
        <v>10170</v>
      </c>
      <c r="G956">
        <v>530000</v>
      </c>
      <c r="H956" t="str">
        <f t="shared" si="14"/>
        <v>krajowa</v>
      </c>
    </row>
    <row r="957" spans="1:8">
      <c r="A957" s="1">
        <v>42027</v>
      </c>
      <c r="B957" t="s">
        <v>273</v>
      </c>
      <c r="C957" t="s">
        <v>274</v>
      </c>
      <c r="D957">
        <v>4.1399999999999997</v>
      </c>
      <c r="E957">
        <v>7578</v>
      </c>
      <c r="F957" s="22">
        <v>31350</v>
      </c>
      <c r="G957">
        <v>24228000</v>
      </c>
      <c r="H957" t="str">
        <f t="shared" si="14"/>
        <v>krajowa</v>
      </c>
    </row>
    <row r="958" spans="1:8">
      <c r="A958" s="1">
        <v>42027</v>
      </c>
      <c r="B958" t="s">
        <v>275</v>
      </c>
      <c r="C958" t="s">
        <v>276</v>
      </c>
      <c r="D958">
        <v>2.44</v>
      </c>
      <c r="E958">
        <v>1100</v>
      </c>
      <c r="F958" s="22">
        <v>2590</v>
      </c>
      <c r="G958">
        <v>13646000</v>
      </c>
      <c r="H958" t="str">
        <f t="shared" si="14"/>
        <v>krajowa</v>
      </c>
    </row>
    <row r="959" spans="1:8">
      <c r="A959" s="1">
        <v>42027</v>
      </c>
      <c r="B959" t="s">
        <v>279</v>
      </c>
      <c r="C959" t="s">
        <v>280</v>
      </c>
      <c r="D959">
        <v>25.2</v>
      </c>
      <c r="E959">
        <v>107</v>
      </c>
      <c r="F959" s="22">
        <v>2700</v>
      </c>
      <c r="G959">
        <v>2121000</v>
      </c>
      <c r="H959" t="str">
        <f t="shared" si="14"/>
        <v>krajowa</v>
      </c>
    </row>
    <row r="960" spans="1:8">
      <c r="A960" s="1">
        <v>42027</v>
      </c>
      <c r="B960" t="s">
        <v>281</v>
      </c>
      <c r="C960" t="s">
        <v>282</v>
      </c>
      <c r="D960">
        <v>0.01</v>
      </c>
      <c r="E960">
        <v>60000</v>
      </c>
      <c r="F960" s="22">
        <v>600</v>
      </c>
      <c r="G960">
        <v>0</v>
      </c>
      <c r="H960" t="str">
        <f t="shared" si="14"/>
        <v>krajowa</v>
      </c>
    </row>
    <row r="961" spans="1:8">
      <c r="A961" s="1">
        <v>42027</v>
      </c>
      <c r="B961" t="s">
        <v>283</v>
      </c>
      <c r="C961" t="s">
        <v>284</v>
      </c>
      <c r="D961">
        <v>36.5</v>
      </c>
      <c r="E961">
        <v>882131</v>
      </c>
      <c r="F961" s="22">
        <v>32190680</v>
      </c>
      <c r="G961">
        <v>77963000</v>
      </c>
      <c r="H961" t="str">
        <f t="shared" si="14"/>
        <v>krajowa</v>
      </c>
    </row>
    <row r="962" spans="1:8">
      <c r="A962" s="1">
        <v>42027</v>
      </c>
      <c r="B962" t="s">
        <v>287</v>
      </c>
      <c r="C962" t="s">
        <v>288</v>
      </c>
      <c r="D962">
        <v>13.8</v>
      </c>
      <c r="E962">
        <v>563</v>
      </c>
      <c r="F962" s="22">
        <v>7740</v>
      </c>
      <c r="G962">
        <v>1423000</v>
      </c>
      <c r="H962" t="str">
        <f t="shared" ref="H962:H1025" si="15">IF(LEFT(C962,2)="PL","krajowa","zagraniczna")</f>
        <v>krajowa</v>
      </c>
    </row>
    <row r="963" spans="1:8">
      <c r="A963" s="1">
        <v>42027</v>
      </c>
      <c r="B963" t="s">
        <v>291</v>
      </c>
      <c r="C963" t="s">
        <v>292</v>
      </c>
      <c r="D963">
        <v>0.44</v>
      </c>
      <c r="E963">
        <v>460</v>
      </c>
      <c r="F963" s="22">
        <v>200</v>
      </c>
      <c r="G963">
        <v>0</v>
      </c>
      <c r="H963" t="str">
        <f t="shared" si="15"/>
        <v>krajowa</v>
      </c>
    </row>
    <row r="964" spans="1:8">
      <c r="A964" s="1">
        <v>42027</v>
      </c>
      <c r="B964" t="s">
        <v>293</v>
      </c>
      <c r="C964" t="s">
        <v>294</v>
      </c>
      <c r="D964">
        <v>3.28</v>
      </c>
      <c r="E964">
        <v>5650</v>
      </c>
      <c r="F964" s="22">
        <v>18700</v>
      </c>
      <c r="G964">
        <v>138273000</v>
      </c>
      <c r="H964" t="str">
        <f t="shared" si="15"/>
        <v>krajowa</v>
      </c>
    </row>
    <row r="965" spans="1:8">
      <c r="A965" s="1">
        <v>42027</v>
      </c>
      <c r="B965" t="s">
        <v>295</v>
      </c>
      <c r="C965" t="s">
        <v>296</v>
      </c>
      <c r="D965">
        <v>51.4</v>
      </c>
      <c r="E965">
        <v>621</v>
      </c>
      <c r="F965" s="22">
        <v>31920</v>
      </c>
      <c r="G965">
        <v>11601000</v>
      </c>
      <c r="H965" t="str">
        <f t="shared" si="15"/>
        <v>krajowa</v>
      </c>
    </row>
    <row r="966" spans="1:8">
      <c r="A966" s="1">
        <v>42027</v>
      </c>
      <c r="B966" t="s">
        <v>297</v>
      </c>
      <c r="C966" t="s">
        <v>298</v>
      </c>
      <c r="D966">
        <v>19.2</v>
      </c>
      <c r="E966">
        <v>1349</v>
      </c>
      <c r="F966" s="22">
        <v>25440</v>
      </c>
      <c r="G966">
        <v>1239000</v>
      </c>
      <c r="H966" t="str">
        <f t="shared" si="15"/>
        <v>krajowa</v>
      </c>
    </row>
    <row r="967" spans="1:8">
      <c r="A967" s="1">
        <v>42027</v>
      </c>
      <c r="B967" t="s">
        <v>299</v>
      </c>
      <c r="C967" t="s">
        <v>300</v>
      </c>
      <c r="D967">
        <v>1.45</v>
      </c>
      <c r="E967">
        <v>450</v>
      </c>
      <c r="F967" s="22">
        <v>650</v>
      </c>
      <c r="G967">
        <v>0</v>
      </c>
      <c r="H967" t="str">
        <f t="shared" si="15"/>
        <v>krajowa</v>
      </c>
    </row>
    <row r="968" spans="1:8">
      <c r="A968" s="1">
        <v>42027</v>
      </c>
      <c r="B968" t="s">
        <v>301</v>
      </c>
      <c r="C968" t="s">
        <v>302</v>
      </c>
      <c r="D968">
        <v>16.64</v>
      </c>
      <c r="E968">
        <v>13</v>
      </c>
      <c r="F968" s="22">
        <v>220</v>
      </c>
      <c r="G968">
        <v>3144000</v>
      </c>
      <c r="H968" t="str">
        <f t="shared" si="15"/>
        <v>krajowa</v>
      </c>
    </row>
    <row r="969" spans="1:8">
      <c r="A969" s="1">
        <v>42027</v>
      </c>
      <c r="B969" t="s">
        <v>305</v>
      </c>
      <c r="C969" t="s">
        <v>306</v>
      </c>
      <c r="D969">
        <v>9.1999999999999993</v>
      </c>
      <c r="E969">
        <v>9386</v>
      </c>
      <c r="F969" s="22">
        <v>84180</v>
      </c>
      <c r="G969">
        <v>17846000</v>
      </c>
      <c r="H969" t="str">
        <f t="shared" si="15"/>
        <v>krajowa</v>
      </c>
    </row>
    <row r="970" spans="1:8">
      <c r="A970" s="1">
        <v>42027</v>
      </c>
      <c r="B970" t="s">
        <v>307</v>
      </c>
      <c r="C970" t="s">
        <v>308</v>
      </c>
      <c r="D970">
        <v>4.6399999999999997</v>
      </c>
      <c r="E970">
        <v>18</v>
      </c>
      <c r="F970" s="22">
        <v>80</v>
      </c>
      <c r="G970">
        <v>4501000</v>
      </c>
      <c r="H970" t="str">
        <f t="shared" si="15"/>
        <v>krajowa</v>
      </c>
    </row>
    <row r="971" spans="1:8">
      <c r="A971" s="1">
        <v>42027</v>
      </c>
      <c r="B971" t="s">
        <v>309</v>
      </c>
      <c r="C971" t="s">
        <v>310</v>
      </c>
      <c r="D971">
        <v>0.95</v>
      </c>
      <c r="E971">
        <v>4608</v>
      </c>
      <c r="F971" s="22">
        <v>4320</v>
      </c>
      <c r="G971">
        <v>11150000</v>
      </c>
      <c r="H971" t="str">
        <f t="shared" si="15"/>
        <v>krajowa</v>
      </c>
    </row>
    <row r="972" spans="1:8">
      <c r="A972" s="1">
        <v>42027</v>
      </c>
      <c r="B972" t="s">
        <v>311</v>
      </c>
      <c r="C972" t="s">
        <v>312</v>
      </c>
      <c r="D972">
        <v>50</v>
      </c>
      <c r="E972">
        <v>50559</v>
      </c>
      <c r="F972" s="22">
        <v>2508750</v>
      </c>
      <c r="G972">
        <v>16737000</v>
      </c>
      <c r="H972" t="str">
        <f t="shared" si="15"/>
        <v>krajowa</v>
      </c>
    </row>
    <row r="973" spans="1:8">
      <c r="A973" s="1">
        <v>42027</v>
      </c>
      <c r="B973" t="s">
        <v>315</v>
      </c>
      <c r="C973" t="s">
        <v>316</v>
      </c>
      <c r="D973">
        <v>0.85</v>
      </c>
      <c r="E973">
        <v>95334</v>
      </c>
      <c r="F973" s="22">
        <v>81330</v>
      </c>
      <c r="G973">
        <v>0</v>
      </c>
      <c r="H973" t="str">
        <f t="shared" si="15"/>
        <v>krajowa</v>
      </c>
    </row>
    <row r="974" spans="1:8">
      <c r="A974" s="1">
        <v>42027</v>
      </c>
      <c r="B974" t="s">
        <v>317</v>
      </c>
      <c r="C974" t="s">
        <v>318</v>
      </c>
      <c r="D974">
        <v>0.35</v>
      </c>
      <c r="E974">
        <v>1831</v>
      </c>
      <c r="F974" s="22">
        <v>640</v>
      </c>
      <c r="G974">
        <v>0</v>
      </c>
      <c r="H974" t="str">
        <f t="shared" si="15"/>
        <v>krajowa</v>
      </c>
    </row>
    <row r="975" spans="1:8">
      <c r="A975" s="1">
        <v>42027</v>
      </c>
      <c r="B975" t="s">
        <v>319</v>
      </c>
      <c r="C975" t="s">
        <v>320</v>
      </c>
      <c r="D975">
        <v>1.98</v>
      </c>
      <c r="E975">
        <v>101795</v>
      </c>
      <c r="F975" s="22">
        <v>202420</v>
      </c>
      <c r="G975">
        <v>293645000</v>
      </c>
      <c r="H975" t="str">
        <f t="shared" si="15"/>
        <v>krajowa</v>
      </c>
    </row>
    <row r="976" spans="1:8">
      <c r="A976" s="1">
        <v>42027</v>
      </c>
      <c r="B976" t="s">
        <v>321</v>
      </c>
      <c r="C976" t="s">
        <v>322</v>
      </c>
      <c r="D976">
        <v>1.8</v>
      </c>
      <c r="E976">
        <v>3907767</v>
      </c>
      <c r="F976" s="22">
        <v>7069170</v>
      </c>
      <c r="G976">
        <v>1095354000</v>
      </c>
      <c r="H976" t="str">
        <f t="shared" si="15"/>
        <v>krajowa</v>
      </c>
    </row>
    <row r="977" spans="1:8">
      <c r="A977" s="1">
        <v>42027</v>
      </c>
      <c r="B977" t="s">
        <v>323</v>
      </c>
      <c r="C977" t="s">
        <v>324</v>
      </c>
      <c r="D977">
        <v>3.37</v>
      </c>
      <c r="E977">
        <v>41513</v>
      </c>
      <c r="F977" s="22">
        <v>139560</v>
      </c>
      <c r="G977">
        <v>43628000</v>
      </c>
      <c r="H977" t="str">
        <f t="shared" si="15"/>
        <v>krajowa</v>
      </c>
    </row>
    <row r="978" spans="1:8">
      <c r="A978" s="1">
        <v>42027</v>
      </c>
      <c r="B978" t="s">
        <v>325</v>
      </c>
      <c r="C978" t="s">
        <v>326</v>
      </c>
      <c r="D978">
        <v>6.85</v>
      </c>
      <c r="E978">
        <v>11124</v>
      </c>
      <c r="F978" s="22">
        <v>75930</v>
      </c>
      <c r="G978">
        <v>6721000</v>
      </c>
      <c r="H978" t="str">
        <f t="shared" si="15"/>
        <v>krajowa</v>
      </c>
    </row>
    <row r="979" spans="1:8">
      <c r="A979" s="1">
        <v>42027</v>
      </c>
      <c r="B979" t="s">
        <v>331</v>
      </c>
      <c r="C979" t="s">
        <v>332</v>
      </c>
      <c r="D979">
        <v>44.5</v>
      </c>
      <c r="E979">
        <v>153269</v>
      </c>
      <c r="F979" s="22">
        <v>6670720</v>
      </c>
      <c r="G979">
        <v>27164000</v>
      </c>
      <c r="H979" t="str">
        <f t="shared" si="15"/>
        <v>krajowa</v>
      </c>
    </row>
    <row r="980" spans="1:8">
      <c r="A980" s="1">
        <v>42027</v>
      </c>
      <c r="B980" t="s">
        <v>333</v>
      </c>
      <c r="C980" t="s">
        <v>334</v>
      </c>
      <c r="D980">
        <v>16.57</v>
      </c>
      <c r="E980">
        <v>10774</v>
      </c>
      <c r="F980" s="22">
        <v>181040</v>
      </c>
      <c r="G980">
        <v>3502000</v>
      </c>
      <c r="H980" t="str">
        <f t="shared" si="15"/>
        <v>krajowa</v>
      </c>
    </row>
    <row r="981" spans="1:8">
      <c r="A981" s="1">
        <v>42027</v>
      </c>
      <c r="B981" t="s">
        <v>335</v>
      </c>
      <c r="C981" t="s">
        <v>336</v>
      </c>
      <c r="D981">
        <v>30.65</v>
      </c>
      <c r="E981">
        <v>420</v>
      </c>
      <c r="F981" s="22">
        <v>12640</v>
      </c>
      <c r="G981">
        <v>17315000</v>
      </c>
      <c r="H981" t="str">
        <f t="shared" si="15"/>
        <v>krajowa</v>
      </c>
    </row>
    <row r="982" spans="1:8">
      <c r="A982" s="1">
        <v>42027</v>
      </c>
      <c r="B982" t="s">
        <v>337</v>
      </c>
      <c r="C982" t="s">
        <v>338</v>
      </c>
      <c r="D982">
        <v>1.51</v>
      </c>
      <c r="E982">
        <v>0</v>
      </c>
      <c r="F982" s="22">
        <v>0</v>
      </c>
      <c r="G982">
        <v>0</v>
      </c>
      <c r="H982" t="str">
        <f t="shared" si="15"/>
        <v>krajowa</v>
      </c>
    </row>
    <row r="983" spans="1:8">
      <c r="A983" s="1">
        <v>42027</v>
      </c>
      <c r="B983" t="s">
        <v>339</v>
      </c>
      <c r="C983" t="s">
        <v>340</v>
      </c>
      <c r="D983">
        <v>11.3</v>
      </c>
      <c r="E983">
        <v>282511</v>
      </c>
      <c r="F983" s="22">
        <v>3218830</v>
      </c>
      <c r="G983">
        <v>3233000</v>
      </c>
      <c r="H983" t="str">
        <f t="shared" si="15"/>
        <v>krajowa</v>
      </c>
    </row>
    <row r="984" spans="1:8">
      <c r="A984" s="1">
        <v>42027</v>
      </c>
      <c r="B984" t="s">
        <v>341</v>
      </c>
      <c r="C984" t="s">
        <v>342</v>
      </c>
      <c r="D984">
        <v>72</v>
      </c>
      <c r="E984">
        <v>50610</v>
      </c>
      <c r="F984" s="22">
        <v>3620070</v>
      </c>
      <c r="G984">
        <v>40919000</v>
      </c>
      <c r="H984" t="str">
        <f t="shared" si="15"/>
        <v>krajowa</v>
      </c>
    </row>
    <row r="985" spans="1:8">
      <c r="A985" s="1">
        <v>42027</v>
      </c>
      <c r="B985" t="s">
        <v>343</v>
      </c>
      <c r="C985" t="s">
        <v>344</v>
      </c>
      <c r="D985">
        <v>4.91</v>
      </c>
      <c r="E985">
        <v>167594</v>
      </c>
      <c r="F985" s="22">
        <v>827230</v>
      </c>
      <c r="G985">
        <v>245350000</v>
      </c>
      <c r="H985" t="str">
        <f t="shared" si="15"/>
        <v>krajowa</v>
      </c>
    </row>
    <row r="986" spans="1:8">
      <c r="A986" s="1">
        <v>42027</v>
      </c>
      <c r="B986" t="s">
        <v>345</v>
      </c>
      <c r="C986" t="s">
        <v>346</v>
      </c>
      <c r="D986">
        <v>108.8</v>
      </c>
      <c r="E986">
        <v>42530</v>
      </c>
      <c r="F986" s="22">
        <v>4609490</v>
      </c>
      <c r="G986">
        <v>30584000</v>
      </c>
      <c r="H986" t="str">
        <f t="shared" si="15"/>
        <v>krajowa</v>
      </c>
    </row>
    <row r="987" spans="1:8">
      <c r="A987" s="1">
        <v>42027</v>
      </c>
      <c r="B987" t="s">
        <v>347</v>
      </c>
      <c r="C987" t="s">
        <v>348</v>
      </c>
      <c r="D987">
        <v>3.3</v>
      </c>
      <c r="E987">
        <v>1505</v>
      </c>
      <c r="F987" s="22">
        <v>4940</v>
      </c>
      <c r="G987">
        <v>25500000</v>
      </c>
      <c r="H987" t="str">
        <f t="shared" si="15"/>
        <v>krajowa</v>
      </c>
    </row>
    <row r="988" spans="1:8">
      <c r="A988" s="1">
        <v>42027</v>
      </c>
      <c r="B988" t="s">
        <v>349</v>
      </c>
      <c r="C988" t="s">
        <v>350</v>
      </c>
      <c r="D988">
        <v>1.86</v>
      </c>
      <c r="E988">
        <v>455566</v>
      </c>
      <c r="F988" s="22">
        <v>851100</v>
      </c>
      <c r="G988">
        <v>70928000</v>
      </c>
      <c r="H988" t="str">
        <f t="shared" si="15"/>
        <v>krajowa</v>
      </c>
    </row>
    <row r="989" spans="1:8">
      <c r="A989" s="1">
        <v>42027</v>
      </c>
      <c r="B989" t="s">
        <v>351</v>
      </c>
      <c r="C989" t="s">
        <v>352</v>
      </c>
      <c r="D989">
        <v>5</v>
      </c>
      <c r="E989">
        <v>558</v>
      </c>
      <c r="F989" s="22">
        <v>2790</v>
      </c>
      <c r="G989">
        <v>1143000</v>
      </c>
      <c r="H989" t="str">
        <f t="shared" si="15"/>
        <v>krajowa</v>
      </c>
    </row>
    <row r="990" spans="1:8">
      <c r="A990" s="1">
        <v>42027</v>
      </c>
      <c r="B990" t="s">
        <v>353</v>
      </c>
      <c r="C990" t="s">
        <v>354</v>
      </c>
      <c r="D990">
        <v>3.22</v>
      </c>
      <c r="E990">
        <v>58607</v>
      </c>
      <c r="F990" s="22">
        <v>189140</v>
      </c>
      <c r="G990">
        <v>36119000</v>
      </c>
      <c r="H990" t="str">
        <f t="shared" si="15"/>
        <v>krajowa</v>
      </c>
    </row>
    <row r="991" spans="1:8">
      <c r="A991" s="1">
        <v>42027</v>
      </c>
      <c r="B991" t="s">
        <v>355</v>
      </c>
      <c r="C991" t="s">
        <v>356</v>
      </c>
      <c r="D991">
        <v>5.12</v>
      </c>
      <c r="E991">
        <v>5079</v>
      </c>
      <c r="F991" s="22">
        <v>25820</v>
      </c>
      <c r="G991">
        <v>4199000</v>
      </c>
      <c r="H991" t="str">
        <f t="shared" si="15"/>
        <v>krajowa</v>
      </c>
    </row>
    <row r="992" spans="1:8">
      <c r="A992" s="1">
        <v>42027</v>
      </c>
      <c r="B992" t="s">
        <v>357</v>
      </c>
      <c r="C992" t="s">
        <v>358</v>
      </c>
      <c r="D992">
        <v>32.15</v>
      </c>
      <c r="E992">
        <v>1441</v>
      </c>
      <c r="F992" s="22">
        <v>45340</v>
      </c>
      <c r="G992">
        <v>1839000</v>
      </c>
      <c r="H992" t="str">
        <f t="shared" si="15"/>
        <v>krajowa</v>
      </c>
    </row>
    <row r="993" spans="1:8">
      <c r="A993" s="1">
        <v>42027</v>
      </c>
      <c r="B993" t="s">
        <v>359</v>
      </c>
      <c r="C993" t="s">
        <v>360</v>
      </c>
      <c r="D993">
        <v>3.08</v>
      </c>
      <c r="E993">
        <v>34853</v>
      </c>
      <c r="F993" s="22">
        <v>105020</v>
      </c>
      <c r="G993">
        <v>7831000</v>
      </c>
      <c r="H993" t="str">
        <f t="shared" si="15"/>
        <v>krajowa</v>
      </c>
    </row>
    <row r="994" spans="1:8">
      <c r="A994" s="1">
        <v>42027</v>
      </c>
      <c r="B994" t="s">
        <v>361</v>
      </c>
      <c r="C994" t="s">
        <v>362</v>
      </c>
      <c r="D994">
        <v>0.02</v>
      </c>
      <c r="E994">
        <v>59542</v>
      </c>
      <c r="F994" s="22">
        <v>1190</v>
      </c>
      <c r="G994">
        <v>0</v>
      </c>
      <c r="H994" t="str">
        <f t="shared" si="15"/>
        <v>krajowa</v>
      </c>
    </row>
    <row r="995" spans="1:8">
      <c r="A995" s="1">
        <v>42027</v>
      </c>
      <c r="B995" t="s">
        <v>363</v>
      </c>
      <c r="C995" t="s">
        <v>364</v>
      </c>
      <c r="D995">
        <v>0.13</v>
      </c>
      <c r="E995">
        <v>484387</v>
      </c>
      <c r="F995" s="22">
        <v>60620</v>
      </c>
      <c r="G995">
        <v>0</v>
      </c>
      <c r="H995" t="str">
        <f t="shared" si="15"/>
        <v>krajowa</v>
      </c>
    </row>
    <row r="996" spans="1:8">
      <c r="A996" s="1">
        <v>42027</v>
      </c>
      <c r="B996" t="s">
        <v>365</v>
      </c>
      <c r="C996" t="s">
        <v>366</v>
      </c>
      <c r="D996">
        <v>1.1000000000000001</v>
      </c>
      <c r="E996">
        <v>10516</v>
      </c>
      <c r="F996" s="22">
        <v>11190</v>
      </c>
      <c r="G996">
        <v>4084000</v>
      </c>
      <c r="H996" t="str">
        <f t="shared" si="15"/>
        <v>krajowa</v>
      </c>
    </row>
    <row r="997" spans="1:8">
      <c r="A997" s="1">
        <v>42027</v>
      </c>
      <c r="B997" t="s">
        <v>367</v>
      </c>
      <c r="C997" t="s">
        <v>368</v>
      </c>
      <c r="D997">
        <v>0.98</v>
      </c>
      <c r="E997">
        <v>19735</v>
      </c>
      <c r="F997" s="22">
        <v>19310</v>
      </c>
      <c r="G997">
        <v>5438000</v>
      </c>
      <c r="H997" t="str">
        <f t="shared" si="15"/>
        <v>krajowa</v>
      </c>
    </row>
    <row r="998" spans="1:8">
      <c r="A998" s="1">
        <v>42027</v>
      </c>
      <c r="B998" t="s">
        <v>373</v>
      </c>
      <c r="C998" t="s">
        <v>374</v>
      </c>
      <c r="D998">
        <v>2.29</v>
      </c>
      <c r="E998">
        <v>549</v>
      </c>
      <c r="F998" s="22">
        <v>1210</v>
      </c>
      <c r="G998">
        <v>11568000</v>
      </c>
      <c r="H998" t="str">
        <f t="shared" si="15"/>
        <v>krajowa</v>
      </c>
    </row>
    <row r="999" spans="1:8">
      <c r="A999" s="1">
        <v>42027</v>
      </c>
      <c r="B999" t="s">
        <v>375</v>
      </c>
      <c r="C999" t="s">
        <v>376</v>
      </c>
      <c r="D999">
        <v>29.9</v>
      </c>
      <c r="E999">
        <v>3964</v>
      </c>
      <c r="F999" s="22">
        <v>116020</v>
      </c>
      <c r="G999">
        <v>4187000</v>
      </c>
      <c r="H999" t="str">
        <f t="shared" si="15"/>
        <v>krajowa</v>
      </c>
    </row>
    <row r="1000" spans="1:8">
      <c r="A1000" s="1">
        <v>42027</v>
      </c>
      <c r="B1000" t="s">
        <v>377</v>
      </c>
      <c r="C1000" t="s">
        <v>378</v>
      </c>
      <c r="D1000">
        <v>1.54</v>
      </c>
      <c r="E1000">
        <v>18</v>
      </c>
      <c r="F1000" s="22">
        <v>30</v>
      </c>
      <c r="G1000">
        <v>3715000</v>
      </c>
      <c r="H1000" t="str">
        <f t="shared" si="15"/>
        <v>krajowa</v>
      </c>
    </row>
    <row r="1001" spans="1:8">
      <c r="A1001" s="1">
        <v>42027</v>
      </c>
      <c r="B1001" t="s">
        <v>379</v>
      </c>
      <c r="C1001" t="s">
        <v>380</v>
      </c>
      <c r="D1001">
        <v>2.62</v>
      </c>
      <c r="E1001">
        <v>55562</v>
      </c>
      <c r="F1001" s="22">
        <v>146060</v>
      </c>
      <c r="G1001">
        <v>93737000</v>
      </c>
      <c r="H1001" t="str">
        <f t="shared" si="15"/>
        <v>krajowa</v>
      </c>
    </row>
    <row r="1002" spans="1:8">
      <c r="A1002" s="1">
        <v>42027</v>
      </c>
      <c r="B1002" t="s">
        <v>381</v>
      </c>
      <c r="C1002" t="s">
        <v>382</v>
      </c>
      <c r="D1002">
        <v>2.27</v>
      </c>
      <c r="E1002">
        <v>24835</v>
      </c>
      <c r="F1002" s="22">
        <v>56260</v>
      </c>
      <c r="G1002">
        <v>7444000</v>
      </c>
      <c r="H1002" t="str">
        <f t="shared" si="15"/>
        <v>krajowa</v>
      </c>
    </row>
    <row r="1003" spans="1:8">
      <c r="A1003" s="1">
        <v>42027</v>
      </c>
      <c r="B1003" t="s">
        <v>383</v>
      </c>
      <c r="C1003" t="s">
        <v>384</v>
      </c>
      <c r="D1003">
        <v>1.76</v>
      </c>
      <c r="E1003">
        <v>5624</v>
      </c>
      <c r="F1003" s="22">
        <v>9740</v>
      </c>
      <c r="G1003">
        <v>5435000</v>
      </c>
      <c r="H1003" t="str">
        <f t="shared" si="15"/>
        <v>krajowa</v>
      </c>
    </row>
    <row r="1004" spans="1:8">
      <c r="A1004" s="1">
        <v>42027</v>
      </c>
      <c r="B1004" t="s">
        <v>385</v>
      </c>
      <c r="C1004" t="s">
        <v>386</v>
      </c>
      <c r="D1004">
        <v>0.8</v>
      </c>
      <c r="E1004">
        <v>52321</v>
      </c>
      <c r="F1004" s="22">
        <v>41230</v>
      </c>
      <c r="G1004">
        <v>23452000</v>
      </c>
      <c r="H1004" t="str">
        <f t="shared" si="15"/>
        <v>krajowa</v>
      </c>
    </row>
    <row r="1005" spans="1:8">
      <c r="A1005" s="1">
        <v>42027</v>
      </c>
      <c r="B1005" t="s">
        <v>387</v>
      </c>
      <c r="C1005" t="s">
        <v>388</v>
      </c>
      <c r="D1005">
        <v>56.85</v>
      </c>
      <c r="E1005">
        <v>1806</v>
      </c>
      <c r="F1005" s="22">
        <v>101400</v>
      </c>
      <c r="G1005">
        <v>1165000</v>
      </c>
      <c r="H1005" t="str">
        <f t="shared" si="15"/>
        <v>krajowa</v>
      </c>
    </row>
    <row r="1006" spans="1:8">
      <c r="A1006" s="1">
        <v>42027</v>
      </c>
      <c r="B1006" t="s">
        <v>389</v>
      </c>
      <c r="C1006" t="s">
        <v>390</v>
      </c>
      <c r="D1006">
        <v>136.5</v>
      </c>
      <c r="E1006">
        <v>98797</v>
      </c>
      <c r="F1006" s="22">
        <v>13570390</v>
      </c>
      <c r="G1006">
        <v>30454000</v>
      </c>
      <c r="H1006" t="str">
        <f t="shared" si="15"/>
        <v>krajowa</v>
      </c>
    </row>
    <row r="1007" spans="1:8">
      <c r="A1007" s="1">
        <v>42027</v>
      </c>
      <c r="B1007" t="s">
        <v>391</v>
      </c>
      <c r="C1007" t="s">
        <v>392</v>
      </c>
      <c r="D1007">
        <v>3.46</v>
      </c>
      <c r="E1007">
        <v>2535</v>
      </c>
      <c r="F1007" s="22">
        <v>8770</v>
      </c>
      <c r="G1007">
        <v>12110000</v>
      </c>
      <c r="H1007" t="str">
        <f t="shared" si="15"/>
        <v>krajowa</v>
      </c>
    </row>
    <row r="1008" spans="1:8">
      <c r="A1008" s="1">
        <v>42027</v>
      </c>
      <c r="B1008" t="s">
        <v>393</v>
      </c>
      <c r="C1008" t="s">
        <v>394</v>
      </c>
      <c r="D1008">
        <v>16.22</v>
      </c>
      <c r="E1008">
        <v>2310</v>
      </c>
      <c r="F1008" s="22">
        <v>36960</v>
      </c>
      <c r="G1008">
        <v>6189000</v>
      </c>
      <c r="H1008" t="str">
        <f t="shared" si="15"/>
        <v>krajowa</v>
      </c>
    </row>
    <row r="1009" spans="1:8">
      <c r="A1009" s="1">
        <v>42027</v>
      </c>
      <c r="B1009" t="s">
        <v>395</v>
      </c>
      <c r="C1009" t="s">
        <v>396</v>
      </c>
      <c r="D1009">
        <v>13</v>
      </c>
      <c r="E1009">
        <v>5</v>
      </c>
      <c r="F1009" s="22">
        <v>70</v>
      </c>
      <c r="G1009">
        <v>0</v>
      </c>
      <c r="H1009" t="str">
        <f t="shared" si="15"/>
        <v>krajowa</v>
      </c>
    </row>
    <row r="1010" spans="1:8">
      <c r="A1010" s="1">
        <v>42027</v>
      </c>
      <c r="B1010" t="s">
        <v>397</v>
      </c>
      <c r="C1010" t="s">
        <v>398</v>
      </c>
      <c r="D1010">
        <v>175.5</v>
      </c>
      <c r="E1010">
        <v>33636</v>
      </c>
      <c r="F1010" s="22">
        <v>5795670</v>
      </c>
      <c r="G1010">
        <v>5028000</v>
      </c>
      <c r="H1010" t="str">
        <f t="shared" si="15"/>
        <v>krajowa</v>
      </c>
    </row>
    <row r="1011" spans="1:8">
      <c r="A1011" s="1">
        <v>42027</v>
      </c>
      <c r="B1011" t="s">
        <v>401</v>
      </c>
      <c r="C1011" t="s">
        <v>402</v>
      </c>
      <c r="D1011">
        <v>0.9</v>
      </c>
      <c r="E1011">
        <v>7991</v>
      </c>
      <c r="F1011" s="22">
        <v>7200</v>
      </c>
      <c r="G1011">
        <v>0</v>
      </c>
      <c r="H1011" t="str">
        <f t="shared" si="15"/>
        <v>krajowa</v>
      </c>
    </row>
    <row r="1012" spans="1:8">
      <c r="A1012" s="1">
        <v>42027</v>
      </c>
      <c r="B1012" t="s">
        <v>403</v>
      </c>
      <c r="C1012" t="s">
        <v>404</v>
      </c>
      <c r="D1012">
        <v>212.95</v>
      </c>
      <c r="E1012">
        <v>17402</v>
      </c>
      <c r="F1012" s="22">
        <v>3613150</v>
      </c>
      <c r="G1012">
        <v>8393000</v>
      </c>
      <c r="H1012" t="str">
        <f t="shared" si="15"/>
        <v>krajowa</v>
      </c>
    </row>
    <row r="1013" spans="1:8">
      <c r="A1013" s="1">
        <v>42027</v>
      </c>
      <c r="B1013" t="s">
        <v>405</v>
      </c>
      <c r="C1013" t="s">
        <v>406</v>
      </c>
      <c r="D1013">
        <v>4.24</v>
      </c>
      <c r="E1013">
        <v>608</v>
      </c>
      <c r="F1013" s="22">
        <v>2500</v>
      </c>
      <c r="G1013">
        <v>2639000</v>
      </c>
      <c r="H1013" t="str">
        <f t="shared" si="15"/>
        <v>krajowa</v>
      </c>
    </row>
    <row r="1014" spans="1:8">
      <c r="A1014" s="1">
        <v>42027</v>
      </c>
      <c r="B1014" t="s">
        <v>407</v>
      </c>
      <c r="C1014" t="s">
        <v>408</v>
      </c>
      <c r="D1014">
        <v>1.06</v>
      </c>
      <c r="E1014">
        <v>669</v>
      </c>
      <c r="F1014" s="22">
        <v>680</v>
      </c>
      <c r="G1014">
        <v>0</v>
      </c>
      <c r="H1014" t="str">
        <f t="shared" si="15"/>
        <v>krajowa</v>
      </c>
    </row>
    <row r="1015" spans="1:8">
      <c r="A1015" s="1">
        <v>42027</v>
      </c>
      <c r="B1015" t="s">
        <v>409</v>
      </c>
      <c r="C1015" t="s">
        <v>410</v>
      </c>
      <c r="D1015">
        <v>9.0500000000000007</v>
      </c>
      <c r="E1015">
        <v>110</v>
      </c>
      <c r="F1015" s="22">
        <v>1000</v>
      </c>
      <c r="G1015">
        <v>5944000</v>
      </c>
      <c r="H1015" t="str">
        <f t="shared" si="15"/>
        <v>krajowa</v>
      </c>
    </row>
    <row r="1016" spans="1:8">
      <c r="A1016" s="1">
        <v>42027</v>
      </c>
      <c r="B1016" t="s">
        <v>411</v>
      </c>
      <c r="C1016" t="s">
        <v>412</v>
      </c>
      <c r="D1016">
        <v>0.11</v>
      </c>
      <c r="E1016">
        <v>25489</v>
      </c>
      <c r="F1016" s="22">
        <v>2800</v>
      </c>
      <c r="G1016">
        <v>0</v>
      </c>
      <c r="H1016" t="str">
        <f t="shared" si="15"/>
        <v>krajowa</v>
      </c>
    </row>
    <row r="1017" spans="1:8">
      <c r="A1017" s="1">
        <v>42027</v>
      </c>
      <c r="B1017" t="s">
        <v>413</v>
      </c>
      <c r="C1017" t="s">
        <v>414</v>
      </c>
      <c r="D1017">
        <v>2.2000000000000002</v>
      </c>
      <c r="E1017">
        <v>150</v>
      </c>
      <c r="F1017" s="22">
        <v>330</v>
      </c>
      <c r="G1017">
        <v>0</v>
      </c>
      <c r="H1017" t="str">
        <f t="shared" si="15"/>
        <v>krajowa</v>
      </c>
    </row>
    <row r="1018" spans="1:8">
      <c r="A1018" s="1">
        <v>42027</v>
      </c>
      <c r="B1018" t="s">
        <v>415</v>
      </c>
      <c r="C1018" t="s">
        <v>416</v>
      </c>
      <c r="D1018">
        <v>4.0199999999999996</v>
      </c>
      <c r="E1018">
        <v>31103</v>
      </c>
      <c r="F1018" s="22">
        <v>125880</v>
      </c>
      <c r="G1018">
        <v>18968000</v>
      </c>
      <c r="H1018" t="str">
        <f t="shared" si="15"/>
        <v>krajowa</v>
      </c>
    </row>
    <row r="1019" spans="1:8">
      <c r="A1019" s="1">
        <v>42027</v>
      </c>
      <c r="B1019" t="s">
        <v>417</v>
      </c>
      <c r="C1019" t="s">
        <v>418</v>
      </c>
      <c r="D1019">
        <v>0.87</v>
      </c>
      <c r="E1019">
        <v>13890</v>
      </c>
      <c r="F1019" s="22">
        <v>11840</v>
      </c>
      <c r="G1019">
        <v>8070000</v>
      </c>
      <c r="H1019" t="str">
        <f t="shared" si="15"/>
        <v>krajowa</v>
      </c>
    </row>
    <row r="1020" spans="1:8">
      <c r="A1020" s="1">
        <v>42027</v>
      </c>
      <c r="B1020" t="s">
        <v>419</v>
      </c>
      <c r="C1020" t="s">
        <v>420</v>
      </c>
      <c r="D1020">
        <v>3.34</v>
      </c>
      <c r="E1020">
        <v>200</v>
      </c>
      <c r="F1020" s="22">
        <v>600</v>
      </c>
      <c r="G1020">
        <v>3600000</v>
      </c>
      <c r="H1020" t="str">
        <f t="shared" si="15"/>
        <v>krajowa</v>
      </c>
    </row>
    <row r="1021" spans="1:8">
      <c r="A1021" s="1">
        <v>42027</v>
      </c>
      <c r="B1021" t="s">
        <v>421</v>
      </c>
      <c r="C1021" t="s">
        <v>422</v>
      </c>
      <c r="D1021">
        <v>1.61</v>
      </c>
      <c r="E1021">
        <v>2474</v>
      </c>
      <c r="F1021" s="22">
        <v>3960</v>
      </c>
      <c r="G1021">
        <v>0</v>
      </c>
      <c r="H1021" t="str">
        <f t="shared" si="15"/>
        <v>krajowa</v>
      </c>
    </row>
    <row r="1022" spans="1:8">
      <c r="A1022" s="1">
        <v>42027</v>
      </c>
      <c r="B1022" t="s">
        <v>423</v>
      </c>
      <c r="C1022" t="s">
        <v>424</v>
      </c>
      <c r="D1022">
        <v>5</v>
      </c>
      <c r="E1022">
        <v>3213</v>
      </c>
      <c r="F1022" s="22">
        <v>16040</v>
      </c>
      <c r="G1022">
        <v>11334000</v>
      </c>
      <c r="H1022" t="str">
        <f t="shared" si="15"/>
        <v>krajowa</v>
      </c>
    </row>
    <row r="1023" spans="1:8">
      <c r="A1023" s="1">
        <v>42027</v>
      </c>
      <c r="B1023" t="s">
        <v>425</v>
      </c>
      <c r="C1023" t="s">
        <v>426</v>
      </c>
      <c r="D1023">
        <v>1.86</v>
      </c>
      <c r="E1023">
        <v>9250</v>
      </c>
      <c r="F1023" s="22">
        <v>17160</v>
      </c>
      <c r="G1023">
        <v>0</v>
      </c>
      <c r="H1023" t="str">
        <f t="shared" si="15"/>
        <v>krajowa</v>
      </c>
    </row>
    <row r="1024" spans="1:8">
      <c r="A1024" s="1">
        <v>42027</v>
      </c>
      <c r="B1024" t="s">
        <v>429</v>
      </c>
      <c r="C1024" t="s">
        <v>430</v>
      </c>
      <c r="D1024">
        <v>20.399999999999999</v>
      </c>
      <c r="E1024">
        <v>199841</v>
      </c>
      <c r="F1024" s="22">
        <v>4181460</v>
      </c>
      <c r="G1024">
        <v>52636000</v>
      </c>
      <c r="H1024" t="str">
        <f t="shared" si="15"/>
        <v>krajowa</v>
      </c>
    </row>
    <row r="1025" spans="1:8">
      <c r="A1025" s="1">
        <v>42027</v>
      </c>
      <c r="B1025" t="s">
        <v>431</v>
      </c>
      <c r="C1025" t="s">
        <v>432</v>
      </c>
      <c r="D1025">
        <v>0.3</v>
      </c>
      <c r="E1025">
        <v>48892</v>
      </c>
      <c r="F1025" s="22">
        <v>14670</v>
      </c>
      <c r="G1025">
        <v>0</v>
      </c>
      <c r="H1025" t="str">
        <f t="shared" si="15"/>
        <v>krajowa</v>
      </c>
    </row>
    <row r="1026" spans="1:8">
      <c r="A1026" s="1">
        <v>42027</v>
      </c>
      <c r="B1026" t="s">
        <v>433</v>
      </c>
      <c r="C1026" t="s">
        <v>434</v>
      </c>
      <c r="D1026">
        <v>2.6</v>
      </c>
      <c r="E1026">
        <v>21694</v>
      </c>
      <c r="F1026" s="22">
        <v>56420</v>
      </c>
      <c r="G1026">
        <v>32447000</v>
      </c>
      <c r="H1026" t="str">
        <f t="shared" ref="H1026:H1089" si="16">IF(LEFT(C1026,2)="PL","krajowa","zagraniczna")</f>
        <v>krajowa</v>
      </c>
    </row>
    <row r="1027" spans="1:8">
      <c r="A1027" s="1">
        <v>42027</v>
      </c>
      <c r="B1027" t="s">
        <v>435</v>
      </c>
      <c r="C1027" t="s">
        <v>436</v>
      </c>
      <c r="D1027">
        <v>9.81</v>
      </c>
      <c r="E1027">
        <v>6471</v>
      </c>
      <c r="F1027" s="22">
        <v>64380</v>
      </c>
      <c r="G1027">
        <v>1509000</v>
      </c>
      <c r="H1027" t="str">
        <f t="shared" si="16"/>
        <v>krajowa</v>
      </c>
    </row>
    <row r="1028" spans="1:8">
      <c r="A1028" s="1">
        <v>42027</v>
      </c>
      <c r="B1028" t="s">
        <v>437</v>
      </c>
      <c r="C1028" t="s">
        <v>438</v>
      </c>
      <c r="D1028">
        <v>2.94</v>
      </c>
      <c r="E1028">
        <v>108261</v>
      </c>
      <c r="F1028" s="22">
        <v>313070</v>
      </c>
      <c r="G1028">
        <v>26333000</v>
      </c>
      <c r="H1028" t="str">
        <f t="shared" si="16"/>
        <v>krajowa</v>
      </c>
    </row>
    <row r="1029" spans="1:8">
      <c r="A1029" s="1">
        <v>42027</v>
      </c>
      <c r="B1029" t="s">
        <v>439</v>
      </c>
      <c r="C1029" t="s">
        <v>440</v>
      </c>
      <c r="D1029">
        <v>2.4</v>
      </c>
      <c r="E1029">
        <v>405</v>
      </c>
      <c r="F1029" s="22">
        <v>970</v>
      </c>
      <c r="G1029">
        <v>4047000</v>
      </c>
      <c r="H1029" t="str">
        <f t="shared" si="16"/>
        <v>krajowa</v>
      </c>
    </row>
    <row r="1030" spans="1:8">
      <c r="A1030" s="1">
        <v>42027</v>
      </c>
      <c r="B1030" t="s">
        <v>441</v>
      </c>
      <c r="C1030" t="s">
        <v>442</v>
      </c>
      <c r="D1030">
        <v>0.02</v>
      </c>
      <c r="E1030">
        <v>53730</v>
      </c>
      <c r="F1030" s="22">
        <v>1070</v>
      </c>
      <c r="G1030">
        <v>0</v>
      </c>
      <c r="H1030" t="str">
        <f t="shared" si="16"/>
        <v>krajowa</v>
      </c>
    </row>
    <row r="1031" spans="1:8">
      <c r="A1031" s="1">
        <v>42027</v>
      </c>
      <c r="B1031" t="s">
        <v>445</v>
      </c>
      <c r="C1031" t="s">
        <v>446</v>
      </c>
      <c r="D1031">
        <v>1.21</v>
      </c>
      <c r="E1031">
        <v>195414</v>
      </c>
      <c r="F1031" s="22">
        <v>241150</v>
      </c>
      <c r="G1031">
        <v>45144000</v>
      </c>
      <c r="H1031" t="str">
        <f t="shared" si="16"/>
        <v>krajowa</v>
      </c>
    </row>
    <row r="1032" spans="1:8">
      <c r="A1032" s="1">
        <v>42027</v>
      </c>
      <c r="B1032" t="s">
        <v>449</v>
      </c>
      <c r="C1032" t="s">
        <v>450</v>
      </c>
      <c r="D1032">
        <v>280</v>
      </c>
      <c r="E1032">
        <v>8308</v>
      </c>
      <c r="F1032" s="22">
        <v>2326150</v>
      </c>
      <c r="G1032">
        <v>9380000</v>
      </c>
      <c r="H1032" t="str">
        <f t="shared" si="16"/>
        <v>krajowa</v>
      </c>
    </row>
    <row r="1033" spans="1:8">
      <c r="A1033" s="1">
        <v>42027</v>
      </c>
      <c r="B1033" t="s">
        <v>451</v>
      </c>
      <c r="C1033" t="s">
        <v>452</v>
      </c>
      <c r="D1033">
        <v>108.25</v>
      </c>
      <c r="E1033">
        <v>770179</v>
      </c>
      <c r="F1033" s="22">
        <v>83823260</v>
      </c>
      <c r="G1033">
        <v>136410000</v>
      </c>
      <c r="H1033" t="str">
        <f t="shared" si="16"/>
        <v>krajowa</v>
      </c>
    </row>
    <row r="1034" spans="1:8">
      <c r="A1034" s="1">
        <v>42027</v>
      </c>
      <c r="B1034" t="s">
        <v>453</v>
      </c>
      <c r="C1034" t="s">
        <v>454</v>
      </c>
      <c r="D1034">
        <v>13.04</v>
      </c>
      <c r="E1034">
        <v>2231</v>
      </c>
      <c r="F1034" s="22">
        <v>28730</v>
      </c>
      <c r="G1034">
        <v>6739000</v>
      </c>
      <c r="H1034" t="str">
        <f t="shared" si="16"/>
        <v>krajowa</v>
      </c>
    </row>
    <row r="1035" spans="1:8">
      <c r="A1035" s="1">
        <v>42027</v>
      </c>
      <c r="B1035" t="s">
        <v>455</v>
      </c>
      <c r="C1035" t="s">
        <v>456</v>
      </c>
      <c r="D1035">
        <v>36.19</v>
      </c>
      <c r="E1035">
        <v>61</v>
      </c>
      <c r="F1035" s="22">
        <v>2100</v>
      </c>
      <c r="G1035">
        <v>13085000</v>
      </c>
      <c r="H1035" t="str">
        <f t="shared" si="16"/>
        <v>krajowa</v>
      </c>
    </row>
    <row r="1036" spans="1:8">
      <c r="A1036" s="1">
        <v>42027</v>
      </c>
      <c r="B1036" t="s">
        <v>457</v>
      </c>
      <c r="C1036" t="s">
        <v>458</v>
      </c>
      <c r="D1036">
        <v>52.5</v>
      </c>
      <c r="E1036">
        <v>50</v>
      </c>
      <c r="F1036" s="22">
        <v>2630</v>
      </c>
      <c r="G1036">
        <v>7449000</v>
      </c>
      <c r="H1036" t="str">
        <f t="shared" si="16"/>
        <v>krajowa</v>
      </c>
    </row>
    <row r="1037" spans="1:8">
      <c r="A1037" s="1">
        <v>42027</v>
      </c>
      <c r="B1037" t="s">
        <v>459</v>
      </c>
      <c r="C1037" t="s">
        <v>460</v>
      </c>
      <c r="D1037">
        <v>7.37</v>
      </c>
      <c r="E1037">
        <v>5</v>
      </c>
      <c r="F1037" s="22">
        <v>40</v>
      </c>
      <c r="G1037">
        <v>0</v>
      </c>
      <c r="H1037" t="str">
        <f t="shared" si="16"/>
        <v>krajowa</v>
      </c>
    </row>
    <row r="1038" spans="1:8">
      <c r="A1038" s="1">
        <v>42027</v>
      </c>
      <c r="B1038" t="s">
        <v>461</v>
      </c>
      <c r="C1038" t="s">
        <v>462</v>
      </c>
      <c r="D1038">
        <v>7.35</v>
      </c>
      <c r="E1038">
        <v>22524</v>
      </c>
      <c r="F1038" s="22">
        <v>166640</v>
      </c>
      <c r="G1038">
        <v>4222000</v>
      </c>
      <c r="H1038" t="str">
        <f t="shared" si="16"/>
        <v>krajowa</v>
      </c>
    </row>
    <row r="1039" spans="1:8">
      <c r="A1039" s="1">
        <v>42027</v>
      </c>
      <c r="B1039" t="s">
        <v>463</v>
      </c>
      <c r="C1039" t="s">
        <v>464</v>
      </c>
      <c r="D1039">
        <v>22.48</v>
      </c>
      <c r="E1039">
        <v>2819</v>
      </c>
      <c r="F1039" s="22">
        <v>62790</v>
      </c>
      <c r="G1039">
        <v>3459000</v>
      </c>
      <c r="H1039" t="str">
        <f t="shared" si="16"/>
        <v>krajowa</v>
      </c>
    </row>
    <row r="1040" spans="1:8">
      <c r="A1040" s="1">
        <v>42027</v>
      </c>
      <c r="B1040" t="s">
        <v>465</v>
      </c>
      <c r="C1040" t="s">
        <v>466</v>
      </c>
      <c r="D1040">
        <v>10.82</v>
      </c>
      <c r="E1040">
        <v>12015</v>
      </c>
      <c r="F1040" s="22">
        <v>129910</v>
      </c>
      <c r="G1040">
        <v>23006000</v>
      </c>
      <c r="H1040" t="str">
        <f t="shared" si="16"/>
        <v>krajowa</v>
      </c>
    </row>
    <row r="1041" spans="1:8">
      <c r="A1041" s="1">
        <v>42027</v>
      </c>
      <c r="B1041" t="s">
        <v>467</v>
      </c>
      <c r="C1041" t="s">
        <v>468</v>
      </c>
      <c r="D1041">
        <v>29.25</v>
      </c>
      <c r="E1041">
        <v>0</v>
      </c>
      <c r="F1041" s="22">
        <v>0</v>
      </c>
      <c r="G1041">
        <v>184000</v>
      </c>
      <c r="H1041" t="str">
        <f t="shared" si="16"/>
        <v>krajowa</v>
      </c>
    </row>
    <row r="1042" spans="1:8">
      <c r="A1042" s="1">
        <v>42027</v>
      </c>
      <c r="B1042" t="s">
        <v>469</v>
      </c>
      <c r="C1042" t="s">
        <v>470</v>
      </c>
      <c r="D1042">
        <v>3.8</v>
      </c>
      <c r="E1042">
        <v>2082</v>
      </c>
      <c r="F1042" s="22">
        <v>7950</v>
      </c>
      <c r="G1042">
        <v>4815000</v>
      </c>
      <c r="H1042" t="str">
        <f t="shared" si="16"/>
        <v>krajowa</v>
      </c>
    </row>
    <row r="1043" spans="1:8">
      <c r="A1043" s="1">
        <v>42027</v>
      </c>
      <c r="B1043" t="s">
        <v>471</v>
      </c>
      <c r="C1043" t="s">
        <v>472</v>
      </c>
      <c r="D1043">
        <v>9.31</v>
      </c>
      <c r="E1043">
        <v>54012</v>
      </c>
      <c r="F1043" s="22">
        <v>502380</v>
      </c>
      <c r="G1043">
        <v>6713000</v>
      </c>
      <c r="H1043" t="str">
        <f t="shared" si="16"/>
        <v>krajowa</v>
      </c>
    </row>
    <row r="1044" spans="1:8">
      <c r="A1044" s="1">
        <v>42027</v>
      </c>
      <c r="B1044" t="s">
        <v>473</v>
      </c>
      <c r="C1044" t="s">
        <v>474</v>
      </c>
      <c r="D1044">
        <v>19.29</v>
      </c>
      <c r="E1044">
        <v>40004</v>
      </c>
      <c r="F1044" s="22">
        <v>766020</v>
      </c>
      <c r="G1044">
        <v>10769000</v>
      </c>
      <c r="H1044" t="str">
        <f t="shared" si="16"/>
        <v>krajowa</v>
      </c>
    </row>
    <row r="1045" spans="1:8">
      <c r="A1045" s="1">
        <v>42027</v>
      </c>
      <c r="B1045" t="s">
        <v>475</v>
      </c>
      <c r="C1045" t="s">
        <v>476</v>
      </c>
      <c r="D1045">
        <v>3.3</v>
      </c>
      <c r="E1045">
        <v>3997</v>
      </c>
      <c r="F1045" s="22">
        <v>13150</v>
      </c>
      <c r="G1045">
        <v>11880000</v>
      </c>
      <c r="H1045" t="str">
        <f t="shared" si="16"/>
        <v>krajowa</v>
      </c>
    </row>
    <row r="1046" spans="1:8">
      <c r="A1046" s="1">
        <v>42027</v>
      </c>
      <c r="B1046" t="s">
        <v>479</v>
      </c>
      <c r="C1046" t="s">
        <v>480</v>
      </c>
      <c r="D1046">
        <v>113</v>
      </c>
      <c r="E1046">
        <v>13237</v>
      </c>
      <c r="F1046" s="22">
        <v>1499640</v>
      </c>
      <c r="G1046">
        <v>14953000</v>
      </c>
      <c r="H1046" t="str">
        <f t="shared" si="16"/>
        <v>krajowa</v>
      </c>
    </row>
    <row r="1047" spans="1:8">
      <c r="A1047" s="1">
        <v>42027</v>
      </c>
      <c r="B1047" t="s">
        <v>481</v>
      </c>
      <c r="C1047" t="s">
        <v>482</v>
      </c>
      <c r="D1047">
        <v>55.8</v>
      </c>
      <c r="E1047">
        <v>2969</v>
      </c>
      <c r="F1047" s="22">
        <v>162540</v>
      </c>
      <c r="G1047">
        <v>2418000</v>
      </c>
      <c r="H1047" t="str">
        <f t="shared" si="16"/>
        <v>krajowa</v>
      </c>
    </row>
    <row r="1048" spans="1:8">
      <c r="A1048" s="1">
        <v>42027</v>
      </c>
      <c r="B1048" t="s">
        <v>485</v>
      </c>
      <c r="C1048" t="s">
        <v>486</v>
      </c>
      <c r="D1048">
        <v>1.8</v>
      </c>
      <c r="E1048">
        <v>21557</v>
      </c>
      <c r="F1048" s="22">
        <v>39360</v>
      </c>
      <c r="G1048">
        <v>218198000</v>
      </c>
      <c r="H1048" t="str">
        <f t="shared" si="16"/>
        <v>krajowa</v>
      </c>
    </row>
    <row r="1049" spans="1:8">
      <c r="A1049" s="1">
        <v>42027</v>
      </c>
      <c r="B1049" t="s">
        <v>487</v>
      </c>
      <c r="C1049" t="s">
        <v>488</v>
      </c>
      <c r="D1049">
        <v>4.26</v>
      </c>
      <c r="E1049">
        <v>31177</v>
      </c>
      <c r="F1049" s="22">
        <v>132090</v>
      </c>
      <c r="G1049">
        <v>10150000</v>
      </c>
      <c r="H1049" t="str">
        <f t="shared" si="16"/>
        <v>krajowa</v>
      </c>
    </row>
    <row r="1050" spans="1:8">
      <c r="A1050" s="1">
        <v>42027</v>
      </c>
      <c r="B1050" t="s">
        <v>489</v>
      </c>
      <c r="C1050" t="s">
        <v>490</v>
      </c>
      <c r="D1050">
        <v>8.4</v>
      </c>
      <c r="E1050">
        <v>4419</v>
      </c>
      <c r="F1050" s="22">
        <v>36850</v>
      </c>
      <c r="G1050">
        <v>30148000</v>
      </c>
      <c r="H1050" t="str">
        <f t="shared" si="16"/>
        <v>krajowa</v>
      </c>
    </row>
    <row r="1051" spans="1:8">
      <c r="A1051" s="1">
        <v>42027</v>
      </c>
      <c r="B1051" t="s">
        <v>491</v>
      </c>
      <c r="C1051" t="s">
        <v>492</v>
      </c>
      <c r="D1051">
        <v>2.4300000000000002</v>
      </c>
      <c r="E1051">
        <v>10295</v>
      </c>
      <c r="F1051" s="22">
        <v>24850</v>
      </c>
      <c r="G1051">
        <v>34971000</v>
      </c>
      <c r="H1051" t="str">
        <f t="shared" si="16"/>
        <v>krajowa</v>
      </c>
    </row>
    <row r="1052" spans="1:8">
      <c r="A1052" s="1">
        <v>42027</v>
      </c>
      <c r="B1052" t="s">
        <v>493</v>
      </c>
      <c r="C1052" t="s">
        <v>494</v>
      </c>
      <c r="D1052">
        <v>27.35</v>
      </c>
      <c r="E1052">
        <v>197</v>
      </c>
      <c r="F1052" s="22">
        <v>5400</v>
      </c>
      <c r="G1052">
        <v>5128000</v>
      </c>
      <c r="H1052" t="str">
        <f t="shared" si="16"/>
        <v>krajowa</v>
      </c>
    </row>
    <row r="1053" spans="1:8">
      <c r="A1053" s="1">
        <v>42027</v>
      </c>
      <c r="B1053" t="s">
        <v>495</v>
      </c>
      <c r="C1053" t="s">
        <v>496</v>
      </c>
      <c r="D1053">
        <v>24.74</v>
      </c>
      <c r="E1053">
        <v>342599</v>
      </c>
      <c r="F1053" s="22">
        <v>8468070</v>
      </c>
      <c r="G1053">
        <v>60796000</v>
      </c>
      <c r="H1053" t="str">
        <f t="shared" si="16"/>
        <v>krajowa</v>
      </c>
    </row>
    <row r="1054" spans="1:8">
      <c r="A1054" s="1">
        <v>42027</v>
      </c>
      <c r="B1054" t="s">
        <v>497</v>
      </c>
      <c r="C1054" t="s">
        <v>498</v>
      </c>
      <c r="D1054">
        <v>7716</v>
      </c>
      <c r="E1054">
        <v>1542</v>
      </c>
      <c r="F1054" s="22">
        <v>11897000</v>
      </c>
      <c r="G1054">
        <v>1279000</v>
      </c>
      <c r="H1054" t="str">
        <f t="shared" si="16"/>
        <v>krajowa</v>
      </c>
    </row>
    <row r="1055" spans="1:8">
      <c r="A1055" s="1">
        <v>42027</v>
      </c>
      <c r="B1055" t="s">
        <v>499</v>
      </c>
      <c r="C1055" t="s">
        <v>500</v>
      </c>
      <c r="D1055">
        <v>4.3499999999999996</v>
      </c>
      <c r="E1055">
        <v>6311</v>
      </c>
      <c r="F1055" s="22">
        <v>26520</v>
      </c>
      <c r="G1055">
        <v>1827000</v>
      </c>
      <c r="H1055" t="str">
        <f t="shared" si="16"/>
        <v>krajowa</v>
      </c>
    </row>
    <row r="1056" spans="1:8">
      <c r="A1056" s="1">
        <v>42027</v>
      </c>
      <c r="B1056" t="s">
        <v>501</v>
      </c>
      <c r="C1056" t="s">
        <v>502</v>
      </c>
      <c r="D1056">
        <v>1.08</v>
      </c>
      <c r="E1056">
        <v>231541</v>
      </c>
      <c r="F1056" s="22">
        <v>252530</v>
      </c>
      <c r="G1056">
        <v>72970000</v>
      </c>
      <c r="H1056" t="str">
        <f t="shared" si="16"/>
        <v>krajowa</v>
      </c>
    </row>
    <row r="1057" spans="1:8">
      <c r="A1057" s="1">
        <v>42027</v>
      </c>
      <c r="B1057" t="s">
        <v>503</v>
      </c>
      <c r="C1057" t="s">
        <v>504</v>
      </c>
      <c r="D1057">
        <v>41.27</v>
      </c>
      <c r="E1057">
        <v>2761</v>
      </c>
      <c r="F1057" s="22">
        <v>113210</v>
      </c>
      <c r="G1057">
        <v>5975000</v>
      </c>
      <c r="H1057" t="str">
        <f t="shared" si="16"/>
        <v>krajowa</v>
      </c>
    </row>
    <row r="1058" spans="1:8">
      <c r="A1058" s="1">
        <v>42027</v>
      </c>
      <c r="B1058" t="s">
        <v>505</v>
      </c>
      <c r="C1058" t="s">
        <v>506</v>
      </c>
      <c r="D1058">
        <v>66.150000000000006</v>
      </c>
      <c r="E1058">
        <v>16593</v>
      </c>
      <c r="F1058" s="22">
        <v>1101450</v>
      </c>
      <c r="G1058">
        <v>6611000</v>
      </c>
      <c r="H1058" t="str">
        <f t="shared" si="16"/>
        <v>krajowa</v>
      </c>
    </row>
    <row r="1059" spans="1:8">
      <c r="A1059" s="1">
        <v>42027</v>
      </c>
      <c r="B1059" t="s">
        <v>507</v>
      </c>
      <c r="C1059" t="s">
        <v>508</v>
      </c>
      <c r="D1059">
        <v>6</v>
      </c>
      <c r="E1059">
        <v>926</v>
      </c>
      <c r="F1059" s="22">
        <v>5490</v>
      </c>
      <c r="G1059">
        <v>3832000</v>
      </c>
      <c r="H1059" t="str">
        <f t="shared" si="16"/>
        <v>krajowa</v>
      </c>
    </row>
    <row r="1060" spans="1:8">
      <c r="A1060" s="1">
        <v>42027</v>
      </c>
      <c r="B1060" t="s">
        <v>509</v>
      </c>
      <c r="C1060" t="s">
        <v>510</v>
      </c>
      <c r="D1060">
        <v>7.58</v>
      </c>
      <c r="E1060">
        <v>13533</v>
      </c>
      <c r="F1060" s="22">
        <v>102560</v>
      </c>
      <c r="G1060">
        <v>11888000</v>
      </c>
      <c r="H1060" t="str">
        <f t="shared" si="16"/>
        <v>krajowa</v>
      </c>
    </row>
    <row r="1061" spans="1:8">
      <c r="A1061" s="1">
        <v>42027</v>
      </c>
      <c r="B1061" t="s">
        <v>511</v>
      </c>
      <c r="C1061" t="s">
        <v>512</v>
      </c>
      <c r="D1061">
        <v>466.2</v>
      </c>
      <c r="E1061">
        <v>23300</v>
      </c>
      <c r="F1061" s="22">
        <v>10723720</v>
      </c>
      <c r="G1061">
        <v>12038000</v>
      </c>
      <c r="H1061" t="str">
        <f t="shared" si="16"/>
        <v>krajowa</v>
      </c>
    </row>
    <row r="1062" spans="1:8">
      <c r="A1062" s="1">
        <v>42027</v>
      </c>
      <c r="B1062" t="s">
        <v>513</v>
      </c>
      <c r="C1062" t="s">
        <v>514</v>
      </c>
      <c r="D1062">
        <v>10.199999999999999</v>
      </c>
      <c r="E1062">
        <v>25281</v>
      </c>
      <c r="F1062" s="22">
        <v>257200</v>
      </c>
      <c r="G1062">
        <v>30174000</v>
      </c>
      <c r="H1062" t="str">
        <f t="shared" si="16"/>
        <v>krajowa</v>
      </c>
    </row>
    <row r="1063" spans="1:8">
      <c r="A1063" s="1">
        <v>42027</v>
      </c>
      <c r="B1063" t="s">
        <v>515</v>
      </c>
      <c r="C1063" t="s">
        <v>516</v>
      </c>
      <c r="D1063">
        <v>35</v>
      </c>
      <c r="E1063">
        <v>350</v>
      </c>
      <c r="F1063" s="22">
        <v>12270</v>
      </c>
      <c r="G1063">
        <v>689000</v>
      </c>
      <c r="H1063" t="str">
        <f t="shared" si="16"/>
        <v>krajowa</v>
      </c>
    </row>
    <row r="1064" spans="1:8">
      <c r="A1064" s="1">
        <v>42027</v>
      </c>
      <c r="B1064" t="s">
        <v>517</v>
      </c>
      <c r="C1064" t="s">
        <v>518</v>
      </c>
      <c r="D1064">
        <v>0.51</v>
      </c>
      <c r="E1064">
        <v>2015</v>
      </c>
      <c r="F1064" s="22">
        <v>950</v>
      </c>
      <c r="G1064">
        <v>0</v>
      </c>
      <c r="H1064" t="str">
        <f t="shared" si="16"/>
        <v>krajowa</v>
      </c>
    </row>
    <row r="1065" spans="1:8">
      <c r="A1065" s="1">
        <v>42027</v>
      </c>
      <c r="B1065" t="s">
        <v>519</v>
      </c>
      <c r="C1065" t="s">
        <v>520</v>
      </c>
      <c r="D1065">
        <v>211.5</v>
      </c>
      <c r="E1065">
        <v>11337</v>
      </c>
      <c r="F1065" s="22">
        <v>2350870</v>
      </c>
      <c r="G1065">
        <v>2559000</v>
      </c>
      <c r="H1065" t="str">
        <f t="shared" si="16"/>
        <v>krajowa</v>
      </c>
    </row>
    <row r="1066" spans="1:8">
      <c r="A1066" s="1">
        <v>42027</v>
      </c>
      <c r="B1066" t="s">
        <v>521</v>
      </c>
      <c r="C1066" t="s">
        <v>522</v>
      </c>
      <c r="D1066">
        <v>21</v>
      </c>
      <c r="E1066">
        <v>0</v>
      </c>
      <c r="F1066" s="22">
        <v>0</v>
      </c>
      <c r="G1066">
        <v>0</v>
      </c>
      <c r="H1066" t="str">
        <f t="shared" si="16"/>
        <v>krajowa</v>
      </c>
    </row>
    <row r="1067" spans="1:8">
      <c r="A1067" s="1">
        <v>42027</v>
      </c>
      <c r="B1067" t="s">
        <v>523</v>
      </c>
      <c r="C1067" t="s">
        <v>524</v>
      </c>
      <c r="D1067">
        <v>14.15</v>
      </c>
      <c r="E1067">
        <v>16461</v>
      </c>
      <c r="F1067" s="22">
        <v>230390</v>
      </c>
      <c r="G1067">
        <v>23198000</v>
      </c>
      <c r="H1067" t="str">
        <f t="shared" si="16"/>
        <v>krajowa</v>
      </c>
    </row>
    <row r="1068" spans="1:8">
      <c r="A1068" s="1">
        <v>42027</v>
      </c>
      <c r="B1068" t="s">
        <v>525</v>
      </c>
      <c r="C1068" t="s">
        <v>526</v>
      </c>
      <c r="D1068">
        <v>13.67</v>
      </c>
      <c r="E1068">
        <v>5583</v>
      </c>
      <c r="F1068" s="22">
        <v>74890</v>
      </c>
      <c r="G1068">
        <v>2276000</v>
      </c>
      <c r="H1068" t="str">
        <f t="shared" si="16"/>
        <v>krajowa</v>
      </c>
    </row>
    <row r="1069" spans="1:8">
      <c r="A1069" s="1">
        <v>42027</v>
      </c>
      <c r="B1069" t="s">
        <v>527</v>
      </c>
      <c r="C1069" t="s">
        <v>528</v>
      </c>
      <c r="D1069">
        <v>8.77</v>
      </c>
      <c r="E1069">
        <v>2781</v>
      </c>
      <c r="F1069" s="22">
        <v>24220</v>
      </c>
      <c r="G1069">
        <v>9921000</v>
      </c>
      <c r="H1069" t="str">
        <f t="shared" si="16"/>
        <v>krajowa</v>
      </c>
    </row>
    <row r="1070" spans="1:8">
      <c r="A1070" s="1">
        <v>42027</v>
      </c>
      <c r="B1070" t="s">
        <v>529</v>
      </c>
      <c r="C1070" t="s">
        <v>530</v>
      </c>
      <c r="D1070">
        <v>7.0000000000000007E-2</v>
      </c>
      <c r="E1070">
        <v>148991</v>
      </c>
      <c r="F1070" s="22">
        <v>10430</v>
      </c>
      <c r="G1070">
        <v>0</v>
      </c>
      <c r="H1070" t="str">
        <f t="shared" si="16"/>
        <v>krajowa</v>
      </c>
    </row>
    <row r="1071" spans="1:8">
      <c r="A1071" s="1">
        <v>42027</v>
      </c>
      <c r="B1071" t="s">
        <v>531</v>
      </c>
      <c r="C1071" t="s">
        <v>532</v>
      </c>
      <c r="D1071">
        <v>2.0499999999999998</v>
      </c>
      <c r="E1071">
        <v>12520</v>
      </c>
      <c r="F1071" s="22">
        <v>25070</v>
      </c>
      <c r="G1071">
        <v>2516000</v>
      </c>
      <c r="H1071" t="str">
        <f t="shared" si="16"/>
        <v>krajowa</v>
      </c>
    </row>
    <row r="1072" spans="1:8">
      <c r="A1072" s="1">
        <v>42027</v>
      </c>
      <c r="B1072" t="s">
        <v>533</v>
      </c>
      <c r="C1072" t="s">
        <v>534</v>
      </c>
      <c r="D1072">
        <v>10.29</v>
      </c>
      <c r="E1072">
        <v>301</v>
      </c>
      <c r="F1072" s="22">
        <v>3100</v>
      </c>
      <c r="G1072">
        <v>2000000</v>
      </c>
      <c r="H1072" t="str">
        <f t="shared" si="16"/>
        <v>krajowa</v>
      </c>
    </row>
    <row r="1073" spans="1:8">
      <c r="A1073" s="1">
        <v>42027</v>
      </c>
      <c r="B1073" t="s">
        <v>535</v>
      </c>
      <c r="C1073" t="s">
        <v>536</v>
      </c>
      <c r="D1073">
        <v>0.56999999999999995</v>
      </c>
      <c r="E1073">
        <v>495652</v>
      </c>
      <c r="F1073" s="22">
        <v>282320</v>
      </c>
      <c r="G1073">
        <v>503124000</v>
      </c>
      <c r="H1073" t="str">
        <f t="shared" si="16"/>
        <v>krajowa</v>
      </c>
    </row>
    <row r="1074" spans="1:8">
      <c r="A1074" s="1">
        <v>42027</v>
      </c>
      <c r="B1074" t="s">
        <v>539</v>
      </c>
      <c r="C1074" t="s">
        <v>540</v>
      </c>
      <c r="D1074">
        <v>7.5</v>
      </c>
      <c r="E1074">
        <v>2157338</v>
      </c>
      <c r="F1074" s="22">
        <v>16129520</v>
      </c>
      <c r="G1074">
        <v>391726000</v>
      </c>
      <c r="H1074" t="str">
        <f t="shared" si="16"/>
        <v>krajowa</v>
      </c>
    </row>
    <row r="1075" spans="1:8">
      <c r="A1075" s="1">
        <v>42027</v>
      </c>
      <c r="B1075" t="s">
        <v>541</v>
      </c>
      <c r="C1075" t="s">
        <v>542</v>
      </c>
      <c r="D1075">
        <v>1.5</v>
      </c>
      <c r="E1075">
        <v>8416</v>
      </c>
      <c r="F1075" s="22">
        <v>12840</v>
      </c>
      <c r="G1075">
        <v>3254000</v>
      </c>
      <c r="H1075" t="str">
        <f t="shared" si="16"/>
        <v>krajowa</v>
      </c>
    </row>
    <row r="1076" spans="1:8">
      <c r="A1076" s="1">
        <v>42027</v>
      </c>
      <c r="B1076" t="s">
        <v>543</v>
      </c>
      <c r="C1076" t="s">
        <v>544</v>
      </c>
      <c r="D1076">
        <v>1.31</v>
      </c>
      <c r="E1076">
        <v>105073</v>
      </c>
      <c r="F1076" s="22">
        <v>138690</v>
      </c>
      <c r="G1076">
        <v>50027000</v>
      </c>
      <c r="H1076" t="str">
        <f t="shared" si="16"/>
        <v>krajowa</v>
      </c>
    </row>
    <row r="1077" spans="1:8">
      <c r="A1077" s="1">
        <v>42027</v>
      </c>
      <c r="B1077" t="s">
        <v>545</v>
      </c>
      <c r="C1077" t="s">
        <v>546</v>
      </c>
      <c r="D1077">
        <v>0.16</v>
      </c>
      <c r="E1077">
        <v>65049</v>
      </c>
      <c r="F1077" s="22">
        <v>10410</v>
      </c>
      <c r="G1077">
        <v>0</v>
      </c>
      <c r="H1077" t="str">
        <f t="shared" si="16"/>
        <v>krajowa</v>
      </c>
    </row>
    <row r="1078" spans="1:8">
      <c r="A1078" s="1">
        <v>42027</v>
      </c>
      <c r="B1078" t="s">
        <v>547</v>
      </c>
      <c r="C1078" t="s">
        <v>548</v>
      </c>
      <c r="D1078">
        <v>33.9</v>
      </c>
      <c r="E1078">
        <v>5</v>
      </c>
      <c r="F1078" s="22">
        <v>170</v>
      </c>
      <c r="G1078">
        <v>3773000</v>
      </c>
      <c r="H1078" t="str">
        <f t="shared" si="16"/>
        <v>krajowa</v>
      </c>
    </row>
    <row r="1079" spans="1:8">
      <c r="A1079" s="1">
        <v>42027</v>
      </c>
      <c r="B1079" t="s">
        <v>549</v>
      </c>
      <c r="C1079" t="s">
        <v>550</v>
      </c>
      <c r="D1079">
        <v>1.46</v>
      </c>
      <c r="E1079">
        <v>905</v>
      </c>
      <c r="F1079" s="22">
        <v>1300</v>
      </c>
      <c r="G1079">
        <v>42888000</v>
      </c>
      <c r="H1079" t="str">
        <f t="shared" si="16"/>
        <v>krajowa</v>
      </c>
    </row>
    <row r="1080" spans="1:8">
      <c r="A1080" s="1">
        <v>42027</v>
      </c>
      <c r="B1080" t="s">
        <v>551</v>
      </c>
      <c r="C1080" t="s">
        <v>552</v>
      </c>
      <c r="D1080">
        <v>9.75</v>
      </c>
      <c r="E1080">
        <v>630</v>
      </c>
      <c r="F1080" s="22">
        <v>5970</v>
      </c>
      <c r="G1080">
        <v>356000</v>
      </c>
      <c r="H1080" t="str">
        <f t="shared" si="16"/>
        <v>krajowa</v>
      </c>
    </row>
    <row r="1081" spans="1:8">
      <c r="A1081" s="1">
        <v>42027</v>
      </c>
      <c r="B1081" t="s">
        <v>553</v>
      </c>
      <c r="C1081" t="s">
        <v>554</v>
      </c>
      <c r="D1081">
        <v>1.39</v>
      </c>
      <c r="E1081">
        <v>1600</v>
      </c>
      <c r="F1081" s="22">
        <v>2220</v>
      </c>
      <c r="G1081">
        <v>4265000</v>
      </c>
      <c r="H1081" t="str">
        <f t="shared" si="16"/>
        <v>krajowa</v>
      </c>
    </row>
    <row r="1082" spans="1:8">
      <c r="A1082" s="1">
        <v>42027</v>
      </c>
      <c r="B1082" t="s">
        <v>557</v>
      </c>
      <c r="C1082" t="s">
        <v>558</v>
      </c>
      <c r="D1082">
        <v>12.94</v>
      </c>
      <c r="E1082">
        <v>98827</v>
      </c>
      <c r="F1082" s="22">
        <v>1276080</v>
      </c>
      <c r="G1082">
        <v>16905000</v>
      </c>
      <c r="H1082" t="str">
        <f t="shared" si="16"/>
        <v>krajowa</v>
      </c>
    </row>
    <row r="1083" spans="1:8">
      <c r="A1083" s="1">
        <v>42027</v>
      </c>
      <c r="B1083" t="s">
        <v>559</v>
      </c>
      <c r="C1083" t="s">
        <v>560</v>
      </c>
      <c r="D1083">
        <v>10.39</v>
      </c>
      <c r="E1083">
        <v>622</v>
      </c>
      <c r="F1083" s="22">
        <v>6230</v>
      </c>
      <c r="G1083">
        <v>1026000</v>
      </c>
      <c r="H1083" t="str">
        <f t="shared" si="16"/>
        <v>krajowa</v>
      </c>
    </row>
    <row r="1084" spans="1:8">
      <c r="A1084" s="1">
        <v>42027</v>
      </c>
      <c r="B1084" t="s">
        <v>561</v>
      </c>
      <c r="C1084" t="s">
        <v>562</v>
      </c>
      <c r="D1084">
        <v>6.25</v>
      </c>
      <c r="E1084">
        <v>7541</v>
      </c>
      <c r="F1084" s="22">
        <v>46790</v>
      </c>
      <c r="G1084">
        <v>9981000</v>
      </c>
      <c r="H1084" t="str">
        <f t="shared" si="16"/>
        <v>krajowa</v>
      </c>
    </row>
    <row r="1085" spans="1:8">
      <c r="A1085" s="1">
        <v>42027</v>
      </c>
      <c r="B1085" t="s">
        <v>563</v>
      </c>
      <c r="C1085" t="s">
        <v>564</v>
      </c>
      <c r="D1085">
        <v>2.21</v>
      </c>
      <c r="E1085">
        <v>420654</v>
      </c>
      <c r="F1085" s="22">
        <v>928270</v>
      </c>
      <c r="G1085">
        <v>95095000</v>
      </c>
      <c r="H1085" t="str">
        <f t="shared" si="16"/>
        <v>krajowa</v>
      </c>
    </row>
    <row r="1086" spans="1:8">
      <c r="A1086" s="1">
        <v>42027</v>
      </c>
      <c r="B1086" t="s">
        <v>565</v>
      </c>
      <c r="C1086" t="s">
        <v>566</v>
      </c>
      <c r="D1086">
        <v>1.61</v>
      </c>
      <c r="E1086">
        <v>42457</v>
      </c>
      <c r="F1086" s="22">
        <v>69000</v>
      </c>
      <c r="G1086">
        <v>9957000</v>
      </c>
      <c r="H1086" t="str">
        <f t="shared" si="16"/>
        <v>krajowa</v>
      </c>
    </row>
    <row r="1087" spans="1:8">
      <c r="A1087" s="1">
        <v>42027</v>
      </c>
      <c r="B1087" t="s">
        <v>567</v>
      </c>
      <c r="C1087" t="s">
        <v>568</v>
      </c>
      <c r="D1087">
        <v>3.34</v>
      </c>
      <c r="E1087">
        <v>30</v>
      </c>
      <c r="F1087" s="22">
        <v>100</v>
      </c>
      <c r="G1087">
        <v>1453000</v>
      </c>
      <c r="H1087" t="str">
        <f t="shared" si="16"/>
        <v>krajowa</v>
      </c>
    </row>
    <row r="1088" spans="1:8">
      <c r="A1088" s="1">
        <v>42027</v>
      </c>
      <c r="B1088" t="s">
        <v>569</v>
      </c>
      <c r="C1088" t="s">
        <v>570</v>
      </c>
      <c r="D1088">
        <v>17.600000000000001</v>
      </c>
      <c r="E1088">
        <v>11</v>
      </c>
      <c r="F1088" s="22">
        <v>190</v>
      </c>
      <c r="G1088">
        <v>2386000</v>
      </c>
      <c r="H1088" t="str">
        <f t="shared" si="16"/>
        <v>krajowa</v>
      </c>
    </row>
    <row r="1089" spans="1:8">
      <c r="A1089" s="1">
        <v>42027</v>
      </c>
      <c r="B1089" t="s">
        <v>571</v>
      </c>
      <c r="C1089" t="s">
        <v>572</v>
      </c>
      <c r="D1089">
        <v>5.7</v>
      </c>
      <c r="E1089">
        <v>22204</v>
      </c>
      <c r="F1089" s="22">
        <v>126380</v>
      </c>
      <c r="G1089">
        <v>257931000</v>
      </c>
      <c r="H1089" t="str">
        <f t="shared" si="16"/>
        <v>krajowa</v>
      </c>
    </row>
    <row r="1090" spans="1:8">
      <c r="A1090" s="1">
        <v>42027</v>
      </c>
      <c r="B1090" t="s">
        <v>573</v>
      </c>
      <c r="C1090" t="s">
        <v>574</v>
      </c>
      <c r="D1090">
        <v>4.78</v>
      </c>
      <c r="E1090">
        <v>6300</v>
      </c>
      <c r="F1090" s="22">
        <v>30810</v>
      </c>
      <c r="G1090">
        <v>3499000</v>
      </c>
      <c r="H1090" t="str">
        <f t="shared" ref="H1090:H1153" si="17">IF(LEFT(C1090,2)="PL","krajowa","zagraniczna")</f>
        <v>krajowa</v>
      </c>
    </row>
    <row r="1091" spans="1:8">
      <c r="A1091" s="1">
        <v>42027</v>
      </c>
      <c r="B1091" t="s">
        <v>575</v>
      </c>
      <c r="C1091" t="s">
        <v>576</v>
      </c>
      <c r="D1091">
        <v>242</v>
      </c>
      <c r="E1091">
        <v>3052</v>
      </c>
      <c r="F1091" s="22">
        <v>749720</v>
      </c>
      <c r="G1091">
        <v>1930000</v>
      </c>
      <c r="H1091" t="str">
        <f t="shared" si="17"/>
        <v>krajowa</v>
      </c>
    </row>
    <row r="1092" spans="1:8">
      <c r="A1092" s="1">
        <v>42027</v>
      </c>
      <c r="B1092" t="s">
        <v>577</v>
      </c>
      <c r="C1092" t="s">
        <v>578</v>
      </c>
      <c r="D1092">
        <v>24.25</v>
      </c>
      <c r="E1092">
        <v>522444</v>
      </c>
      <c r="F1092" s="22">
        <v>12541560</v>
      </c>
      <c r="G1092">
        <v>25618000</v>
      </c>
      <c r="H1092" t="str">
        <f t="shared" si="17"/>
        <v>krajowa</v>
      </c>
    </row>
    <row r="1093" spans="1:8">
      <c r="A1093" s="1">
        <v>42027</v>
      </c>
      <c r="B1093" t="s">
        <v>581</v>
      </c>
      <c r="C1093" t="s">
        <v>582</v>
      </c>
      <c r="D1093">
        <v>4.4000000000000004</v>
      </c>
      <c r="E1093">
        <v>2186</v>
      </c>
      <c r="F1093" s="22">
        <v>9350</v>
      </c>
      <c r="G1093">
        <v>24936000</v>
      </c>
      <c r="H1093" t="str">
        <f t="shared" si="17"/>
        <v>krajowa</v>
      </c>
    </row>
    <row r="1094" spans="1:8">
      <c r="A1094" s="1">
        <v>42027</v>
      </c>
      <c r="B1094" t="s">
        <v>583</v>
      </c>
      <c r="C1094" t="s">
        <v>584</v>
      </c>
      <c r="D1094">
        <v>1.28</v>
      </c>
      <c r="E1094">
        <v>5187</v>
      </c>
      <c r="F1094" s="22">
        <v>6610</v>
      </c>
      <c r="G1094">
        <v>4052000</v>
      </c>
      <c r="H1094" t="str">
        <f t="shared" si="17"/>
        <v>krajowa</v>
      </c>
    </row>
    <row r="1095" spans="1:8">
      <c r="A1095" s="1">
        <v>42027</v>
      </c>
      <c r="B1095" t="s">
        <v>585</v>
      </c>
      <c r="C1095" t="s">
        <v>586</v>
      </c>
      <c r="D1095">
        <v>3.8</v>
      </c>
      <c r="E1095">
        <v>4145</v>
      </c>
      <c r="F1095" s="22">
        <v>15930</v>
      </c>
      <c r="G1095">
        <v>1500000</v>
      </c>
      <c r="H1095" t="str">
        <f t="shared" si="17"/>
        <v>krajowa</v>
      </c>
    </row>
    <row r="1096" spans="1:8">
      <c r="A1096" s="1">
        <v>42027</v>
      </c>
      <c r="B1096" t="s">
        <v>587</v>
      </c>
      <c r="C1096" t="s">
        <v>588</v>
      </c>
      <c r="D1096">
        <v>50.3</v>
      </c>
      <c r="E1096">
        <v>292</v>
      </c>
      <c r="F1096" s="22">
        <v>14560</v>
      </c>
      <c r="G1096">
        <v>297000</v>
      </c>
      <c r="H1096" t="str">
        <f t="shared" si="17"/>
        <v>krajowa</v>
      </c>
    </row>
    <row r="1097" spans="1:8">
      <c r="A1097" s="1">
        <v>42027</v>
      </c>
      <c r="B1097" t="s">
        <v>589</v>
      </c>
      <c r="C1097" t="s">
        <v>590</v>
      </c>
      <c r="D1097">
        <v>1.1499999999999999</v>
      </c>
      <c r="E1097">
        <v>8000</v>
      </c>
      <c r="F1097" s="22">
        <v>9180</v>
      </c>
      <c r="G1097">
        <v>36087000</v>
      </c>
      <c r="H1097" t="str">
        <f t="shared" si="17"/>
        <v>krajowa</v>
      </c>
    </row>
    <row r="1098" spans="1:8">
      <c r="A1098" s="1">
        <v>42027</v>
      </c>
      <c r="B1098" t="s">
        <v>591</v>
      </c>
      <c r="C1098" t="s">
        <v>592</v>
      </c>
      <c r="D1098">
        <v>2.02</v>
      </c>
      <c r="E1098">
        <v>2929</v>
      </c>
      <c r="F1098" s="22">
        <v>5970</v>
      </c>
      <c r="G1098">
        <v>4803000</v>
      </c>
      <c r="H1098" t="str">
        <f t="shared" si="17"/>
        <v>krajowa</v>
      </c>
    </row>
    <row r="1099" spans="1:8">
      <c r="A1099" s="1">
        <v>42027</v>
      </c>
      <c r="B1099" t="s">
        <v>593</v>
      </c>
      <c r="C1099" t="s">
        <v>594</v>
      </c>
      <c r="D1099">
        <v>2.08</v>
      </c>
      <c r="E1099">
        <v>5</v>
      </c>
      <c r="F1099" s="22">
        <v>10</v>
      </c>
      <c r="G1099">
        <v>8487000</v>
      </c>
      <c r="H1099" t="str">
        <f t="shared" si="17"/>
        <v>krajowa</v>
      </c>
    </row>
    <row r="1100" spans="1:8">
      <c r="A1100" s="1">
        <v>42027</v>
      </c>
      <c r="B1100" t="s">
        <v>597</v>
      </c>
      <c r="C1100" t="s">
        <v>598</v>
      </c>
      <c r="D1100">
        <v>0.11</v>
      </c>
      <c r="E1100">
        <v>0</v>
      </c>
      <c r="F1100" s="22">
        <v>0</v>
      </c>
      <c r="G1100">
        <v>0</v>
      </c>
      <c r="H1100" t="str">
        <f t="shared" si="17"/>
        <v>krajowa</v>
      </c>
    </row>
    <row r="1101" spans="1:8">
      <c r="A1101" s="1">
        <v>42027</v>
      </c>
      <c r="B1101" t="s">
        <v>599</v>
      </c>
      <c r="C1101" t="s">
        <v>600</v>
      </c>
      <c r="D1101">
        <v>2.9</v>
      </c>
      <c r="E1101">
        <v>15981</v>
      </c>
      <c r="F1101" s="22">
        <v>46540</v>
      </c>
      <c r="G1101">
        <v>24856000</v>
      </c>
      <c r="H1101" t="str">
        <f t="shared" si="17"/>
        <v>krajowa</v>
      </c>
    </row>
    <row r="1102" spans="1:8">
      <c r="A1102" s="1">
        <v>42027</v>
      </c>
      <c r="B1102" t="s">
        <v>601</v>
      </c>
      <c r="C1102" t="s">
        <v>602</v>
      </c>
      <c r="D1102">
        <v>9.99</v>
      </c>
      <c r="E1102">
        <v>3782</v>
      </c>
      <c r="F1102" s="22">
        <v>38100</v>
      </c>
      <c r="G1102">
        <v>6624000</v>
      </c>
      <c r="H1102" t="str">
        <f t="shared" si="17"/>
        <v>krajowa</v>
      </c>
    </row>
    <row r="1103" spans="1:8">
      <c r="A1103" s="1">
        <v>42027</v>
      </c>
      <c r="B1103" t="s">
        <v>603</v>
      </c>
      <c r="C1103" t="s">
        <v>604</v>
      </c>
      <c r="D1103">
        <v>5.3</v>
      </c>
      <c r="E1103">
        <v>200</v>
      </c>
      <c r="F1103" s="22">
        <v>1060</v>
      </c>
      <c r="G1103">
        <v>1399000</v>
      </c>
      <c r="H1103" t="str">
        <f t="shared" si="17"/>
        <v>krajowa</v>
      </c>
    </row>
    <row r="1104" spans="1:8">
      <c r="A1104" s="1">
        <v>42027</v>
      </c>
      <c r="B1104" t="s">
        <v>605</v>
      </c>
      <c r="C1104" t="s">
        <v>606</v>
      </c>
      <c r="D1104">
        <v>8.1999999999999993</v>
      </c>
      <c r="E1104">
        <v>4825359</v>
      </c>
      <c r="F1104" s="22">
        <v>39643700</v>
      </c>
      <c r="G1104">
        <v>647357000</v>
      </c>
      <c r="H1104" t="str">
        <f t="shared" si="17"/>
        <v>krajowa</v>
      </c>
    </row>
    <row r="1105" spans="1:8">
      <c r="A1105" s="1">
        <v>42027</v>
      </c>
      <c r="B1105" t="s">
        <v>607</v>
      </c>
      <c r="C1105" t="s">
        <v>608</v>
      </c>
      <c r="D1105">
        <v>41</v>
      </c>
      <c r="E1105">
        <v>956</v>
      </c>
      <c r="F1105" s="22">
        <v>39650</v>
      </c>
      <c r="G1105">
        <v>21800000</v>
      </c>
      <c r="H1105" t="str">
        <f t="shared" si="17"/>
        <v>krajowa</v>
      </c>
    </row>
    <row r="1106" spans="1:8">
      <c r="A1106" s="1">
        <v>42027</v>
      </c>
      <c r="B1106" t="s">
        <v>611</v>
      </c>
      <c r="C1106" t="s">
        <v>612</v>
      </c>
      <c r="D1106">
        <v>6.29</v>
      </c>
      <c r="E1106">
        <v>6579</v>
      </c>
      <c r="F1106" s="22">
        <v>40650</v>
      </c>
      <c r="G1106">
        <v>6568000</v>
      </c>
      <c r="H1106" t="str">
        <f t="shared" si="17"/>
        <v>krajowa</v>
      </c>
    </row>
    <row r="1107" spans="1:8">
      <c r="A1107" s="1">
        <v>42027</v>
      </c>
      <c r="B1107" t="s">
        <v>613</v>
      </c>
      <c r="C1107" t="s">
        <v>614</v>
      </c>
      <c r="D1107">
        <v>232.05</v>
      </c>
      <c r="E1107">
        <v>41</v>
      </c>
      <c r="F1107" s="22">
        <v>9510</v>
      </c>
      <c r="G1107">
        <v>349000</v>
      </c>
      <c r="H1107" t="str">
        <f t="shared" si="17"/>
        <v>krajowa</v>
      </c>
    </row>
    <row r="1108" spans="1:8">
      <c r="A1108" s="1">
        <v>42027</v>
      </c>
      <c r="B1108" t="s">
        <v>615</v>
      </c>
      <c r="C1108" t="s">
        <v>616</v>
      </c>
      <c r="D1108">
        <v>8.36</v>
      </c>
      <c r="E1108">
        <v>325</v>
      </c>
      <c r="F1108" s="22">
        <v>2690</v>
      </c>
      <c r="G1108">
        <v>6256000</v>
      </c>
      <c r="H1108" t="str">
        <f t="shared" si="17"/>
        <v>krajowa</v>
      </c>
    </row>
    <row r="1109" spans="1:8">
      <c r="A1109" s="1">
        <v>42027</v>
      </c>
      <c r="B1109" t="s">
        <v>619</v>
      </c>
      <c r="C1109" t="s">
        <v>620</v>
      </c>
      <c r="D1109">
        <v>48.55</v>
      </c>
      <c r="E1109">
        <v>3246</v>
      </c>
      <c r="F1109" s="22">
        <v>156690</v>
      </c>
      <c r="G1109">
        <v>1688000</v>
      </c>
      <c r="H1109" t="str">
        <f t="shared" si="17"/>
        <v>krajowa</v>
      </c>
    </row>
    <row r="1110" spans="1:8">
      <c r="A1110" s="1">
        <v>42027</v>
      </c>
      <c r="B1110" t="s">
        <v>621</v>
      </c>
      <c r="C1110" t="s">
        <v>622</v>
      </c>
      <c r="D1110">
        <v>1.1200000000000001</v>
      </c>
      <c r="E1110">
        <v>2000</v>
      </c>
      <c r="F1110" s="22">
        <v>2240</v>
      </c>
      <c r="G1110">
        <v>6642000</v>
      </c>
      <c r="H1110" t="str">
        <f t="shared" si="17"/>
        <v>krajowa</v>
      </c>
    </row>
    <row r="1111" spans="1:8">
      <c r="A1111" s="1">
        <v>42027</v>
      </c>
      <c r="B1111" t="s">
        <v>623</v>
      </c>
      <c r="C1111" t="s">
        <v>624</v>
      </c>
      <c r="D1111">
        <v>14.85</v>
      </c>
      <c r="E1111">
        <v>2</v>
      </c>
      <c r="F1111" s="22">
        <v>30</v>
      </c>
      <c r="G1111">
        <v>5551000</v>
      </c>
      <c r="H1111" t="str">
        <f t="shared" si="17"/>
        <v>krajowa</v>
      </c>
    </row>
    <row r="1112" spans="1:8">
      <c r="A1112" s="1">
        <v>42027</v>
      </c>
      <c r="B1112" t="s">
        <v>625</v>
      </c>
      <c r="C1112" t="s">
        <v>626</v>
      </c>
      <c r="D1112">
        <v>1.1499999999999999</v>
      </c>
      <c r="E1112">
        <v>11682</v>
      </c>
      <c r="F1112" s="22">
        <v>13210</v>
      </c>
      <c r="G1112">
        <v>5959000</v>
      </c>
      <c r="H1112" t="str">
        <f t="shared" si="17"/>
        <v>krajowa</v>
      </c>
    </row>
    <row r="1113" spans="1:8">
      <c r="A1113" s="1">
        <v>42027</v>
      </c>
      <c r="B1113" t="s">
        <v>627</v>
      </c>
      <c r="C1113" t="s">
        <v>628</v>
      </c>
      <c r="D1113">
        <v>1.6</v>
      </c>
      <c r="E1113">
        <v>25231</v>
      </c>
      <c r="F1113" s="22">
        <v>40500</v>
      </c>
      <c r="G1113">
        <v>0</v>
      </c>
      <c r="H1113" t="str">
        <f t="shared" si="17"/>
        <v>krajowa</v>
      </c>
    </row>
    <row r="1114" spans="1:8">
      <c r="A1114" s="1">
        <v>42027</v>
      </c>
      <c r="B1114" t="s">
        <v>629</v>
      </c>
      <c r="C1114" t="s">
        <v>630</v>
      </c>
      <c r="D1114">
        <v>0.27</v>
      </c>
      <c r="E1114">
        <v>6849</v>
      </c>
      <c r="F1114" s="22">
        <v>1840</v>
      </c>
      <c r="G1114">
        <v>0</v>
      </c>
      <c r="H1114" t="str">
        <f t="shared" si="17"/>
        <v>krajowa</v>
      </c>
    </row>
    <row r="1115" spans="1:8">
      <c r="A1115" s="1">
        <v>42027</v>
      </c>
      <c r="B1115" t="s">
        <v>631</v>
      </c>
      <c r="C1115" t="s">
        <v>632</v>
      </c>
      <c r="D1115">
        <v>3.79</v>
      </c>
      <c r="E1115">
        <v>100</v>
      </c>
      <c r="F1115" s="22">
        <v>380</v>
      </c>
      <c r="G1115">
        <v>3736000</v>
      </c>
      <c r="H1115" t="str">
        <f t="shared" si="17"/>
        <v>krajowa</v>
      </c>
    </row>
    <row r="1116" spans="1:8">
      <c r="A1116" s="1">
        <v>42027</v>
      </c>
      <c r="B1116" t="s">
        <v>633</v>
      </c>
      <c r="C1116" t="s">
        <v>634</v>
      </c>
      <c r="D1116">
        <v>3.31</v>
      </c>
      <c r="E1116">
        <v>0</v>
      </c>
      <c r="F1116" s="22">
        <v>0</v>
      </c>
      <c r="G1116">
        <v>0</v>
      </c>
      <c r="H1116" t="str">
        <f t="shared" si="17"/>
        <v>krajowa</v>
      </c>
    </row>
    <row r="1117" spans="1:8">
      <c r="A1117" s="1">
        <v>42027</v>
      </c>
      <c r="B1117" t="s">
        <v>635</v>
      </c>
      <c r="C1117" t="s">
        <v>636</v>
      </c>
      <c r="D1117">
        <v>1.62</v>
      </c>
      <c r="E1117">
        <v>29</v>
      </c>
      <c r="F1117" s="22">
        <v>50</v>
      </c>
      <c r="G1117">
        <v>18756000</v>
      </c>
      <c r="H1117" t="str">
        <f t="shared" si="17"/>
        <v>krajowa</v>
      </c>
    </row>
    <row r="1118" spans="1:8">
      <c r="A1118" s="1">
        <v>42027</v>
      </c>
      <c r="B1118" t="s">
        <v>637</v>
      </c>
      <c r="C1118" t="s">
        <v>638</v>
      </c>
      <c r="D1118">
        <v>37.979999999999997</v>
      </c>
      <c r="E1118">
        <v>399</v>
      </c>
      <c r="F1118" s="22">
        <v>14980</v>
      </c>
      <c r="G1118">
        <v>3144000</v>
      </c>
      <c r="H1118" t="str">
        <f t="shared" si="17"/>
        <v>krajowa</v>
      </c>
    </row>
    <row r="1119" spans="1:8">
      <c r="A1119" s="1">
        <v>42027</v>
      </c>
      <c r="B1119" t="s">
        <v>639</v>
      </c>
      <c r="C1119" t="s">
        <v>640</v>
      </c>
      <c r="D1119">
        <v>0.23</v>
      </c>
      <c r="E1119">
        <v>16060</v>
      </c>
      <c r="F1119" s="22">
        <v>3690</v>
      </c>
      <c r="G1119">
        <v>0</v>
      </c>
      <c r="H1119" t="str">
        <f t="shared" si="17"/>
        <v>krajowa</v>
      </c>
    </row>
    <row r="1120" spans="1:8">
      <c r="A1120" s="1">
        <v>42027</v>
      </c>
      <c r="B1120" t="s">
        <v>641</v>
      </c>
      <c r="C1120" t="s">
        <v>642</v>
      </c>
      <c r="D1120">
        <v>51.9</v>
      </c>
      <c r="E1120">
        <v>1439</v>
      </c>
      <c r="F1120" s="22">
        <v>74570</v>
      </c>
      <c r="G1120">
        <v>4763000</v>
      </c>
      <c r="H1120" t="str">
        <f t="shared" si="17"/>
        <v>krajowa</v>
      </c>
    </row>
    <row r="1121" spans="1:8">
      <c r="A1121" s="1">
        <v>42027</v>
      </c>
      <c r="B1121" t="s">
        <v>647</v>
      </c>
      <c r="C1121" t="s">
        <v>648</v>
      </c>
      <c r="D1121">
        <v>10.8</v>
      </c>
      <c r="E1121">
        <v>0</v>
      </c>
      <c r="F1121" s="22">
        <v>0</v>
      </c>
      <c r="G1121">
        <v>11288000</v>
      </c>
      <c r="H1121" t="str">
        <f t="shared" si="17"/>
        <v>krajowa</v>
      </c>
    </row>
    <row r="1122" spans="1:8">
      <c r="A1122" s="1">
        <v>42027</v>
      </c>
      <c r="B1122" t="s">
        <v>649</v>
      </c>
      <c r="C1122" t="s">
        <v>650</v>
      </c>
      <c r="D1122">
        <v>179</v>
      </c>
      <c r="E1122">
        <v>373180</v>
      </c>
      <c r="F1122" s="22">
        <v>67794460</v>
      </c>
      <c r="G1122">
        <v>122632000</v>
      </c>
      <c r="H1122" t="str">
        <f t="shared" si="17"/>
        <v>krajowa</v>
      </c>
    </row>
    <row r="1123" spans="1:8">
      <c r="A1123" s="1">
        <v>42027</v>
      </c>
      <c r="B1123" t="s">
        <v>651</v>
      </c>
      <c r="C1123" t="s">
        <v>652</v>
      </c>
      <c r="D1123">
        <v>85.56</v>
      </c>
      <c r="E1123">
        <v>1043</v>
      </c>
      <c r="F1123" s="22">
        <v>89400</v>
      </c>
      <c r="G1123">
        <v>7304000</v>
      </c>
      <c r="H1123" t="str">
        <f t="shared" si="17"/>
        <v>krajowa</v>
      </c>
    </row>
    <row r="1124" spans="1:8">
      <c r="A1124" s="1">
        <v>42027</v>
      </c>
      <c r="B1124" t="s">
        <v>653</v>
      </c>
      <c r="C1124" t="s">
        <v>654</v>
      </c>
      <c r="D1124">
        <v>0.49</v>
      </c>
      <c r="E1124">
        <v>0</v>
      </c>
      <c r="F1124" s="22">
        <v>0</v>
      </c>
      <c r="G1124">
        <v>0</v>
      </c>
      <c r="H1124" t="str">
        <f t="shared" si="17"/>
        <v>krajowa</v>
      </c>
    </row>
    <row r="1125" spans="1:8">
      <c r="A1125" s="1">
        <v>42027</v>
      </c>
      <c r="B1125" t="s">
        <v>655</v>
      </c>
      <c r="C1125" t="s">
        <v>656</v>
      </c>
      <c r="D1125">
        <v>29.99</v>
      </c>
      <c r="E1125">
        <v>1</v>
      </c>
      <c r="F1125" s="22">
        <v>30</v>
      </c>
      <c r="G1125">
        <v>8365000</v>
      </c>
      <c r="H1125" t="str">
        <f t="shared" si="17"/>
        <v>krajowa</v>
      </c>
    </row>
    <row r="1126" spans="1:8">
      <c r="A1126" s="1">
        <v>42027</v>
      </c>
      <c r="B1126" t="s">
        <v>657</v>
      </c>
      <c r="C1126" t="s">
        <v>658</v>
      </c>
      <c r="D1126">
        <v>0.49</v>
      </c>
      <c r="E1126">
        <v>19796</v>
      </c>
      <c r="F1126" s="22">
        <v>9580</v>
      </c>
      <c r="G1126">
        <v>49286000</v>
      </c>
      <c r="H1126" t="str">
        <f t="shared" si="17"/>
        <v>krajowa</v>
      </c>
    </row>
    <row r="1127" spans="1:8">
      <c r="A1127" s="1">
        <v>42027</v>
      </c>
      <c r="B1127" t="s">
        <v>659</v>
      </c>
      <c r="C1127" t="s">
        <v>660</v>
      </c>
      <c r="D1127">
        <v>0.16</v>
      </c>
      <c r="E1127">
        <v>619645</v>
      </c>
      <c r="F1127" s="22">
        <v>99140</v>
      </c>
      <c r="G1127">
        <v>0</v>
      </c>
      <c r="H1127" t="str">
        <f t="shared" si="17"/>
        <v>krajowa</v>
      </c>
    </row>
    <row r="1128" spans="1:8">
      <c r="A1128" s="1">
        <v>42027</v>
      </c>
      <c r="B1128" t="s">
        <v>661</v>
      </c>
      <c r="C1128" t="s">
        <v>662</v>
      </c>
      <c r="D1128">
        <v>19.07</v>
      </c>
      <c r="E1128">
        <v>1603463</v>
      </c>
      <c r="F1128" s="22">
        <v>30889170</v>
      </c>
      <c r="G1128">
        <v>778079000</v>
      </c>
      <c r="H1128" t="str">
        <f t="shared" si="17"/>
        <v>krajowa</v>
      </c>
    </row>
    <row r="1129" spans="1:8">
      <c r="A1129" s="1">
        <v>42027</v>
      </c>
      <c r="B1129" t="s">
        <v>663</v>
      </c>
      <c r="C1129" t="s">
        <v>664</v>
      </c>
      <c r="D1129">
        <v>4.3600000000000003</v>
      </c>
      <c r="E1129">
        <v>4729266</v>
      </c>
      <c r="F1129" s="22">
        <v>21068110</v>
      </c>
      <c r="G1129">
        <v>1628262000</v>
      </c>
      <c r="H1129" t="str">
        <f t="shared" si="17"/>
        <v>krajowa</v>
      </c>
    </row>
    <row r="1130" spans="1:8">
      <c r="A1130" s="1">
        <v>42027</v>
      </c>
      <c r="B1130" t="s">
        <v>665</v>
      </c>
      <c r="C1130" t="s">
        <v>666</v>
      </c>
      <c r="D1130">
        <v>5.5</v>
      </c>
      <c r="E1130">
        <v>11949</v>
      </c>
      <c r="F1130" s="22">
        <v>66090</v>
      </c>
      <c r="G1130">
        <v>31779000</v>
      </c>
      <c r="H1130" t="str">
        <f t="shared" si="17"/>
        <v>krajowa</v>
      </c>
    </row>
    <row r="1131" spans="1:8">
      <c r="A1131" s="1">
        <v>42027</v>
      </c>
      <c r="B1131" t="s">
        <v>667</v>
      </c>
      <c r="C1131" t="s">
        <v>668</v>
      </c>
      <c r="D1131">
        <v>25.2</v>
      </c>
      <c r="E1131">
        <v>264</v>
      </c>
      <c r="F1131" s="22">
        <v>6650</v>
      </c>
      <c r="G1131">
        <v>13699000</v>
      </c>
      <c r="H1131" t="str">
        <f t="shared" si="17"/>
        <v>krajowa</v>
      </c>
    </row>
    <row r="1132" spans="1:8">
      <c r="A1132" s="1">
        <v>42027</v>
      </c>
      <c r="B1132" t="s">
        <v>669</v>
      </c>
      <c r="C1132" t="s">
        <v>670</v>
      </c>
      <c r="D1132">
        <v>53.31</v>
      </c>
      <c r="E1132">
        <v>1164766</v>
      </c>
      <c r="F1132" s="22">
        <v>61137020</v>
      </c>
      <c r="G1132">
        <v>309998000</v>
      </c>
      <c r="H1132" t="str">
        <f t="shared" si="17"/>
        <v>krajowa</v>
      </c>
    </row>
    <row r="1133" spans="1:8">
      <c r="A1133" s="1">
        <v>42027</v>
      </c>
      <c r="B1133" t="s">
        <v>671</v>
      </c>
      <c r="C1133" t="s">
        <v>672</v>
      </c>
      <c r="D1133">
        <v>33</v>
      </c>
      <c r="E1133">
        <v>2362022</v>
      </c>
      <c r="F1133" s="22">
        <v>78610550</v>
      </c>
      <c r="G1133">
        <v>783205000</v>
      </c>
      <c r="H1133" t="str">
        <f t="shared" si="17"/>
        <v>krajowa</v>
      </c>
    </row>
    <row r="1134" spans="1:8">
      <c r="A1134" s="1">
        <v>42027</v>
      </c>
      <c r="B1134" t="s">
        <v>673</v>
      </c>
      <c r="C1134" t="s">
        <v>674</v>
      </c>
      <c r="D1134">
        <v>88.2</v>
      </c>
      <c r="E1134">
        <v>111464</v>
      </c>
      <c r="F1134" s="22">
        <v>9849160</v>
      </c>
      <c r="G1134">
        <v>25336000</v>
      </c>
      <c r="H1134" t="str">
        <f t="shared" si="17"/>
        <v>krajowa</v>
      </c>
    </row>
    <row r="1135" spans="1:8">
      <c r="A1135" s="1">
        <v>42027</v>
      </c>
      <c r="B1135" t="s">
        <v>675</v>
      </c>
      <c r="C1135" t="s">
        <v>676</v>
      </c>
      <c r="D1135">
        <v>2.59</v>
      </c>
      <c r="E1135">
        <v>7160</v>
      </c>
      <c r="F1135" s="22">
        <v>18450</v>
      </c>
      <c r="G1135">
        <v>17382000</v>
      </c>
      <c r="H1135" t="str">
        <f t="shared" si="17"/>
        <v>krajowa</v>
      </c>
    </row>
    <row r="1136" spans="1:8">
      <c r="A1136" s="1">
        <v>42027</v>
      </c>
      <c r="B1136" t="s">
        <v>679</v>
      </c>
      <c r="C1136" t="s">
        <v>680</v>
      </c>
      <c r="D1136">
        <v>2.15</v>
      </c>
      <c r="E1136">
        <v>0</v>
      </c>
      <c r="F1136" s="22">
        <v>0</v>
      </c>
      <c r="G1136">
        <v>0</v>
      </c>
      <c r="H1136" t="str">
        <f t="shared" si="17"/>
        <v>krajowa</v>
      </c>
    </row>
    <row r="1137" spans="1:8">
      <c r="A1137" s="1">
        <v>42027</v>
      </c>
      <c r="B1137" t="s">
        <v>681</v>
      </c>
      <c r="C1137" t="s">
        <v>682</v>
      </c>
      <c r="D1137">
        <v>0.7</v>
      </c>
      <c r="E1137">
        <v>0</v>
      </c>
      <c r="F1137" s="22">
        <v>0</v>
      </c>
      <c r="G1137">
        <v>0</v>
      </c>
      <c r="H1137" t="str">
        <f t="shared" si="17"/>
        <v>krajowa</v>
      </c>
    </row>
    <row r="1138" spans="1:8">
      <c r="A1138" s="1">
        <v>42027</v>
      </c>
      <c r="B1138" t="s">
        <v>683</v>
      </c>
      <c r="C1138" t="s">
        <v>684</v>
      </c>
      <c r="D1138">
        <v>18.5</v>
      </c>
      <c r="E1138">
        <v>18827</v>
      </c>
      <c r="F1138" s="22">
        <v>335140</v>
      </c>
      <c r="G1138">
        <v>15164000</v>
      </c>
      <c r="H1138" t="str">
        <f t="shared" si="17"/>
        <v>krajowa</v>
      </c>
    </row>
    <row r="1139" spans="1:8">
      <c r="A1139" s="1">
        <v>42027</v>
      </c>
      <c r="B1139" t="s">
        <v>685</v>
      </c>
      <c r="C1139" t="s">
        <v>686</v>
      </c>
      <c r="D1139">
        <v>0.09</v>
      </c>
      <c r="E1139">
        <v>571477</v>
      </c>
      <c r="F1139" s="22">
        <v>47050</v>
      </c>
      <c r="G1139">
        <v>0</v>
      </c>
      <c r="H1139" t="str">
        <f t="shared" si="17"/>
        <v>krajowa</v>
      </c>
    </row>
    <row r="1140" spans="1:8">
      <c r="A1140" s="1">
        <v>42027</v>
      </c>
      <c r="B1140" t="s">
        <v>687</v>
      </c>
      <c r="C1140" t="s">
        <v>688</v>
      </c>
      <c r="D1140">
        <v>2.19</v>
      </c>
      <c r="E1140">
        <v>202</v>
      </c>
      <c r="F1140" s="22">
        <v>420</v>
      </c>
      <c r="G1140">
        <v>0</v>
      </c>
      <c r="H1140" t="str">
        <f t="shared" si="17"/>
        <v>krajowa</v>
      </c>
    </row>
    <row r="1141" spans="1:8">
      <c r="A1141" s="1">
        <v>42027</v>
      </c>
      <c r="B1141" t="s">
        <v>689</v>
      </c>
      <c r="C1141" t="s">
        <v>690</v>
      </c>
      <c r="D1141">
        <v>28.4</v>
      </c>
      <c r="E1141">
        <v>1773</v>
      </c>
      <c r="F1141" s="22">
        <v>49210</v>
      </c>
      <c r="G1141">
        <v>794000</v>
      </c>
      <c r="H1141" t="str">
        <f t="shared" si="17"/>
        <v>krajowa</v>
      </c>
    </row>
    <row r="1142" spans="1:8">
      <c r="A1142" s="1">
        <v>42027</v>
      </c>
      <c r="B1142" t="s">
        <v>691</v>
      </c>
      <c r="C1142" t="s">
        <v>692</v>
      </c>
      <c r="D1142">
        <v>6.42</v>
      </c>
      <c r="E1142">
        <v>24087</v>
      </c>
      <c r="F1142" s="22">
        <v>155170</v>
      </c>
      <c r="G1142">
        <v>25585000</v>
      </c>
      <c r="H1142" t="str">
        <f t="shared" si="17"/>
        <v>krajowa</v>
      </c>
    </row>
    <row r="1143" spans="1:8">
      <c r="A1143" s="1">
        <v>42027</v>
      </c>
      <c r="B1143" t="s">
        <v>693</v>
      </c>
      <c r="C1143" t="s">
        <v>694</v>
      </c>
      <c r="D1143">
        <v>16.649999999999999</v>
      </c>
      <c r="E1143">
        <v>7185</v>
      </c>
      <c r="F1143" s="22">
        <v>118350</v>
      </c>
      <c r="G1143">
        <v>5930000</v>
      </c>
      <c r="H1143" t="str">
        <f t="shared" si="17"/>
        <v>krajowa</v>
      </c>
    </row>
    <row r="1144" spans="1:8">
      <c r="A1144" s="1">
        <v>42027</v>
      </c>
      <c r="B1144" t="s">
        <v>695</v>
      </c>
      <c r="C1144" t="s">
        <v>696</v>
      </c>
      <c r="D1144">
        <v>4.4000000000000004</v>
      </c>
      <c r="E1144">
        <v>2</v>
      </c>
      <c r="F1144" s="22">
        <v>10</v>
      </c>
      <c r="G1144">
        <v>21432000</v>
      </c>
      <c r="H1144" t="str">
        <f t="shared" si="17"/>
        <v>krajowa</v>
      </c>
    </row>
    <row r="1145" spans="1:8">
      <c r="A1145" s="1">
        <v>42027</v>
      </c>
      <c r="B1145" t="s">
        <v>697</v>
      </c>
      <c r="C1145" t="s">
        <v>698</v>
      </c>
      <c r="D1145">
        <v>1.25</v>
      </c>
      <c r="E1145">
        <v>200</v>
      </c>
      <c r="F1145" s="22">
        <v>250</v>
      </c>
      <c r="G1145">
        <v>0</v>
      </c>
      <c r="H1145" t="str">
        <f t="shared" si="17"/>
        <v>krajowa</v>
      </c>
    </row>
    <row r="1146" spans="1:8">
      <c r="A1146" s="1">
        <v>42027</v>
      </c>
      <c r="B1146" t="s">
        <v>699</v>
      </c>
      <c r="C1146" t="s">
        <v>700</v>
      </c>
      <c r="D1146">
        <v>13</v>
      </c>
      <c r="E1146">
        <v>2</v>
      </c>
      <c r="F1146" s="22">
        <v>30</v>
      </c>
      <c r="G1146">
        <v>423000</v>
      </c>
      <c r="H1146" t="str">
        <f t="shared" si="17"/>
        <v>krajowa</v>
      </c>
    </row>
    <row r="1147" spans="1:8">
      <c r="A1147" s="1">
        <v>42027</v>
      </c>
      <c r="B1147" t="s">
        <v>701</v>
      </c>
      <c r="C1147" t="s">
        <v>702</v>
      </c>
      <c r="D1147">
        <v>15</v>
      </c>
      <c r="E1147">
        <v>386</v>
      </c>
      <c r="F1147" s="22">
        <v>5790</v>
      </c>
      <c r="G1147">
        <v>1032000</v>
      </c>
      <c r="H1147" t="str">
        <f t="shared" si="17"/>
        <v>krajowa</v>
      </c>
    </row>
    <row r="1148" spans="1:8">
      <c r="A1148" s="1">
        <v>42027</v>
      </c>
      <c r="B1148" t="s">
        <v>703</v>
      </c>
      <c r="C1148" t="s">
        <v>704</v>
      </c>
      <c r="D1148">
        <v>2.82</v>
      </c>
      <c r="E1148">
        <v>489</v>
      </c>
      <c r="F1148" s="22">
        <v>1380</v>
      </c>
      <c r="G1148">
        <v>2631000</v>
      </c>
      <c r="H1148" t="str">
        <f t="shared" si="17"/>
        <v>krajowa</v>
      </c>
    </row>
    <row r="1149" spans="1:8">
      <c r="A1149" s="1">
        <v>42027</v>
      </c>
      <c r="B1149" t="s">
        <v>705</v>
      </c>
      <c r="C1149" t="s">
        <v>706</v>
      </c>
      <c r="D1149">
        <v>1.2</v>
      </c>
      <c r="E1149">
        <v>21143</v>
      </c>
      <c r="F1149" s="22">
        <v>25360</v>
      </c>
      <c r="G1149">
        <v>0</v>
      </c>
      <c r="H1149" t="str">
        <f t="shared" si="17"/>
        <v>krajowa</v>
      </c>
    </row>
    <row r="1150" spans="1:8">
      <c r="A1150" s="1">
        <v>42027</v>
      </c>
      <c r="B1150" t="s">
        <v>707</v>
      </c>
      <c r="C1150" t="s">
        <v>708</v>
      </c>
      <c r="D1150">
        <v>1.04</v>
      </c>
      <c r="E1150">
        <v>3426</v>
      </c>
      <c r="F1150" s="22">
        <v>3500</v>
      </c>
      <c r="G1150">
        <v>0</v>
      </c>
      <c r="H1150" t="str">
        <f t="shared" si="17"/>
        <v>krajowa</v>
      </c>
    </row>
    <row r="1151" spans="1:8">
      <c r="A1151" s="1">
        <v>42027</v>
      </c>
      <c r="B1151" t="s">
        <v>709</v>
      </c>
      <c r="C1151" t="s">
        <v>710</v>
      </c>
      <c r="D1151">
        <v>16.5</v>
      </c>
      <c r="E1151">
        <v>54033</v>
      </c>
      <c r="F1151" s="22">
        <v>864860</v>
      </c>
      <c r="G1151">
        <v>2716000</v>
      </c>
      <c r="H1151" t="str">
        <f t="shared" si="17"/>
        <v>krajowa</v>
      </c>
    </row>
    <row r="1152" spans="1:8">
      <c r="A1152" s="1">
        <v>42027</v>
      </c>
      <c r="B1152" t="s">
        <v>711</v>
      </c>
      <c r="C1152" t="s">
        <v>712</v>
      </c>
      <c r="D1152">
        <v>1.44</v>
      </c>
      <c r="E1152">
        <v>321456</v>
      </c>
      <c r="F1152" s="22">
        <v>483840</v>
      </c>
      <c r="G1152">
        <v>21115000</v>
      </c>
      <c r="H1152" t="str">
        <f t="shared" si="17"/>
        <v>krajowa</v>
      </c>
    </row>
    <row r="1153" spans="1:8">
      <c r="A1153" s="1">
        <v>42027</v>
      </c>
      <c r="B1153" t="s">
        <v>713</v>
      </c>
      <c r="C1153" t="s">
        <v>714</v>
      </c>
      <c r="D1153">
        <v>6.15</v>
      </c>
      <c r="E1153">
        <v>12690</v>
      </c>
      <c r="F1153" s="22">
        <v>79070</v>
      </c>
      <c r="G1153">
        <v>5439000</v>
      </c>
      <c r="H1153" t="str">
        <f t="shared" si="17"/>
        <v>krajowa</v>
      </c>
    </row>
    <row r="1154" spans="1:8">
      <c r="A1154" s="1">
        <v>42027</v>
      </c>
      <c r="B1154" t="s">
        <v>715</v>
      </c>
      <c r="C1154" t="s">
        <v>716</v>
      </c>
      <c r="D1154">
        <v>2.89</v>
      </c>
      <c r="E1154">
        <v>9040</v>
      </c>
      <c r="F1154" s="22">
        <v>26080</v>
      </c>
      <c r="G1154">
        <v>14959000</v>
      </c>
      <c r="H1154" t="str">
        <f t="shared" ref="H1154:H1217" si="18">IF(LEFT(C1154,2)="PL","krajowa","zagraniczna")</f>
        <v>krajowa</v>
      </c>
    </row>
    <row r="1155" spans="1:8">
      <c r="A1155" s="1">
        <v>42027</v>
      </c>
      <c r="B1155" t="s">
        <v>719</v>
      </c>
      <c r="C1155" t="s">
        <v>720</v>
      </c>
      <c r="D1155">
        <v>14.48</v>
      </c>
      <c r="E1155">
        <v>2961</v>
      </c>
      <c r="F1155" s="22">
        <v>42770</v>
      </c>
      <c r="G1155">
        <v>8907000</v>
      </c>
      <c r="H1155" t="str">
        <f t="shared" si="18"/>
        <v>krajowa</v>
      </c>
    </row>
    <row r="1156" spans="1:8">
      <c r="A1156" s="1">
        <v>42027</v>
      </c>
      <c r="B1156" t="s">
        <v>721</v>
      </c>
      <c r="C1156" t="s">
        <v>722</v>
      </c>
      <c r="D1156">
        <v>140.85</v>
      </c>
      <c r="E1156">
        <v>124</v>
      </c>
      <c r="F1156" s="22">
        <v>17450</v>
      </c>
      <c r="G1156">
        <v>3122000</v>
      </c>
      <c r="H1156" t="str">
        <f t="shared" si="18"/>
        <v>krajowa</v>
      </c>
    </row>
    <row r="1157" spans="1:8">
      <c r="A1157" s="1">
        <v>42027</v>
      </c>
      <c r="B1157" t="s">
        <v>723</v>
      </c>
      <c r="C1157" t="s">
        <v>724</v>
      </c>
      <c r="D1157">
        <v>1.19</v>
      </c>
      <c r="E1157">
        <v>0</v>
      </c>
      <c r="F1157" s="22">
        <v>0</v>
      </c>
      <c r="G1157">
        <v>0</v>
      </c>
      <c r="H1157" t="str">
        <f t="shared" si="18"/>
        <v>krajowa</v>
      </c>
    </row>
    <row r="1158" spans="1:8">
      <c r="A1158" s="1">
        <v>42027</v>
      </c>
      <c r="B1158" t="s">
        <v>725</v>
      </c>
      <c r="C1158" t="s">
        <v>726</v>
      </c>
      <c r="D1158">
        <v>508.65</v>
      </c>
      <c r="E1158">
        <v>145512</v>
      </c>
      <c r="F1158" s="22">
        <v>73380130</v>
      </c>
      <c r="G1158">
        <v>55967000</v>
      </c>
      <c r="H1158" t="str">
        <f t="shared" si="18"/>
        <v>krajowa</v>
      </c>
    </row>
    <row r="1159" spans="1:8">
      <c r="A1159" s="1">
        <v>42027</v>
      </c>
      <c r="B1159" t="s">
        <v>727</v>
      </c>
      <c r="C1159" t="s">
        <v>728</v>
      </c>
      <c r="D1159">
        <v>4.1500000000000004</v>
      </c>
      <c r="E1159">
        <v>0</v>
      </c>
      <c r="F1159" s="22">
        <v>0</v>
      </c>
      <c r="G1159">
        <v>0</v>
      </c>
      <c r="H1159" t="str">
        <f t="shared" si="18"/>
        <v>krajowa</v>
      </c>
    </row>
    <row r="1160" spans="1:8">
      <c r="A1160" s="1">
        <v>42027</v>
      </c>
      <c r="B1160" t="s">
        <v>729</v>
      </c>
      <c r="C1160" t="s">
        <v>730</v>
      </c>
      <c r="D1160">
        <v>6.4</v>
      </c>
      <c r="E1160">
        <v>13434</v>
      </c>
      <c r="F1160" s="22">
        <v>84890</v>
      </c>
      <c r="G1160">
        <v>35376000</v>
      </c>
      <c r="H1160" t="str">
        <f t="shared" si="18"/>
        <v>krajowa</v>
      </c>
    </row>
    <row r="1161" spans="1:8">
      <c r="A1161" s="1">
        <v>42027</v>
      </c>
      <c r="B1161" t="s">
        <v>731</v>
      </c>
      <c r="C1161" t="s">
        <v>732</v>
      </c>
      <c r="D1161">
        <v>12.56</v>
      </c>
      <c r="E1161">
        <v>11818</v>
      </c>
      <c r="F1161" s="22">
        <v>149000</v>
      </c>
      <c r="G1161">
        <v>10375000</v>
      </c>
      <c r="H1161" t="str">
        <f t="shared" si="18"/>
        <v>krajowa</v>
      </c>
    </row>
    <row r="1162" spans="1:8">
      <c r="A1162" s="1">
        <v>42027</v>
      </c>
      <c r="B1162" t="s">
        <v>733</v>
      </c>
      <c r="C1162" t="s">
        <v>734</v>
      </c>
      <c r="D1162">
        <v>8.24</v>
      </c>
      <c r="E1162">
        <v>17230</v>
      </c>
      <c r="F1162" s="22">
        <v>140510</v>
      </c>
      <c r="G1162">
        <v>19626000</v>
      </c>
      <c r="H1162" t="str">
        <f t="shared" si="18"/>
        <v>krajowa</v>
      </c>
    </row>
    <row r="1163" spans="1:8">
      <c r="A1163" s="1">
        <v>42027</v>
      </c>
      <c r="B1163" t="s">
        <v>735</v>
      </c>
      <c r="C1163" t="s">
        <v>736</v>
      </c>
      <c r="D1163">
        <v>5.95</v>
      </c>
      <c r="E1163">
        <v>30228</v>
      </c>
      <c r="F1163" s="22">
        <v>180360</v>
      </c>
      <c r="G1163">
        <v>27134000</v>
      </c>
      <c r="H1163" t="str">
        <f t="shared" si="18"/>
        <v>krajowa</v>
      </c>
    </row>
    <row r="1164" spans="1:8">
      <c r="A1164" s="1">
        <v>42027</v>
      </c>
      <c r="B1164" t="s">
        <v>737</v>
      </c>
      <c r="C1164" t="s">
        <v>738</v>
      </c>
      <c r="D1164">
        <v>15.82</v>
      </c>
      <c r="E1164">
        <v>138</v>
      </c>
      <c r="F1164" s="22">
        <v>2190</v>
      </c>
      <c r="G1164">
        <v>1469000</v>
      </c>
      <c r="H1164" t="str">
        <f t="shared" si="18"/>
        <v>krajowa</v>
      </c>
    </row>
    <row r="1165" spans="1:8">
      <c r="A1165" s="1">
        <v>42027</v>
      </c>
      <c r="B1165" t="s">
        <v>739</v>
      </c>
      <c r="C1165" t="s">
        <v>740</v>
      </c>
      <c r="D1165">
        <v>17.8</v>
      </c>
      <c r="E1165">
        <v>148652</v>
      </c>
      <c r="F1165" s="22">
        <v>2651110</v>
      </c>
      <c r="G1165">
        <v>6355000</v>
      </c>
      <c r="H1165" t="str">
        <f t="shared" si="18"/>
        <v>krajowa</v>
      </c>
    </row>
    <row r="1166" spans="1:8">
      <c r="A1166" s="1">
        <v>42027</v>
      </c>
      <c r="B1166" t="s">
        <v>741</v>
      </c>
      <c r="C1166" t="s">
        <v>742</v>
      </c>
      <c r="D1166">
        <v>2.35</v>
      </c>
      <c r="E1166">
        <v>1256206</v>
      </c>
      <c r="F1166" s="22">
        <v>2640660</v>
      </c>
      <c r="G1166">
        <v>19987000</v>
      </c>
      <c r="H1166" t="str">
        <f t="shared" si="18"/>
        <v>krajowa</v>
      </c>
    </row>
    <row r="1167" spans="1:8">
      <c r="A1167" s="1">
        <v>42027</v>
      </c>
      <c r="B1167" t="s">
        <v>743</v>
      </c>
      <c r="C1167" t="s">
        <v>744</v>
      </c>
      <c r="D1167">
        <v>6.49</v>
      </c>
      <c r="E1167">
        <v>108226</v>
      </c>
      <c r="F1167" s="22">
        <v>684060</v>
      </c>
      <c r="G1167">
        <v>12912000</v>
      </c>
      <c r="H1167" t="str">
        <f t="shared" si="18"/>
        <v>krajowa</v>
      </c>
    </row>
    <row r="1168" spans="1:8">
      <c r="A1168" s="1">
        <v>42027</v>
      </c>
      <c r="B1168" t="s">
        <v>745</v>
      </c>
      <c r="C1168" t="s">
        <v>746</v>
      </c>
      <c r="D1168">
        <v>1.96</v>
      </c>
      <c r="E1168">
        <v>30575</v>
      </c>
      <c r="F1168" s="22">
        <v>61550</v>
      </c>
      <c r="G1168">
        <v>13353000</v>
      </c>
      <c r="H1168" t="str">
        <f t="shared" si="18"/>
        <v>krajowa</v>
      </c>
    </row>
    <row r="1169" spans="1:8">
      <c r="A1169" s="1">
        <v>42027</v>
      </c>
      <c r="B1169" t="s">
        <v>747</v>
      </c>
      <c r="C1169" t="s">
        <v>748</v>
      </c>
      <c r="D1169">
        <v>5.0999999999999996</v>
      </c>
      <c r="E1169">
        <v>2595</v>
      </c>
      <c r="F1169" s="22">
        <v>13330</v>
      </c>
      <c r="G1169">
        <v>0</v>
      </c>
      <c r="H1169" t="str">
        <f t="shared" si="18"/>
        <v>krajowa</v>
      </c>
    </row>
    <row r="1170" spans="1:8">
      <c r="A1170" s="1">
        <v>42027</v>
      </c>
      <c r="B1170" t="s">
        <v>749</v>
      </c>
      <c r="C1170" t="s">
        <v>750</v>
      </c>
      <c r="D1170">
        <v>0.04</v>
      </c>
      <c r="E1170">
        <v>100</v>
      </c>
      <c r="F1170" s="22">
        <v>8</v>
      </c>
      <c r="G1170">
        <v>6100000</v>
      </c>
      <c r="H1170" t="str">
        <f t="shared" si="18"/>
        <v>krajowa</v>
      </c>
    </row>
    <row r="1171" spans="1:8">
      <c r="A1171" s="1">
        <v>42027</v>
      </c>
      <c r="B1171" t="s">
        <v>753</v>
      </c>
      <c r="C1171" t="s">
        <v>754</v>
      </c>
      <c r="D1171">
        <v>5.7</v>
      </c>
      <c r="E1171">
        <v>2614</v>
      </c>
      <c r="F1171" s="22">
        <v>15040</v>
      </c>
      <c r="G1171">
        <v>5343000</v>
      </c>
      <c r="H1171" t="str">
        <f t="shared" si="18"/>
        <v>krajowa</v>
      </c>
    </row>
    <row r="1172" spans="1:8">
      <c r="A1172" s="1">
        <v>42027</v>
      </c>
      <c r="B1172" t="s">
        <v>755</v>
      </c>
      <c r="C1172" t="s">
        <v>756</v>
      </c>
      <c r="D1172">
        <v>11.6</v>
      </c>
      <c r="E1172">
        <v>312</v>
      </c>
      <c r="F1172" s="22">
        <v>3620</v>
      </c>
      <c r="G1172">
        <v>1451000</v>
      </c>
      <c r="H1172" t="str">
        <f t="shared" si="18"/>
        <v>krajowa</v>
      </c>
    </row>
    <row r="1173" spans="1:8">
      <c r="A1173" s="1">
        <v>42027</v>
      </c>
      <c r="B1173" t="s">
        <v>757</v>
      </c>
      <c r="C1173" t="s">
        <v>758</v>
      </c>
      <c r="D1173">
        <v>2.41</v>
      </c>
      <c r="E1173">
        <v>2249</v>
      </c>
      <c r="F1173" s="22">
        <v>5350</v>
      </c>
      <c r="G1173">
        <v>3055000</v>
      </c>
      <c r="H1173" t="str">
        <f t="shared" si="18"/>
        <v>krajowa</v>
      </c>
    </row>
    <row r="1174" spans="1:8">
      <c r="A1174" s="1">
        <v>42027</v>
      </c>
      <c r="B1174" t="s">
        <v>759</v>
      </c>
      <c r="C1174" t="s">
        <v>760</v>
      </c>
      <c r="D1174">
        <v>2.16</v>
      </c>
      <c r="E1174">
        <v>307173</v>
      </c>
      <c r="F1174" s="22">
        <v>666030</v>
      </c>
      <c r="G1174">
        <v>121599000</v>
      </c>
      <c r="H1174" t="str">
        <f t="shared" si="18"/>
        <v>krajowa</v>
      </c>
    </row>
    <row r="1175" spans="1:8">
      <c r="A1175" s="1">
        <v>42027</v>
      </c>
      <c r="B1175" t="s">
        <v>763</v>
      </c>
      <c r="C1175" t="s">
        <v>764</v>
      </c>
      <c r="D1175">
        <v>16.600000000000001</v>
      </c>
      <c r="E1175">
        <v>6</v>
      </c>
      <c r="F1175" s="22">
        <v>100</v>
      </c>
      <c r="G1175">
        <v>2220000</v>
      </c>
      <c r="H1175" t="str">
        <f t="shared" si="18"/>
        <v>krajowa</v>
      </c>
    </row>
    <row r="1176" spans="1:8">
      <c r="A1176" s="1">
        <v>42027</v>
      </c>
      <c r="B1176" t="s">
        <v>765</v>
      </c>
      <c r="C1176" t="s">
        <v>766</v>
      </c>
      <c r="D1176">
        <v>1.4</v>
      </c>
      <c r="E1176">
        <v>67366</v>
      </c>
      <c r="F1176" s="22">
        <v>94940</v>
      </c>
      <c r="G1176">
        <v>0</v>
      </c>
      <c r="H1176" t="str">
        <f t="shared" si="18"/>
        <v>krajowa</v>
      </c>
    </row>
    <row r="1177" spans="1:8">
      <c r="A1177" s="1">
        <v>42027</v>
      </c>
      <c r="B1177" t="s">
        <v>767</v>
      </c>
      <c r="C1177" t="s">
        <v>768</v>
      </c>
      <c r="D1177">
        <v>1.71</v>
      </c>
      <c r="E1177">
        <v>3776</v>
      </c>
      <c r="F1177" s="22">
        <v>6460</v>
      </c>
      <c r="G1177">
        <v>2747000</v>
      </c>
      <c r="H1177" t="str">
        <f t="shared" si="18"/>
        <v>krajowa</v>
      </c>
    </row>
    <row r="1178" spans="1:8">
      <c r="A1178" s="1">
        <v>42027</v>
      </c>
      <c r="B1178" t="s">
        <v>771</v>
      </c>
      <c r="C1178" t="s">
        <v>772</v>
      </c>
      <c r="D1178">
        <v>53.5</v>
      </c>
      <c r="E1178">
        <v>29982</v>
      </c>
      <c r="F1178" s="22">
        <v>1608950</v>
      </c>
      <c r="G1178">
        <v>23914000</v>
      </c>
      <c r="H1178" t="str">
        <f t="shared" si="18"/>
        <v>krajowa</v>
      </c>
    </row>
    <row r="1179" spans="1:8">
      <c r="A1179" s="1">
        <v>42027</v>
      </c>
      <c r="B1179" t="s">
        <v>775</v>
      </c>
      <c r="C1179" t="s">
        <v>776</v>
      </c>
      <c r="D1179">
        <v>0.21</v>
      </c>
      <c r="E1179">
        <v>14891</v>
      </c>
      <c r="F1179" s="22">
        <v>3060</v>
      </c>
      <c r="G1179">
        <v>0</v>
      </c>
      <c r="H1179" t="str">
        <f t="shared" si="18"/>
        <v>krajowa</v>
      </c>
    </row>
    <row r="1180" spans="1:8">
      <c r="A1180" s="1">
        <v>42027</v>
      </c>
      <c r="B1180" t="s">
        <v>777</v>
      </c>
      <c r="C1180" t="s">
        <v>778</v>
      </c>
      <c r="D1180">
        <v>1.74</v>
      </c>
      <c r="E1180">
        <v>100</v>
      </c>
      <c r="F1180" s="22">
        <v>170</v>
      </c>
      <c r="G1180">
        <v>3496000</v>
      </c>
      <c r="H1180" t="str">
        <f t="shared" si="18"/>
        <v>krajowa</v>
      </c>
    </row>
    <row r="1181" spans="1:8">
      <c r="A1181" s="1">
        <v>42027</v>
      </c>
      <c r="B1181" t="s">
        <v>779</v>
      </c>
      <c r="C1181" t="s">
        <v>780</v>
      </c>
      <c r="D1181">
        <v>23.73</v>
      </c>
      <c r="E1181">
        <v>720</v>
      </c>
      <c r="F1181" s="22">
        <v>17090</v>
      </c>
      <c r="G1181">
        <v>5187000</v>
      </c>
      <c r="H1181" t="str">
        <f t="shared" si="18"/>
        <v>krajowa</v>
      </c>
    </row>
    <row r="1182" spans="1:8">
      <c r="A1182" s="1">
        <v>42027</v>
      </c>
      <c r="B1182" t="s">
        <v>781</v>
      </c>
      <c r="C1182" t="s">
        <v>782</v>
      </c>
      <c r="D1182">
        <v>6</v>
      </c>
      <c r="E1182">
        <v>2699</v>
      </c>
      <c r="F1182" s="22">
        <v>16250</v>
      </c>
      <c r="G1182">
        <v>2500000</v>
      </c>
      <c r="H1182" t="str">
        <f t="shared" si="18"/>
        <v>krajowa</v>
      </c>
    </row>
    <row r="1183" spans="1:8">
      <c r="A1183" s="1">
        <v>42027</v>
      </c>
      <c r="B1183" t="s">
        <v>783</v>
      </c>
      <c r="C1183" t="s">
        <v>784</v>
      </c>
      <c r="D1183">
        <v>16.55</v>
      </c>
      <c r="E1183">
        <v>1670</v>
      </c>
      <c r="F1183" s="22">
        <v>27510</v>
      </c>
      <c r="G1183">
        <v>5246000</v>
      </c>
      <c r="H1183" t="str">
        <f t="shared" si="18"/>
        <v>krajowa</v>
      </c>
    </row>
    <row r="1184" spans="1:8">
      <c r="A1184" s="1">
        <v>42027</v>
      </c>
      <c r="B1184" t="s">
        <v>785</v>
      </c>
      <c r="C1184" t="s">
        <v>786</v>
      </c>
      <c r="D1184">
        <v>15.7</v>
      </c>
      <c r="E1184">
        <v>250</v>
      </c>
      <c r="F1184" s="22">
        <v>3930</v>
      </c>
      <c r="G1184">
        <v>3182000</v>
      </c>
      <c r="H1184" t="str">
        <f t="shared" si="18"/>
        <v>krajowa</v>
      </c>
    </row>
    <row r="1185" spans="1:8">
      <c r="A1185" s="1">
        <v>42027</v>
      </c>
      <c r="B1185" t="s">
        <v>789</v>
      </c>
      <c r="C1185" t="s">
        <v>790</v>
      </c>
      <c r="D1185">
        <v>1.9</v>
      </c>
      <c r="E1185">
        <v>30788</v>
      </c>
      <c r="F1185" s="22">
        <v>57160</v>
      </c>
      <c r="G1185">
        <v>18377000</v>
      </c>
      <c r="H1185" t="str">
        <f t="shared" si="18"/>
        <v>krajowa</v>
      </c>
    </row>
    <row r="1186" spans="1:8">
      <c r="A1186" s="1">
        <v>42027</v>
      </c>
      <c r="B1186" t="s">
        <v>793</v>
      </c>
      <c r="C1186" t="s">
        <v>794</v>
      </c>
      <c r="D1186">
        <v>9.4499999999999993</v>
      </c>
      <c r="E1186">
        <v>3</v>
      </c>
      <c r="F1186" s="22">
        <v>30</v>
      </c>
      <c r="G1186">
        <v>1962000</v>
      </c>
      <c r="H1186" t="str">
        <f t="shared" si="18"/>
        <v>krajowa</v>
      </c>
    </row>
    <row r="1187" spans="1:8">
      <c r="A1187" s="1">
        <v>42027</v>
      </c>
      <c r="B1187" t="s">
        <v>795</v>
      </c>
      <c r="C1187" t="s">
        <v>796</v>
      </c>
      <c r="D1187">
        <v>35.65</v>
      </c>
      <c r="E1187">
        <v>35984</v>
      </c>
      <c r="F1187" s="22">
        <v>1260360</v>
      </c>
      <c r="G1187">
        <v>1729000</v>
      </c>
      <c r="H1187" t="str">
        <f t="shared" si="18"/>
        <v>krajowa</v>
      </c>
    </row>
    <row r="1188" spans="1:8">
      <c r="A1188" s="1">
        <v>42027</v>
      </c>
      <c r="B1188" t="s">
        <v>797</v>
      </c>
      <c r="C1188" t="s">
        <v>798</v>
      </c>
      <c r="D1188">
        <v>1.81</v>
      </c>
      <c r="E1188">
        <v>0</v>
      </c>
      <c r="F1188" s="22">
        <v>0</v>
      </c>
      <c r="G1188">
        <v>0</v>
      </c>
      <c r="H1188" t="str">
        <f t="shared" si="18"/>
        <v>krajowa</v>
      </c>
    </row>
    <row r="1189" spans="1:8">
      <c r="A1189" s="1">
        <v>42027</v>
      </c>
      <c r="B1189" t="s">
        <v>799</v>
      </c>
      <c r="C1189" t="s">
        <v>800</v>
      </c>
      <c r="D1189">
        <v>1.05</v>
      </c>
      <c r="E1189">
        <v>318070</v>
      </c>
      <c r="F1189" s="22">
        <v>332020</v>
      </c>
      <c r="G1189">
        <v>31508000</v>
      </c>
      <c r="H1189" t="str">
        <f t="shared" si="18"/>
        <v>krajowa</v>
      </c>
    </row>
    <row r="1190" spans="1:8">
      <c r="A1190" s="1">
        <v>42027</v>
      </c>
      <c r="B1190" t="s">
        <v>801</v>
      </c>
      <c r="C1190" t="s">
        <v>802</v>
      </c>
      <c r="D1190">
        <v>0.54</v>
      </c>
      <c r="E1190">
        <v>25961</v>
      </c>
      <c r="F1190" s="22">
        <v>13550</v>
      </c>
      <c r="G1190">
        <v>0</v>
      </c>
      <c r="H1190" t="str">
        <f t="shared" si="18"/>
        <v>krajowa</v>
      </c>
    </row>
    <row r="1191" spans="1:8">
      <c r="A1191" s="1">
        <v>42027</v>
      </c>
      <c r="B1191" t="s">
        <v>803</v>
      </c>
      <c r="C1191" t="s">
        <v>804</v>
      </c>
      <c r="D1191">
        <v>3.6</v>
      </c>
      <c r="E1191">
        <v>12896</v>
      </c>
      <c r="F1191" s="22">
        <v>45470</v>
      </c>
      <c r="G1191">
        <v>0</v>
      </c>
      <c r="H1191" t="str">
        <f t="shared" si="18"/>
        <v>krajowa</v>
      </c>
    </row>
    <row r="1192" spans="1:8">
      <c r="A1192" s="1">
        <v>42027</v>
      </c>
      <c r="B1192" t="s">
        <v>805</v>
      </c>
      <c r="C1192" t="s">
        <v>806</v>
      </c>
      <c r="D1192">
        <v>12.06</v>
      </c>
      <c r="E1192">
        <v>2350</v>
      </c>
      <c r="F1192" s="22">
        <v>28540</v>
      </c>
      <c r="G1192">
        <v>9601000</v>
      </c>
      <c r="H1192" t="str">
        <f t="shared" si="18"/>
        <v>krajowa</v>
      </c>
    </row>
    <row r="1193" spans="1:8">
      <c r="A1193" s="1">
        <v>42027</v>
      </c>
      <c r="B1193" t="s">
        <v>807</v>
      </c>
      <c r="C1193" t="s">
        <v>808</v>
      </c>
      <c r="D1193">
        <v>41.98</v>
      </c>
      <c r="E1193">
        <v>4383</v>
      </c>
      <c r="F1193" s="22">
        <v>180590</v>
      </c>
      <c r="G1193">
        <v>5026000</v>
      </c>
      <c r="H1193" t="str">
        <f t="shared" si="18"/>
        <v>krajowa</v>
      </c>
    </row>
    <row r="1194" spans="1:8">
      <c r="A1194" s="1">
        <v>42027</v>
      </c>
      <c r="B1194" t="s">
        <v>811</v>
      </c>
      <c r="C1194" t="s">
        <v>812</v>
      </c>
      <c r="D1194">
        <v>2.4</v>
      </c>
      <c r="E1194">
        <v>58946</v>
      </c>
      <c r="F1194" s="22">
        <v>142380</v>
      </c>
      <c r="G1194">
        <v>12010000</v>
      </c>
      <c r="H1194" t="str">
        <f t="shared" si="18"/>
        <v>krajowa</v>
      </c>
    </row>
    <row r="1195" spans="1:8">
      <c r="A1195" s="1">
        <v>42027</v>
      </c>
      <c r="B1195" t="s">
        <v>813</v>
      </c>
      <c r="C1195" t="s">
        <v>814</v>
      </c>
      <c r="D1195">
        <v>8</v>
      </c>
      <c r="E1195">
        <v>550</v>
      </c>
      <c r="F1195" s="22">
        <v>4400</v>
      </c>
      <c r="G1195">
        <v>4755000</v>
      </c>
      <c r="H1195" t="str">
        <f t="shared" si="18"/>
        <v>krajowa</v>
      </c>
    </row>
    <row r="1196" spans="1:8">
      <c r="A1196" s="1">
        <v>42027</v>
      </c>
      <c r="B1196" t="s">
        <v>817</v>
      </c>
      <c r="C1196" t="s">
        <v>818</v>
      </c>
      <c r="D1196">
        <v>2.68</v>
      </c>
      <c r="E1196">
        <v>30778</v>
      </c>
      <c r="F1196" s="22">
        <v>82070</v>
      </c>
      <c r="G1196">
        <v>97338000</v>
      </c>
      <c r="H1196" t="str">
        <f t="shared" si="18"/>
        <v>krajowa</v>
      </c>
    </row>
    <row r="1197" spans="1:8">
      <c r="A1197" s="1">
        <v>42027</v>
      </c>
      <c r="B1197" t="s">
        <v>819</v>
      </c>
      <c r="C1197" t="s">
        <v>820</v>
      </c>
      <c r="D1197">
        <v>353</v>
      </c>
      <c r="E1197">
        <v>488</v>
      </c>
      <c r="F1197" s="22">
        <v>170730</v>
      </c>
      <c r="G1197">
        <v>1810000</v>
      </c>
      <c r="H1197" t="str">
        <f t="shared" si="18"/>
        <v>krajowa</v>
      </c>
    </row>
    <row r="1198" spans="1:8">
      <c r="A1198" s="1">
        <v>42027</v>
      </c>
      <c r="B1198" t="s">
        <v>821</v>
      </c>
      <c r="C1198" t="s">
        <v>822</v>
      </c>
      <c r="D1198">
        <v>12.45</v>
      </c>
      <c r="E1198">
        <v>926</v>
      </c>
      <c r="F1198" s="22">
        <v>11490</v>
      </c>
      <c r="G1198">
        <v>7716000</v>
      </c>
      <c r="H1198" t="str">
        <f t="shared" si="18"/>
        <v>krajowa</v>
      </c>
    </row>
    <row r="1199" spans="1:8">
      <c r="A1199" s="1">
        <v>42027</v>
      </c>
      <c r="B1199" t="s">
        <v>823</v>
      </c>
      <c r="C1199" t="s">
        <v>824</v>
      </c>
      <c r="D1199">
        <v>10.5</v>
      </c>
      <c r="E1199">
        <v>783</v>
      </c>
      <c r="F1199" s="22">
        <v>8220</v>
      </c>
      <c r="G1199">
        <v>1791000</v>
      </c>
      <c r="H1199" t="str">
        <f t="shared" si="18"/>
        <v>krajowa</v>
      </c>
    </row>
    <row r="1200" spans="1:8">
      <c r="A1200" s="1">
        <v>42027</v>
      </c>
      <c r="B1200" t="s">
        <v>825</v>
      </c>
      <c r="C1200" t="s">
        <v>826</v>
      </c>
      <c r="D1200">
        <v>2.7</v>
      </c>
      <c r="E1200">
        <v>168911</v>
      </c>
      <c r="F1200" s="22">
        <v>437990</v>
      </c>
      <c r="G1200">
        <v>0</v>
      </c>
      <c r="H1200" t="str">
        <f t="shared" si="18"/>
        <v>krajowa</v>
      </c>
    </row>
    <row r="1201" spans="1:8">
      <c r="A1201" s="1">
        <v>42027</v>
      </c>
      <c r="B1201" t="s">
        <v>827</v>
      </c>
      <c r="C1201" t="s">
        <v>828</v>
      </c>
      <c r="D1201">
        <v>13.3</v>
      </c>
      <c r="E1201">
        <v>379</v>
      </c>
      <c r="F1201" s="22">
        <v>4940</v>
      </c>
      <c r="G1201">
        <v>925000</v>
      </c>
      <c r="H1201" t="str">
        <f t="shared" si="18"/>
        <v>krajowa</v>
      </c>
    </row>
    <row r="1202" spans="1:8">
      <c r="A1202" s="1">
        <v>42027</v>
      </c>
      <c r="B1202" t="s">
        <v>829</v>
      </c>
      <c r="C1202" t="s">
        <v>830</v>
      </c>
      <c r="D1202">
        <v>0.24</v>
      </c>
      <c r="E1202">
        <v>14278</v>
      </c>
      <c r="F1202" s="22">
        <v>3500</v>
      </c>
      <c r="G1202">
        <v>0</v>
      </c>
      <c r="H1202" t="str">
        <f t="shared" si="18"/>
        <v>krajowa</v>
      </c>
    </row>
    <row r="1203" spans="1:8">
      <c r="A1203" s="1">
        <v>42027</v>
      </c>
      <c r="B1203" t="s">
        <v>831</v>
      </c>
      <c r="C1203" t="s">
        <v>832</v>
      </c>
      <c r="D1203">
        <v>13.6</v>
      </c>
      <c r="E1203">
        <v>10363</v>
      </c>
      <c r="F1203" s="22">
        <v>139310</v>
      </c>
      <c r="G1203">
        <v>11886000</v>
      </c>
      <c r="H1203" t="str">
        <f t="shared" si="18"/>
        <v>krajowa</v>
      </c>
    </row>
    <row r="1204" spans="1:8">
      <c r="A1204" s="1">
        <v>42027</v>
      </c>
      <c r="B1204" t="s">
        <v>833</v>
      </c>
      <c r="C1204" t="s">
        <v>834</v>
      </c>
      <c r="D1204">
        <v>21</v>
      </c>
      <c r="E1204">
        <v>19471</v>
      </c>
      <c r="F1204" s="22">
        <v>409050</v>
      </c>
      <c r="G1204">
        <v>5947000</v>
      </c>
      <c r="H1204" t="str">
        <f t="shared" si="18"/>
        <v>krajowa</v>
      </c>
    </row>
    <row r="1205" spans="1:8">
      <c r="A1205" s="1">
        <v>42027</v>
      </c>
      <c r="B1205" t="s">
        <v>835</v>
      </c>
      <c r="C1205" t="s">
        <v>836</v>
      </c>
      <c r="D1205">
        <v>4.07</v>
      </c>
      <c r="E1205">
        <v>1332264</v>
      </c>
      <c r="F1205" s="22">
        <v>5385470</v>
      </c>
      <c r="G1205">
        <v>496690000</v>
      </c>
      <c r="H1205" t="str">
        <f t="shared" si="18"/>
        <v>krajowa</v>
      </c>
    </row>
    <row r="1206" spans="1:8">
      <c r="A1206" s="1">
        <v>42027</v>
      </c>
      <c r="B1206" t="s">
        <v>839</v>
      </c>
      <c r="C1206" t="s">
        <v>840</v>
      </c>
      <c r="D1206">
        <v>21.6</v>
      </c>
      <c r="E1206">
        <v>5441</v>
      </c>
      <c r="F1206" s="22">
        <v>117440</v>
      </c>
      <c r="G1206">
        <v>730000</v>
      </c>
      <c r="H1206" t="str">
        <f t="shared" si="18"/>
        <v>krajowa</v>
      </c>
    </row>
    <row r="1207" spans="1:8">
      <c r="A1207" s="1">
        <v>42027</v>
      </c>
      <c r="B1207" t="s">
        <v>841</v>
      </c>
      <c r="C1207" t="s">
        <v>842</v>
      </c>
      <c r="D1207">
        <v>12.75</v>
      </c>
      <c r="E1207">
        <v>1788</v>
      </c>
      <c r="F1207" s="22">
        <v>22660</v>
      </c>
      <c r="G1207">
        <v>7000000</v>
      </c>
      <c r="H1207" t="str">
        <f t="shared" si="18"/>
        <v>krajowa</v>
      </c>
    </row>
    <row r="1208" spans="1:8">
      <c r="A1208" s="1">
        <v>42027</v>
      </c>
      <c r="B1208" t="s">
        <v>845</v>
      </c>
      <c r="C1208" t="s">
        <v>846</v>
      </c>
      <c r="D1208">
        <v>5.01</v>
      </c>
      <c r="E1208">
        <v>1875871</v>
      </c>
      <c r="F1208" s="22">
        <v>9435900</v>
      </c>
      <c r="G1208">
        <v>1043590000</v>
      </c>
      <c r="H1208" t="str">
        <f t="shared" si="18"/>
        <v>krajowa</v>
      </c>
    </row>
    <row r="1209" spans="1:8">
      <c r="A1209" s="1">
        <v>42027</v>
      </c>
      <c r="B1209" t="s">
        <v>847</v>
      </c>
      <c r="C1209" t="s">
        <v>848</v>
      </c>
      <c r="D1209">
        <v>0.76</v>
      </c>
      <c r="E1209">
        <v>0</v>
      </c>
      <c r="F1209" s="22">
        <v>0</v>
      </c>
      <c r="G1209">
        <v>0</v>
      </c>
      <c r="H1209" t="str">
        <f t="shared" si="18"/>
        <v>krajowa</v>
      </c>
    </row>
    <row r="1210" spans="1:8">
      <c r="A1210" s="1">
        <v>42027</v>
      </c>
      <c r="B1210" t="s">
        <v>849</v>
      </c>
      <c r="C1210" t="s">
        <v>850</v>
      </c>
      <c r="D1210">
        <v>9.7899999999999991</v>
      </c>
      <c r="E1210">
        <v>995</v>
      </c>
      <c r="F1210" s="22">
        <v>9740</v>
      </c>
      <c r="G1210">
        <v>2847000</v>
      </c>
      <c r="H1210" t="str">
        <f t="shared" si="18"/>
        <v>krajowa</v>
      </c>
    </row>
    <row r="1211" spans="1:8">
      <c r="A1211" s="1">
        <v>42027</v>
      </c>
      <c r="B1211" t="s">
        <v>851</v>
      </c>
      <c r="C1211" t="s">
        <v>852</v>
      </c>
      <c r="D1211">
        <v>16.2</v>
      </c>
      <c r="E1211">
        <v>231</v>
      </c>
      <c r="F1211" s="22">
        <v>3760</v>
      </c>
      <c r="G1211">
        <v>448000</v>
      </c>
      <c r="H1211" t="str">
        <f t="shared" si="18"/>
        <v>krajowa</v>
      </c>
    </row>
    <row r="1212" spans="1:8">
      <c r="A1212" s="1">
        <v>42027</v>
      </c>
      <c r="B1212" t="s">
        <v>853</v>
      </c>
      <c r="C1212" t="s">
        <v>854</v>
      </c>
      <c r="D1212">
        <v>4</v>
      </c>
      <c r="E1212">
        <v>9861</v>
      </c>
      <c r="F1212" s="22">
        <v>35850</v>
      </c>
      <c r="G1212">
        <v>19158000</v>
      </c>
      <c r="H1212" t="str">
        <f t="shared" si="18"/>
        <v>krajowa</v>
      </c>
    </row>
    <row r="1213" spans="1:8">
      <c r="A1213" s="1">
        <v>42027</v>
      </c>
      <c r="B1213" t="s">
        <v>855</v>
      </c>
      <c r="C1213" t="s">
        <v>856</v>
      </c>
      <c r="D1213">
        <v>3.65</v>
      </c>
      <c r="E1213">
        <v>48</v>
      </c>
      <c r="F1213" s="22">
        <v>180</v>
      </c>
      <c r="G1213">
        <v>6157000</v>
      </c>
      <c r="H1213" t="str">
        <f t="shared" si="18"/>
        <v>krajowa</v>
      </c>
    </row>
    <row r="1214" spans="1:8">
      <c r="A1214" s="1">
        <v>42027</v>
      </c>
      <c r="B1214" t="s">
        <v>857</v>
      </c>
      <c r="C1214" t="s">
        <v>858</v>
      </c>
      <c r="D1214">
        <v>6.71</v>
      </c>
      <c r="E1214">
        <v>3744</v>
      </c>
      <c r="F1214" s="22">
        <v>25130</v>
      </c>
      <c r="G1214">
        <v>3969000</v>
      </c>
      <c r="H1214" t="str">
        <f t="shared" si="18"/>
        <v>krajowa</v>
      </c>
    </row>
    <row r="1215" spans="1:8">
      <c r="A1215" s="1">
        <v>42027</v>
      </c>
      <c r="B1215" t="s">
        <v>859</v>
      </c>
      <c r="C1215" t="s">
        <v>860</v>
      </c>
      <c r="D1215">
        <v>6.39</v>
      </c>
      <c r="E1215">
        <v>1380</v>
      </c>
      <c r="F1215" s="22">
        <v>8450</v>
      </c>
      <c r="G1215">
        <v>15008000</v>
      </c>
      <c r="H1215" t="str">
        <f t="shared" si="18"/>
        <v>krajowa</v>
      </c>
    </row>
    <row r="1216" spans="1:8">
      <c r="A1216" s="1">
        <v>42027</v>
      </c>
      <c r="B1216" t="s">
        <v>861</v>
      </c>
      <c r="C1216" t="s">
        <v>862</v>
      </c>
      <c r="D1216">
        <v>9.75</v>
      </c>
      <c r="E1216">
        <v>8408</v>
      </c>
      <c r="F1216" s="22">
        <v>79930</v>
      </c>
      <c r="G1216">
        <v>14241000</v>
      </c>
      <c r="H1216" t="str">
        <f t="shared" si="18"/>
        <v>krajowa</v>
      </c>
    </row>
    <row r="1217" spans="1:8">
      <c r="A1217" s="1">
        <v>42027</v>
      </c>
      <c r="B1217" t="s">
        <v>863</v>
      </c>
      <c r="C1217" t="s">
        <v>864</v>
      </c>
      <c r="D1217">
        <v>4.8899999999999997</v>
      </c>
      <c r="E1217">
        <v>29004</v>
      </c>
      <c r="F1217" s="22">
        <v>138540</v>
      </c>
      <c r="G1217">
        <v>11716000</v>
      </c>
      <c r="H1217" t="str">
        <f t="shared" si="18"/>
        <v>krajowa</v>
      </c>
    </row>
    <row r="1218" spans="1:8">
      <c r="A1218" s="1">
        <v>42027</v>
      </c>
      <c r="B1218" t="s">
        <v>865</v>
      </c>
      <c r="C1218" t="s">
        <v>866</v>
      </c>
      <c r="D1218">
        <v>8.82</v>
      </c>
      <c r="E1218">
        <v>51479</v>
      </c>
      <c r="F1218" s="22">
        <v>456210</v>
      </c>
      <c r="G1218">
        <v>36592000</v>
      </c>
      <c r="H1218" t="str">
        <f t="shared" ref="H1218:H1255" si="19">IF(LEFT(C1218,2)="PL","krajowa","zagraniczna")</f>
        <v>krajowa</v>
      </c>
    </row>
    <row r="1219" spans="1:8">
      <c r="A1219" s="1">
        <v>42027</v>
      </c>
      <c r="B1219" t="s">
        <v>867</v>
      </c>
      <c r="C1219" t="s">
        <v>868</v>
      </c>
      <c r="D1219">
        <v>4.93</v>
      </c>
      <c r="E1219">
        <v>698</v>
      </c>
      <c r="F1219" s="22">
        <v>3440</v>
      </c>
      <c r="G1219">
        <v>2580000</v>
      </c>
      <c r="H1219" t="str">
        <f t="shared" si="19"/>
        <v>krajowa</v>
      </c>
    </row>
    <row r="1220" spans="1:8">
      <c r="A1220" s="1">
        <v>42027</v>
      </c>
      <c r="B1220" t="s">
        <v>869</v>
      </c>
      <c r="C1220" t="s">
        <v>870</v>
      </c>
      <c r="D1220">
        <v>3.96</v>
      </c>
      <c r="E1220">
        <v>0</v>
      </c>
      <c r="F1220" s="22">
        <v>0</v>
      </c>
      <c r="G1220">
        <v>0</v>
      </c>
      <c r="H1220" t="str">
        <f t="shared" si="19"/>
        <v>krajowa</v>
      </c>
    </row>
    <row r="1221" spans="1:8">
      <c r="A1221" s="1">
        <v>42027</v>
      </c>
      <c r="B1221" t="s">
        <v>871</v>
      </c>
      <c r="C1221" t="s">
        <v>872</v>
      </c>
      <c r="D1221">
        <v>1.95</v>
      </c>
      <c r="E1221">
        <v>0</v>
      </c>
      <c r="F1221" s="22">
        <v>0</v>
      </c>
      <c r="G1221">
        <v>3297000</v>
      </c>
      <c r="H1221" t="str">
        <f t="shared" si="19"/>
        <v>krajowa</v>
      </c>
    </row>
    <row r="1222" spans="1:8">
      <c r="A1222" s="1">
        <v>42027</v>
      </c>
      <c r="B1222" t="s">
        <v>873</v>
      </c>
      <c r="C1222" t="s">
        <v>874</v>
      </c>
      <c r="D1222">
        <v>17.600000000000001</v>
      </c>
      <c r="E1222">
        <v>295284</v>
      </c>
      <c r="F1222" s="22">
        <v>5210530</v>
      </c>
      <c r="G1222">
        <v>163100000</v>
      </c>
      <c r="H1222" t="str">
        <f t="shared" si="19"/>
        <v>krajowa</v>
      </c>
    </row>
    <row r="1223" spans="1:8">
      <c r="A1223" s="1">
        <v>42027</v>
      </c>
      <c r="B1223" t="s">
        <v>875</v>
      </c>
      <c r="C1223" t="s">
        <v>876</v>
      </c>
      <c r="D1223">
        <v>56</v>
      </c>
      <c r="E1223">
        <v>29</v>
      </c>
      <c r="F1223" s="22">
        <v>1620</v>
      </c>
      <c r="G1223">
        <v>1288000</v>
      </c>
      <c r="H1223" t="str">
        <f t="shared" si="19"/>
        <v>krajowa</v>
      </c>
    </row>
    <row r="1224" spans="1:8">
      <c r="A1224" s="1">
        <v>42027</v>
      </c>
      <c r="B1224" t="s">
        <v>877</v>
      </c>
      <c r="C1224" t="s">
        <v>878</v>
      </c>
      <c r="D1224">
        <v>8.6</v>
      </c>
      <c r="E1224">
        <v>3014</v>
      </c>
      <c r="F1224" s="22">
        <v>26040</v>
      </c>
      <c r="G1224">
        <v>14002000</v>
      </c>
      <c r="H1224" t="str">
        <f t="shared" si="19"/>
        <v>krajowa</v>
      </c>
    </row>
    <row r="1225" spans="1:8">
      <c r="A1225" s="1">
        <v>42027</v>
      </c>
      <c r="B1225" t="s">
        <v>881</v>
      </c>
      <c r="C1225" t="s">
        <v>882</v>
      </c>
      <c r="D1225">
        <v>2.4</v>
      </c>
      <c r="E1225">
        <v>847</v>
      </c>
      <c r="F1225" s="22">
        <v>2030</v>
      </c>
      <c r="G1225">
        <v>0</v>
      </c>
      <c r="H1225" t="str">
        <f t="shared" si="19"/>
        <v>krajowa</v>
      </c>
    </row>
    <row r="1226" spans="1:8">
      <c r="A1226" s="1">
        <v>42027</v>
      </c>
      <c r="B1226" t="s">
        <v>883</v>
      </c>
      <c r="C1226" t="s">
        <v>884</v>
      </c>
      <c r="D1226">
        <v>2.09</v>
      </c>
      <c r="E1226">
        <v>53823</v>
      </c>
      <c r="F1226" s="22">
        <v>111770</v>
      </c>
      <c r="G1226">
        <v>20551000</v>
      </c>
      <c r="H1226" t="str">
        <f t="shared" si="19"/>
        <v>krajowa</v>
      </c>
    </row>
    <row r="1227" spans="1:8">
      <c r="A1227" s="1">
        <v>42027</v>
      </c>
      <c r="B1227" t="s">
        <v>885</v>
      </c>
      <c r="C1227" t="s">
        <v>886</v>
      </c>
      <c r="D1227">
        <v>2.6</v>
      </c>
      <c r="E1227">
        <v>4544</v>
      </c>
      <c r="F1227" s="22">
        <v>11390</v>
      </c>
      <c r="G1227">
        <v>16914000</v>
      </c>
      <c r="H1227" t="str">
        <f t="shared" si="19"/>
        <v>krajowa</v>
      </c>
    </row>
    <row r="1228" spans="1:8">
      <c r="A1228" s="1">
        <v>42027</v>
      </c>
      <c r="B1228" t="s">
        <v>887</v>
      </c>
      <c r="C1228" t="s">
        <v>888</v>
      </c>
      <c r="D1228">
        <v>1.63</v>
      </c>
      <c r="E1228">
        <v>20</v>
      </c>
      <c r="F1228" s="22">
        <v>30</v>
      </c>
      <c r="G1228">
        <v>0</v>
      </c>
      <c r="H1228" t="str">
        <f t="shared" si="19"/>
        <v>krajowa</v>
      </c>
    </row>
    <row r="1229" spans="1:8">
      <c r="A1229" s="1">
        <v>42027</v>
      </c>
      <c r="B1229" t="s">
        <v>889</v>
      </c>
      <c r="C1229" t="s">
        <v>890</v>
      </c>
      <c r="D1229">
        <v>193</v>
      </c>
      <c r="E1229">
        <v>158</v>
      </c>
      <c r="F1229" s="22">
        <v>30180</v>
      </c>
      <c r="G1229">
        <v>370000</v>
      </c>
      <c r="H1229" t="str">
        <f t="shared" si="19"/>
        <v>krajowa</v>
      </c>
    </row>
    <row r="1230" spans="1:8">
      <c r="A1230" s="1">
        <v>42027</v>
      </c>
      <c r="B1230" t="s">
        <v>891</v>
      </c>
      <c r="C1230" t="s">
        <v>892</v>
      </c>
      <c r="D1230">
        <v>4.3499999999999996</v>
      </c>
      <c r="E1230">
        <v>5</v>
      </c>
      <c r="F1230" s="22">
        <v>20</v>
      </c>
      <c r="G1230">
        <v>4890000</v>
      </c>
      <c r="H1230" t="str">
        <f t="shared" si="19"/>
        <v>krajowa</v>
      </c>
    </row>
    <row r="1231" spans="1:8">
      <c r="A1231" s="1">
        <v>42027</v>
      </c>
      <c r="B1231" t="s">
        <v>893</v>
      </c>
      <c r="C1231" t="s">
        <v>894</v>
      </c>
      <c r="D1231">
        <v>9.59</v>
      </c>
      <c r="E1231">
        <v>5453</v>
      </c>
      <c r="F1231" s="22">
        <v>50710</v>
      </c>
      <c r="G1231">
        <v>4210000</v>
      </c>
      <c r="H1231" t="str">
        <f t="shared" si="19"/>
        <v>krajowa</v>
      </c>
    </row>
    <row r="1232" spans="1:8">
      <c r="A1232" s="1">
        <v>42027</v>
      </c>
      <c r="B1232" t="s">
        <v>895</v>
      </c>
      <c r="C1232" t="s">
        <v>896</v>
      </c>
      <c r="D1232">
        <v>2.0299999999999998</v>
      </c>
      <c r="E1232">
        <v>279385</v>
      </c>
      <c r="F1232" s="22">
        <v>569310</v>
      </c>
      <c r="G1232">
        <v>158887000</v>
      </c>
      <c r="H1232" t="str">
        <f t="shared" si="19"/>
        <v>krajowa</v>
      </c>
    </row>
    <row r="1233" spans="1:8">
      <c r="A1233" s="1">
        <v>42027</v>
      </c>
      <c r="B1233" t="s">
        <v>897</v>
      </c>
      <c r="C1233" t="s">
        <v>898</v>
      </c>
      <c r="D1233">
        <v>9.7799999999999994</v>
      </c>
      <c r="E1233">
        <v>3510</v>
      </c>
      <c r="F1233" s="22">
        <v>34090</v>
      </c>
      <c r="G1233">
        <v>3957000</v>
      </c>
      <c r="H1233" t="str">
        <f t="shared" si="19"/>
        <v>krajowa</v>
      </c>
    </row>
    <row r="1234" spans="1:8">
      <c r="A1234" s="1">
        <v>42027</v>
      </c>
      <c r="B1234" t="s">
        <v>899</v>
      </c>
      <c r="C1234" t="s">
        <v>900</v>
      </c>
      <c r="D1234">
        <v>9.35</v>
      </c>
      <c r="E1234">
        <v>4246</v>
      </c>
      <c r="F1234" s="22">
        <v>39350</v>
      </c>
      <c r="G1234">
        <v>5328000</v>
      </c>
      <c r="H1234" t="str">
        <f t="shared" si="19"/>
        <v>krajowa</v>
      </c>
    </row>
    <row r="1235" spans="1:8">
      <c r="A1235" s="1">
        <v>42027</v>
      </c>
      <c r="B1235" t="s">
        <v>901</v>
      </c>
      <c r="C1235" t="s">
        <v>902</v>
      </c>
      <c r="D1235">
        <v>4.05</v>
      </c>
      <c r="E1235">
        <v>4683</v>
      </c>
      <c r="F1235" s="22">
        <v>19020</v>
      </c>
      <c r="G1235">
        <v>0</v>
      </c>
      <c r="H1235" t="str">
        <f t="shared" si="19"/>
        <v>krajowa</v>
      </c>
    </row>
    <row r="1236" spans="1:8">
      <c r="A1236" s="1">
        <v>42027</v>
      </c>
      <c r="B1236" t="s">
        <v>903</v>
      </c>
      <c r="C1236" t="s">
        <v>904</v>
      </c>
      <c r="D1236">
        <v>3.15</v>
      </c>
      <c r="E1236">
        <v>4430</v>
      </c>
      <c r="F1236" s="22">
        <v>13950</v>
      </c>
      <c r="G1236">
        <v>2113000</v>
      </c>
      <c r="H1236" t="str">
        <f t="shared" si="19"/>
        <v>krajowa</v>
      </c>
    </row>
    <row r="1237" spans="1:8">
      <c r="A1237" s="1">
        <v>42027</v>
      </c>
      <c r="B1237" t="s">
        <v>907</v>
      </c>
      <c r="C1237" t="s">
        <v>908</v>
      </c>
      <c r="D1237">
        <v>1.6</v>
      </c>
      <c r="E1237">
        <v>96646</v>
      </c>
      <c r="F1237" s="22">
        <v>157270</v>
      </c>
      <c r="G1237">
        <v>17392000</v>
      </c>
      <c r="H1237" t="str">
        <f t="shared" si="19"/>
        <v>krajowa</v>
      </c>
    </row>
    <row r="1238" spans="1:8">
      <c r="A1238" s="1">
        <v>42027</v>
      </c>
      <c r="B1238" t="s">
        <v>909</v>
      </c>
      <c r="C1238" t="s">
        <v>910</v>
      </c>
      <c r="D1238">
        <v>982.05</v>
      </c>
      <c r="E1238">
        <v>97</v>
      </c>
      <c r="F1238" s="22">
        <v>93970</v>
      </c>
      <c r="G1238">
        <v>717000</v>
      </c>
      <c r="H1238" t="str">
        <f t="shared" si="19"/>
        <v>krajowa</v>
      </c>
    </row>
    <row r="1239" spans="1:8">
      <c r="A1239" s="1">
        <v>42027</v>
      </c>
      <c r="B1239" t="s">
        <v>911</v>
      </c>
      <c r="C1239" t="s">
        <v>912</v>
      </c>
      <c r="D1239">
        <v>7.26</v>
      </c>
      <c r="E1239">
        <v>2927</v>
      </c>
      <c r="F1239" s="22">
        <v>20870</v>
      </c>
      <c r="G1239">
        <v>0</v>
      </c>
      <c r="H1239" t="str">
        <f t="shared" si="19"/>
        <v>krajowa</v>
      </c>
    </row>
    <row r="1240" spans="1:8">
      <c r="A1240" s="1">
        <v>42027</v>
      </c>
      <c r="B1240" t="s">
        <v>915</v>
      </c>
      <c r="C1240" t="s">
        <v>916</v>
      </c>
      <c r="D1240">
        <v>4.4400000000000004</v>
      </c>
      <c r="E1240">
        <v>99554</v>
      </c>
      <c r="F1240" s="22">
        <v>445780</v>
      </c>
      <c r="G1240">
        <v>17549000</v>
      </c>
      <c r="H1240" t="str">
        <f t="shared" si="19"/>
        <v>krajowa</v>
      </c>
    </row>
    <row r="1241" spans="1:8">
      <c r="A1241" s="1">
        <v>42027</v>
      </c>
      <c r="B1241" t="s">
        <v>917</v>
      </c>
      <c r="C1241" t="s">
        <v>918</v>
      </c>
      <c r="D1241">
        <v>2.4</v>
      </c>
      <c r="E1241">
        <v>21</v>
      </c>
      <c r="F1241" s="22">
        <v>50</v>
      </c>
      <c r="G1241">
        <v>0</v>
      </c>
      <c r="H1241" t="str">
        <f t="shared" si="19"/>
        <v>krajowa</v>
      </c>
    </row>
    <row r="1242" spans="1:8">
      <c r="A1242" s="1">
        <v>42027</v>
      </c>
      <c r="B1242" t="s">
        <v>919</v>
      </c>
      <c r="C1242" t="s">
        <v>920</v>
      </c>
      <c r="D1242">
        <v>0.86</v>
      </c>
      <c r="E1242">
        <v>13050</v>
      </c>
      <c r="F1242" s="22">
        <v>10790</v>
      </c>
      <c r="G1242">
        <v>0</v>
      </c>
      <c r="H1242" t="str">
        <f t="shared" si="19"/>
        <v>krajowa</v>
      </c>
    </row>
    <row r="1243" spans="1:8">
      <c r="A1243" s="1">
        <v>42027</v>
      </c>
      <c r="B1243" t="s">
        <v>921</v>
      </c>
      <c r="C1243" t="s">
        <v>922</v>
      </c>
      <c r="D1243">
        <v>7.48</v>
      </c>
      <c r="E1243">
        <v>1</v>
      </c>
      <c r="F1243" s="22">
        <v>10</v>
      </c>
      <c r="G1243">
        <v>7452000</v>
      </c>
      <c r="H1243" t="str">
        <f t="shared" si="19"/>
        <v>krajowa</v>
      </c>
    </row>
    <row r="1244" spans="1:8">
      <c r="A1244" s="1">
        <v>42027</v>
      </c>
      <c r="B1244" t="s">
        <v>923</v>
      </c>
      <c r="C1244" t="s">
        <v>924</v>
      </c>
      <c r="D1244">
        <v>38.9</v>
      </c>
      <c r="E1244">
        <v>0</v>
      </c>
      <c r="F1244" s="22">
        <v>0</v>
      </c>
      <c r="G1244">
        <v>0</v>
      </c>
      <c r="H1244" t="str">
        <f t="shared" si="19"/>
        <v>krajowa</v>
      </c>
    </row>
    <row r="1245" spans="1:8">
      <c r="A1245" s="1">
        <v>42027</v>
      </c>
      <c r="B1245" t="s">
        <v>925</v>
      </c>
      <c r="C1245" t="s">
        <v>926</v>
      </c>
      <c r="D1245">
        <v>8.69</v>
      </c>
      <c r="E1245">
        <v>58203</v>
      </c>
      <c r="F1245" s="22">
        <v>501040</v>
      </c>
      <c r="G1245">
        <v>2046000</v>
      </c>
      <c r="H1245" t="str">
        <f t="shared" si="19"/>
        <v>krajowa</v>
      </c>
    </row>
    <row r="1246" spans="1:8">
      <c r="A1246" s="1">
        <v>42027</v>
      </c>
      <c r="B1246" t="s">
        <v>927</v>
      </c>
      <c r="C1246" t="s">
        <v>928</v>
      </c>
      <c r="D1246">
        <v>18.11</v>
      </c>
      <c r="E1246">
        <v>21368</v>
      </c>
      <c r="F1246" s="22">
        <v>388600</v>
      </c>
      <c r="G1246">
        <v>24711000</v>
      </c>
      <c r="H1246" t="str">
        <f t="shared" si="19"/>
        <v>krajowa</v>
      </c>
    </row>
    <row r="1247" spans="1:8">
      <c r="A1247" s="1">
        <v>42027</v>
      </c>
      <c r="B1247" t="s">
        <v>929</v>
      </c>
      <c r="C1247" t="s">
        <v>930</v>
      </c>
      <c r="D1247">
        <v>8.4</v>
      </c>
      <c r="E1247">
        <v>0</v>
      </c>
      <c r="F1247" s="22">
        <v>0</v>
      </c>
      <c r="G1247">
        <v>1535000</v>
      </c>
      <c r="H1247" t="str">
        <f t="shared" si="19"/>
        <v>krajowa</v>
      </c>
    </row>
    <row r="1248" spans="1:8">
      <c r="A1248" s="1">
        <v>42027</v>
      </c>
      <c r="B1248" t="s">
        <v>931</v>
      </c>
      <c r="C1248" t="s">
        <v>932</v>
      </c>
      <c r="D1248">
        <v>2.85</v>
      </c>
      <c r="E1248">
        <v>65869</v>
      </c>
      <c r="F1248" s="22">
        <v>181270</v>
      </c>
      <c r="G1248">
        <v>48149000</v>
      </c>
      <c r="H1248" t="str">
        <f t="shared" si="19"/>
        <v>krajowa</v>
      </c>
    </row>
    <row r="1249" spans="1:8">
      <c r="A1249" s="1">
        <v>42027</v>
      </c>
      <c r="B1249" t="s">
        <v>933</v>
      </c>
      <c r="C1249" t="s">
        <v>934</v>
      </c>
      <c r="D1249">
        <v>1.04</v>
      </c>
      <c r="E1249">
        <v>108647</v>
      </c>
      <c r="F1249" s="22">
        <v>106390</v>
      </c>
      <c r="G1249">
        <v>23434000</v>
      </c>
      <c r="H1249" t="str">
        <f t="shared" si="19"/>
        <v>krajowa</v>
      </c>
    </row>
    <row r="1250" spans="1:8">
      <c r="A1250" s="1">
        <v>42027</v>
      </c>
      <c r="B1250" t="s">
        <v>935</v>
      </c>
      <c r="C1250" t="s">
        <v>936</v>
      </c>
      <c r="D1250">
        <v>24.62</v>
      </c>
      <c r="E1250">
        <v>15094</v>
      </c>
      <c r="F1250" s="22">
        <v>371620</v>
      </c>
      <c r="G1250">
        <v>24622000</v>
      </c>
      <c r="H1250" t="str">
        <f t="shared" si="19"/>
        <v>krajowa</v>
      </c>
    </row>
    <row r="1251" spans="1:8">
      <c r="A1251" s="1">
        <v>42027</v>
      </c>
      <c r="B1251" t="s">
        <v>937</v>
      </c>
      <c r="C1251" t="s">
        <v>938</v>
      </c>
      <c r="D1251">
        <v>64.790000000000006</v>
      </c>
      <c r="E1251">
        <v>876</v>
      </c>
      <c r="F1251" s="22">
        <v>56140</v>
      </c>
      <c r="G1251">
        <v>3288000</v>
      </c>
      <c r="H1251" t="str">
        <f t="shared" si="19"/>
        <v>krajowa</v>
      </c>
    </row>
    <row r="1252" spans="1:8">
      <c r="A1252" s="1">
        <v>42027</v>
      </c>
      <c r="B1252" t="s">
        <v>939</v>
      </c>
      <c r="C1252" t="s">
        <v>940</v>
      </c>
      <c r="D1252">
        <v>284.89999999999998</v>
      </c>
      <c r="E1252">
        <v>1</v>
      </c>
      <c r="F1252" s="22">
        <v>280</v>
      </c>
      <c r="G1252">
        <v>699000</v>
      </c>
      <c r="H1252" t="str">
        <f t="shared" si="19"/>
        <v>krajowa</v>
      </c>
    </row>
    <row r="1253" spans="1:8">
      <c r="A1253" s="1">
        <v>42027</v>
      </c>
      <c r="B1253" t="s">
        <v>941</v>
      </c>
      <c r="C1253" t="s">
        <v>942</v>
      </c>
      <c r="D1253">
        <v>1.55</v>
      </c>
      <c r="E1253">
        <v>4185</v>
      </c>
      <c r="F1253" s="22">
        <v>6260</v>
      </c>
      <c r="G1253">
        <v>6145000</v>
      </c>
      <c r="H1253" t="str">
        <f t="shared" si="19"/>
        <v>krajowa</v>
      </c>
    </row>
    <row r="1254" spans="1:8">
      <c r="A1254" s="1">
        <v>42027</v>
      </c>
      <c r="B1254" t="s">
        <v>943</v>
      </c>
      <c r="C1254" t="s">
        <v>944</v>
      </c>
      <c r="D1254">
        <v>6.36</v>
      </c>
      <c r="E1254">
        <v>207</v>
      </c>
      <c r="F1254" s="22">
        <v>1320</v>
      </c>
      <c r="G1254">
        <v>8629000</v>
      </c>
      <c r="H1254" t="str">
        <f t="shared" si="19"/>
        <v>krajowa</v>
      </c>
    </row>
    <row r="1255" spans="1:8">
      <c r="A1255" s="1">
        <v>42027</v>
      </c>
      <c r="B1255" t="s">
        <v>945</v>
      </c>
      <c r="C1255" t="s">
        <v>946</v>
      </c>
      <c r="D1255">
        <v>386</v>
      </c>
      <c r="E1255">
        <v>7</v>
      </c>
      <c r="F1255" s="22">
        <v>2700</v>
      </c>
      <c r="G1255">
        <v>0</v>
      </c>
      <c r="H1255" t="str">
        <f t="shared" si="19"/>
        <v>krajowa</v>
      </c>
    </row>
    <row r="1256" spans="1:8">
      <c r="A1256" s="1">
        <v>42025</v>
      </c>
      <c r="B1256" t="s">
        <v>21</v>
      </c>
      <c r="C1256" t="s">
        <v>22</v>
      </c>
      <c r="D1256">
        <v>8.24</v>
      </c>
      <c r="E1256">
        <v>648</v>
      </c>
      <c r="F1256" s="22">
        <v>5340</v>
      </c>
      <c r="G1256">
        <v>17461000</v>
      </c>
      <c r="H1256" t="str">
        <f t="shared" ref="H1256:H1287" si="20">IF(LEFT(C1256,2)="PL","krajowa","zagraniczna")</f>
        <v>zagraniczna</v>
      </c>
    </row>
    <row r="1257" spans="1:8">
      <c r="A1257" s="1">
        <v>42025</v>
      </c>
      <c r="B1257" t="s">
        <v>29</v>
      </c>
      <c r="C1257" t="s">
        <v>30</v>
      </c>
      <c r="D1257">
        <v>1.37</v>
      </c>
      <c r="E1257">
        <v>10228</v>
      </c>
      <c r="F1257" s="22">
        <v>13810</v>
      </c>
      <c r="G1257">
        <v>0</v>
      </c>
      <c r="H1257" t="str">
        <f t="shared" si="20"/>
        <v>zagraniczna</v>
      </c>
    </row>
    <row r="1258" spans="1:8">
      <c r="A1258" s="1">
        <v>42025</v>
      </c>
      <c r="B1258" t="s">
        <v>31</v>
      </c>
      <c r="C1258" t="s">
        <v>32</v>
      </c>
      <c r="D1258">
        <v>1</v>
      </c>
      <c r="E1258">
        <v>0</v>
      </c>
      <c r="F1258" s="22">
        <v>0</v>
      </c>
      <c r="G1258">
        <v>0</v>
      </c>
      <c r="H1258" t="str">
        <f t="shared" si="20"/>
        <v>zagraniczna</v>
      </c>
    </row>
    <row r="1259" spans="1:8">
      <c r="A1259" s="1">
        <v>42025</v>
      </c>
      <c r="B1259" t="s">
        <v>53</v>
      </c>
      <c r="C1259" t="s">
        <v>54</v>
      </c>
      <c r="D1259">
        <v>104.5</v>
      </c>
      <c r="E1259">
        <v>332</v>
      </c>
      <c r="F1259" s="22">
        <v>34380</v>
      </c>
      <c r="G1259">
        <v>14487000</v>
      </c>
      <c r="H1259" t="str">
        <f t="shared" si="20"/>
        <v>zagraniczna</v>
      </c>
    </row>
    <row r="1260" spans="1:8">
      <c r="A1260" s="1">
        <v>42025</v>
      </c>
      <c r="B1260" t="s">
        <v>65</v>
      </c>
      <c r="C1260" t="s">
        <v>66</v>
      </c>
      <c r="D1260">
        <v>1.94</v>
      </c>
      <c r="E1260">
        <v>743472</v>
      </c>
      <c r="F1260" s="22">
        <v>1375550</v>
      </c>
      <c r="G1260">
        <v>32823000</v>
      </c>
      <c r="H1260" t="str">
        <f t="shared" si="20"/>
        <v>zagraniczna</v>
      </c>
    </row>
    <row r="1261" spans="1:8">
      <c r="A1261" s="1">
        <v>42025</v>
      </c>
      <c r="B1261" t="s">
        <v>73</v>
      </c>
      <c r="C1261" t="s">
        <v>74</v>
      </c>
      <c r="D1261">
        <v>15.56</v>
      </c>
      <c r="E1261">
        <v>133</v>
      </c>
      <c r="F1261" s="22">
        <v>2070</v>
      </c>
      <c r="G1261">
        <v>0</v>
      </c>
      <c r="H1261" t="str">
        <f t="shared" si="20"/>
        <v>zagraniczna</v>
      </c>
    </row>
    <row r="1262" spans="1:8">
      <c r="A1262" s="1">
        <v>42025</v>
      </c>
      <c r="B1262" t="s">
        <v>75</v>
      </c>
      <c r="C1262" t="s">
        <v>76</v>
      </c>
      <c r="D1262">
        <v>26</v>
      </c>
      <c r="E1262">
        <v>21878</v>
      </c>
      <c r="F1262" s="22">
        <v>569020</v>
      </c>
      <c r="G1262">
        <v>9253000</v>
      </c>
      <c r="H1262" t="str">
        <f t="shared" si="20"/>
        <v>zagraniczna</v>
      </c>
    </row>
    <row r="1263" spans="1:8">
      <c r="A1263" s="1">
        <v>42025</v>
      </c>
      <c r="B1263" t="s">
        <v>83</v>
      </c>
      <c r="C1263" t="s">
        <v>84</v>
      </c>
      <c r="D1263">
        <v>1.04</v>
      </c>
      <c r="E1263">
        <v>10</v>
      </c>
      <c r="F1263" s="22">
        <v>10</v>
      </c>
      <c r="G1263">
        <v>0</v>
      </c>
      <c r="H1263" t="str">
        <f t="shared" si="20"/>
        <v>zagraniczna</v>
      </c>
    </row>
    <row r="1264" spans="1:8">
      <c r="A1264" s="1">
        <v>42025</v>
      </c>
      <c r="B1264" t="s">
        <v>91</v>
      </c>
      <c r="C1264" t="s">
        <v>92</v>
      </c>
      <c r="D1264">
        <v>7.23</v>
      </c>
      <c r="E1264">
        <v>81</v>
      </c>
      <c r="F1264" s="22">
        <v>590</v>
      </c>
      <c r="G1264">
        <v>15327000</v>
      </c>
      <c r="H1264" t="str">
        <f t="shared" si="20"/>
        <v>zagraniczna</v>
      </c>
    </row>
    <row r="1265" spans="1:8">
      <c r="A1265" s="1">
        <v>42025</v>
      </c>
      <c r="B1265" t="s">
        <v>93</v>
      </c>
      <c r="C1265" t="s">
        <v>94</v>
      </c>
      <c r="D1265">
        <v>20.7</v>
      </c>
      <c r="E1265">
        <v>0</v>
      </c>
      <c r="F1265" s="22">
        <v>0</v>
      </c>
      <c r="G1265">
        <v>2322000</v>
      </c>
      <c r="H1265" t="str">
        <f t="shared" si="20"/>
        <v>zagraniczna</v>
      </c>
    </row>
    <row r="1266" spans="1:8">
      <c r="A1266" s="1">
        <v>42025</v>
      </c>
      <c r="B1266" t="s">
        <v>125</v>
      </c>
      <c r="C1266" t="s">
        <v>126</v>
      </c>
      <c r="D1266">
        <v>2.81</v>
      </c>
      <c r="E1266">
        <v>58</v>
      </c>
      <c r="F1266" s="22">
        <v>160</v>
      </c>
      <c r="G1266">
        <v>2181000</v>
      </c>
      <c r="H1266" t="str">
        <f t="shared" si="20"/>
        <v>zagraniczna</v>
      </c>
    </row>
    <row r="1267" spans="1:8">
      <c r="A1267" s="1">
        <v>42025</v>
      </c>
      <c r="B1267" t="s">
        <v>147</v>
      </c>
      <c r="C1267" t="s">
        <v>148</v>
      </c>
      <c r="D1267">
        <v>73.36</v>
      </c>
      <c r="E1267">
        <v>0</v>
      </c>
      <c r="F1267" s="22">
        <v>0</v>
      </c>
      <c r="G1267">
        <v>6034000</v>
      </c>
      <c r="H1267" t="str">
        <f t="shared" si="20"/>
        <v>zagraniczna</v>
      </c>
    </row>
    <row r="1268" spans="1:8">
      <c r="A1268" s="1">
        <v>42025</v>
      </c>
      <c r="B1268" t="s">
        <v>171</v>
      </c>
      <c r="C1268" t="s">
        <v>172</v>
      </c>
      <c r="D1268">
        <v>89.56</v>
      </c>
      <c r="E1268">
        <v>41034</v>
      </c>
      <c r="F1268" s="22">
        <v>3759570</v>
      </c>
      <c r="G1268">
        <v>22240000</v>
      </c>
      <c r="H1268" t="str">
        <f t="shared" si="20"/>
        <v>zagraniczna</v>
      </c>
    </row>
    <row r="1269" spans="1:8">
      <c r="A1269" s="1">
        <v>42025</v>
      </c>
      <c r="B1269" t="s">
        <v>181</v>
      </c>
      <c r="C1269" t="s">
        <v>182</v>
      </c>
      <c r="D1269">
        <v>0.7</v>
      </c>
      <c r="E1269">
        <v>2550</v>
      </c>
      <c r="F1269" s="22">
        <v>1770</v>
      </c>
      <c r="G1269">
        <v>11252000</v>
      </c>
      <c r="H1269" t="str">
        <f t="shared" si="20"/>
        <v>zagraniczna</v>
      </c>
    </row>
    <row r="1270" spans="1:8">
      <c r="A1270" s="1">
        <v>42025</v>
      </c>
      <c r="B1270" t="s">
        <v>277</v>
      </c>
      <c r="C1270" t="s">
        <v>278</v>
      </c>
      <c r="D1270">
        <v>1.69</v>
      </c>
      <c r="E1270">
        <v>0</v>
      </c>
      <c r="F1270" s="22">
        <v>0</v>
      </c>
      <c r="G1270">
        <v>0</v>
      </c>
      <c r="H1270" t="str">
        <f t="shared" si="20"/>
        <v>zagraniczna</v>
      </c>
    </row>
    <row r="1271" spans="1:8">
      <c r="A1271" s="1">
        <v>42025</v>
      </c>
      <c r="B1271" t="s">
        <v>285</v>
      </c>
      <c r="C1271" t="s">
        <v>286</v>
      </c>
      <c r="D1271">
        <v>2.17</v>
      </c>
      <c r="E1271">
        <v>0</v>
      </c>
      <c r="F1271" s="22">
        <v>0</v>
      </c>
      <c r="G1271">
        <v>453000</v>
      </c>
      <c r="H1271" t="str">
        <f t="shared" si="20"/>
        <v>zagraniczna</v>
      </c>
    </row>
    <row r="1272" spans="1:8">
      <c r="A1272" s="1">
        <v>42025</v>
      </c>
      <c r="B1272" t="s">
        <v>289</v>
      </c>
      <c r="C1272" t="s">
        <v>290</v>
      </c>
      <c r="D1272">
        <v>7.14</v>
      </c>
      <c r="E1272">
        <v>0</v>
      </c>
      <c r="F1272" s="22">
        <v>0</v>
      </c>
      <c r="G1272">
        <v>14000</v>
      </c>
      <c r="H1272" t="str">
        <f t="shared" si="20"/>
        <v>zagraniczna</v>
      </c>
    </row>
    <row r="1273" spans="1:8">
      <c r="A1273" s="1">
        <v>42025</v>
      </c>
      <c r="B1273" t="s">
        <v>303</v>
      </c>
      <c r="C1273" t="s">
        <v>304</v>
      </c>
      <c r="D1273">
        <v>26</v>
      </c>
      <c r="E1273">
        <v>1</v>
      </c>
      <c r="F1273" s="22">
        <v>30</v>
      </c>
      <c r="G1273">
        <v>3305000</v>
      </c>
      <c r="H1273" t="str">
        <f t="shared" si="20"/>
        <v>zagraniczna</v>
      </c>
    </row>
    <row r="1274" spans="1:8">
      <c r="A1274" s="1">
        <v>42025</v>
      </c>
      <c r="B1274" t="s">
        <v>313</v>
      </c>
      <c r="C1274" t="s">
        <v>314</v>
      </c>
      <c r="D1274">
        <v>18.73</v>
      </c>
      <c r="E1274">
        <v>178</v>
      </c>
      <c r="F1274" s="22">
        <v>3330</v>
      </c>
      <c r="G1274">
        <v>17024000</v>
      </c>
      <c r="H1274" t="str">
        <f t="shared" si="20"/>
        <v>zagraniczna</v>
      </c>
    </row>
    <row r="1275" spans="1:8">
      <c r="A1275" s="1">
        <v>42025</v>
      </c>
      <c r="B1275" t="s">
        <v>327</v>
      </c>
      <c r="C1275" t="s">
        <v>328</v>
      </c>
      <c r="D1275">
        <v>41.95</v>
      </c>
      <c r="E1275">
        <v>374</v>
      </c>
      <c r="F1275" s="22">
        <v>15690</v>
      </c>
      <c r="G1275">
        <v>20769000</v>
      </c>
      <c r="H1275" t="str">
        <f t="shared" si="20"/>
        <v>zagraniczna</v>
      </c>
    </row>
    <row r="1276" spans="1:8">
      <c r="A1276" s="1">
        <v>42025</v>
      </c>
      <c r="B1276" t="s">
        <v>329</v>
      </c>
      <c r="C1276" t="s">
        <v>330</v>
      </c>
      <c r="D1276">
        <v>24.3</v>
      </c>
      <c r="E1276">
        <v>1</v>
      </c>
      <c r="F1276" s="22">
        <v>20</v>
      </c>
      <c r="G1276">
        <v>1991000</v>
      </c>
      <c r="H1276" t="str">
        <f t="shared" si="20"/>
        <v>zagraniczna</v>
      </c>
    </row>
    <row r="1277" spans="1:8">
      <c r="A1277" s="1">
        <v>42025</v>
      </c>
      <c r="B1277" t="s">
        <v>369</v>
      </c>
      <c r="C1277" t="s">
        <v>370</v>
      </c>
      <c r="D1277">
        <v>9.01</v>
      </c>
      <c r="E1277">
        <v>0</v>
      </c>
      <c r="F1277" s="22">
        <v>0</v>
      </c>
      <c r="G1277">
        <v>15129000</v>
      </c>
      <c r="H1277" t="str">
        <f t="shared" si="20"/>
        <v>zagraniczna</v>
      </c>
    </row>
    <row r="1278" spans="1:8">
      <c r="A1278" s="1">
        <v>42025</v>
      </c>
      <c r="B1278" t="s">
        <v>371</v>
      </c>
      <c r="C1278" t="s">
        <v>372</v>
      </c>
      <c r="D1278">
        <v>5.9</v>
      </c>
      <c r="E1278">
        <v>1040</v>
      </c>
      <c r="F1278" s="22">
        <v>6130</v>
      </c>
      <c r="G1278">
        <v>9809000</v>
      </c>
      <c r="H1278" t="str">
        <f t="shared" si="20"/>
        <v>zagraniczna</v>
      </c>
    </row>
    <row r="1279" spans="1:8">
      <c r="A1279" s="1">
        <v>42025</v>
      </c>
      <c r="B1279" t="s">
        <v>399</v>
      </c>
      <c r="C1279" t="s">
        <v>400</v>
      </c>
      <c r="D1279">
        <v>18.440000000000001</v>
      </c>
      <c r="E1279">
        <v>728</v>
      </c>
      <c r="F1279" s="22">
        <v>13450</v>
      </c>
      <c r="G1279">
        <v>4000000</v>
      </c>
      <c r="H1279" t="str">
        <f t="shared" si="20"/>
        <v>zagraniczna</v>
      </c>
    </row>
    <row r="1280" spans="1:8">
      <c r="A1280" s="1">
        <v>42025</v>
      </c>
      <c r="B1280" t="s">
        <v>427</v>
      </c>
      <c r="C1280" t="s">
        <v>428</v>
      </c>
      <c r="D1280">
        <v>22</v>
      </c>
      <c r="E1280">
        <v>40</v>
      </c>
      <c r="F1280" s="22">
        <v>880</v>
      </c>
      <c r="G1280">
        <v>0</v>
      </c>
      <c r="H1280" t="str">
        <f t="shared" si="20"/>
        <v>zagraniczna</v>
      </c>
    </row>
    <row r="1281" spans="1:8">
      <c r="A1281" s="1">
        <v>42025</v>
      </c>
      <c r="B1281" t="s">
        <v>443</v>
      </c>
      <c r="C1281" t="s">
        <v>444</v>
      </c>
      <c r="D1281">
        <v>6.66</v>
      </c>
      <c r="E1281">
        <v>0</v>
      </c>
      <c r="F1281" s="22">
        <v>0</v>
      </c>
      <c r="G1281">
        <v>3329000</v>
      </c>
      <c r="H1281" t="str">
        <f t="shared" si="20"/>
        <v>zagraniczna</v>
      </c>
    </row>
    <row r="1282" spans="1:8">
      <c r="A1282" s="1">
        <v>42025</v>
      </c>
      <c r="B1282" t="s">
        <v>447</v>
      </c>
      <c r="C1282" t="s">
        <v>448</v>
      </c>
      <c r="D1282">
        <v>33.4</v>
      </c>
      <c r="E1282">
        <v>97681</v>
      </c>
      <c r="F1282" s="22">
        <v>3223540</v>
      </c>
      <c r="G1282">
        <v>48500000</v>
      </c>
      <c r="H1282" t="str">
        <f t="shared" si="20"/>
        <v>zagraniczna</v>
      </c>
    </row>
    <row r="1283" spans="1:8">
      <c r="A1283" s="1">
        <v>42025</v>
      </c>
      <c r="B1283" t="s">
        <v>477</v>
      </c>
      <c r="C1283" t="s">
        <v>478</v>
      </c>
      <c r="D1283">
        <v>260</v>
      </c>
      <c r="E1283">
        <v>0</v>
      </c>
      <c r="F1283" s="22">
        <v>0</v>
      </c>
      <c r="G1283">
        <v>1231000</v>
      </c>
      <c r="H1283" t="str">
        <f t="shared" si="20"/>
        <v>zagraniczna</v>
      </c>
    </row>
    <row r="1284" spans="1:8">
      <c r="A1284" s="1">
        <v>42025</v>
      </c>
      <c r="B1284" t="s">
        <v>483</v>
      </c>
      <c r="C1284" t="s">
        <v>484</v>
      </c>
      <c r="D1284">
        <v>1.1000000000000001</v>
      </c>
      <c r="E1284">
        <v>39264</v>
      </c>
      <c r="F1284" s="22">
        <v>42250</v>
      </c>
      <c r="G1284">
        <v>5093000</v>
      </c>
      <c r="H1284" t="str">
        <f t="shared" si="20"/>
        <v>zagraniczna</v>
      </c>
    </row>
    <row r="1285" spans="1:8">
      <c r="A1285" s="1">
        <v>42025</v>
      </c>
      <c r="B1285" t="s">
        <v>537</v>
      </c>
      <c r="C1285" t="s">
        <v>538</v>
      </c>
      <c r="D1285">
        <v>1.54</v>
      </c>
      <c r="E1285">
        <v>4015</v>
      </c>
      <c r="F1285" s="22">
        <v>6320</v>
      </c>
      <c r="G1285">
        <v>8276000</v>
      </c>
      <c r="H1285" t="str">
        <f t="shared" si="20"/>
        <v>zagraniczna</v>
      </c>
    </row>
    <row r="1286" spans="1:8">
      <c r="A1286" s="1">
        <v>42025</v>
      </c>
      <c r="B1286" t="s">
        <v>555</v>
      </c>
      <c r="C1286" t="s">
        <v>556</v>
      </c>
      <c r="D1286">
        <v>149.9</v>
      </c>
      <c r="E1286">
        <v>113</v>
      </c>
      <c r="F1286" s="22">
        <v>16940</v>
      </c>
      <c r="G1286">
        <v>3703000</v>
      </c>
      <c r="H1286" t="str">
        <f t="shared" si="20"/>
        <v>zagraniczna</v>
      </c>
    </row>
    <row r="1287" spans="1:8">
      <c r="A1287" s="1">
        <v>42025</v>
      </c>
      <c r="B1287" t="s">
        <v>579</v>
      </c>
      <c r="C1287" t="s">
        <v>580</v>
      </c>
      <c r="D1287">
        <v>7.0000000000000007E-2</v>
      </c>
      <c r="E1287">
        <v>25961</v>
      </c>
      <c r="F1287" s="22">
        <v>1820</v>
      </c>
      <c r="G1287">
        <v>0</v>
      </c>
      <c r="H1287" t="str">
        <f t="shared" si="20"/>
        <v>zagraniczna</v>
      </c>
    </row>
    <row r="1288" spans="1:8">
      <c r="A1288" s="1">
        <v>42025</v>
      </c>
      <c r="B1288" t="s">
        <v>595</v>
      </c>
      <c r="C1288" t="s">
        <v>596</v>
      </c>
      <c r="D1288">
        <v>7.05</v>
      </c>
      <c r="E1288">
        <v>0</v>
      </c>
      <c r="F1288" s="22">
        <v>0</v>
      </c>
      <c r="G1288">
        <v>247000</v>
      </c>
      <c r="H1288" t="str">
        <f t="shared" ref="H1288:H1319" si="21">IF(LEFT(C1288,2)="PL","krajowa","zagraniczna")</f>
        <v>zagraniczna</v>
      </c>
    </row>
    <row r="1289" spans="1:8">
      <c r="A1289" s="1">
        <v>42025</v>
      </c>
      <c r="B1289" t="s">
        <v>609</v>
      </c>
      <c r="C1289" t="s">
        <v>610</v>
      </c>
      <c r="D1289">
        <v>1.52</v>
      </c>
      <c r="E1289">
        <v>8500</v>
      </c>
      <c r="F1289" s="22">
        <v>12960</v>
      </c>
      <c r="G1289">
        <v>2352000</v>
      </c>
      <c r="H1289" t="str">
        <f t="shared" si="21"/>
        <v>zagraniczna</v>
      </c>
    </row>
    <row r="1290" spans="1:8">
      <c r="A1290" s="1">
        <v>42025</v>
      </c>
      <c r="B1290" t="s">
        <v>617</v>
      </c>
      <c r="C1290" t="s">
        <v>618</v>
      </c>
      <c r="D1290">
        <v>73.5</v>
      </c>
      <c r="E1290">
        <v>300</v>
      </c>
      <c r="F1290" s="22">
        <v>22050</v>
      </c>
      <c r="G1290">
        <v>1725000</v>
      </c>
      <c r="H1290" t="str">
        <f t="shared" si="21"/>
        <v>zagraniczna</v>
      </c>
    </row>
    <row r="1291" spans="1:8">
      <c r="A1291" s="1">
        <v>42025</v>
      </c>
      <c r="B1291" t="s">
        <v>643</v>
      </c>
      <c r="C1291" t="s">
        <v>644</v>
      </c>
      <c r="D1291">
        <v>100</v>
      </c>
      <c r="E1291">
        <v>203</v>
      </c>
      <c r="F1291" s="22">
        <v>20300</v>
      </c>
      <c r="G1291">
        <v>826000</v>
      </c>
      <c r="H1291" t="str">
        <f t="shared" si="21"/>
        <v>zagraniczna</v>
      </c>
    </row>
    <row r="1292" spans="1:8">
      <c r="A1292" s="1">
        <v>42025</v>
      </c>
      <c r="B1292" t="s">
        <v>645</v>
      </c>
      <c r="C1292" t="s">
        <v>646</v>
      </c>
      <c r="D1292">
        <v>7.3</v>
      </c>
      <c r="E1292">
        <v>14343</v>
      </c>
      <c r="F1292" s="22">
        <v>108660</v>
      </c>
      <c r="G1292">
        <v>2500000</v>
      </c>
      <c r="H1292" t="str">
        <f t="shared" si="21"/>
        <v>zagraniczna</v>
      </c>
    </row>
    <row r="1293" spans="1:8">
      <c r="A1293" s="1">
        <v>42025</v>
      </c>
      <c r="B1293" t="s">
        <v>677</v>
      </c>
      <c r="C1293" t="s">
        <v>678</v>
      </c>
      <c r="D1293">
        <v>0.2</v>
      </c>
      <c r="E1293">
        <v>67220</v>
      </c>
      <c r="F1293" s="22">
        <v>13440</v>
      </c>
      <c r="G1293">
        <v>0</v>
      </c>
      <c r="H1293" t="str">
        <f t="shared" si="21"/>
        <v>zagraniczna</v>
      </c>
    </row>
    <row r="1294" spans="1:8">
      <c r="A1294" s="1">
        <v>42025</v>
      </c>
      <c r="B1294" t="s">
        <v>717</v>
      </c>
      <c r="C1294" t="s">
        <v>718</v>
      </c>
      <c r="D1294">
        <v>23.75</v>
      </c>
      <c r="E1294">
        <v>85</v>
      </c>
      <c r="F1294" s="22">
        <v>2030</v>
      </c>
      <c r="G1294">
        <v>93000</v>
      </c>
      <c r="H1294" t="str">
        <f t="shared" si="21"/>
        <v>zagraniczna</v>
      </c>
    </row>
    <row r="1295" spans="1:8">
      <c r="A1295" s="1">
        <v>42025</v>
      </c>
      <c r="B1295" t="s">
        <v>751</v>
      </c>
      <c r="C1295" t="s">
        <v>752</v>
      </c>
      <c r="D1295">
        <v>0.69</v>
      </c>
      <c r="E1295">
        <v>127</v>
      </c>
      <c r="F1295" s="22">
        <v>90</v>
      </c>
      <c r="G1295">
        <v>0</v>
      </c>
      <c r="H1295" t="str">
        <f t="shared" si="21"/>
        <v>zagraniczna</v>
      </c>
    </row>
    <row r="1296" spans="1:8">
      <c r="A1296" s="1">
        <v>42025</v>
      </c>
      <c r="B1296" t="s">
        <v>761</v>
      </c>
      <c r="C1296" t="s">
        <v>762</v>
      </c>
      <c r="D1296">
        <v>1.45</v>
      </c>
      <c r="E1296">
        <v>4388</v>
      </c>
      <c r="F1296" s="22">
        <v>6460</v>
      </c>
      <c r="G1296">
        <v>55661000</v>
      </c>
      <c r="H1296" t="str">
        <f t="shared" si="21"/>
        <v>zagraniczna</v>
      </c>
    </row>
    <row r="1297" spans="1:8">
      <c r="A1297" s="1">
        <v>42025</v>
      </c>
      <c r="B1297" t="s">
        <v>769</v>
      </c>
      <c r="C1297" t="s">
        <v>770</v>
      </c>
      <c r="D1297">
        <v>0.79</v>
      </c>
      <c r="E1297">
        <v>0</v>
      </c>
      <c r="F1297" s="22">
        <v>0</v>
      </c>
      <c r="G1297">
        <v>0</v>
      </c>
      <c r="H1297" t="str">
        <f t="shared" si="21"/>
        <v>zagraniczna</v>
      </c>
    </row>
    <row r="1298" spans="1:8">
      <c r="A1298" s="1">
        <v>42025</v>
      </c>
      <c r="B1298" t="s">
        <v>773</v>
      </c>
      <c r="C1298" t="s">
        <v>774</v>
      </c>
      <c r="D1298">
        <v>25.35</v>
      </c>
      <c r="E1298">
        <v>352</v>
      </c>
      <c r="F1298" s="22">
        <v>9020</v>
      </c>
      <c r="G1298">
        <v>0</v>
      </c>
      <c r="H1298" t="str">
        <f t="shared" si="21"/>
        <v>zagraniczna</v>
      </c>
    </row>
    <row r="1299" spans="1:8">
      <c r="A1299" s="1">
        <v>42025</v>
      </c>
      <c r="B1299" t="s">
        <v>787</v>
      </c>
      <c r="C1299" t="s">
        <v>788</v>
      </c>
      <c r="D1299">
        <v>3.35</v>
      </c>
      <c r="E1299">
        <v>121741</v>
      </c>
      <c r="F1299" s="22">
        <v>410370</v>
      </c>
      <c r="G1299">
        <v>32839000</v>
      </c>
      <c r="H1299" t="str">
        <f t="shared" si="21"/>
        <v>zagraniczna</v>
      </c>
    </row>
    <row r="1300" spans="1:8">
      <c r="A1300" s="1">
        <v>42025</v>
      </c>
      <c r="B1300" t="s">
        <v>791</v>
      </c>
      <c r="C1300" t="s">
        <v>792</v>
      </c>
      <c r="D1300">
        <v>5.26</v>
      </c>
      <c r="E1300">
        <v>0</v>
      </c>
      <c r="F1300" s="22">
        <v>0</v>
      </c>
      <c r="G1300">
        <v>5448000</v>
      </c>
      <c r="H1300" t="str">
        <f t="shared" si="21"/>
        <v>zagraniczna</v>
      </c>
    </row>
    <row r="1301" spans="1:8">
      <c r="A1301" s="1">
        <v>42025</v>
      </c>
      <c r="B1301" t="s">
        <v>809</v>
      </c>
      <c r="C1301" t="s">
        <v>810</v>
      </c>
      <c r="D1301">
        <v>43</v>
      </c>
      <c r="E1301">
        <v>76</v>
      </c>
      <c r="F1301" s="22">
        <v>3270</v>
      </c>
      <c r="G1301">
        <v>176000</v>
      </c>
      <c r="H1301" t="str">
        <f t="shared" si="21"/>
        <v>zagraniczna</v>
      </c>
    </row>
    <row r="1302" spans="1:8">
      <c r="A1302" s="1">
        <v>42025</v>
      </c>
      <c r="B1302" t="s">
        <v>815</v>
      </c>
      <c r="C1302" t="s">
        <v>816</v>
      </c>
      <c r="D1302">
        <v>8.4</v>
      </c>
      <c r="E1302">
        <v>54</v>
      </c>
      <c r="F1302" s="22">
        <v>450</v>
      </c>
      <c r="G1302">
        <v>12000</v>
      </c>
      <c r="H1302" t="str">
        <f t="shared" si="21"/>
        <v>zagraniczna</v>
      </c>
    </row>
    <row r="1303" spans="1:8">
      <c r="A1303" s="1">
        <v>42025</v>
      </c>
      <c r="B1303" t="s">
        <v>837</v>
      </c>
      <c r="C1303" t="s">
        <v>838</v>
      </c>
      <c r="D1303">
        <v>109</v>
      </c>
      <c r="E1303">
        <v>0</v>
      </c>
      <c r="F1303" s="22">
        <v>0</v>
      </c>
      <c r="G1303">
        <v>142000</v>
      </c>
      <c r="H1303" t="str">
        <f t="shared" si="21"/>
        <v>zagraniczna</v>
      </c>
    </row>
    <row r="1304" spans="1:8">
      <c r="A1304" s="1">
        <v>42025</v>
      </c>
      <c r="B1304" t="s">
        <v>843</v>
      </c>
      <c r="C1304" t="s">
        <v>844</v>
      </c>
      <c r="D1304">
        <v>87</v>
      </c>
      <c r="E1304">
        <v>0</v>
      </c>
      <c r="F1304" s="22">
        <v>0</v>
      </c>
      <c r="G1304">
        <v>84000</v>
      </c>
      <c r="H1304" t="str">
        <f t="shared" si="21"/>
        <v>zagraniczna</v>
      </c>
    </row>
    <row r="1305" spans="1:8">
      <c r="A1305" s="1">
        <v>42025</v>
      </c>
      <c r="B1305" t="s">
        <v>879</v>
      </c>
      <c r="C1305" t="s">
        <v>880</v>
      </c>
      <c r="D1305">
        <v>23.4</v>
      </c>
      <c r="E1305">
        <v>519</v>
      </c>
      <c r="F1305" s="22">
        <v>12140</v>
      </c>
      <c r="G1305">
        <v>28378000</v>
      </c>
      <c r="H1305" t="str">
        <f t="shared" si="21"/>
        <v>zagraniczna</v>
      </c>
    </row>
    <row r="1306" spans="1:8">
      <c r="A1306" s="1">
        <v>42025</v>
      </c>
      <c r="B1306" t="s">
        <v>905</v>
      </c>
      <c r="C1306" t="s">
        <v>906</v>
      </c>
      <c r="D1306">
        <v>3.46</v>
      </c>
      <c r="E1306">
        <v>105</v>
      </c>
      <c r="F1306" s="22">
        <v>360</v>
      </c>
      <c r="G1306">
        <v>13763000</v>
      </c>
      <c r="H1306" t="str">
        <f t="shared" si="21"/>
        <v>zagraniczna</v>
      </c>
    </row>
    <row r="1307" spans="1:8">
      <c r="A1307" s="1">
        <v>42025</v>
      </c>
      <c r="B1307" t="s">
        <v>913</v>
      </c>
      <c r="C1307" t="s">
        <v>914</v>
      </c>
      <c r="D1307">
        <v>0.16</v>
      </c>
      <c r="E1307">
        <v>7923</v>
      </c>
      <c r="F1307" s="22">
        <v>1280</v>
      </c>
      <c r="G1307">
        <v>0</v>
      </c>
      <c r="H1307" t="str">
        <f t="shared" si="21"/>
        <v>zagraniczna</v>
      </c>
    </row>
    <row r="1308" spans="1:8">
      <c r="A1308" s="1">
        <v>42026</v>
      </c>
      <c r="B1308" t="s">
        <v>21</v>
      </c>
      <c r="C1308" t="s">
        <v>22</v>
      </c>
      <c r="D1308">
        <v>8</v>
      </c>
      <c r="E1308">
        <v>10793</v>
      </c>
      <c r="F1308" s="22">
        <v>88910</v>
      </c>
      <c r="G1308">
        <v>17461000</v>
      </c>
      <c r="H1308" t="str">
        <f t="shared" si="21"/>
        <v>zagraniczna</v>
      </c>
    </row>
    <row r="1309" spans="1:8">
      <c r="A1309" s="1">
        <v>42026</v>
      </c>
      <c r="B1309" t="s">
        <v>29</v>
      </c>
      <c r="C1309" t="s">
        <v>30</v>
      </c>
      <c r="D1309">
        <v>1.41</v>
      </c>
      <c r="E1309">
        <v>70408</v>
      </c>
      <c r="F1309" s="22">
        <v>98630</v>
      </c>
      <c r="G1309">
        <v>0</v>
      </c>
      <c r="H1309" t="str">
        <f t="shared" si="21"/>
        <v>zagraniczna</v>
      </c>
    </row>
    <row r="1310" spans="1:8">
      <c r="A1310" s="1">
        <v>42026</v>
      </c>
      <c r="B1310" t="s">
        <v>31</v>
      </c>
      <c r="C1310" t="s">
        <v>32</v>
      </c>
      <c r="D1310">
        <v>1</v>
      </c>
      <c r="E1310">
        <v>0</v>
      </c>
      <c r="F1310" s="22">
        <v>0</v>
      </c>
      <c r="G1310">
        <v>0</v>
      </c>
      <c r="H1310" t="str">
        <f t="shared" si="21"/>
        <v>zagraniczna</v>
      </c>
    </row>
    <row r="1311" spans="1:8">
      <c r="A1311" s="1">
        <v>42026</v>
      </c>
      <c r="B1311" t="s">
        <v>53</v>
      </c>
      <c r="C1311" t="s">
        <v>54</v>
      </c>
      <c r="D1311">
        <v>108</v>
      </c>
      <c r="E1311">
        <v>17841</v>
      </c>
      <c r="F1311" s="22">
        <v>1906540</v>
      </c>
      <c r="G1311">
        <v>14487000</v>
      </c>
      <c r="H1311" t="str">
        <f t="shared" si="21"/>
        <v>zagraniczna</v>
      </c>
    </row>
    <row r="1312" spans="1:8">
      <c r="A1312" s="1">
        <v>42026</v>
      </c>
      <c r="B1312" t="s">
        <v>65</v>
      </c>
      <c r="C1312" t="s">
        <v>66</v>
      </c>
      <c r="D1312">
        <v>1.95</v>
      </c>
      <c r="E1312">
        <v>750865</v>
      </c>
      <c r="F1312" s="22">
        <v>1490750</v>
      </c>
      <c r="G1312">
        <v>32823000</v>
      </c>
      <c r="H1312" t="str">
        <f t="shared" si="21"/>
        <v>zagraniczna</v>
      </c>
    </row>
    <row r="1313" spans="1:8">
      <c r="A1313" s="1">
        <v>42026</v>
      </c>
      <c r="B1313" t="s">
        <v>73</v>
      </c>
      <c r="C1313" t="s">
        <v>74</v>
      </c>
      <c r="D1313">
        <v>16.02</v>
      </c>
      <c r="E1313">
        <v>3</v>
      </c>
      <c r="F1313" s="22">
        <v>50</v>
      </c>
      <c r="G1313">
        <v>0</v>
      </c>
      <c r="H1313" t="str">
        <f t="shared" si="21"/>
        <v>zagraniczna</v>
      </c>
    </row>
    <row r="1314" spans="1:8">
      <c r="A1314" s="1">
        <v>42026</v>
      </c>
      <c r="B1314" t="s">
        <v>75</v>
      </c>
      <c r="C1314" t="s">
        <v>76</v>
      </c>
      <c r="D1314">
        <v>26.5</v>
      </c>
      <c r="E1314">
        <v>11520</v>
      </c>
      <c r="F1314" s="22">
        <v>305320</v>
      </c>
      <c r="G1314">
        <v>9253000</v>
      </c>
      <c r="H1314" t="str">
        <f t="shared" si="21"/>
        <v>zagraniczna</v>
      </c>
    </row>
    <row r="1315" spans="1:8">
      <c r="A1315" s="1">
        <v>42026</v>
      </c>
      <c r="B1315" t="s">
        <v>83</v>
      </c>
      <c r="C1315" t="s">
        <v>84</v>
      </c>
      <c r="D1315">
        <v>1.05</v>
      </c>
      <c r="E1315">
        <v>5</v>
      </c>
      <c r="F1315" s="22">
        <v>10</v>
      </c>
      <c r="G1315">
        <v>0</v>
      </c>
      <c r="H1315" t="str">
        <f t="shared" si="21"/>
        <v>zagraniczna</v>
      </c>
    </row>
    <row r="1316" spans="1:8">
      <c r="A1316" s="1">
        <v>42026</v>
      </c>
      <c r="B1316" t="s">
        <v>91</v>
      </c>
      <c r="C1316" t="s">
        <v>92</v>
      </c>
      <c r="D1316">
        <v>7.24</v>
      </c>
      <c r="E1316">
        <v>250008</v>
      </c>
      <c r="F1316" s="22">
        <v>1775060</v>
      </c>
      <c r="G1316">
        <v>15327000</v>
      </c>
      <c r="H1316" t="str">
        <f t="shared" si="21"/>
        <v>zagraniczna</v>
      </c>
    </row>
    <row r="1317" spans="1:8">
      <c r="A1317" s="1">
        <v>42026</v>
      </c>
      <c r="B1317" t="s">
        <v>93</v>
      </c>
      <c r="C1317" t="s">
        <v>94</v>
      </c>
      <c r="D1317">
        <v>20.7</v>
      </c>
      <c r="E1317">
        <v>0</v>
      </c>
      <c r="F1317" s="22">
        <v>0</v>
      </c>
      <c r="G1317">
        <v>2322000</v>
      </c>
      <c r="H1317" t="str">
        <f t="shared" si="21"/>
        <v>zagraniczna</v>
      </c>
    </row>
    <row r="1318" spans="1:8">
      <c r="A1318" s="1">
        <v>42026</v>
      </c>
      <c r="B1318" t="s">
        <v>125</v>
      </c>
      <c r="C1318" t="s">
        <v>126</v>
      </c>
      <c r="D1318">
        <v>2.65</v>
      </c>
      <c r="E1318">
        <v>345</v>
      </c>
      <c r="F1318" s="22">
        <v>920</v>
      </c>
      <c r="G1318">
        <v>2181000</v>
      </c>
      <c r="H1318" t="str">
        <f t="shared" si="21"/>
        <v>zagraniczna</v>
      </c>
    </row>
    <row r="1319" spans="1:8">
      <c r="A1319" s="1">
        <v>42026</v>
      </c>
      <c r="B1319" t="s">
        <v>147</v>
      </c>
      <c r="C1319" t="s">
        <v>148</v>
      </c>
      <c r="D1319">
        <v>73.36</v>
      </c>
      <c r="E1319">
        <v>0</v>
      </c>
      <c r="F1319" s="22">
        <v>0</v>
      </c>
      <c r="G1319">
        <v>6034000</v>
      </c>
      <c r="H1319" t="str">
        <f t="shared" si="21"/>
        <v>zagraniczna</v>
      </c>
    </row>
    <row r="1320" spans="1:8">
      <c r="A1320" s="1">
        <v>42026</v>
      </c>
      <c r="B1320" t="s">
        <v>171</v>
      </c>
      <c r="C1320" t="s">
        <v>172</v>
      </c>
      <c r="D1320">
        <v>88.5</v>
      </c>
      <c r="E1320">
        <v>7548</v>
      </c>
      <c r="F1320" s="22">
        <v>678370</v>
      </c>
      <c r="G1320">
        <v>22240000</v>
      </c>
      <c r="H1320" t="str">
        <f t="shared" ref="H1320:H1351" si="22">IF(LEFT(C1320,2)="PL","krajowa","zagraniczna")</f>
        <v>zagraniczna</v>
      </c>
    </row>
    <row r="1321" spans="1:8">
      <c r="A1321" s="1">
        <v>42026</v>
      </c>
      <c r="B1321" t="s">
        <v>181</v>
      </c>
      <c r="C1321" t="s">
        <v>182</v>
      </c>
      <c r="D1321">
        <v>0.71</v>
      </c>
      <c r="E1321">
        <v>10</v>
      </c>
      <c r="F1321" s="22">
        <v>10</v>
      </c>
      <c r="G1321">
        <v>11252000</v>
      </c>
      <c r="H1321" t="str">
        <f t="shared" si="22"/>
        <v>zagraniczna</v>
      </c>
    </row>
    <row r="1322" spans="1:8">
      <c r="A1322" s="1">
        <v>42026</v>
      </c>
      <c r="B1322" t="s">
        <v>277</v>
      </c>
      <c r="C1322" t="s">
        <v>278</v>
      </c>
      <c r="D1322">
        <v>1.69</v>
      </c>
      <c r="E1322">
        <v>0</v>
      </c>
      <c r="F1322" s="22">
        <v>0</v>
      </c>
      <c r="G1322">
        <v>0</v>
      </c>
      <c r="H1322" t="str">
        <f t="shared" si="22"/>
        <v>zagraniczna</v>
      </c>
    </row>
    <row r="1323" spans="1:8">
      <c r="A1323" s="1">
        <v>42026</v>
      </c>
      <c r="B1323" t="s">
        <v>285</v>
      </c>
      <c r="C1323" t="s">
        <v>286</v>
      </c>
      <c r="D1323">
        <v>2.17</v>
      </c>
      <c r="E1323">
        <v>0</v>
      </c>
      <c r="F1323" s="22">
        <v>0</v>
      </c>
      <c r="G1323">
        <v>453000</v>
      </c>
      <c r="H1323" t="str">
        <f t="shared" si="22"/>
        <v>zagraniczna</v>
      </c>
    </row>
    <row r="1324" spans="1:8">
      <c r="A1324" s="1">
        <v>42026</v>
      </c>
      <c r="B1324" t="s">
        <v>289</v>
      </c>
      <c r="C1324" t="s">
        <v>290</v>
      </c>
      <c r="D1324">
        <v>7.14</v>
      </c>
      <c r="E1324">
        <v>0</v>
      </c>
      <c r="F1324" s="22">
        <v>0</v>
      </c>
      <c r="G1324">
        <v>14000</v>
      </c>
      <c r="H1324" t="str">
        <f t="shared" si="22"/>
        <v>zagraniczna</v>
      </c>
    </row>
    <row r="1325" spans="1:8">
      <c r="A1325" s="1">
        <v>42026</v>
      </c>
      <c r="B1325" t="s">
        <v>303</v>
      </c>
      <c r="C1325" t="s">
        <v>304</v>
      </c>
      <c r="D1325">
        <v>25.9</v>
      </c>
      <c r="E1325">
        <v>3</v>
      </c>
      <c r="F1325" s="22">
        <v>80</v>
      </c>
      <c r="G1325">
        <v>3305000</v>
      </c>
      <c r="H1325" t="str">
        <f t="shared" si="22"/>
        <v>zagraniczna</v>
      </c>
    </row>
    <row r="1326" spans="1:8">
      <c r="A1326" s="1">
        <v>42026</v>
      </c>
      <c r="B1326" t="s">
        <v>313</v>
      </c>
      <c r="C1326" t="s">
        <v>314</v>
      </c>
      <c r="D1326">
        <v>18.73</v>
      </c>
      <c r="E1326">
        <v>0</v>
      </c>
      <c r="F1326" s="22">
        <v>0</v>
      </c>
      <c r="G1326">
        <v>17024000</v>
      </c>
      <c r="H1326" t="str">
        <f t="shared" si="22"/>
        <v>zagraniczna</v>
      </c>
    </row>
    <row r="1327" spans="1:8">
      <c r="A1327" s="1">
        <v>42026</v>
      </c>
      <c r="B1327" t="s">
        <v>327</v>
      </c>
      <c r="C1327" t="s">
        <v>328</v>
      </c>
      <c r="D1327">
        <v>42.2</v>
      </c>
      <c r="E1327">
        <v>638</v>
      </c>
      <c r="F1327" s="22">
        <v>26850</v>
      </c>
      <c r="G1327">
        <v>20769000</v>
      </c>
      <c r="H1327" t="str">
        <f t="shared" si="22"/>
        <v>zagraniczna</v>
      </c>
    </row>
    <row r="1328" spans="1:8">
      <c r="A1328" s="1">
        <v>42026</v>
      </c>
      <c r="B1328" t="s">
        <v>329</v>
      </c>
      <c r="C1328" t="s">
        <v>330</v>
      </c>
      <c r="D1328">
        <v>24.99</v>
      </c>
      <c r="E1328">
        <v>601</v>
      </c>
      <c r="F1328" s="22">
        <v>14800</v>
      </c>
      <c r="G1328">
        <v>1991000</v>
      </c>
      <c r="H1328" t="str">
        <f t="shared" si="22"/>
        <v>zagraniczna</v>
      </c>
    </row>
    <row r="1329" spans="1:8">
      <c r="A1329" s="1">
        <v>42026</v>
      </c>
      <c r="B1329" t="s">
        <v>369</v>
      </c>
      <c r="C1329" t="s">
        <v>370</v>
      </c>
      <c r="D1329">
        <v>9</v>
      </c>
      <c r="E1329">
        <v>590</v>
      </c>
      <c r="F1329" s="22">
        <v>5280</v>
      </c>
      <c r="G1329">
        <v>15129000</v>
      </c>
      <c r="H1329" t="str">
        <f t="shared" si="22"/>
        <v>zagraniczna</v>
      </c>
    </row>
    <row r="1330" spans="1:8">
      <c r="A1330" s="1">
        <v>42026</v>
      </c>
      <c r="B1330" t="s">
        <v>371</v>
      </c>
      <c r="C1330" t="s">
        <v>372</v>
      </c>
      <c r="D1330">
        <v>5.8</v>
      </c>
      <c r="E1330">
        <v>2625</v>
      </c>
      <c r="F1330" s="22">
        <v>15380</v>
      </c>
      <c r="G1330">
        <v>9809000</v>
      </c>
      <c r="H1330" t="str">
        <f t="shared" si="22"/>
        <v>zagraniczna</v>
      </c>
    </row>
    <row r="1331" spans="1:8">
      <c r="A1331" s="1">
        <v>42026</v>
      </c>
      <c r="B1331" t="s">
        <v>399</v>
      </c>
      <c r="C1331" t="s">
        <v>400</v>
      </c>
      <c r="D1331">
        <v>18.649999999999999</v>
      </c>
      <c r="E1331">
        <v>1011</v>
      </c>
      <c r="F1331" s="22">
        <v>18850</v>
      </c>
      <c r="G1331">
        <v>4000000</v>
      </c>
      <c r="H1331" t="str">
        <f t="shared" si="22"/>
        <v>zagraniczna</v>
      </c>
    </row>
    <row r="1332" spans="1:8">
      <c r="A1332" s="1">
        <v>42026</v>
      </c>
      <c r="B1332" t="s">
        <v>427</v>
      </c>
      <c r="C1332" t="s">
        <v>428</v>
      </c>
      <c r="D1332">
        <v>20</v>
      </c>
      <c r="E1332">
        <v>311</v>
      </c>
      <c r="F1332" s="22">
        <v>6270</v>
      </c>
      <c r="G1332">
        <v>0</v>
      </c>
      <c r="H1332" t="str">
        <f t="shared" si="22"/>
        <v>zagraniczna</v>
      </c>
    </row>
    <row r="1333" spans="1:8">
      <c r="A1333" s="1">
        <v>42026</v>
      </c>
      <c r="B1333" t="s">
        <v>443</v>
      </c>
      <c r="C1333" t="s">
        <v>444</v>
      </c>
      <c r="D1333">
        <v>6.66</v>
      </c>
      <c r="E1333">
        <v>0</v>
      </c>
      <c r="F1333" s="22">
        <v>0</v>
      </c>
      <c r="G1333">
        <v>3329000</v>
      </c>
      <c r="H1333" t="str">
        <f t="shared" si="22"/>
        <v>zagraniczna</v>
      </c>
    </row>
    <row r="1334" spans="1:8">
      <c r="A1334" s="1">
        <v>42026</v>
      </c>
      <c r="B1334" t="s">
        <v>447</v>
      </c>
      <c r="C1334" t="s">
        <v>448</v>
      </c>
      <c r="D1334">
        <v>33</v>
      </c>
      <c r="E1334">
        <v>154106</v>
      </c>
      <c r="F1334" s="22">
        <v>5090670</v>
      </c>
      <c r="G1334">
        <v>48500000</v>
      </c>
      <c r="H1334" t="str">
        <f t="shared" si="22"/>
        <v>zagraniczna</v>
      </c>
    </row>
    <row r="1335" spans="1:8">
      <c r="A1335" s="1">
        <v>42026</v>
      </c>
      <c r="B1335" t="s">
        <v>477</v>
      </c>
      <c r="C1335" t="s">
        <v>478</v>
      </c>
      <c r="D1335">
        <v>260</v>
      </c>
      <c r="E1335">
        <v>0</v>
      </c>
      <c r="F1335" s="22">
        <v>0</v>
      </c>
      <c r="G1335">
        <v>1231000</v>
      </c>
      <c r="H1335" t="str">
        <f t="shared" si="22"/>
        <v>zagraniczna</v>
      </c>
    </row>
    <row r="1336" spans="1:8">
      <c r="A1336" s="1">
        <v>42026</v>
      </c>
      <c r="B1336" t="s">
        <v>483</v>
      </c>
      <c r="C1336" t="s">
        <v>484</v>
      </c>
      <c r="D1336">
        <v>1.1200000000000001</v>
      </c>
      <c r="E1336">
        <v>47992</v>
      </c>
      <c r="F1336" s="22">
        <v>52670</v>
      </c>
      <c r="G1336">
        <v>5093000</v>
      </c>
      <c r="H1336" t="str">
        <f t="shared" si="22"/>
        <v>zagraniczna</v>
      </c>
    </row>
    <row r="1337" spans="1:8">
      <c r="A1337" s="1">
        <v>42026</v>
      </c>
      <c r="B1337" t="s">
        <v>537</v>
      </c>
      <c r="C1337" t="s">
        <v>538</v>
      </c>
      <c r="D1337">
        <v>1.58</v>
      </c>
      <c r="E1337">
        <v>14132</v>
      </c>
      <c r="F1337" s="22">
        <v>22510</v>
      </c>
      <c r="G1337">
        <v>8276000</v>
      </c>
      <c r="H1337" t="str">
        <f t="shared" si="22"/>
        <v>zagraniczna</v>
      </c>
    </row>
    <row r="1338" spans="1:8">
      <c r="A1338" s="1">
        <v>42026</v>
      </c>
      <c r="B1338" t="s">
        <v>555</v>
      </c>
      <c r="C1338" t="s">
        <v>556</v>
      </c>
      <c r="D1338">
        <v>152.4</v>
      </c>
      <c r="E1338">
        <v>41</v>
      </c>
      <c r="F1338" s="22">
        <v>6210</v>
      </c>
      <c r="G1338">
        <v>3703000</v>
      </c>
      <c r="H1338" t="str">
        <f t="shared" si="22"/>
        <v>zagraniczna</v>
      </c>
    </row>
    <row r="1339" spans="1:8">
      <c r="A1339" s="1">
        <v>42026</v>
      </c>
      <c r="B1339" t="s">
        <v>579</v>
      </c>
      <c r="C1339" t="s">
        <v>580</v>
      </c>
      <c r="D1339">
        <v>7.0000000000000007E-2</v>
      </c>
      <c r="E1339">
        <v>0</v>
      </c>
      <c r="F1339" s="22">
        <v>0</v>
      </c>
      <c r="G1339">
        <v>0</v>
      </c>
      <c r="H1339" t="str">
        <f t="shared" si="22"/>
        <v>zagraniczna</v>
      </c>
    </row>
    <row r="1340" spans="1:8">
      <c r="A1340" s="1">
        <v>42026</v>
      </c>
      <c r="B1340" t="s">
        <v>595</v>
      </c>
      <c r="C1340" t="s">
        <v>596</v>
      </c>
      <c r="D1340">
        <v>7.05</v>
      </c>
      <c r="E1340">
        <v>0</v>
      </c>
      <c r="F1340" s="22">
        <v>0</v>
      </c>
      <c r="G1340">
        <v>247000</v>
      </c>
      <c r="H1340" t="str">
        <f t="shared" si="22"/>
        <v>zagraniczna</v>
      </c>
    </row>
    <row r="1341" spans="1:8">
      <c r="A1341" s="1">
        <v>42026</v>
      </c>
      <c r="B1341" t="s">
        <v>609</v>
      </c>
      <c r="C1341" t="s">
        <v>610</v>
      </c>
      <c r="D1341">
        <v>1.5</v>
      </c>
      <c r="E1341">
        <v>3800</v>
      </c>
      <c r="F1341" s="22">
        <v>5720</v>
      </c>
      <c r="G1341">
        <v>2352000</v>
      </c>
      <c r="H1341" t="str">
        <f t="shared" si="22"/>
        <v>zagraniczna</v>
      </c>
    </row>
    <row r="1342" spans="1:8">
      <c r="A1342" s="1">
        <v>42026</v>
      </c>
      <c r="B1342" t="s">
        <v>617</v>
      </c>
      <c r="C1342" t="s">
        <v>618</v>
      </c>
      <c r="D1342">
        <v>73</v>
      </c>
      <c r="E1342">
        <v>15</v>
      </c>
      <c r="F1342" s="22">
        <v>1100</v>
      </c>
      <c r="G1342">
        <v>1725000</v>
      </c>
      <c r="H1342" t="str">
        <f t="shared" si="22"/>
        <v>zagraniczna</v>
      </c>
    </row>
    <row r="1343" spans="1:8">
      <c r="A1343" s="1">
        <v>42026</v>
      </c>
      <c r="B1343" t="s">
        <v>643</v>
      </c>
      <c r="C1343" t="s">
        <v>644</v>
      </c>
      <c r="D1343">
        <v>100</v>
      </c>
      <c r="E1343">
        <v>0</v>
      </c>
      <c r="F1343" s="22">
        <v>0</v>
      </c>
      <c r="G1343">
        <v>826000</v>
      </c>
      <c r="H1343" t="str">
        <f t="shared" si="22"/>
        <v>zagraniczna</v>
      </c>
    </row>
    <row r="1344" spans="1:8">
      <c r="A1344" s="1">
        <v>42026</v>
      </c>
      <c r="B1344" t="s">
        <v>645</v>
      </c>
      <c r="C1344" t="s">
        <v>646</v>
      </c>
      <c r="D1344">
        <v>7.58</v>
      </c>
      <c r="E1344">
        <v>11437</v>
      </c>
      <c r="F1344" s="22">
        <v>83700</v>
      </c>
      <c r="G1344">
        <v>2500000</v>
      </c>
      <c r="H1344" t="str">
        <f t="shared" si="22"/>
        <v>zagraniczna</v>
      </c>
    </row>
    <row r="1345" spans="1:8">
      <c r="A1345" s="1">
        <v>42026</v>
      </c>
      <c r="B1345" t="s">
        <v>677</v>
      </c>
      <c r="C1345" t="s">
        <v>678</v>
      </c>
      <c r="D1345">
        <v>0.2</v>
      </c>
      <c r="E1345">
        <v>88732</v>
      </c>
      <c r="F1345" s="22">
        <v>17050</v>
      </c>
      <c r="G1345">
        <v>0</v>
      </c>
      <c r="H1345" t="str">
        <f t="shared" si="22"/>
        <v>zagraniczna</v>
      </c>
    </row>
    <row r="1346" spans="1:8">
      <c r="A1346" s="1">
        <v>42026</v>
      </c>
      <c r="B1346" t="s">
        <v>717</v>
      </c>
      <c r="C1346" t="s">
        <v>718</v>
      </c>
      <c r="D1346">
        <v>23.99</v>
      </c>
      <c r="E1346">
        <v>2</v>
      </c>
      <c r="F1346" s="22">
        <v>50</v>
      </c>
      <c r="G1346">
        <v>93000</v>
      </c>
      <c r="H1346" t="str">
        <f t="shared" si="22"/>
        <v>zagraniczna</v>
      </c>
    </row>
    <row r="1347" spans="1:8">
      <c r="A1347" s="1">
        <v>42026</v>
      </c>
      <c r="B1347" t="s">
        <v>751</v>
      </c>
      <c r="C1347" t="s">
        <v>752</v>
      </c>
      <c r="D1347">
        <v>0.67</v>
      </c>
      <c r="E1347">
        <v>2098</v>
      </c>
      <c r="F1347" s="22">
        <v>1410</v>
      </c>
      <c r="G1347">
        <v>0</v>
      </c>
      <c r="H1347" t="str">
        <f t="shared" si="22"/>
        <v>zagraniczna</v>
      </c>
    </row>
    <row r="1348" spans="1:8">
      <c r="A1348" s="1">
        <v>42026</v>
      </c>
      <c r="B1348" t="s">
        <v>761</v>
      </c>
      <c r="C1348" t="s">
        <v>762</v>
      </c>
      <c r="D1348">
        <v>1.5</v>
      </c>
      <c r="E1348">
        <v>10</v>
      </c>
      <c r="F1348" s="22">
        <v>20</v>
      </c>
      <c r="G1348">
        <v>55661000</v>
      </c>
      <c r="H1348" t="str">
        <f t="shared" si="22"/>
        <v>zagraniczna</v>
      </c>
    </row>
    <row r="1349" spans="1:8">
      <c r="A1349" s="1">
        <v>42026</v>
      </c>
      <c r="B1349" t="s">
        <v>769</v>
      </c>
      <c r="C1349" t="s">
        <v>770</v>
      </c>
      <c r="D1349">
        <v>0.79</v>
      </c>
      <c r="E1349">
        <v>0</v>
      </c>
      <c r="F1349" s="22">
        <v>0</v>
      </c>
      <c r="G1349">
        <v>0</v>
      </c>
      <c r="H1349" t="str">
        <f t="shared" si="22"/>
        <v>zagraniczna</v>
      </c>
    </row>
    <row r="1350" spans="1:8">
      <c r="A1350" s="1">
        <v>42026</v>
      </c>
      <c r="B1350" t="s">
        <v>773</v>
      </c>
      <c r="C1350" t="s">
        <v>774</v>
      </c>
      <c r="D1350">
        <v>26.95</v>
      </c>
      <c r="E1350">
        <v>101</v>
      </c>
      <c r="F1350" s="22">
        <v>2580</v>
      </c>
      <c r="G1350">
        <v>0</v>
      </c>
      <c r="H1350" t="str">
        <f t="shared" si="22"/>
        <v>zagraniczna</v>
      </c>
    </row>
    <row r="1351" spans="1:8">
      <c r="A1351" s="1">
        <v>42026</v>
      </c>
      <c r="B1351" t="s">
        <v>787</v>
      </c>
      <c r="C1351" t="s">
        <v>788</v>
      </c>
      <c r="D1351">
        <v>3.3</v>
      </c>
      <c r="E1351">
        <v>75052</v>
      </c>
      <c r="F1351" s="22">
        <v>250120</v>
      </c>
      <c r="G1351">
        <v>32839000</v>
      </c>
      <c r="H1351" t="str">
        <f t="shared" si="22"/>
        <v>zagraniczna</v>
      </c>
    </row>
    <row r="1352" spans="1:8">
      <c r="A1352" s="1">
        <v>42026</v>
      </c>
      <c r="B1352" t="s">
        <v>791</v>
      </c>
      <c r="C1352" t="s">
        <v>792</v>
      </c>
      <c r="D1352">
        <v>5.26</v>
      </c>
      <c r="E1352">
        <v>0</v>
      </c>
      <c r="F1352" s="22">
        <v>0</v>
      </c>
      <c r="G1352">
        <v>5448000</v>
      </c>
      <c r="H1352" t="str">
        <f t="shared" ref="H1352:H1383" si="23">IF(LEFT(C1352,2)="PL","krajowa","zagraniczna")</f>
        <v>zagraniczna</v>
      </c>
    </row>
    <row r="1353" spans="1:8">
      <c r="A1353" s="1">
        <v>42026</v>
      </c>
      <c r="B1353" t="s">
        <v>809</v>
      </c>
      <c r="C1353" t="s">
        <v>810</v>
      </c>
      <c r="D1353">
        <v>43.59</v>
      </c>
      <c r="E1353">
        <v>984</v>
      </c>
      <c r="F1353" s="22">
        <v>42770</v>
      </c>
      <c r="G1353">
        <v>176000</v>
      </c>
      <c r="H1353" t="str">
        <f t="shared" si="23"/>
        <v>zagraniczna</v>
      </c>
    </row>
    <row r="1354" spans="1:8">
      <c r="A1354" s="1">
        <v>42026</v>
      </c>
      <c r="B1354" t="s">
        <v>815</v>
      </c>
      <c r="C1354" t="s">
        <v>816</v>
      </c>
      <c r="D1354">
        <v>8.4</v>
      </c>
      <c r="E1354">
        <v>0</v>
      </c>
      <c r="F1354" s="22">
        <v>0</v>
      </c>
      <c r="G1354">
        <v>12000</v>
      </c>
      <c r="H1354" t="str">
        <f t="shared" si="23"/>
        <v>zagraniczna</v>
      </c>
    </row>
    <row r="1355" spans="1:8">
      <c r="A1355" s="1">
        <v>42026</v>
      </c>
      <c r="B1355" t="s">
        <v>837</v>
      </c>
      <c r="C1355" t="s">
        <v>838</v>
      </c>
      <c r="D1355">
        <v>109</v>
      </c>
      <c r="E1355">
        <v>0</v>
      </c>
      <c r="F1355" s="22">
        <v>0</v>
      </c>
      <c r="G1355">
        <v>142000</v>
      </c>
      <c r="H1355" t="str">
        <f t="shared" si="23"/>
        <v>zagraniczna</v>
      </c>
    </row>
    <row r="1356" spans="1:8">
      <c r="A1356" s="1">
        <v>42026</v>
      </c>
      <c r="B1356" t="s">
        <v>843</v>
      </c>
      <c r="C1356" t="s">
        <v>844</v>
      </c>
      <c r="D1356">
        <v>87</v>
      </c>
      <c r="E1356">
        <v>0</v>
      </c>
      <c r="F1356" s="22">
        <v>0</v>
      </c>
      <c r="G1356">
        <v>84000</v>
      </c>
      <c r="H1356" t="str">
        <f t="shared" si="23"/>
        <v>zagraniczna</v>
      </c>
    </row>
    <row r="1357" spans="1:8">
      <c r="A1357" s="1">
        <v>42026</v>
      </c>
      <c r="B1357" t="s">
        <v>879</v>
      </c>
      <c r="C1357" t="s">
        <v>880</v>
      </c>
      <c r="D1357">
        <v>24.4</v>
      </c>
      <c r="E1357">
        <v>2729</v>
      </c>
      <c r="F1357" s="22">
        <v>66170</v>
      </c>
      <c r="G1357">
        <v>28378000</v>
      </c>
      <c r="H1357" t="str">
        <f t="shared" si="23"/>
        <v>zagraniczna</v>
      </c>
    </row>
    <row r="1358" spans="1:8">
      <c r="A1358" s="1">
        <v>42026</v>
      </c>
      <c r="B1358" t="s">
        <v>905</v>
      </c>
      <c r="C1358" t="s">
        <v>906</v>
      </c>
      <c r="D1358">
        <v>3.5</v>
      </c>
      <c r="E1358">
        <v>5</v>
      </c>
      <c r="F1358" s="22">
        <v>20</v>
      </c>
      <c r="G1358">
        <v>13763000</v>
      </c>
      <c r="H1358" t="str">
        <f t="shared" si="23"/>
        <v>zagraniczna</v>
      </c>
    </row>
    <row r="1359" spans="1:8">
      <c r="A1359" s="1">
        <v>42026</v>
      </c>
      <c r="B1359" t="s">
        <v>913</v>
      </c>
      <c r="C1359" t="s">
        <v>914</v>
      </c>
      <c r="D1359">
        <v>0.16</v>
      </c>
      <c r="E1359">
        <v>1049</v>
      </c>
      <c r="F1359" s="22">
        <v>160</v>
      </c>
      <c r="G1359">
        <v>0</v>
      </c>
      <c r="H1359" t="str">
        <f t="shared" si="23"/>
        <v>zagraniczna</v>
      </c>
    </row>
    <row r="1360" spans="1:8">
      <c r="A1360" s="1">
        <v>42027</v>
      </c>
      <c r="B1360" t="s">
        <v>21</v>
      </c>
      <c r="C1360" t="s">
        <v>22</v>
      </c>
      <c r="D1360">
        <v>8.7899999999999991</v>
      </c>
      <c r="E1360">
        <v>302553</v>
      </c>
      <c r="F1360" s="22">
        <v>2500660</v>
      </c>
      <c r="G1360">
        <v>17461000</v>
      </c>
      <c r="H1360" t="str">
        <f t="shared" si="23"/>
        <v>zagraniczna</v>
      </c>
    </row>
    <row r="1361" spans="1:8">
      <c r="A1361" s="1">
        <v>42027</v>
      </c>
      <c r="B1361" t="s">
        <v>29</v>
      </c>
      <c r="C1361" t="s">
        <v>30</v>
      </c>
      <c r="D1361">
        <v>1.43</v>
      </c>
      <c r="E1361">
        <v>36350</v>
      </c>
      <c r="F1361" s="22">
        <v>51250</v>
      </c>
      <c r="G1361">
        <v>0</v>
      </c>
      <c r="H1361" t="str">
        <f t="shared" si="23"/>
        <v>zagraniczna</v>
      </c>
    </row>
    <row r="1362" spans="1:8">
      <c r="A1362" s="1">
        <v>42027</v>
      </c>
      <c r="B1362" t="s">
        <v>31</v>
      </c>
      <c r="C1362" t="s">
        <v>32</v>
      </c>
      <c r="D1362">
        <v>1</v>
      </c>
      <c r="E1362">
        <v>0</v>
      </c>
      <c r="F1362" s="22">
        <v>0</v>
      </c>
      <c r="G1362">
        <v>0</v>
      </c>
      <c r="H1362" t="str">
        <f t="shared" si="23"/>
        <v>zagraniczna</v>
      </c>
    </row>
    <row r="1363" spans="1:8">
      <c r="A1363" s="1">
        <v>42027</v>
      </c>
      <c r="B1363" t="s">
        <v>53</v>
      </c>
      <c r="C1363" t="s">
        <v>54</v>
      </c>
      <c r="D1363">
        <v>108</v>
      </c>
      <c r="E1363">
        <v>1478</v>
      </c>
      <c r="F1363" s="22">
        <v>159510</v>
      </c>
      <c r="G1363">
        <v>14487000</v>
      </c>
      <c r="H1363" t="str">
        <f t="shared" si="23"/>
        <v>zagraniczna</v>
      </c>
    </row>
    <row r="1364" spans="1:8">
      <c r="A1364" s="1">
        <v>42027</v>
      </c>
      <c r="B1364" t="s">
        <v>65</v>
      </c>
      <c r="C1364" t="s">
        <v>66</v>
      </c>
      <c r="D1364">
        <v>1.98</v>
      </c>
      <c r="E1364">
        <v>480355</v>
      </c>
      <c r="F1364" s="22">
        <v>939510</v>
      </c>
      <c r="G1364">
        <v>32823000</v>
      </c>
      <c r="H1364" t="str">
        <f t="shared" si="23"/>
        <v>zagraniczna</v>
      </c>
    </row>
    <row r="1365" spans="1:8">
      <c r="A1365" s="1">
        <v>42027</v>
      </c>
      <c r="B1365" t="s">
        <v>73</v>
      </c>
      <c r="C1365" t="s">
        <v>74</v>
      </c>
      <c r="D1365">
        <v>16.02</v>
      </c>
      <c r="E1365">
        <v>10</v>
      </c>
      <c r="F1365" s="22">
        <v>160</v>
      </c>
      <c r="G1365">
        <v>0</v>
      </c>
      <c r="H1365" t="str">
        <f t="shared" si="23"/>
        <v>zagraniczna</v>
      </c>
    </row>
    <row r="1366" spans="1:8">
      <c r="A1366" s="1">
        <v>42027</v>
      </c>
      <c r="B1366" t="s">
        <v>75</v>
      </c>
      <c r="C1366" t="s">
        <v>76</v>
      </c>
      <c r="D1366">
        <v>26.67</v>
      </c>
      <c r="E1366">
        <v>3989</v>
      </c>
      <c r="F1366" s="22">
        <v>106360</v>
      </c>
      <c r="G1366">
        <v>9253000</v>
      </c>
      <c r="H1366" t="str">
        <f t="shared" si="23"/>
        <v>zagraniczna</v>
      </c>
    </row>
    <row r="1367" spans="1:8">
      <c r="A1367" s="1">
        <v>42027</v>
      </c>
      <c r="B1367" t="s">
        <v>83</v>
      </c>
      <c r="C1367" t="s">
        <v>84</v>
      </c>
      <c r="D1367">
        <v>1.05</v>
      </c>
      <c r="E1367">
        <v>4600</v>
      </c>
      <c r="F1367" s="22">
        <v>4830</v>
      </c>
      <c r="G1367">
        <v>0</v>
      </c>
      <c r="H1367" t="str">
        <f t="shared" si="23"/>
        <v>zagraniczna</v>
      </c>
    </row>
    <row r="1368" spans="1:8">
      <c r="A1368" s="1">
        <v>42027</v>
      </c>
      <c r="B1368" t="s">
        <v>91</v>
      </c>
      <c r="C1368" t="s">
        <v>92</v>
      </c>
      <c r="D1368">
        <v>7.18</v>
      </c>
      <c r="E1368">
        <v>22</v>
      </c>
      <c r="F1368" s="22">
        <v>160</v>
      </c>
      <c r="G1368">
        <v>15327000</v>
      </c>
      <c r="H1368" t="str">
        <f t="shared" si="23"/>
        <v>zagraniczna</v>
      </c>
    </row>
    <row r="1369" spans="1:8">
      <c r="A1369" s="1">
        <v>42027</v>
      </c>
      <c r="B1369" t="s">
        <v>93</v>
      </c>
      <c r="C1369" t="s">
        <v>94</v>
      </c>
      <c r="D1369">
        <v>20.51</v>
      </c>
      <c r="E1369">
        <v>233</v>
      </c>
      <c r="F1369" s="22">
        <v>4680</v>
      </c>
      <c r="G1369">
        <v>2322000</v>
      </c>
      <c r="H1369" t="str">
        <f t="shared" si="23"/>
        <v>zagraniczna</v>
      </c>
    </row>
    <row r="1370" spans="1:8">
      <c r="A1370" s="1">
        <v>42027</v>
      </c>
      <c r="B1370" t="s">
        <v>125</v>
      </c>
      <c r="C1370" t="s">
        <v>126</v>
      </c>
      <c r="D1370">
        <v>2.66</v>
      </c>
      <c r="E1370">
        <v>50</v>
      </c>
      <c r="F1370" s="22">
        <v>130</v>
      </c>
      <c r="G1370">
        <v>2181000</v>
      </c>
      <c r="H1370" t="str">
        <f t="shared" si="23"/>
        <v>zagraniczna</v>
      </c>
    </row>
    <row r="1371" spans="1:8">
      <c r="A1371" s="1">
        <v>42027</v>
      </c>
      <c r="B1371" t="s">
        <v>147</v>
      </c>
      <c r="C1371" t="s">
        <v>148</v>
      </c>
      <c r="D1371">
        <v>73.36</v>
      </c>
      <c r="E1371">
        <v>0</v>
      </c>
      <c r="F1371" s="22">
        <v>0</v>
      </c>
      <c r="G1371">
        <v>6034000</v>
      </c>
      <c r="H1371" t="str">
        <f t="shared" si="23"/>
        <v>zagraniczna</v>
      </c>
    </row>
    <row r="1372" spans="1:8">
      <c r="A1372" s="1">
        <v>42027</v>
      </c>
      <c r="B1372" t="s">
        <v>171</v>
      </c>
      <c r="C1372" t="s">
        <v>172</v>
      </c>
      <c r="D1372">
        <v>88.3</v>
      </c>
      <c r="E1372">
        <v>16223</v>
      </c>
      <c r="F1372" s="22">
        <v>1433530</v>
      </c>
      <c r="G1372">
        <v>22240000</v>
      </c>
      <c r="H1372" t="str">
        <f t="shared" si="23"/>
        <v>zagraniczna</v>
      </c>
    </row>
    <row r="1373" spans="1:8">
      <c r="A1373" s="1">
        <v>42027</v>
      </c>
      <c r="B1373" t="s">
        <v>181</v>
      </c>
      <c r="C1373" t="s">
        <v>182</v>
      </c>
      <c r="D1373">
        <v>0.64</v>
      </c>
      <c r="E1373">
        <v>90233</v>
      </c>
      <c r="F1373" s="22">
        <v>58280</v>
      </c>
      <c r="G1373">
        <v>11252000</v>
      </c>
      <c r="H1373" t="str">
        <f t="shared" si="23"/>
        <v>zagraniczna</v>
      </c>
    </row>
    <row r="1374" spans="1:8">
      <c r="A1374" s="1">
        <v>42027</v>
      </c>
      <c r="B1374" t="s">
        <v>277</v>
      </c>
      <c r="C1374" t="s">
        <v>278</v>
      </c>
      <c r="D1374">
        <v>1.69</v>
      </c>
      <c r="E1374">
        <v>0</v>
      </c>
      <c r="F1374" s="22">
        <v>0</v>
      </c>
      <c r="G1374">
        <v>0</v>
      </c>
      <c r="H1374" t="str">
        <f t="shared" si="23"/>
        <v>zagraniczna</v>
      </c>
    </row>
    <row r="1375" spans="1:8">
      <c r="A1375" s="1">
        <v>42027</v>
      </c>
      <c r="B1375" t="s">
        <v>285</v>
      </c>
      <c r="C1375" t="s">
        <v>286</v>
      </c>
      <c r="D1375">
        <v>2.17</v>
      </c>
      <c r="E1375">
        <v>0</v>
      </c>
      <c r="F1375" s="22">
        <v>0</v>
      </c>
      <c r="G1375">
        <v>453000</v>
      </c>
      <c r="H1375" t="str">
        <f t="shared" si="23"/>
        <v>zagraniczna</v>
      </c>
    </row>
    <row r="1376" spans="1:8">
      <c r="A1376" s="1">
        <v>42027</v>
      </c>
      <c r="B1376" t="s">
        <v>289</v>
      </c>
      <c r="C1376" t="s">
        <v>290</v>
      </c>
      <c r="D1376">
        <v>7.14</v>
      </c>
      <c r="E1376">
        <v>0</v>
      </c>
      <c r="F1376" s="22">
        <v>0</v>
      </c>
      <c r="G1376">
        <v>14000</v>
      </c>
      <c r="H1376" t="str">
        <f t="shared" si="23"/>
        <v>zagraniczna</v>
      </c>
    </row>
    <row r="1377" spans="1:8">
      <c r="A1377" s="1">
        <v>42027</v>
      </c>
      <c r="B1377" t="s">
        <v>303</v>
      </c>
      <c r="C1377" t="s">
        <v>304</v>
      </c>
      <c r="D1377">
        <v>25.9</v>
      </c>
      <c r="E1377">
        <v>3</v>
      </c>
      <c r="F1377" s="22">
        <v>80</v>
      </c>
      <c r="G1377">
        <v>3305000</v>
      </c>
      <c r="H1377" t="str">
        <f t="shared" si="23"/>
        <v>zagraniczna</v>
      </c>
    </row>
    <row r="1378" spans="1:8">
      <c r="A1378" s="1">
        <v>42027</v>
      </c>
      <c r="B1378" t="s">
        <v>313</v>
      </c>
      <c r="C1378" t="s">
        <v>314</v>
      </c>
      <c r="D1378">
        <v>18.760000000000002</v>
      </c>
      <c r="E1378">
        <v>110</v>
      </c>
      <c r="F1378" s="22">
        <v>2050</v>
      </c>
      <c r="G1378">
        <v>17024000</v>
      </c>
      <c r="H1378" t="str">
        <f t="shared" si="23"/>
        <v>zagraniczna</v>
      </c>
    </row>
    <row r="1379" spans="1:8">
      <c r="A1379" s="1">
        <v>42027</v>
      </c>
      <c r="B1379" t="s">
        <v>327</v>
      </c>
      <c r="C1379" t="s">
        <v>328</v>
      </c>
      <c r="D1379">
        <v>41.53</v>
      </c>
      <c r="E1379">
        <v>845</v>
      </c>
      <c r="F1379" s="22">
        <v>35370</v>
      </c>
      <c r="G1379">
        <v>20769000</v>
      </c>
      <c r="H1379" t="str">
        <f t="shared" si="23"/>
        <v>zagraniczna</v>
      </c>
    </row>
    <row r="1380" spans="1:8">
      <c r="A1380" s="1">
        <v>42027</v>
      </c>
      <c r="B1380" t="s">
        <v>329</v>
      </c>
      <c r="C1380" t="s">
        <v>330</v>
      </c>
      <c r="D1380">
        <v>24.99</v>
      </c>
      <c r="E1380">
        <v>2</v>
      </c>
      <c r="F1380" s="22">
        <v>50</v>
      </c>
      <c r="G1380">
        <v>1991000</v>
      </c>
      <c r="H1380" t="str">
        <f t="shared" si="23"/>
        <v>zagraniczna</v>
      </c>
    </row>
    <row r="1381" spans="1:8">
      <c r="A1381" s="1">
        <v>42027</v>
      </c>
      <c r="B1381" t="s">
        <v>369</v>
      </c>
      <c r="C1381" t="s">
        <v>370</v>
      </c>
      <c r="D1381">
        <v>9</v>
      </c>
      <c r="E1381">
        <v>0</v>
      </c>
      <c r="F1381" s="22">
        <v>0</v>
      </c>
      <c r="G1381">
        <v>15129000</v>
      </c>
      <c r="H1381" t="str">
        <f t="shared" si="23"/>
        <v>zagraniczna</v>
      </c>
    </row>
    <row r="1382" spans="1:8">
      <c r="A1382" s="1">
        <v>42027</v>
      </c>
      <c r="B1382" t="s">
        <v>371</v>
      </c>
      <c r="C1382" t="s">
        <v>372</v>
      </c>
      <c r="D1382">
        <v>5.8</v>
      </c>
      <c r="E1382">
        <v>5085</v>
      </c>
      <c r="F1382" s="22">
        <v>29050</v>
      </c>
      <c r="G1382">
        <v>9809000</v>
      </c>
      <c r="H1382" t="str">
        <f t="shared" si="23"/>
        <v>zagraniczna</v>
      </c>
    </row>
    <row r="1383" spans="1:8">
      <c r="A1383" s="1">
        <v>42027</v>
      </c>
      <c r="B1383" t="s">
        <v>399</v>
      </c>
      <c r="C1383" t="s">
        <v>400</v>
      </c>
      <c r="D1383">
        <v>18.670000000000002</v>
      </c>
      <c r="E1383">
        <v>981</v>
      </c>
      <c r="F1383" s="22">
        <v>18300</v>
      </c>
      <c r="G1383">
        <v>4000000</v>
      </c>
      <c r="H1383" t="str">
        <f t="shared" si="23"/>
        <v>zagraniczna</v>
      </c>
    </row>
    <row r="1384" spans="1:8">
      <c r="A1384" s="1">
        <v>42027</v>
      </c>
      <c r="B1384" t="s">
        <v>427</v>
      </c>
      <c r="C1384" t="s">
        <v>428</v>
      </c>
      <c r="D1384">
        <v>21</v>
      </c>
      <c r="E1384">
        <v>5</v>
      </c>
      <c r="F1384" s="22">
        <v>110</v>
      </c>
      <c r="G1384">
        <v>0</v>
      </c>
      <c r="H1384" t="str">
        <f t="shared" ref="H1384:H1411" si="24">IF(LEFT(C1384,2)="PL","krajowa","zagraniczna")</f>
        <v>zagraniczna</v>
      </c>
    </row>
    <row r="1385" spans="1:8">
      <c r="A1385" s="1">
        <v>42027</v>
      </c>
      <c r="B1385" t="s">
        <v>443</v>
      </c>
      <c r="C1385" t="s">
        <v>444</v>
      </c>
      <c r="D1385">
        <v>6.66</v>
      </c>
      <c r="E1385">
        <v>0</v>
      </c>
      <c r="F1385" s="22">
        <v>0</v>
      </c>
      <c r="G1385">
        <v>3329000</v>
      </c>
      <c r="H1385" t="str">
        <f t="shared" si="24"/>
        <v>zagraniczna</v>
      </c>
    </row>
    <row r="1386" spans="1:8">
      <c r="A1386" s="1">
        <v>42027</v>
      </c>
      <c r="B1386" t="s">
        <v>447</v>
      </c>
      <c r="C1386" t="s">
        <v>448</v>
      </c>
      <c r="D1386">
        <v>32.479999999999997</v>
      </c>
      <c r="E1386">
        <v>39911</v>
      </c>
      <c r="F1386" s="22">
        <v>1293950</v>
      </c>
      <c r="G1386">
        <v>48500000</v>
      </c>
      <c r="H1386" t="str">
        <f t="shared" si="24"/>
        <v>zagraniczna</v>
      </c>
    </row>
    <row r="1387" spans="1:8">
      <c r="A1387" s="1">
        <v>42027</v>
      </c>
      <c r="B1387" t="s">
        <v>477</v>
      </c>
      <c r="C1387" t="s">
        <v>478</v>
      </c>
      <c r="D1387">
        <v>260</v>
      </c>
      <c r="E1387">
        <v>0</v>
      </c>
      <c r="F1387" s="22">
        <v>0</v>
      </c>
      <c r="G1387">
        <v>1231000</v>
      </c>
      <c r="H1387" t="str">
        <f t="shared" si="24"/>
        <v>zagraniczna</v>
      </c>
    </row>
    <row r="1388" spans="1:8">
      <c r="A1388" s="1">
        <v>42027</v>
      </c>
      <c r="B1388" t="s">
        <v>483</v>
      </c>
      <c r="C1388" t="s">
        <v>484</v>
      </c>
      <c r="D1388">
        <v>1.07</v>
      </c>
      <c r="E1388">
        <v>78957</v>
      </c>
      <c r="F1388" s="22">
        <v>83530</v>
      </c>
      <c r="G1388">
        <v>5093000</v>
      </c>
      <c r="H1388" t="str">
        <f t="shared" si="24"/>
        <v>zagraniczna</v>
      </c>
    </row>
    <row r="1389" spans="1:8">
      <c r="A1389" s="1">
        <v>42027</v>
      </c>
      <c r="B1389" t="s">
        <v>537</v>
      </c>
      <c r="C1389" t="s">
        <v>538</v>
      </c>
      <c r="D1389">
        <v>2.02</v>
      </c>
      <c r="E1389">
        <v>172223</v>
      </c>
      <c r="F1389" s="22">
        <v>314970</v>
      </c>
      <c r="G1389">
        <v>8276000</v>
      </c>
      <c r="H1389" t="str">
        <f t="shared" si="24"/>
        <v>zagraniczna</v>
      </c>
    </row>
    <row r="1390" spans="1:8">
      <c r="A1390" s="1">
        <v>42027</v>
      </c>
      <c r="B1390" t="s">
        <v>555</v>
      </c>
      <c r="C1390" t="s">
        <v>556</v>
      </c>
      <c r="D1390">
        <v>154.69999999999999</v>
      </c>
      <c r="E1390">
        <v>20</v>
      </c>
      <c r="F1390" s="22">
        <v>3090</v>
      </c>
      <c r="G1390">
        <v>3703000</v>
      </c>
      <c r="H1390" t="str">
        <f t="shared" si="24"/>
        <v>zagraniczna</v>
      </c>
    </row>
    <row r="1391" spans="1:8">
      <c r="A1391" s="1">
        <v>42027</v>
      </c>
      <c r="B1391" t="s">
        <v>579</v>
      </c>
      <c r="C1391" t="s">
        <v>580</v>
      </c>
      <c r="D1391">
        <v>7.0000000000000007E-2</v>
      </c>
      <c r="E1391">
        <v>363255</v>
      </c>
      <c r="F1391" s="22">
        <v>25430</v>
      </c>
      <c r="G1391">
        <v>0</v>
      </c>
      <c r="H1391" t="str">
        <f t="shared" si="24"/>
        <v>zagraniczna</v>
      </c>
    </row>
    <row r="1392" spans="1:8">
      <c r="A1392" s="1">
        <v>42027</v>
      </c>
      <c r="B1392" t="s">
        <v>595</v>
      </c>
      <c r="C1392" t="s">
        <v>596</v>
      </c>
      <c r="D1392">
        <v>7.05</v>
      </c>
      <c r="E1392">
        <v>0</v>
      </c>
      <c r="F1392" s="22">
        <v>0</v>
      </c>
      <c r="G1392">
        <v>247000</v>
      </c>
      <c r="H1392" t="str">
        <f t="shared" si="24"/>
        <v>zagraniczna</v>
      </c>
    </row>
    <row r="1393" spans="1:8">
      <c r="A1393" s="1">
        <v>42027</v>
      </c>
      <c r="B1393" t="s">
        <v>609</v>
      </c>
      <c r="C1393" t="s">
        <v>610</v>
      </c>
      <c r="D1393">
        <v>1.52</v>
      </c>
      <c r="E1393">
        <v>3400</v>
      </c>
      <c r="F1393" s="22">
        <v>5170</v>
      </c>
      <c r="G1393">
        <v>2352000</v>
      </c>
      <c r="H1393" t="str">
        <f t="shared" si="24"/>
        <v>zagraniczna</v>
      </c>
    </row>
    <row r="1394" spans="1:8">
      <c r="A1394" s="1">
        <v>42027</v>
      </c>
      <c r="B1394" t="s">
        <v>617</v>
      </c>
      <c r="C1394" t="s">
        <v>618</v>
      </c>
      <c r="D1394">
        <v>73.5</v>
      </c>
      <c r="E1394">
        <v>30</v>
      </c>
      <c r="F1394" s="22">
        <v>2210</v>
      </c>
      <c r="G1394">
        <v>1725000</v>
      </c>
      <c r="H1394" t="str">
        <f t="shared" si="24"/>
        <v>zagraniczna</v>
      </c>
    </row>
    <row r="1395" spans="1:8">
      <c r="A1395" s="1">
        <v>42027</v>
      </c>
      <c r="B1395" t="s">
        <v>643</v>
      </c>
      <c r="C1395" t="s">
        <v>644</v>
      </c>
      <c r="D1395">
        <v>100</v>
      </c>
      <c r="E1395">
        <v>0</v>
      </c>
      <c r="F1395" s="22">
        <v>0</v>
      </c>
      <c r="G1395">
        <v>826000</v>
      </c>
      <c r="H1395" t="str">
        <f t="shared" si="24"/>
        <v>zagraniczna</v>
      </c>
    </row>
    <row r="1396" spans="1:8">
      <c r="A1396" s="1">
        <v>42027</v>
      </c>
      <c r="B1396" t="s">
        <v>645</v>
      </c>
      <c r="C1396" t="s">
        <v>646</v>
      </c>
      <c r="D1396">
        <v>7.9</v>
      </c>
      <c r="E1396">
        <v>5651</v>
      </c>
      <c r="F1396" s="22">
        <v>43310</v>
      </c>
      <c r="G1396">
        <v>2500000</v>
      </c>
      <c r="H1396" t="str">
        <f t="shared" si="24"/>
        <v>zagraniczna</v>
      </c>
    </row>
    <row r="1397" spans="1:8">
      <c r="A1397" s="1">
        <v>42027</v>
      </c>
      <c r="B1397" t="s">
        <v>677</v>
      </c>
      <c r="C1397" t="s">
        <v>678</v>
      </c>
      <c r="D1397">
        <v>0.19</v>
      </c>
      <c r="E1397">
        <v>101576</v>
      </c>
      <c r="F1397" s="22">
        <v>19300</v>
      </c>
      <c r="G1397">
        <v>0</v>
      </c>
      <c r="H1397" t="str">
        <f t="shared" si="24"/>
        <v>zagraniczna</v>
      </c>
    </row>
    <row r="1398" spans="1:8">
      <c r="A1398" s="1">
        <v>42027</v>
      </c>
      <c r="B1398" t="s">
        <v>717</v>
      </c>
      <c r="C1398" t="s">
        <v>718</v>
      </c>
      <c r="D1398">
        <v>24</v>
      </c>
      <c r="E1398">
        <v>80</v>
      </c>
      <c r="F1398" s="22">
        <v>1920</v>
      </c>
      <c r="G1398">
        <v>93000</v>
      </c>
      <c r="H1398" t="str">
        <f t="shared" si="24"/>
        <v>zagraniczna</v>
      </c>
    </row>
    <row r="1399" spans="1:8">
      <c r="A1399" s="1">
        <v>42027</v>
      </c>
      <c r="B1399" t="s">
        <v>751</v>
      </c>
      <c r="C1399" t="s">
        <v>752</v>
      </c>
      <c r="D1399">
        <v>0.7</v>
      </c>
      <c r="E1399">
        <v>4528</v>
      </c>
      <c r="F1399" s="22">
        <v>3110</v>
      </c>
      <c r="G1399">
        <v>0</v>
      </c>
      <c r="H1399" t="str">
        <f t="shared" si="24"/>
        <v>zagraniczna</v>
      </c>
    </row>
    <row r="1400" spans="1:8">
      <c r="A1400" s="1">
        <v>42027</v>
      </c>
      <c r="B1400" t="s">
        <v>761</v>
      </c>
      <c r="C1400" t="s">
        <v>762</v>
      </c>
      <c r="D1400">
        <v>1.44</v>
      </c>
      <c r="E1400">
        <v>15446</v>
      </c>
      <c r="F1400" s="22">
        <v>22290</v>
      </c>
      <c r="G1400">
        <v>55661000</v>
      </c>
      <c r="H1400" t="str">
        <f t="shared" si="24"/>
        <v>zagraniczna</v>
      </c>
    </row>
    <row r="1401" spans="1:8">
      <c r="A1401" s="1">
        <v>42027</v>
      </c>
      <c r="B1401" t="s">
        <v>769</v>
      </c>
      <c r="C1401" t="s">
        <v>770</v>
      </c>
      <c r="D1401">
        <v>0.79</v>
      </c>
      <c r="E1401">
        <v>0</v>
      </c>
      <c r="F1401" s="22">
        <v>0</v>
      </c>
      <c r="G1401">
        <v>0</v>
      </c>
      <c r="H1401" t="str">
        <f t="shared" si="24"/>
        <v>zagraniczna</v>
      </c>
    </row>
    <row r="1402" spans="1:8">
      <c r="A1402" s="1">
        <v>42027</v>
      </c>
      <c r="B1402" t="s">
        <v>773</v>
      </c>
      <c r="C1402" t="s">
        <v>774</v>
      </c>
      <c r="D1402">
        <v>26.95</v>
      </c>
      <c r="E1402">
        <v>25</v>
      </c>
      <c r="F1402" s="22">
        <v>670</v>
      </c>
      <c r="G1402">
        <v>0</v>
      </c>
      <c r="H1402" t="str">
        <f t="shared" si="24"/>
        <v>zagraniczna</v>
      </c>
    </row>
    <row r="1403" spans="1:8">
      <c r="A1403" s="1">
        <v>42027</v>
      </c>
      <c r="B1403" t="s">
        <v>787</v>
      </c>
      <c r="C1403" t="s">
        <v>788</v>
      </c>
      <c r="D1403">
        <v>3.1</v>
      </c>
      <c r="E1403">
        <v>165158</v>
      </c>
      <c r="F1403" s="22">
        <v>531090</v>
      </c>
      <c r="G1403">
        <v>32839000</v>
      </c>
      <c r="H1403" t="str">
        <f t="shared" si="24"/>
        <v>zagraniczna</v>
      </c>
    </row>
    <row r="1404" spans="1:8">
      <c r="A1404" s="1">
        <v>42027</v>
      </c>
      <c r="B1404" t="s">
        <v>791</v>
      </c>
      <c r="C1404" t="s">
        <v>792</v>
      </c>
      <c r="D1404">
        <v>5.38</v>
      </c>
      <c r="E1404">
        <v>11641</v>
      </c>
      <c r="F1404" s="22">
        <v>62630</v>
      </c>
      <c r="G1404">
        <v>5448000</v>
      </c>
      <c r="H1404" t="str">
        <f t="shared" si="24"/>
        <v>zagraniczna</v>
      </c>
    </row>
    <row r="1405" spans="1:8">
      <c r="A1405" s="1">
        <v>42027</v>
      </c>
      <c r="B1405" t="s">
        <v>809</v>
      </c>
      <c r="C1405" t="s">
        <v>810</v>
      </c>
      <c r="D1405">
        <v>43.58</v>
      </c>
      <c r="E1405">
        <v>120</v>
      </c>
      <c r="F1405" s="22">
        <v>5230</v>
      </c>
      <c r="G1405">
        <v>176000</v>
      </c>
      <c r="H1405" t="str">
        <f t="shared" si="24"/>
        <v>zagraniczna</v>
      </c>
    </row>
    <row r="1406" spans="1:8">
      <c r="A1406" s="1">
        <v>42027</v>
      </c>
      <c r="B1406" t="s">
        <v>815</v>
      </c>
      <c r="C1406" t="s">
        <v>816</v>
      </c>
      <c r="D1406">
        <v>8.4</v>
      </c>
      <c r="E1406">
        <v>0</v>
      </c>
      <c r="F1406" s="22">
        <v>0</v>
      </c>
      <c r="G1406">
        <v>12000</v>
      </c>
      <c r="H1406" t="str">
        <f t="shared" si="24"/>
        <v>zagraniczna</v>
      </c>
    </row>
    <row r="1407" spans="1:8">
      <c r="A1407" s="1">
        <v>42027</v>
      </c>
      <c r="B1407" t="s">
        <v>837</v>
      </c>
      <c r="C1407" t="s">
        <v>838</v>
      </c>
      <c r="D1407">
        <v>109</v>
      </c>
      <c r="E1407">
        <v>0</v>
      </c>
      <c r="F1407" s="22">
        <v>0</v>
      </c>
      <c r="G1407">
        <v>142000</v>
      </c>
      <c r="H1407" t="str">
        <f t="shared" si="24"/>
        <v>zagraniczna</v>
      </c>
    </row>
    <row r="1408" spans="1:8">
      <c r="A1408" s="1">
        <v>42027</v>
      </c>
      <c r="B1408" t="s">
        <v>843</v>
      </c>
      <c r="C1408" t="s">
        <v>844</v>
      </c>
      <c r="D1408">
        <v>87</v>
      </c>
      <c r="E1408">
        <v>0</v>
      </c>
      <c r="F1408" s="22">
        <v>0</v>
      </c>
      <c r="G1408">
        <v>84000</v>
      </c>
      <c r="H1408" t="str">
        <f t="shared" si="24"/>
        <v>zagraniczna</v>
      </c>
    </row>
    <row r="1409" spans="1:8">
      <c r="A1409" s="1">
        <v>42027</v>
      </c>
      <c r="B1409" t="s">
        <v>879</v>
      </c>
      <c r="C1409" t="s">
        <v>880</v>
      </c>
      <c r="D1409">
        <v>24.69</v>
      </c>
      <c r="E1409">
        <v>2056</v>
      </c>
      <c r="F1409" s="22">
        <v>50750</v>
      </c>
      <c r="G1409">
        <v>28378000</v>
      </c>
      <c r="H1409" t="str">
        <f t="shared" si="24"/>
        <v>zagraniczna</v>
      </c>
    </row>
    <row r="1410" spans="1:8">
      <c r="A1410" s="1">
        <v>42027</v>
      </c>
      <c r="B1410" t="s">
        <v>905</v>
      </c>
      <c r="C1410" t="s">
        <v>906</v>
      </c>
      <c r="D1410">
        <v>3.45</v>
      </c>
      <c r="E1410">
        <v>38182</v>
      </c>
      <c r="F1410" s="22">
        <v>131230</v>
      </c>
      <c r="G1410">
        <v>13763000</v>
      </c>
      <c r="H1410" t="str">
        <f t="shared" si="24"/>
        <v>zagraniczna</v>
      </c>
    </row>
    <row r="1411" spans="1:8">
      <c r="A1411" s="1">
        <v>42027</v>
      </c>
      <c r="B1411" t="s">
        <v>913</v>
      </c>
      <c r="C1411" t="s">
        <v>914</v>
      </c>
      <c r="D1411">
        <v>0.14000000000000001</v>
      </c>
      <c r="E1411">
        <v>12000</v>
      </c>
      <c r="F1411" s="22">
        <v>1680</v>
      </c>
      <c r="G1411">
        <v>0</v>
      </c>
      <c r="H1411" t="str">
        <f t="shared" si="24"/>
        <v>zagraniczna</v>
      </c>
    </row>
  </sheetData>
  <sortState ref="A2:H1411">
    <sortCondition ref="H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411"/>
  <sheetViews>
    <sheetView workbookViewId="0">
      <selection activeCell="D1148" sqref="D1148"/>
    </sheetView>
  </sheetViews>
  <sheetFormatPr defaultRowHeight="15"/>
  <cols>
    <col min="1" max="1" width="10.42578125" bestFit="1" customWidth="1"/>
    <col min="2" max="2" width="13.140625" bestFit="1" customWidth="1"/>
    <col min="3" max="3" width="15.7109375" bestFit="1" customWidth="1"/>
    <col min="4" max="4" width="15.5703125" customWidth="1"/>
    <col min="5" max="5" width="11.85546875" customWidth="1"/>
    <col min="6" max="6" width="12.85546875" customWidth="1"/>
    <col min="7" max="7" width="13.85546875" customWidth="1"/>
    <col min="8" max="8" width="16.28515625" customWidth="1"/>
    <col min="9" max="9" width="2" customWidth="1"/>
    <col min="10" max="10" width="10.7109375" customWidth="1"/>
    <col min="11" max="11" width="22.5703125" customWidth="1"/>
    <col min="12" max="12" width="12" customWidth="1"/>
  </cols>
  <sheetData>
    <row r="1" spans="1:12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969</v>
      </c>
      <c r="H1" t="s">
        <v>962</v>
      </c>
      <c r="J1" s="18" t="s">
        <v>957</v>
      </c>
      <c r="K1" s="17">
        <v>57140000</v>
      </c>
    </row>
    <row r="2" spans="1:12" ht="15.75">
      <c r="A2" s="1">
        <v>42025</v>
      </c>
      <c r="B2" t="s">
        <v>7</v>
      </c>
      <c r="C2" t="s">
        <v>8</v>
      </c>
      <c r="D2">
        <v>2.09</v>
      </c>
      <c r="E2">
        <v>9</v>
      </c>
      <c r="F2">
        <v>18</v>
      </c>
      <c r="G2">
        <v>6496000</v>
      </c>
      <c r="H2">
        <f>G2*D2</f>
        <v>13576640</v>
      </c>
      <c r="J2" s="18" t="s">
        <v>958</v>
      </c>
      <c r="K2" s="17">
        <v>1000</v>
      </c>
    </row>
    <row r="3" spans="1:12" ht="15.75">
      <c r="A3" s="1">
        <v>42025</v>
      </c>
      <c r="B3" t="s">
        <v>9</v>
      </c>
      <c r="C3" t="s">
        <v>10</v>
      </c>
      <c r="D3">
        <v>0.79</v>
      </c>
      <c r="E3">
        <v>25</v>
      </c>
      <c r="F3">
        <v>21</v>
      </c>
      <c r="G3">
        <v>22309000</v>
      </c>
      <c r="H3">
        <f t="shared" ref="H3:H66" si="0">G3*D3</f>
        <v>17624110</v>
      </c>
      <c r="J3" s="18" t="s">
        <v>959</v>
      </c>
      <c r="K3" s="19">
        <v>96.482137390000005</v>
      </c>
    </row>
    <row r="4" spans="1:12">
      <c r="A4" s="1">
        <v>42025</v>
      </c>
      <c r="B4" t="s">
        <v>11</v>
      </c>
      <c r="C4" t="s">
        <v>12</v>
      </c>
      <c r="D4">
        <v>5.8</v>
      </c>
      <c r="E4">
        <v>1090</v>
      </c>
      <c r="F4">
        <v>6270</v>
      </c>
      <c r="G4">
        <v>1852000</v>
      </c>
      <c r="H4">
        <f t="shared" si="0"/>
        <v>10741600</v>
      </c>
    </row>
    <row r="5" spans="1:12">
      <c r="A5" s="1">
        <v>42025</v>
      </c>
      <c r="B5" t="s">
        <v>13</v>
      </c>
      <c r="C5" t="s">
        <v>14</v>
      </c>
      <c r="D5">
        <v>3.37</v>
      </c>
      <c r="E5">
        <v>10129</v>
      </c>
      <c r="F5">
        <v>34090</v>
      </c>
      <c r="G5">
        <v>48206000</v>
      </c>
      <c r="H5">
        <f t="shared" si="0"/>
        <v>162454220</v>
      </c>
      <c r="J5" t="s">
        <v>0</v>
      </c>
      <c r="K5" t="s">
        <v>960</v>
      </c>
      <c r="L5" t="s">
        <v>961</v>
      </c>
    </row>
    <row r="6" spans="1:12">
      <c r="A6" s="1">
        <v>42025</v>
      </c>
      <c r="B6" t="s">
        <v>15</v>
      </c>
      <c r="C6" t="s">
        <v>16</v>
      </c>
      <c r="D6">
        <v>0.3</v>
      </c>
      <c r="E6">
        <v>0</v>
      </c>
      <c r="F6">
        <v>0</v>
      </c>
      <c r="G6">
        <v>0</v>
      </c>
      <c r="H6">
        <f t="shared" si="0"/>
        <v>0</v>
      </c>
      <c r="J6" s="1">
        <v>42025</v>
      </c>
      <c r="K6" s="20">
        <f>SUMIF(A$2:A$1411,J6,H$2:H$1411)</f>
        <v>281091498490</v>
      </c>
      <c r="L6" s="21">
        <f>K6*K$2/K$1/K$3</f>
        <v>50987.12905840348</v>
      </c>
    </row>
    <row r="7" spans="1:12">
      <c r="A7" s="1">
        <v>42025</v>
      </c>
      <c r="B7" t="s">
        <v>17</v>
      </c>
      <c r="C7" t="s">
        <v>18</v>
      </c>
      <c r="D7">
        <v>32.5</v>
      </c>
      <c r="E7">
        <v>894</v>
      </c>
      <c r="F7">
        <v>29050</v>
      </c>
      <c r="G7">
        <v>13122000</v>
      </c>
      <c r="H7">
        <f t="shared" si="0"/>
        <v>426465000</v>
      </c>
      <c r="J7" s="1">
        <v>42026</v>
      </c>
      <c r="K7" s="20">
        <f t="shared" ref="K7:K8" si="1">SUMIF(A$2:A$1411,J7,H$2:H$1411)</f>
        <v>284219170040</v>
      </c>
      <c r="L7" s="21">
        <f t="shared" ref="L7:L8" si="2">K7*K$2/K$1/K$3</f>
        <v>51554.456757137923</v>
      </c>
    </row>
    <row r="8" spans="1:12">
      <c r="A8" s="1">
        <v>42025</v>
      </c>
      <c r="B8" t="s">
        <v>19</v>
      </c>
      <c r="C8" t="s">
        <v>20</v>
      </c>
      <c r="D8">
        <v>27.5</v>
      </c>
      <c r="E8">
        <v>718</v>
      </c>
      <c r="F8">
        <v>19710</v>
      </c>
      <c r="G8">
        <v>8143000</v>
      </c>
      <c r="H8">
        <f t="shared" si="0"/>
        <v>223932500</v>
      </c>
      <c r="J8" s="1">
        <v>42027</v>
      </c>
      <c r="K8" s="20">
        <f t="shared" si="1"/>
        <v>285297602760</v>
      </c>
      <c r="L8" s="21">
        <f t="shared" si="2"/>
        <v>51750.073446261667</v>
      </c>
    </row>
    <row r="9" spans="1:12">
      <c r="A9" s="1">
        <v>42025</v>
      </c>
      <c r="B9" t="s">
        <v>21</v>
      </c>
      <c r="C9" t="s">
        <v>22</v>
      </c>
      <c r="D9">
        <v>8.24</v>
      </c>
      <c r="E9">
        <v>648</v>
      </c>
      <c r="F9">
        <v>5340</v>
      </c>
      <c r="G9">
        <v>17461000</v>
      </c>
      <c r="H9">
        <f t="shared" si="0"/>
        <v>143878640</v>
      </c>
    </row>
    <row r="10" spans="1:12">
      <c r="A10" s="1">
        <v>42025</v>
      </c>
      <c r="B10" t="s">
        <v>23</v>
      </c>
      <c r="C10" t="s">
        <v>24</v>
      </c>
      <c r="D10">
        <v>44.89</v>
      </c>
      <c r="E10">
        <v>4548</v>
      </c>
      <c r="F10">
        <v>204890</v>
      </c>
      <c r="G10">
        <v>8852000</v>
      </c>
      <c r="H10">
        <f t="shared" si="0"/>
        <v>397366280</v>
      </c>
    </row>
    <row r="11" spans="1:12">
      <c r="A11" s="1">
        <v>42025</v>
      </c>
      <c r="B11" t="s">
        <v>25</v>
      </c>
      <c r="C11" t="s">
        <v>26</v>
      </c>
      <c r="D11">
        <v>0.01</v>
      </c>
      <c r="E11">
        <v>0</v>
      </c>
      <c r="F11">
        <v>0</v>
      </c>
      <c r="G11">
        <v>0</v>
      </c>
      <c r="H11">
        <f t="shared" si="0"/>
        <v>0</v>
      </c>
    </row>
    <row r="12" spans="1:12">
      <c r="A12" s="1">
        <v>42025</v>
      </c>
      <c r="B12" t="s">
        <v>27</v>
      </c>
      <c r="C12" t="s">
        <v>28</v>
      </c>
      <c r="D12">
        <v>7.95</v>
      </c>
      <c r="E12">
        <v>25</v>
      </c>
      <c r="F12">
        <v>200</v>
      </c>
      <c r="G12">
        <v>43035000</v>
      </c>
      <c r="H12">
        <f t="shared" si="0"/>
        <v>342128250</v>
      </c>
    </row>
    <row r="13" spans="1:12">
      <c r="A13" s="1">
        <v>42025</v>
      </c>
      <c r="B13" t="s">
        <v>29</v>
      </c>
      <c r="C13" t="s">
        <v>30</v>
      </c>
      <c r="D13">
        <v>1.37</v>
      </c>
      <c r="E13">
        <v>10228</v>
      </c>
      <c r="F13">
        <v>13810</v>
      </c>
      <c r="G13">
        <v>0</v>
      </c>
      <c r="H13">
        <f t="shared" si="0"/>
        <v>0</v>
      </c>
    </row>
    <row r="14" spans="1:12">
      <c r="A14" s="1">
        <v>42025</v>
      </c>
      <c r="B14" t="s">
        <v>31</v>
      </c>
      <c r="C14" t="s">
        <v>32</v>
      </c>
      <c r="D14">
        <v>1</v>
      </c>
      <c r="E14">
        <v>0</v>
      </c>
      <c r="F14">
        <v>0</v>
      </c>
      <c r="G14">
        <v>0</v>
      </c>
      <c r="H14">
        <f t="shared" si="0"/>
        <v>0</v>
      </c>
    </row>
    <row r="15" spans="1:12">
      <c r="A15" s="1">
        <v>42025</v>
      </c>
      <c r="B15" t="s">
        <v>33</v>
      </c>
      <c r="C15" t="s">
        <v>34</v>
      </c>
      <c r="D15">
        <v>5.08</v>
      </c>
      <c r="E15">
        <v>1200234</v>
      </c>
      <c r="F15">
        <v>6091020</v>
      </c>
      <c r="G15">
        <v>29399000</v>
      </c>
      <c r="H15">
        <f t="shared" si="0"/>
        <v>149346920</v>
      </c>
    </row>
    <row r="16" spans="1:12">
      <c r="A16" s="1">
        <v>42025</v>
      </c>
      <c r="B16" t="s">
        <v>35</v>
      </c>
      <c r="C16" t="s">
        <v>36</v>
      </c>
      <c r="D16">
        <v>79.790000000000006</v>
      </c>
      <c r="E16">
        <v>62843</v>
      </c>
      <c r="F16">
        <v>4999620</v>
      </c>
      <c r="G16">
        <v>43097000</v>
      </c>
      <c r="H16">
        <f t="shared" si="0"/>
        <v>3438709630.0000005</v>
      </c>
    </row>
    <row r="17" spans="1:8">
      <c r="A17" s="1">
        <v>42025</v>
      </c>
      <c r="B17" t="s">
        <v>37</v>
      </c>
      <c r="C17" t="s">
        <v>38</v>
      </c>
      <c r="D17">
        <v>14.14</v>
      </c>
      <c r="E17">
        <v>408</v>
      </c>
      <c r="F17">
        <v>5810</v>
      </c>
      <c r="G17">
        <v>3975000</v>
      </c>
      <c r="H17">
        <f t="shared" si="0"/>
        <v>56206500</v>
      </c>
    </row>
    <row r="18" spans="1:8">
      <c r="A18" s="1">
        <v>42025</v>
      </c>
      <c r="B18" t="s">
        <v>39</v>
      </c>
      <c r="C18" t="s">
        <v>40</v>
      </c>
      <c r="D18">
        <v>2.1</v>
      </c>
      <c r="E18">
        <v>4664</v>
      </c>
      <c r="F18">
        <v>9710</v>
      </c>
      <c r="G18">
        <v>7353000</v>
      </c>
      <c r="H18">
        <f t="shared" si="0"/>
        <v>15441300</v>
      </c>
    </row>
    <row r="19" spans="1:8">
      <c r="A19" s="1">
        <v>42025</v>
      </c>
      <c r="B19" t="s">
        <v>41</v>
      </c>
      <c r="C19" t="s">
        <v>42</v>
      </c>
      <c r="D19">
        <v>0.64</v>
      </c>
      <c r="E19">
        <v>0</v>
      </c>
      <c r="F19">
        <v>0</v>
      </c>
      <c r="G19">
        <v>0</v>
      </c>
      <c r="H19">
        <f t="shared" si="0"/>
        <v>0</v>
      </c>
    </row>
    <row r="20" spans="1:8">
      <c r="A20" s="1">
        <v>42025</v>
      </c>
      <c r="B20" t="s">
        <v>43</v>
      </c>
      <c r="C20" t="s">
        <v>44</v>
      </c>
      <c r="D20">
        <v>9</v>
      </c>
      <c r="E20">
        <v>232624</v>
      </c>
      <c r="F20">
        <v>2099590</v>
      </c>
      <c r="G20">
        <v>24397000</v>
      </c>
      <c r="H20">
        <f t="shared" si="0"/>
        <v>219573000</v>
      </c>
    </row>
    <row r="21" spans="1:8">
      <c r="A21" s="1">
        <v>42025</v>
      </c>
      <c r="B21" t="s">
        <v>45</v>
      </c>
      <c r="C21" t="s">
        <v>46</v>
      </c>
      <c r="D21">
        <v>44.4</v>
      </c>
      <c r="E21">
        <v>2992</v>
      </c>
      <c r="F21">
        <v>132870</v>
      </c>
      <c r="G21">
        <v>9046000</v>
      </c>
      <c r="H21">
        <f t="shared" si="0"/>
        <v>401642400</v>
      </c>
    </row>
    <row r="22" spans="1:8">
      <c r="A22" s="1">
        <v>42025</v>
      </c>
      <c r="B22" t="s">
        <v>47</v>
      </c>
      <c r="C22" t="s">
        <v>48</v>
      </c>
      <c r="D22">
        <v>8.06</v>
      </c>
      <c r="E22">
        <v>860</v>
      </c>
      <c r="F22">
        <v>6980</v>
      </c>
      <c r="G22">
        <v>9800000</v>
      </c>
      <c r="H22">
        <f t="shared" si="0"/>
        <v>78988000</v>
      </c>
    </row>
    <row r="23" spans="1:8">
      <c r="A23" s="1">
        <v>42025</v>
      </c>
      <c r="B23" t="s">
        <v>49</v>
      </c>
      <c r="C23" t="s">
        <v>50</v>
      </c>
      <c r="D23">
        <v>99</v>
      </c>
      <c r="E23">
        <v>13191</v>
      </c>
      <c r="F23">
        <v>1299690</v>
      </c>
      <c r="G23">
        <v>4659000</v>
      </c>
      <c r="H23">
        <f t="shared" si="0"/>
        <v>461241000</v>
      </c>
    </row>
    <row r="24" spans="1:8">
      <c r="A24" s="1">
        <v>42025</v>
      </c>
      <c r="B24" t="s">
        <v>51</v>
      </c>
      <c r="C24" t="s">
        <v>52</v>
      </c>
      <c r="D24">
        <v>0.26</v>
      </c>
      <c r="E24">
        <v>0</v>
      </c>
      <c r="F24">
        <v>0</v>
      </c>
      <c r="G24">
        <v>0</v>
      </c>
      <c r="H24">
        <f t="shared" si="0"/>
        <v>0</v>
      </c>
    </row>
    <row r="25" spans="1:8">
      <c r="A25" s="1">
        <v>42025</v>
      </c>
      <c r="B25" t="s">
        <v>53</v>
      </c>
      <c r="C25" t="s">
        <v>54</v>
      </c>
      <c r="D25">
        <v>104.5</v>
      </c>
      <c r="E25">
        <v>332</v>
      </c>
      <c r="F25">
        <v>34380</v>
      </c>
      <c r="G25">
        <v>14487000</v>
      </c>
      <c r="H25">
        <f t="shared" si="0"/>
        <v>1513891500</v>
      </c>
    </row>
    <row r="26" spans="1:8">
      <c r="A26" s="1">
        <v>42025</v>
      </c>
      <c r="B26" t="s">
        <v>55</v>
      </c>
      <c r="C26" t="s">
        <v>56</v>
      </c>
      <c r="D26">
        <v>35.479999999999997</v>
      </c>
      <c r="E26">
        <v>765</v>
      </c>
      <c r="F26">
        <v>26910</v>
      </c>
      <c r="G26">
        <v>25382000</v>
      </c>
      <c r="H26">
        <f t="shared" si="0"/>
        <v>900553359.99999988</v>
      </c>
    </row>
    <row r="27" spans="1:8">
      <c r="A27" s="1">
        <v>42025</v>
      </c>
      <c r="B27" t="s">
        <v>57</v>
      </c>
      <c r="C27" t="s">
        <v>58</v>
      </c>
      <c r="D27">
        <v>12.3</v>
      </c>
      <c r="E27">
        <v>1</v>
      </c>
      <c r="F27">
        <v>10</v>
      </c>
      <c r="G27">
        <v>5540000</v>
      </c>
      <c r="H27">
        <f t="shared" si="0"/>
        <v>68142000</v>
      </c>
    </row>
    <row r="28" spans="1:8">
      <c r="A28" s="1">
        <v>42025</v>
      </c>
      <c r="B28" t="s">
        <v>59</v>
      </c>
      <c r="C28" t="s">
        <v>60</v>
      </c>
      <c r="D28">
        <v>4.88</v>
      </c>
      <c r="E28">
        <v>194121</v>
      </c>
      <c r="F28">
        <v>934490</v>
      </c>
      <c r="G28">
        <v>22063000</v>
      </c>
      <c r="H28">
        <f t="shared" si="0"/>
        <v>107667440</v>
      </c>
    </row>
    <row r="29" spans="1:8">
      <c r="A29" s="1">
        <v>42025</v>
      </c>
      <c r="B29" t="s">
        <v>61</v>
      </c>
      <c r="C29" t="s">
        <v>62</v>
      </c>
      <c r="D29">
        <v>1.47</v>
      </c>
      <c r="E29">
        <v>352</v>
      </c>
      <c r="F29">
        <v>490</v>
      </c>
      <c r="G29">
        <v>2520000</v>
      </c>
      <c r="H29">
        <f t="shared" si="0"/>
        <v>3704400</v>
      </c>
    </row>
    <row r="30" spans="1:8">
      <c r="A30" s="1">
        <v>42025</v>
      </c>
      <c r="B30" t="s">
        <v>63</v>
      </c>
      <c r="C30" t="s">
        <v>64</v>
      </c>
      <c r="D30">
        <v>14.55</v>
      </c>
      <c r="E30">
        <v>5</v>
      </c>
      <c r="F30">
        <v>70</v>
      </c>
      <c r="G30">
        <v>3286000</v>
      </c>
      <c r="H30">
        <f t="shared" si="0"/>
        <v>47811300</v>
      </c>
    </row>
    <row r="31" spans="1:8">
      <c r="A31" s="1">
        <v>42025</v>
      </c>
      <c r="B31" t="s">
        <v>65</v>
      </c>
      <c r="C31" t="s">
        <v>66</v>
      </c>
      <c r="D31">
        <v>1.94</v>
      </c>
      <c r="E31">
        <v>743472</v>
      </c>
      <c r="F31">
        <v>1375550</v>
      </c>
      <c r="G31">
        <v>32823000</v>
      </c>
      <c r="H31">
        <f t="shared" si="0"/>
        <v>63676620</v>
      </c>
    </row>
    <row r="32" spans="1:8">
      <c r="A32" s="1">
        <v>42025</v>
      </c>
      <c r="B32" t="s">
        <v>67</v>
      </c>
      <c r="C32" t="s">
        <v>68</v>
      </c>
      <c r="D32">
        <v>12.95</v>
      </c>
      <c r="E32">
        <v>1040</v>
      </c>
      <c r="F32">
        <v>13860</v>
      </c>
      <c r="G32">
        <v>17889000</v>
      </c>
      <c r="H32">
        <f t="shared" si="0"/>
        <v>231662550</v>
      </c>
    </row>
    <row r="33" spans="1:8">
      <c r="A33" s="1">
        <v>42025</v>
      </c>
      <c r="B33" t="s">
        <v>69</v>
      </c>
      <c r="C33" t="s">
        <v>70</v>
      </c>
      <c r="D33">
        <v>52.98</v>
      </c>
      <c r="E33">
        <v>98115</v>
      </c>
      <c r="F33">
        <v>5207410</v>
      </c>
      <c r="G33">
        <v>74917000</v>
      </c>
      <c r="H33">
        <f t="shared" si="0"/>
        <v>3969102660</v>
      </c>
    </row>
    <row r="34" spans="1:8">
      <c r="A34" s="1">
        <v>42025</v>
      </c>
      <c r="B34" t="s">
        <v>71</v>
      </c>
      <c r="C34" t="s">
        <v>72</v>
      </c>
      <c r="D34">
        <v>8.3000000000000007</v>
      </c>
      <c r="E34">
        <v>1200</v>
      </c>
      <c r="F34">
        <v>9960</v>
      </c>
      <c r="G34">
        <v>16750000</v>
      </c>
      <c r="H34">
        <f t="shared" si="0"/>
        <v>139025000</v>
      </c>
    </row>
    <row r="35" spans="1:8">
      <c r="A35" s="1">
        <v>42025</v>
      </c>
      <c r="B35" t="s">
        <v>73</v>
      </c>
      <c r="C35" t="s">
        <v>74</v>
      </c>
      <c r="D35">
        <v>15.56</v>
      </c>
      <c r="E35">
        <v>133</v>
      </c>
      <c r="F35">
        <v>2070</v>
      </c>
      <c r="G35">
        <v>0</v>
      </c>
      <c r="H35">
        <f t="shared" si="0"/>
        <v>0</v>
      </c>
    </row>
    <row r="36" spans="1:8">
      <c r="A36" s="1">
        <v>42025</v>
      </c>
      <c r="B36" t="s">
        <v>75</v>
      </c>
      <c r="C36" t="s">
        <v>76</v>
      </c>
      <c r="D36">
        <v>26</v>
      </c>
      <c r="E36">
        <v>21878</v>
      </c>
      <c r="F36">
        <v>569020</v>
      </c>
      <c r="G36">
        <v>9253000</v>
      </c>
      <c r="H36">
        <f t="shared" si="0"/>
        <v>240578000</v>
      </c>
    </row>
    <row r="37" spans="1:8">
      <c r="A37" s="1">
        <v>42025</v>
      </c>
      <c r="B37" t="s">
        <v>77</v>
      </c>
      <c r="C37" t="s">
        <v>78</v>
      </c>
      <c r="D37">
        <v>2.42</v>
      </c>
      <c r="E37">
        <v>1697</v>
      </c>
      <c r="F37">
        <v>4100</v>
      </c>
      <c r="G37">
        <v>24386000</v>
      </c>
      <c r="H37">
        <f t="shared" si="0"/>
        <v>59014120</v>
      </c>
    </row>
    <row r="38" spans="1:8">
      <c r="A38" s="1">
        <v>42025</v>
      </c>
      <c r="B38" t="s">
        <v>79</v>
      </c>
      <c r="C38" t="s">
        <v>80</v>
      </c>
      <c r="D38">
        <v>6.79</v>
      </c>
      <c r="E38">
        <v>1587</v>
      </c>
      <c r="F38">
        <v>10560</v>
      </c>
      <c r="G38">
        <v>2464000</v>
      </c>
      <c r="H38">
        <f t="shared" si="0"/>
        <v>16730560</v>
      </c>
    </row>
    <row r="39" spans="1:8">
      <c r="A39" s="1">
        <v>42025</v>
      </c>
      <c r="B39" t="s">
        <v>81</v>
      </c>
      <c r="C39" t="s">
        <v>82</v>
      </c>
      <c r="D39">
        <v>0.98</v>
      </c>
      <c r="E39">
        <v>19808</v>
      </c>
      <c r="F39">
        <v>18970</v>
      </c>
      <c r="G39">
        <v>11698000</v>
      </c>
      <c r="H39">
        <f t="shared" si="0"/>
        <v>11464040</v>
      </c>
    </row>
    <row r="40" spans="1:8">
      <c r="A40" s="1">
        <v>42025</v>
      </c>
      <c r="B40" t="s">
        <v>83</v>
      </c>
      <c r="C40" t="s">
        <v>84</v>
      </c>
      <c r="D40">
        <v>1.04</v>
      </c>
      <c r="E40">
        <v>10</v>
      </c>
      <c r="F40">
        <v>10</v>
      </c>
      <c r="G40">
        <v>0</v>
      </c>
      <c r="H40">
        <f t="shared" si="0"/>
        <v>0</v>
      </c>
    </row>
    <row r="41" spans="1:8">
      <c r="A41" s="1">
        <v>42025</v>
      </c>
      <c r="B41" t="s">
        <v>85</v>
      </c>
      <c r="C41" t="s">
        <v>86</v>
      </c>
      <c r="D41">
        <v>10.85</v>
      </c>
      <c r="E41">
        <v>916</v>
      </c>
      <c r="F41">
        <v>9950</v>
      </c>
      <c r="G41">
        <v>24981000</v>
      </c>
      <c r="H41">
        <f t="shared" si="0"/>
        <v>271043850</v>
      </c>
    </row>
    <row r="42" spans="1:8">
      <c r="A42" s="1">
        <v>42025</v>
      </c>
      <c r="B42" t="s">
        <v>87</v>
      </c>
      <c r="C42" t="s">
        <v>88</v>
      </c>
      <c r="D42">
        <v>3.13</v>
      </c>
      <c r="E42">
        <v>2856</v>
      </c>
      <c r="F42">
        <v>8880</v>
      </c>
      <c r="G42">
        <v>39722000</v>
      </c>
      <c r="H42">
        <f t="shared" si="0"/>
        <v>124329860</v>
      </c>
    </row>
    <row r="43" spans="1:8">
      <c r="A43" s="1">
        <v>42025</v>
      </c>
      <c r="B43" t="s">
        <v>89</v>
      </c>
      <c r="C43" t="s">
        <v>90</v>
      </c>
      <c r="D43">
        <v>4.33</v>
      </c>
      <c r="E43">
        <v>16</v>
      </c>
      <c r="F43">
        <v>70</v>
      </c>
      <c r="G43">
        <v>3999000</v>
      </c>
      <c r="H43">
        <f t="shared" si="0"/>
        <v>17315670</v>
      </c>
    </row>
    <row r="44" spans="1:8">
      <c r="A44" s="1">
        <v>42025</v>
      </c>
      <c r="B44" t="s">
        <v>91</v>
      </c>
      <c r="C44" t="s">
        <v>92</v>
      </c>
      <c r="D44">
        <v>7.23</v>
      </c>
      <c r="E44">
        <v>81</v>
      </c>
      <c r="F44">
        <v>590</v>
      </c>
      <c r="G44">
        <v>15327000</v>
      </c>
      <c r="H44">
        <f t="shared" si="0"/>
        <v>110814210</v>
      </c>
    </row>
    <row r="45" spans="1:8">
      <c r="A45" s="1">
        <v>42025</v>
      </c>
      <c r="B45" t="s">
        <v>93</v>
      </c>
      <c r="C45" t="s">
        <v>94</v>
      </c>
      <c r="D45">
        <v>20.7</v>
      </c>
      <c r="E45">
        <v>0</v>
      </c>
      <c r="F45">
        <v>0</v>
      </c>
      <c r="G45">
        <v>2322000</v>
      </c>
      <c r="H45">
        <f t="shared" si="0"/>
        <v>48065400</v>
      </c>
    </row>
    <row r="46" spans="1:8">
      <c r="A46" s="1">
        <v>42025</v>
      </c>
      <c r="B46" t="s">
        <v>95</v>
      </c>
      <c r="C46" t="s">
        <v>96</v>
      </c>
      <c r="D46">
        <v>3</v>
      </c>
      <c r="E46">
        <v>0</v>
      </c>
      <c r="F46">
        <v>0</v>
      </c>
      <c r="G46">
        <v>0</v>
      </c>
      <c r="H46">
        <f t="shared" si="0"/>
        <v>0</v>
      </c>
    </row>
    <row r="47" spans="1:8">
      <c r="A47" s="1">
        <v>42025</v>
      </c>
      <c r="B47" t="s">
        <v>97</v>
      </c>
      <c r="C47" t="s">
        <v>98</v>
      </c>
      <c r="D47">
        <v>2.48</v>
      </c>
      <c r="E47">
        <v>3557</v>
      </c>
      <c r="F47">
        <v>8780</v>
      </c>
      <c r="G47">
        <v>0</v>
      </c>
      <c r="H47">
        <f t="shared" si="0"/>
        <v>0</v>
      </c>
    </row>
    <row r="48" spans="1:8">
      <c r="A48" s="1">
        <v>42025</v>
      </c>
      <c r="B48" t="s">
        <v>99</v>
      </c>
      <c r="C48" t="s">
        <v>100</v>
      </c>
      <c r="D48">
        <v>2.77</v>
      </c>
      <c r="E48">
        <v>0</v>
      </c>
      <c r="F48">
        <v>0</v>
      </c>
      <c r="G48">
        <v>0</v>
      </c>
      <c r="H48">
        <f t="shared" si="0"/>
        <v>0</v>
      </c>
    </row>
    <row r="49" spans="1:8">
      <c r="A49" s="1">
        <v>42025</v>
      </c>
      <c r="B49" t="s">
        <v>101</v>
      </c>
      <c r="C49" t="s">
        <v>102</v>
      </c>
      <c r="D49">
        <v>7.19</v>
      </c>
      <c r="E49">
        <v>1</v>
      </c>
      <c r="F49">
        <v>10</v>
      </c>
      <c r="G49">
        <v>2174000</v>
      </c>
      <c r="H49">
        <f t="shared" si="0"/>
        <v>15631060</v>
      </c>
    </row>
    <row r="50" spans="1:8">
      <c r="A50" s="1">
        <v>42025</v>
      </c>
      <c r="B50" t="s">
        <v>103</v>
      </c>
      <c r="C50" t="s">
        <v>104</v>
      </c>
      <c r="D50">
        <v>43.5</v>
      </c>
      <c r="E50">
        <v>24346</v>
      </c>
      <c r="F50">
        <v>1057320</v>
      </c>
      <c r="G50">
        <v>7788000</v>
      </c>
      <c r="H50">
        <f t="shared" si="0"/>
        <v>338778000</v>
      </c>
    </row>
    <row r="51" spans="1:8">
      <c r="A51" s="1">
        <v>42025</v>
      </c>
      <c r="B51" t="s">
        <v>105</v>
      </c>
      <c r="C51" t="s">
        <v>106</v>
      </c>
      <c r="D51">
        <v>1.1399999999999999</v>
      </c>
      <c r="E51">
        <v>15297</v>
      </c>
      <c r="F51">
        <v>17180</v>
      </c>
      <c r="G51">
        <v>96494000</v>
      </c>
      <c r="H51">
        <f t="shared" si="0"/>
        <v>110003159.99999999</v>
      </c>
    </row>
    <row r="52" spans="1:8">
      <c r="A52" s="1">
        <v>42025</v>
      </c>
      <c r="B52" t="s">
        <v>107</v>
      </c>
      <c r="C52" t="s">
        <v>108</v>
      </c>
      <c r="D52">
        <v>12.3</v>
      </c>
      <c r="E52">
        <v>60</v>
      </c>
      <c r="F52">
        <v>740</v>
      </c>
      <c r="G52">
        <v>0</v>
      </c>
      <c r="H52">
        <f t="shared" si="0"/>
        <v>0</v>
      </c>
    </row>
    <row r="53" spans="1:8">
      <c r="A53" s="1">
        <v>42025</v>
      </c>
      <c r="B53" t="s">
        <v>109</v>
      </c>
      <c r="C53" t="s">
        <v>110</v>
      </c>
      <c r="D53">
        <v>304.5</v>
      </c>
      <c r="E53">
        <v>9298</v>
      </c>
      <c r="F53">
        <v>2845390</v>
      </c>
      <c r="G53">
        <v>1075000</v>
      </c>
      <c r="H53">
        <f t="shared" si="0"/>
        <v>327337500</v>
      </c>
    </row>
    <row r="54" spans="1:8">
      <c r="A54" s="1">
        <v>42025</v>
      </c>
      <c r="B54" t="s">
        <v>111</v>
      </c>
      <c r="C54" t="s">
        <v>112</v>
      </c>
      <c r="D54">
        <v>3.79</v>
      </c>
      <c r="E54">
        <v>5130</v>
      </c>
      <c r="F54">
        <v>19440</v>
      </c>
      <c r="G54">
        <v>0</v>
      </c>
      <c r="H54">
        <f t="shared" si="0"/>
        <v>0</v>
      </c>
    </row>
    <row r="55" spans="1:8">
      <c r="A55" s="1">
        <v>42025</v>
      </c>
      <c r="B55" t="s">
        <v>113</v>
      </c>
      <c r="C55" t="s">
        <v>114</v>
      </c>
      <c r="D55">
        <v>27.9</v>
      </c>
      <c r="E55">
        <v>0</v>
      </c>
      <c r="F55">
        <v>0</v>
      </c>
      <c r="G55">
        <v>0</v>
      </c>
      <c r="H55">
        <f t="shared" si="0"/>
        <v>0</v>
      </c>
    </row>
    <row r="56" spans="1:8">
      <c r="A56" s="1">
        <v>42025</v>
      </c>
      <c r="B56" t="s">
        <v>115</v>
      </c>
      <c r="C56" t="s">
        <v>116</v>
      </c>
      <c r="D56">
        <v>11</v>
      </c>
      <c r="E56">
        <v>194</v>
      </c>
      <c r="F56">
        <v>2110</v>
      </c>
      <c r="G56">
        <v>911000</v>
      </c>
      <c r="H56">
        <f t="shared" si="0"/>
        <v>10021000</v>
      </c>
    </row>
    <row r="57" spans="1:8">
      <c r="A57" s="1">
        <v>42025</v>
      </c>
      <c r="B57" t="s">
        <v>117</v>
      </c>
      <c r="C57" t="s">
        <v>118</v>
      </c>
      <c r="D57">
        <v>79.95</v>
      </c>
      <c r="E57">
        <v>0</v>
      </c>
      <c r="F57">
        <v>0</v>
      </c>
      <c r="G57">
        <v>0</v>
      </c>
      <c r="H57">
        <f t="shared" si="0"/>
        <v>0</v>
      </c>
    </row>
    <row r="58" spans="1:8">
      <c r="A58" s="1">
        <v>42025</v>
      </c>
      <c r="B58" t="s">
        <v>119</v>
      </c>
      <c r="C58" t="s">
        <v>120</v>
      </c>
      <c r="D58">
        <v>4</v>
      </c>
      <c r="E58">
        <v>54134</v>
      </c>
      <c r="F58">
        <v>215930</v>
      </c>
      <c r="G58">
        <v>67191000</v>
      </c>
      <c r="H58">
        <f t="shared" si="0"/>
        <v>268764000</v>
      </c>
    </row>
    <row r="59" spans="1:8">
      <c r="A59" s="1">
        <v>42025</v>
      </c>
      <c r="B59" t="s">
        <v>121</v>
      </c>
      <c r="C59" t="s">
        <v>122</v>
      </c>
      <c r="D59">
        <v>3.49</v>
      </c>
      <c r="E59">
        <v>2513</v>
      </c>
      <c r="F59">
        <v>8770</v>
      </c>
      <c r="G59">
        <v>1797000</v>
      </c>
      <c r="H59">
        <f t="shared" si="0"/>
        <v>6271530</v>
      </c>
    </row>
    <row r="60" spans="1:8">
      <c r="A60" s="1">
        <v>42025</v>
      </c>
      <c r="B60" t="s">
        <v>123</v>
      </c>
      <c r="C60" t="s">
        <v>124</v>
      </c>
      <c r="D60">
        <v>1.2</v>
      </c>
      <c r="E60">
        <v>15438</v>
      </c>
      <c r="F60">
        <v>18910</v>
      </c>
      <c r="G60">
        <v>57095000</v>
      </c>
      <c r="H60">
        <f t="shared" si="0"/>
        <v>68514000</v>
      </c>
    </row>
    <row r="61" spans="1:8">
      <c r="A61" s="1">
        <v>42025</v>
      </c>
      <c r="B61" t="s">
        <v>125</v>
      </c>
      <c r="C61" t="s">
        <v>126</v>
      </c>
      <c r="D61">
        <v>2.81</v>
      </c>
      <c r="E61">
        <v>58</v>
      </c>
      <c r="F61">
        <v>160</v>
      </c>
      <c r="G61">
        <v>2181000</v>
      </c>
      <c r="H61">
        <f t="shared" si="0"/>
        <v>6128610</v>
      </c>
    </row>
    <row r="62" spans="1:8">
      <c r="A62" s="1">
        <v>42025</v>
      </c>
      <c r="B62" t="s">
        <v>127</v>
      </c>
      <c r="C62" t="s">
        <v>128</v>
      </c>
      <c r="D62">
        <v>61</v>
      </c>
      <c r="E62">
        <v>971</v>
      </c>
      <c r="F62">
        <v>59230</v>
      </c>
      <c r="G62">
        <v>4735000</v>
      </c>
      <c r="H62">
        <f t="shared" si="0"/>
        <v>288835000</v>
      </c>
    </row>
    <row r="63" spans="1:8">
      <c r="A63" s="1">
        <v>42025</v>
      </c>
      <c r="B63" t="s">
        <v>129</v>
      </c>
      <c r="C63" t="s">
        <v>130</v>
      </c>
      <c r="D63">
        <v>99.4</v>
      </c>
      <c r="E63">
        <v>33494</v>
      </c>
      <c r="F63">
        <v>3312920</v>
      </c>
      <c r="G63">
        <v>34013000</v>
      </c>
      <c r="H63">
        <f t="shared" si="0"/>
        <v>3380892200</v>
      </c>
    </row>
    <row r="64" spans="1:8">
      <c r="A64" s="1">
        <v>42025</v>
      </c>
      <c r="B64" t="s">
        <v>131</v>
      </c>
      <c r="C64" t="s">
        <v>132</v>
      </c>
      <c r="D64">
        <v>5.46</v>
      </c>
      <c r="E64">
        <v>266996</v>
      </c>
      <c r="F64">
        <v>1465440</v>
      </c>
      <c r="G64">
        <v>95414000</v>
      </c>
      <c r="H64">
        <f t="shared" si="0"/>
        <v>520960440</v>
      </c>
    </row>
    <row r="65" spans="1:8">
      <c r="A65" s="1">
        <v>42025</v>
      </c>
      <c r="B65" t="s">
        <v>133</v>
      </c>
      <c r="C65" t="s">
        <v>134</v>
      </c>
      <c r="D65">
        <v>36.64</v>
      </c>
      <c r="E65">
        <v>5286</v>
      </c>
      <c r="F65">
        <v>190220</v>
      </c>
      <c r="G65">
        <v>9289000</v>
      </c>
      <c r="H65">
        <f t="shared" si="0"/>
        <v>340348960</v>
      </c>
    </row>
    <row r="66" spans="1:8">
      <c r="A66" s="1">
        <v>42025</v>
      </c>
      <c r="B66" t="s">
        <v>135</v>
      </c>
      <c r="C66" t="s">
        <v>136</v>
      </c>
      <c r="D66">
        <v>1.52</v>
      </c>
      <c r="E66">
        <v>0</v>
      </c>
      <c r="F66">
        <v>0</v>
      </c>
      <c r="G66">
        <v>5226000</v>
      </c>
      <c r="H66">
        <f t="shared" si="0"/>
        <v>7943520</v>
      </c>
    </row>
    <row r="67" spans="1:8">
      <c r="A67" s="1">
        <v>42025</v>
      </c>
      <c r="B67" t="s">
        <v>137</v>
      </c>
      <c r="C67" t="s">
        <v>138</v>
      </c>
      <c r="D67">
        <v>15.25</v>
      </c>
      <c r="E67">
        <v>78</v>
      </c>
      <c r="F67">
        <v>1200</v>
      </c>
      <c r="G67">
        <v>978000</v>
      </c>
      <c r="H67">
        <f t="shared" ref="H67:H130" si="3">G67*D67</f>
        <v>14914500</v>
      </c>
    </row>
    <row r="68" spans="1:8">
      <c r="A68" s="1">
        <v>42025</v>
      </c>
      <c r="B68" t="s">
        <v>139</v>
      </c>
      <c r="C68" t="s">
        <v>140</v>
      </c>
      <c r="D68">
        <v>25.7</v>
      </c>
      <c r="E68">
        <v>105</v>
      </c>
      <c r="F68">
        <v>2700</v>
      </c>
      <c r="G68">
        <v>2468000</v>
      </c>
      <c r="H68">
        <f t="shared" si="3"/>
        <v>63427600</v>
      </c>
    </row>
    <row r="69" spans="1:8">
      <c r="A69" s="1">
        <v>42025</v>
      </c>
      <c r="B69" t="s">
        <v>141</v>
      </c>
      <c r="C69" t="s">
        <v>142</v>
      </c>
      <c r="D69">
        <v>151.69999999999999</v>
      </c>
      <c r="E69">
        <v>2907</v>
      </c>
      <c r="F69">
        <v>438180</v>
      </c>
      <c r="G69">
        <v>10451000</v>
      </c>
      <c r="H69">
        <f t="shared" si="3"/>
        <v>1585416700</v>
      </c>
    </row>
    <row r="70" spans="1:8">
      <c r="A70" s="1">
        <v>42025</v>
      </c>
      <c r="B70" t="s">
        <v>143</v>
      </c>
      <c r="C70" t="s">
        <v>144</v>
      </c>
      <c r="D70">
        <v>0.05</v>
      </c>
      <c r="E70">
        <v>40768</v>
      </c>
      <c r="F70">
        <v>2120</v>
      </c>
      <c r="G70">
        <v>0</v>
      </c>
      <c r="H70">
        <f t="shared" si="3"/>
        <v>0</v>
      </c>
    </row>
    <row r="71" spans="1:8">
      <c r="A71" s="1">
        <v>42025</v>
      </c>
      <c r="B71" t="s">
        <v>145</v>
      </c>
      <c r="C71" t="s">
        <v>146</v>
      </c>
      <c r="D71">
        <v>1.24</v>
      </c>
      <c r="E71">
        <v>1916752</v>
      </c>
      <c r="F71">
        <v>1983870</v>
      </c>
      <c r="G71">
        <v>6078000</v>
      </c>
      <c r="H71">
        <f t="shared" si="3"/>
        <v>7536720</v>
      </c>
    </row>
    <row r="72" spans="1:8">
      <c r="A72" s="1">
        <v>42025</v>
      </c>
      <c r="B72" t="s">
        <v>147</v>
      </c>
      <c r="C72" t="s">
        <v>148</v>
      </c>
      <c r="D72">
        <v>73.36</v>
      </c>
      <c r="E72">
        <v>0</v>
      </c>
      <c r="F72">
        <v>0</v>
      </c>
      <c r="G72">
        <v>6034000</v>
      </c>
      <c r="H72">
        <f t="shared" si="3"/>
        <v>442654240</v>
      </c>
    </row>
    <row r="73" spans="1:8">
      <c r="A73" s="1">
        <v>42025</v>
      </c>
      <c r="B73" t="s">
        <v>149</v>
      </c>
      <c r="C73" t="s">
        <v>150</v>
      </c>
      <c r="D73">
        <v>1.69</v>
      </c>
      <c r="E73">
        <v>470179</v>
      </c>
      <c r="F73">
        <v>808200</v>
      </c>
      <c r="G73">
        <v>50108000</v>
      </c>
      <c r="H73">
        <f t="shared" si="3"/>
        <v>84682520</v>
      </c>
    </row>
    <row r="74" spans="1:8">
      <c r="A74" s="1">
        <v>42025</v>
      </c>
      <c r="B74" t="s">
        <v>151</v>
      </c>
      <c r="C74" t="s">
        <v>152</v>
      </c>
      <c r="D74">
        <v>339</v>
      </c>
      <c r="E74">
        <v>64174</v>
      </c>
      <c r="F74">
        <v>21810080</v>
      </c>
      <c r="G74">
        <v>28420000</v>
      </c>
      <c r="H74">
        <f t="shared" si="3"/>
        <v>9634380000</v>
      </c>
    </row>
    <row r="75" spans="1:8">
      <c r="A75" s="1">
        <v>42025</v>
      </c>
      <c r="B75" t="s">
        <v>153</v>
      </c>
      <c r="C75" t="s">
        <v>154</v>
      </c>
      <c r="D75">
        <v>1.06</v>
      </c>
      <c r="E75">
        <v>23085</v>
      </c>
      <c r="F75">
        <v>23910</v>
      </c>
      <c r="G75">
        <v>0</v>
      </c>
      <c r="H75">
        <f t="shared" si="3"/>
        <v>0</v>
      </c>
    </row>
    <row r="76" spans="1:8">
      <c r="A76" s="1">
        <v>42025</v>
      </c>
      <c r="B76" t="s">
        <v>155</v>
      </c>
      <c r="C76" t="s">
        <v>156</v>
      </c>
      <c r="D76">
        <v>4.2</v>
      </c>
      <c r="E76">
        <v>1114</v>
      </c>
      <c r="F76">
        <v>4700</v>
      </c>
      <c r="G76">
        <v>4262000</v>
      </c>
      <c r="H76">
        <f t="shared" si="3"/>
        <v>17900400</v>
      </c>
    </row>
    <row r="77" spans="1:8">
      <c r="A77" s="1">
        <v>42025</v>
      </c>
      <c r="B77" t="s">
        <v>157</v>
      </c>
      <c r="C77" t="s">
        <v>158</v>
      </c>
      <c r="D77">
        <v>2.4900000000000002</v>
      </c>
      <c r="E77">
        <v>30401</v>
      </c>
      <c r="F77">
        <v>74680</v>
      </c>
      <c r="G77">
        <v>14368000</v>
      </c>
      <c r="H77">
        <f t="shared" si="3"/>
        <v>35776320</v>
      </c>
    </row>
    <row r="78" spans="1:8">
      <c r="A78" s="1">
        <v>42025</v>
      </c>
      <c r="B78" t="s">
        <v>159</v>
      </c>
      <c r="C78" t="s">
        <v>160</v>
      </c>
      <c r="D78">
        <v>0.42</v>
      </c>
      <c r="E78">
        <v>1049</v>
      </c>
      <c r="F78">
        <v>440</v>
      </c>
      <c r="G78">
        <v>0</v>
      </c>
      <c r="H78">
        <f t="shared" si="3"/>
        <v>0</v>
      </c>
    </row>
    <row r="79" spans="1:8">
      <c r="A79" s="1">
        <v>42025</v>
      </c>
      <c r="B79" t="s">
        <v>161</v>
      </c>
      <c r="C79" t="s">
        <v>162</v>
      </c>
      <c r="D79">
        <v>146</v>
      </c>
      <c r="E79">
        <v>85610</v>
      </c>
      <c r="F79">
        <v>12357490</v>
      </c>
      <c r="G79">
        <v>22030000</v>
      </c>
      <c r="H79">
        <f t="shared" si="3"/>
        <v>3216380000</v>
      </c>
    </row>
    <row r="80" spans="1:8">
      <c r="A80" s="1">
        <v>42025</v>
      </c>
      <c r="B80" t="s">
        <v>163</v>
      </c>
      <c r="C80" t="s">
        <v>164</v>
      </c>
      <c r="D80">
        <v>0.06</v>
      </c>
      <c r="E80">
        <v>13097</v>
      </c>
      <c r="F80">
        <v>790</v>
      </c>
      <c r="G80">
        <v>0</v>
      </c>
      <c r="H80">
        <f t="shared" si="3"/>
        <v>0</v>
      </c>
    </row>
    <row r="81" spans="1:8">
      <c r="A81" s="1">
        <v>42025</v>
      </c>
      <c r="B81" t="s">
        <v>165</v>
      </c>
      <c r="C81" t="s">
        <v>166</v>
      </c>
      <c r="D81">
        <v>16.04</v>
      </c>
      <c r="E81">
        <v>77930</v>
      </c>
      <c r="F81">
        <v>1246560</v>
      </c>
      <c r="G81">
        <v>60952000</v>
      </c>
      <c r="H81">
        <f t="shared" si="3"/>
        <v>977670080</v>
      </c>
    </row>
    <row r="82" spans="1:8">
      <c r="A82" s="1">
        <v>42025</v>
      </c>
      <c r="B82" t="s">
        <v>167</v>
      </c>
      <c r="C82" t="s">
        <v>168</v>
      </c>
      <c r="D82">
        <v>17.649999999999999</v>
      </c>
      <c r="E82">
        <v>7037</v>
      </c>
      <c r="F82">
        <v>121350</v>
      </c>
      <c r="G82">
        <v>1050000</v>
      </c>
      <c r="H82">
        <f t="shared" si="3"/>
        <v>18532500</v>
      </c>
    </row>
    <row r="83" spans="1:8">
      <c r="A83" s="1">
        <v>42025</v>
      </c>
      <c r="B83" t="s">
        <v>169</v>
      </c>
      <c r="C83" t="s">
        <v>170</v>
      </c>
      <c r="D83">
        <v>5.19</v>
      </c>
      <c r="E83">
        <v>0</v>
      </c>
      <c r="F83">
        <v>0</v>
      </c>
      <c r="G83">
        <v>4916000</v>
      </c>
      <c r="H83">
        <f t="shared" si="3"/>
        <v>25514040.000000004</v>
      </c>
    </row>
    <row r="84" spans="1:8">
      <c r="A84" s="1">
        <v>42025</v>
      </c>
      <c r="B84" t="s">
        <v>171</v>
      </c>
      <c r="C84" t="s">
        <v>172</v>
      </c>
      <c r="D84">
        <v>89.56</v>
      </c>
      <c r="E84">
        <v>41034</v>
      </c>
      <c r="F84">
        <v>3759570</v>
      </c>
      <c r="G84">
        <v>22240000</v>
      </c>
      <c r="H84">
        <f t="shared" si="3"/>
        <v>1991814400</v>
      </c>
    </row>
    <row r="85" spans="1:8">
      <c r="A85" s="1">
        <v>42025</v>
      </c>
      <c r="B85" t="s">
        <v>173</v>
      </c>
      <c r="C85" t="s">
        <v>174</v>
      </c>
      <c r="D85">
        <v>1.05</v>
      </c>
      <c r="E85">
        <v>5951</v>
      </c>
      <c r="F85">
        <v>6150</v>
      </c>
      <c r="G85">
        <v>10109000</v>
      </c>
      <c r="H85">
        <f t="shared" si="3"/>
        <v>10614450</v>
      </c>
    </row>
    <row r="86" spans="1:8">
      <c r="A86" s="1">
        <v>42025</v>
      </c>
      <c r="B86" t="s">
        <v>175</v>
      </c>
      <c r="C86" t="s">
        <v>176</v>
      </c>
      <c r="D86">
        <v>46.8</v>
      </c>
      <c r="E86">
        <v>44783</v>
      </c>
      <c r="F86">
        <v>2077850</v>
      </c>
      <c r="G86">
        <v>25747000</v>
      </c>
      <c r="H86">
        <f t="shared" si="3"/>
        <v>1204959600</v>
      </c>
    </row>
    <row r="87" spans="1:8">
      <c r="A87" s="1">
        <v>42025</v>
      </c>
      <c r="B87" t="s">
        <v>177</v>
      </c>
      <c r="C87" t="s">
        <v>178</v>
      </c>
      <c r="D87">
        <v>8.02</v>
      </c>
      <c r="E87">
        <v>14842</v>
      </c>
      <c r="F87">
        <v>119410</v>
      </c>
      <c r="G87">
        <v>7558000</v>
      </c>
      <c r="H87">
        <f t="shared" si="3"/>
        <v>60615160</v>
      </c>
    </row>
    <row r="88" spans="1:8">
      <c r="A88" s="1">
        <v>42025</v>
      </c>
      <c r="B88" t="s">
        <v>179</v>
      </c>
      <c r="C88" t="s">
        <v>180</v>
      </c>
      <c r="D88">
        <v>8.25</v>
      </c>
      <c r="E88">
        <v>2706</v>
      </c>
      <c r="F88">
        <v>22130</v>
      </c>
      <c r="G88">
        <v>3648000</v>
      </c>
      <c r="H88">
        <f t="shared" si="3"/>
        <v>30096000</v>
      </c>
    </row>
    <row r="89" spans="1:8">
      <c r="A89" s="1">
        <v>42025</v>
      </c>
      <c r="B89" t="s">
        <v>181</v>
      </c>
      <c r="C89" t="s">
        <v>182</v>
      </c>
      <c r="D89">
        <v>0.7</v>
      </c>
      <c r="E89">
        <v>2550</v>
      </c>
      <c r="F89">
        <v>1770</v>
      </c>
      <c r="G89">
        <v>11252000</v>
      </c>
      <c r="H89">
        <f t="shared" si="3"/>
        <v>7876399.9999999991</v>
      </c>
    </row>
    <row r="90" spans="1:8">
      <c r="A90" s="1">
        <v>42025</v>
      </c>
      <c r="B90" t="s">
        <v>183</v>
      </c>
      <c r="C90" t="s">
        <v>184</v>
      </c>
      <c r="D90">
        <v>1.37</v>
      </c>
      <c r="E90">
        <v>2286</v>
      </c>
      <c r="F90">
        <v>3090</v>
      </c>
      <c r="G90">
        <v>22530000</v>
      </c>
      <c r="H90">
        <f t="shared" si="3"/>
        <v>30866100.000000004</v>
      </c>
    </row>
    <row r="91" spans="1:8">
      <c r="A91" s="1">
        <v>42025</v>
      </c>
      <c r="B91" t="s">
        <v>185</v>
      </c>
      <c r="C91" t="s">
        <v>186</v>
      </c>
      <c r="D91">
        <v>3.56</v>
      </c>
      <c r="E91">
        <v>16224</v>
      </c>
      <c r="F91">
        <v>58220</v>
      </c>
      <c r="G91">
        <v>48753000</v>
      </c>
      <c r="H91">
        <f t="shared" si="3"/>
        <v>173560680</v>
      </c>
    </row>
    <row r="92" spans="1:8">
      <c r="A92" s="1">
        <v>42025</v>
      </c>
      <c r="B92" t="s">
        <v>187</v>
      </c>
      <c r="C92" t="s">
        <v>188</v>
      </c>
      <c r="D92">
        <v>103.2</v>
      </c>
      <c r="E92">
        <v>344</v>
      </c>
      <c r="F92">
        <v>35510</v>
      </c>
      <c r="G92">
        <v>4610000</v>
      </c>
      <c r="H92">
        <f t="shared" si="3"/>
        <v>475752000</v>
      </c>
    </row>
    <row r="93" spans="1:8">
      <c r="A93" s="1">
        <v>42025</v>
      </c>
      <c r="B93" t="s">
        <v>189</v>
      </c>
      <c r="C93" t="s">
        <v>190</v>
      </c>
      <c r="D93">
        <v>53.49</v>
      </c>
      <c r="E93">
        <v>730</v>
      </c>
      <c r="F93">
        <v>39030</v>
      </c>
      <c r="G93">
        <v>4122000</v>
      </c>
      <c r="H93">
        <f t="shared" si="3"/>
        <v>220485780</v>
      </c>
    </row>
    <row r="94" spans="1:8">
      <c r="A94" s="1">
        <v>42025</v>
      </c>
      <c r="B94" t="s">
        <v>191</v>
      </c>
      <c r="C94" t="s">
        <v>192</v>
      </c>
      <c r="D94">
        <v>20.52</v>
      </c>
      <c r="E94">
        <v>0</v>
      </c>
      <c r="F94">
        <v>0</v>
      </c>
      <c r="G94">
        <v>1091000</v>
      </c>
      <c r="H94">
        <f t="shared" si="3"/>
        <v>22387320</v>
      </c>
    </row>
    <row r="95" spans="1:8">
      <c r="A95" s="1">
        <v>42025</v>
      </c>
      <c r="B95" t="s">
        <v>193</v>
      </c>
      <c r="C95" t="s">
        <v>194</v>
      </c>
      <c r="D95">
        <v>3.11</v>
      </c>
      <c r="E95">
        <v>109064</v>
      </c>
      <c r="F95">
        <v>336460</v>
      </c>
      <c r="G95">
        <v>20455000</v>
      </c>
      <c r="H95">
        <f t="shared" si="3"/>
        <v>63615050</v>
      </c>
    </row>
    <row r="96" spans="1:8">
      <c r="A96" s="1">
        <v>42025</v>
      </c>
      <c r="B96" t="s">
        <v>195</v>
      </c>
      <c r="C96" t="s">
        <v>196</v>
      </c>
      <c r="D96">
        <v>4.1500000000000004</v>
      </c>
      <c r="E96">
        <v>62251</v>
      </c>
      <c r="F96">
        <v>249040</v>
      </c>
      <c r="G96">
        <v>26984000</v>
      </c>
      <c r="H96">
        <f t="shared" si="3"/>
        <v>111983600.00000001</v>
      </c>
    </row>
    <row r="97" spans="1:8">
      <c r="A97" s="1">
        <v>42025</v>
      </c>
      <c r="B97" t="s">
        <v>197</v>
      </c>
      <c r="C97" t="s">
        <v>198</v>
      </c>
      <c r="D97">
        <v>4.4000000000000004</v>
      </c>
      <c r="E97">
        <v>0</v>
      </c>
      <c r="F97">
        <v>0</v>
      </c>
      <c r="G97">
        <v>0</v>
      </c>
      <c r="H97">
        <f t="shared" si="3"/>
        <v>0</v>
      </c>
    </row>
    <row r="98" spans="1:8">
      <c r="A98" s="1">
        <v>42025</v>
      </c>
      <c r="B98" t="s">
        <v>199</v>
      </c>
      <c r="C98" t="s">
        <v>200</v>
      </c>
      <c r="D98">
        <v>22.98</v>
      </c>
      <c r="E98">
        <v>304471</v>
      </c>
      <c r="F98">
        <v>6877610</v>
      </c>
      <c r="G98">
        <v>214367000</v>
      </c>
      <c r="H98">
        <f t="shared" si="3"/>
        <v>4926153660</v>
      </c>
    </row>
    <row r="99" spans="1:8">
      <c r="A99" s="1">
        <v>42025</v>
      </c>
      <c r="B99" t="s">
        <v>201</v>
      </c>
      <c r="C99" t="s">
        <v>202</v>
      </c>
      <c r="D99">
        <v>2.2000000000000002</v>
      </c>
      <c r="E99">
        <v>105215</v>
      </c>
      <c r="F99">
        <v>235860</v>
      </c>
      <c r="G99">
        <v>0</v>
      </c>
      <c r="H99">
        <f t="shared" si="3"/>
        <v>0</v>
      </c>
    </row>
    <row r="100" spans="1:8">
      <c r="A100" s="1">
        <v>42025</v>
      </c>
      <c r="B100" t="s">
        <v>203</v>
      </c>
      <c r="C100" t="s">
        <v>204</v>
      </c>
      <c r="D100">
        <v>89.75</v>
      </c>
      <c r="E100">
        <v>18</v>
      </c>
      <c r="F100">
        <v>1600</v>
      </c>
      <c r="G100">
        <v>2567000</v>
      </c>
      <c r="H100">
        <f t="shared" si="3"/>
        <v>230388250</v>
      </c>
    </row>
    <row r="101" spans="1:8">
      <c r="A101" s="1">
        <v>42025</v>
      </c>
      <c r="B101" t="s">
        <v>205</v>
      </c>
      <c r="C101" t="s">
        <v>206</v>
      </c>
      <c r="D101">
        <v>6.25</v>
      </c>
      <c r="E101">
        <v>3480</v>
      </c>
      <c r="F101">
        <v>21940</v>
      </c>
      <c r="G101">
        <v>8556000</v>
      </c>
      <c r="H101">
        <f t="shared" si="3"/>
        <v>53475000</v>
      </c>
    </row>
    <row r="102" spans="1:8">
      <c r="A102" s="1">
        <v>42025</v>
      </c>
      <c r="B102" t="s">
        <v>207</v>
      </c>
      <c r="C102" t="s">
        <v>208</v>
      </c>
      <c r="D102">
        <v>4.8899999999999997</v>
      </c>
      <c r="E102">
        <v>0</v>
      </c>
      <c r="F102">
        <v>0</v>
      </c>
      <c r="G102">
        <v>2659000</v>
      </c>
      <c r="H102">
        <f t="shared" si="3"/>
        <v>13002510</v>
      </c>
    </row>
    <row r="103" spans="1:8">
      <c r="A103" s="1">
        <v>42025</v>
      </c>
      <c r="B103" t="s">
        <v>209</v>
      </c>
      <c r="C103" t="s">
        <v>210</v>
      </c>
      <c r="D103">
        <v>6.28</v>
      </c>
      <c r="E103">
        <v>4981</v>
      </c>
      <c r="F103">
        <v>31050</v>
      </c>
      <c r="G103">
        <v>0</v>
      </c>
      <c r="H103">
        <f t="shared" si="3"/>
        <v>0</v>
      </c>
    </row>
    <row r="104" spans="1:8">
      <c r="A104" s="1">
        <v>42025</v>
      </c>
      <c r="B104" t="s">
        <v>211</v>
      </c>
      <c r="C104" t="s">
        <v>212</v>
      </c>
      <c r="D104">
        <v>0.72</v>
      </c>
      <c r="E104">
        <v>20924</v>
      </c>
      <c r="F104">
        <v>14920</v>
      </c>
      <c r="G104">
        <v>8257000</v>
      </c>
      <c r="H104">
        <f t="shared" si="3"/>
        <v>5945040</v>
      </c>
    </row>
    <row r="105" spans="1:8">
      <c r="A105" s="1">
        <v>42025</v>
      </c>
      <c r="B105" t="s">
        <v>213</v>
      </c>
      <c r="C105" t="s">
        <v>214</v>
      </c>
      <c r="D105">
        <v>48.1</v>
      </c>
      <c r="E105">
        <v>479</v>
      </c>
      <c r="F105">
        <v>22930</v>
      </c>
      <c r="G105">
        <v>7229000</v>
      </c>
      <c r="H105">
        <f t="shared" si="3"/>
        <v>347714900</v>
      </c>
    </row>
    <row r="106" spans="1:8">
      <c r="A106" s="1">
        <v>42025</v>
      </c>
      <c r="B106" t="s">
        <v>215</v>
      </c>
      <c r="C106" t="s">
        <v>216</v>
      </c>
      <c r="D106">
        <v>2.8</v>
      </c>
      <c r="E106">
        <v>957</v>
      </c>
      <c r="F106">
        <v>2730</v>
      </c>
      <c r="G106">
        <v>0</v>
      </c>
      <c r="H106">
        <f t="shared" si="3"/>
        <v>0</v>
      </c>
    </row>
    <row r="107" spans="1:8">
      <c r="A107" s="1">
        <v>42025</v>
      </c>
      <c r="B107" t="s">
        <v>217</v>
      </c>
      <c r="C107" t="s">
        <v>218</v>
      </c>
      <c r="D107">
        <v>0.21</v>
      </c>
      <c r="E107">
        <v>18222</v>
      </c>
      <c r="F107">
        <v>3830</v>
      </c>
      <c r="G107">
        <v>0</v>
      </c>
      <c r="H107">
        <f t="shared" si="3"/>
        <v>0</v>
      </c>
    </row>
    <row r="108" spans="1:8">
      <c r="A108" s="1">
        <v>42025</v>
      </c>
      <c r="B108" t="s">
        <v>219</v>
      </c>
      <c r="C108" t="s">
        <v>220</v>
      </c>
      <c r="D108">
        <v>1.82</v>
      </c>
      <c r="E108">
        <v>700</v>
      </c>
      <c r="F108">
        <v>1270</v>
      </c>
      <c r="G108">
        <v>0</v>
      </c>
      <c r="H108">
        <f t="shared" si="3"/>
        <v>0</v>
      </c>
    </row>
    <row r="109" spans="1:8">
      <c r="A109" s="1">
        <v>42025</v>
      </c>
      <c r="B109" t="s">
        <v>221</v>
      </c>
      <c r="C109" t="s">
        <v>222</v>
      </c>
      <c r="D109">
        <v>3.35</v>
      </c>
      <c r="E109">
        <v>2769</v>
      </c>
      <c r="F109">
        <v>9270</v>
      </c>
      <c r="G109">
        <v>3196000</v>
      </c>
      <c r="H109">
        <f t="shared" si="3"/>
        <v>10706600</v>
      </c>
    </row>
    <row r="110" spans="1:8">
      <c r="A110" s="1">
        <v>42025</v>
      </c>
      <c r="B110" t="s">
        <v>223</v>
      </c>
      <c r="C110" t="s">
        <v>224</v>
      </c>
      <c r="D110">
        <v>0.28000000000000003</v>
      </c>
      <c r="E110">
        <v>37863</v>
      </c>
      <c r="F110">
        <v>10600</v>
      </c>
      <c r="G110">
        <v>13003000</v>
      </c>
      <c r="H110">
        <f t="shared" si="3"/>
        <v>3640840.0000000005</v>
      </c>
    </row>
    <row r="111" spans="1:8">
      <c r="A111" s="1">
        <v>42025</v>
      </c>
      <c r="B111" t="s">
        <v>225</v>
      </c>
      <c r="C111" t="s">
        <v>226</v>
      </c>
      <c r="D111">
        <v>3.97</v>
      </c>
      <c r="E111">
        <v>6</v>
      </c>
      <c r="F111">
        <v>20</v>
      </c>
      <c r="G111">
        <v>0</v>
      </c>
      <c r="H111">
        <f t="shared" si="3"/>
        <v>0</v>
      </c>
    </row>
    <row r="112" spans="1:8">
      <c r="A112" s="1">
        <v>42025</v>
      </c>
      <c r="B112" t="s">
        <v>227</v>
      </c>
      <c r="C112" t="s">
        <v>228</v>
      </c>
      <c r="D112">
        <v>7.25</v>
      </c>
      <c r="E112">
        <v>26816</v>
      </c>
      <c r="F112">
        <v>193120</v>
      </c>
      <c r="G112">
        <v>17743000</v>
      </c>
      <c r="H112">
        <f t="shared" si="3"/>
        <v>128636750</v>
      </c>
    </row>
    <row r="113" spans="1:8">
      <c r="A113" s="1">
        <v>42025</v>
      </c>
      <c r="B113" t="s">
        <v>229</v>
      </c>
      <c r="C113" t="s">
        <v>230</v>
      </c>
      <c r="D113">
        <v>1.92</v>
      </c>
      <c r="E113">
        <v>843176</v>
      </c>
      <c r="F113">
        <v>1616080</v>
      </c>
      <c r="G113">
        <v>45748000</v>
      </c>
      <c r="H113">
        <f t="shared" si="3"/>
        <v>87836160</v>
      </c>
    </row>
    <row r="114" spans="1:8">
      <c r="A114" s="1">
        <v>42025</v>
      </c>
      <c r="B114" t="s">
        <v>231</v>
      </c>
      <c r="C114" t="s">
        <v>232</v>
      </c>
      <c r="D114">
        <v>1.66</v>
      </c>
      <c r="E114">
        <v>1028</v>
      </c>
      <c r="F114">
        <v>1660</v>
      </c>
      <c r="G114">
        <v>0</v>
      </c>
      <c r="H114">
        <f t="shared" si="3"/>
        <v>0</v>
      </c>
    </row>
    <row r="115" spans="1:8">
      <c r="A115" s="1">
        <v>42025</v>
      </c>
      <c r="B115" t="s">
        <v>233</v>
      </c>
      <c r="C115" t="s">
        <v>234</v>
      </c>
      <c r="D115">
        <v>6.5</v>
      </c>
      <c r="E115">
        <v>1007967</v>
      </c>
      <c r="F115">
        <v>6458040</v>
      </c>
      <c r="G115">
        <v>223328000</v>
      </c>
      <c r="H115">
        <f t="shared" si="3"/>
        <v>1451632000</v>
      </c>
    </row>
    <row r="116" spans="1:8">
      <c r="A116" s="1">
        <v>42025</v>
      </c>
      <c r="B116" t="s">
        <v>235</v>
      </c>
      <c r="C116" t="s">
        <v>236</v>
      </c>
      <c r="D116">
        <v>2.2400000000000002</v>
      </c>
      <c r="E116">
        <v>154</v>
      </c>
      <c r="F116">
        <v>340</v>
      </c>
      <c r="G116">
        <v>2588000</v>
      </c>
      <c r="H116">
        <f t="shared" si="3"/>
        <v>5797120.0000000009</v>
      </c>
    </row>
    <row r="117" spans="1:8">
      <c r="A117" s="1">
        <v>42025</v>
      </c>
      <c r="B117" t="s">
        <v>237</v>
      </c>
      <c r="C117" t="s">
        <v>238</v>
      </c>
      <c r="D117">
        <v>15</v>
      </c>
      <c r="E117">
        <v>634</v>
      </c>
      <c r="F117">
        <v>9510</v>
      </c>
      <c r="G117">
        <v>1039000</v>
      </c>
      <c r="H117">
        <f t="shared" si="3"/>
        <v>15585000</v>
      </c>
    </row>
    <row r="118" spans="1:8">
      <c r="A118" s="1">
        <v>42025</v>
      </c>
      <c r="B118" t="s">
        <v>239</v>
      </c>
      <c r="C118" t="s">
        <v>240</v>
      </c>
      <c r="D118">
        <v>0.17</v>
      </c>
      <c r="E118">
        <v>27427</v>
      </c>
      <c r="F118">
        <v>4500</v>
      </c>
      <c r="G118">
        <v>0</v>
      </c>
      <c r="H118">
        <f t="shared" si="3"/>
        <v>0</v>
      </c>
    </row>
    <row r="119" spans="1:8">
      <c r="A119" s="1">
        <v>42025</v>
      </c>
      <c r="B119" t="s">
        <v>241</v>
      </c>
      <c r="C119" t="s">
        <v>242</v>
      </c>
      <c r="D119">
        <v>0.28000000000000003</v>
      </c>
      <c r="E119">
        <v>19097</v>
      </c>
      <c r="F119">
        <v>5390</v>
      </c>
      <c r="G119">
        <v>0</v>
      </c>
      <c r="H119">
        <f t="shared" si="3"/>
        <v>0</v>
      </c>
    </row>
    <row r="120" spans="1:8">
      <c r="A120" s="1">
        <v>42025</v>
      </c>
      <c r="B120" t="s">
        <v>243</v>
      </c>
      <c r="C120" t="s">
        <v>244</v>
      </c>
      <c r="D120">
        <v>26.86</v>
      </c>
      <c r="E120">
        <v>98677</v>
      </c>
      <c r="F120">
        <v>2336380</v>
      </c>
      <c r="G120">
        <v>7837000</v>
      </c>
      <c r="H120">
        <f t="shared" si="3"/>
        <v>210501820</v>
      </c>
    </row>
    <row r="121" spans="1:8">
      <c r="A121" s="1">
        <v>42025</v>
      </c>
      <c r="B121" t="s">
        <v>245</v>
      </c>
      <c r="C121" t="s">
        <v>246</v>
      </c>
      <c r="D121">
        <v>81</v>
      </c>
      <c r="E121">
        <v>2556</v>
      </c>
      <c r="F121">
        <v>207120</v>
      </c>
      <c r="G121">
        <v>4747000</v>
      </c>
      <c r="H121">
        <f t="shared" si="3"/>
        <v>384507000</v>
      </c>
    </row>
    <row r="122" spans="1:8">
      <c r="A122" s="1">
        <v>42025</v>
      </c>
      <c r="B122" t="s">
        <v>247</v>
      </c>
      <c r="C122" t="s">
        <v>248</v>
      </c>
      <c r="D122">
        <v>10.71</v>
      </c>
      <c r="E122">
        <v>235</v>
      </c>
      <c r="F122">
        <v>2520</v>
      </c>
      <c r="G122">
        <v>7051000</v>
      </c>
      <c r="H122">
        <f t="shared" si="3"/>
        <v>75516210</v>
      </c>
    </row>
    <row r="123" spans="1:8">
      <c r="A123" s="1">
        <v>42025</v>
      </c>
      <c r="B123" t="s">
        <v>249</v>
      </c>
      <c r="C123" t="s">
        <v>250</v>
      </c>
      <c r="D123">
        <v>3.36</v>
      </c>
      <c r="E123">
        <v>18650</v>
      </c>
      <c r="F123">
        <v>62940</v>
      </c>
      <c r="G123">
        <v>110913000</v>
      </c>
      <c r="H123">
        <f t="shared" si="3"/>
        <v>372667680</v>
      </c>
    </row>
    <row r="124" spans="1:8">
      <c r="A124" s="1">
        <v>42025</v>
      </c>
      <c r="B124" t="s">
        <v>251</v>
      </c>
      <c r="C124" t="s">
        <v>252</v>
      </c>
      <c r="D124">
        <v>1.45</v>
      </c>
      <c r="E124">
        <v>9699</v>
      </c>
      <c r="F124">
        <v>13810</v>
      </c>
      <c r="G124">
        <v>3333000</v>
      </c>
      <c r="H124">
        <f t="shared" si="3"/>
        <v>4832850</v>
      </c>
    </row>
    <row r="125" spans="1:8">
      <c r="A125" s="1">
        <v>42025</v>
      </c>
      <c r="B125" t="s">
        <v>253</v>
      </c>
      <c r="C125" t="s">
        <v>254</v>
      </c>
      <c r="D125">
        <v>15.2</v>
      </c>
      <c r="E125">
        <v>11828</v>
      </c>
      <c r="F125">
        <v>179160</v>
      </c>
      <c r="G125">
        <v>2716000</v>
      </c>
      <c r="H125">
        <f t="shared" si="3"/>
        <v>41283200</v>
      </c>
    </row>
    <row r="126" spans="1:8">
      <c r="A126" s="1">
        <v>42025</v>
      </c>
      <c r="B126" t="s">
        <v>255</v>
      </c>
      <c r="C126" t="s">
        <v>256</v>
      </c>
      <c r="D126">
        <v>13.18</v>
      </c>
      <c r="E126">
        <v>947</v>
      </c>
      <c r="F126">
        <v>12840</v>
      </c>
      <c r="G126">
        <v>3579000</v>
      </c>
      <c r="H126">
        <f t="shared" si="3"/>
        <v>47171220</v>
      </c>
    </row>
    <row r="127" spans="1:8">
      <c r="A127" s="1">
        <v>42025</v>
      </c>
      <c r="B127" t="s">
        <v>257</v>
      </c>
      <c r="C127" t="s">
        <v>258</v>
      </c>
      <c r="D127">
        <v>49.63</v>
      </c>
      <c r="E127">
        <v>2708</v>
      </c>
      <c r="F127">
        <v>135400</v>
      </c>
      <c r="G127">
        <v>13044000</v>
      </c>
      <c r="H127">
        <f t="shared" si="3"/>
        <v>647373720</v>
      </c>
    </row>
    <row r="128" spans="1:8">
      <c r="A128" s="1">
        <v>42025</v>
      </c>
      <c r="B128" t="s">
        <v>259</v>
      </c>
      <c r="C128" t="s">
        <v>260</v>
      </c>
      <c r="D128">
        <v>1.03</v>
      </c>
      <c r="E128">
        <v>1945</v>
      </c>
      <c r="F128">
        <v>1960</v>
      </c>
      <c r="G128">
        <v>11545000</v>
      </c>
      <c r="H128">
        <f t="shared" si="3"/>
        <v>11891350</v>
      </c>
    </row>
    <row r="129" spans="1:8">
      <c r="A129" s="1">
        <v>42025</v>
      </c>
      <c r="B129" t="s">
        <v>261</v>
      </c>
      <c r="C129" t="s">
        <v>262</v>
      </c>
      <c r="D129">
        <v>16.43</v>
      </c>
      <c r="E129">
        <v>296942</v>
      </c>
      <c r="F129">
        <v>4802730</v>
      </c>
      <c r="G129">
        <v>214078000</v>
      </c>
      <c r="H129">
        <f t="shared" si="3"/>
        <v>3517301540</v>
      </c>
    </row>
    <row r="130" spans="1:8">
      <c r="A130" s="1">
        <v>42025</v>
      </c>
      <c r="B130" t="s">
        <v>263</v>
      </c>
      <c r="C130" t="s">
        <v>264</v>
      </c>
      <c r="D130">
        <v>11.55</v>
      </c>
      <c r="E130">
        <v>1477</v>
      </c>
      <c r="F130">
        <v>17000</v>
      </c>
      <c r="G130">
        <v>7353000</v>
      </c>
      <c r="H130">
        <f t="shared" si="3"/>
        <v>84927150</v>
      </c>
    </row>
    <row r="131" spans="1:8">
      <c r="A131" s="1">
        <v>42025</v>
      </c>
      <c r="B131" t="s">
        <v>265</v>
      </c>
      <c r="C131" t="s">
        <v>266</v>
      </c>
      <c r="D131">
        <v>22.19</v>
      </c>
      <c r="E131">
        <v>505916</v>
      </c>
      <c r="F131">
        <v>11116730</v>
      </c>
      <c r="G131">
        <v>200740000</v>
      </c>
      <c r="H131">
        <f t="shared" ref="H131:H194" si="4">G131*D131</f>
        <v>4454420600</v>
      </c>
    </row>
    <row r="132" spans="1:8">
      <c r="A132" s="1">
        <v>42025</v>
      </c>
      <c r="B132" t="s">
        <v>267</v>
      </c>
      <c r="C132" t="s">
        <v>268</v>
      </c>
      <c r="D132">
        <v>10.8</v>
      </c>
      <c r="E132">
        <v>76</v>
      </c>
      <c r="F132">
        <v>830</v>
      </c>
      <c r="G132">
        <v>5047000</v>
      </c>
      <c r="H132">
        <f t="shared" si="4"/>
        <v>54507600</v>
      </c>
    </row>
    <row r="133" spans="1:8">
      <c r="A133" s="1">
        <v>42025</v>
      </c>
      <c r="B133" t="s">
        <v>269</v>
      </c>
      <c r="C133" t="s">
        <v>270</v>
      </c>
      <c r="D133">
        <v>25.2</v>
      </c>
      <c r="E133">
        <v>1454</v>
      </c>
      <c r="F133">
        <v>36220</v>
      </c>
      <c r="G133">
        <v>4986000</v>
      </c>
      <c r="H133">
        <f t="shared" si="4"/>
        <v>125647200</v>
      </c>
    </row>
    <row r="134" spans="1:8">
      <c r="A134" s="1">
        <v>42025</v>
      </c>
      <c r="B134" t="s">
        <v>271</v>
      </c>
      <c r="C134" t="s">
        <v>272</v>
      </c>
      <c r="D134">
        <v>16.57</v>
      </c>
      <c r="E134">
        <v>1999</v>
      </c>
      <c r="F134">
        <v>33370</v>
      </c>
      <c r="G134">
        <v>530000</v>
      </c>
      <c r="H134">
        <f t="shared" si="4"/>
        <v>8782100</v>
      </c>
    </row>
    <row r="135" spans="1:8">
      <c r="A135" s="1">
        <v>42025</v>
      </c>
      <c r="B135" t="s">
        <v>273</v>
      </c>
      <c r="C135" t="s">
        <v>274</v>
      </c>
      <c r="D135">
        <v>4.12</v>
      </c>
      <c r="E135">
        <v>16757</v>
      </c>
      <c r="F135">
        <v>68920</v>
      </c>
      <c r="G135">
        <v>24228000</v>
      </c>
      <c r="H135">
        <f t="shared" si="4"/>
        <v>99819360</v>
      </c>
    </row>
    <row r="136" spans="1:8">
      <c r="A136" s="1">
        <v>42025</v>
      </c>
      <c r="B136" t="s">
        <v>275</v>
      </c>
      <c r="C136" t="s">
        <v>276</v>
      </c>
      <c r="D136">
        <v>2.36</v>
      </c>
      <c r="E136">
        <v>786</v>
      </c>
      <c r="F136">
        <v>1830</v>
      </c>
      <c r="G136">
        <v>13646000</v>
      </c>
      <c r="H136">
        <f t="shared" si="4"/>
        <v>32204560</v>
      </c>
    </row>
    <row r="137" spans="1:8">
      <c r="A137" s="1">
        <v>42025</v>
      </c>
      <c r="B137" t="s">
        <v>277</v>
      </c>
      <c r="C137" t="s">
        <v>278</v>
      </c>
      <c r="D137">
        <v>1.69</v>
      </c>
      <c r="E137">
        <v>0</v>
      </c>
      <c r="F137">
        <v>0</v>
      </c>
      <c r="G137">
        <v>0</v>
      </c>
      <c r="H137">
        <f t="shared" si="4"/>
        <v>0</v>
      </c>
    </row>
    <row r="138" spans="1:8">
      <c r="A138" s="1">
        <v>42025</v>
      </c>
      <c r="B138" t="s">
        <v>279</v>
      </c>
      <c r="C138" t="s">
        <v>280</v>
      </c>
      <c r="D138">
        <v>25.71</v>
      </c>
      <c r="E138">
        <v>1807</v>
      </c>
      <c r="F138">
        <v>46440</v>
      </c>
      <c r="G138">
        <v>2121000</v>
      </c>
      <c r="H138">
        <f t="shared" si="4"/>
        <v>54530910</v>
      </c>
    </row>
    <row r="139" spans="1:8">
      <c r="A139" s="1">
        <v>42025</v>
      </c>
      <c r="B139" t="s">
        <v>281</v>
      </c>
      <c r="C139" t="s">
        <v>282</v>
      </c>
      <c r="D139">
        <v>0.01</v>
      </c>
      <c r="E139">
        <v>0</v>
      </c>
      <c r="F139">
        <v>0</v>
      </c>
      <c r="G139">
        <v>0</v>
      </c>
      <c r="H139">
        <f t="shared" si="4"/>
        <v>0</v>
      </c>
    </row>
    <row r="140" spans="1:8">
      <c r="A140" s="1">
        <v>42025</v>
      </c>
      <c r="B140" t="s">
        <v>283</v>
      </c>
      <c r="C140" t="s">
        <v>284</v>
      </c>
      <c r="D140">
        <v>35.35</v>
      </c>
      <c r="E140">
        <v>232991</v>
      </c>
      <c r="F140">
        <v>8200880</v>
      </c>
      <c r="G140">
        <v>77963000</v>
      </c>
      <c r="H140">
        <f t="shared" si="4"/>
        <v>2755992050</v>
      </c>
    </row>
    <row r="141" spans="1:8">
      <c r="A141" s="1">
        <v>42025</v>
      </c>
      <c r="B141" t="s">
        <v>285</v>
      </c>
      <c r="C141" t="s">
        <v>286</v>
      </c>
      <c r="D141">
        <v>2.17</v>
      </c>
      <c r="E141">
        <v>0</v>
      </c>
      <c r="F141">
        <v>0</v>
      </c>
      <c r="G141">
        <v>453000</v>
      </c>
      <c r="H141">
        <f t="shared" si="4"/>
        <v>983010</v>
      </c>
    </row>
    <row r="142" spans="1:8">
      <c r="A142" s="1">
        <v>42025</v>
      </c>
      <c r="B142" t="s">
        <v>287</v>
      </c>
      <c r="C142" t="s">
        <v>288</v>
      </c>
      <c r="D142">
        <v>13.54</v>
      </c>
      <c r="E142">
        <v>5208</v>
      </c>
      <c r="F142">
        <v>70960</v>
      </c>
      <c r="G142">
        <v>1423000</v>
      </c>
      <c r="H142">
        <f t="shared" si="4"/>
        <v>19267420</v>
      </c>
    </row>
    <row r="143" spans="1:8">
      <c r="A143" s="1">
        <v>42025</v>
      </c>
      <c r="B143" t="s">
        <v>289</v>
      </c>
      <c r="C143" t="s">
        <v>290</v>
      </c>
      <c r="D143">
        <v>7.14</v>
      </c>
      <c r="E143">
        <v>0</v>
      </c>
      <c r="F143">
        <v>0</v>
      </c>
      <c r="G143">
        <v>14000</v>
      </c>
      <c r="H143">
        <f t="shared" si="4"/>
        <v>99960</v>
      </c>
    </row>
    <row r="144" spans="1:8">
      <c r="A144" s="1">
        <v>42025</v>
      </c>
      <c r="B144" t="s">
        <v>291</v>
      </c>
      <c r="C144" t="s">
        <v>292</v>
      </c>
      <c r="D144">
        <v>0.43</v>
      </c>
      <c r="E144">
        <v>0</v>
      </c>
      <c r="F144">
        <v>0</v>
      </c>
      <c r="G144">
        <v>0</v>
      </c>
      <c r="H144">
        <f t="shared" si="4"/>
        <v>0</v>
      </c>
    </row>
    <row r="145" spans="1:8">
      <c r="A145" s="1">
        <v>42025</v>
      </c>
      <c r="B145" t="s">
        <v>293</v>
      </c>
      <c r="C145" t="s">
        <v>294</v>
      </c>
      <c r="D145">
        <v>3.26</v>
      </c>
      <c r="E145">
        <v>2714</v>
      </c>
      <c r="F145">
        <v>8840</v>
      </c>
      <c r="G145">
        <v>138273000</v>
      </c>
      <c r="H145">
        <f t="shared" si="4"/>
        <v>450769980</v>
      </c>
    </row>
    <row r="146" spans="1:8">
      <c r="A146" s="1">
        <v>42025</v>
      </c>
      <c r="B146" t="s">
        <v>295</v>
      </c>
      <c r="C146" t="s">
        <v>296</v>
      </c>
      <c r="D146">
        <v>51</v>
      </c>
      <c r="E146">
        <v>1714</v>
      </c>
      <c r="F146">
        <v>86040</v>
      </c>
      <c r="G146">
        <v>11601000</v>
      </c>
      <c r="H146">
        <f t="shared" si="4"/>
        <v>591651000</v>
      </c>
    </row>
    <row r="147" spans="1:8">
      <c r="A147" s="1">
        <v>42025</v>
      </c>
      <c r="B147" t="s">
        <v>297</v>
      </c>
      <c r="C147" t="s">
        <v>298</v>
      </c>
      <c r="D147">
        <v>18.489999999999998</v>
      </c>
      <c r="E147">
        <v>1579</v>
      </c>
      <c r="F147">
        <v>28690</v>
      </c>
      <c r="G147">
        <v>1239000</v>
      </c>
      <c r="H147">
        <f t="shared" si="4"/>
        <v>22909109.999999996</v>
      </c>
    </row>
    <row r="148" spans="1:8">
      <c r="A148" s="1">
        <v>42025</v>
      </c>
      <c r="B148" t="s">
        <v>299</v>
      </c>
      <c r="C148" t="s">
        <v>300</v>
      </c>
      <c r="D148">
        <v>1.47</v>
      </c>
      <c r="E148">
        <v>0</v>
      </c>
      <c r="F148">
        <v>0</v>
      </c>
      <c r="G148">
        <v>0</v>
      </c>
      <c r="H148">
        <f t="shared" si="4"/>
        <v>0</v>
      </c>
    </row>
    <row r="149" spans="1:8">
      <c r="A149" s="1">
        <v>42025</v>
      </c>
      <c r="B149" t="s">
        <v>301</v>
      </c>
      <c r="C149" t="s">
        <v>302</v>
      </c>
      <c r="D149">
        <v>16.25</v>
      </c>
      <c r="E149">
        <v>110</v>
      </c>
      <c r="F149">
        <v>1820</v>
      </c>
      <c r="G149">
        <v>3144000</v>
      </c>
      <c r="H149">
        <f t="shared" si="4"/>
        <v>51090000</v>
      </c>
    </row>
    <row r="150" spans="1:8">
      <c r="A150" s="1">
        <v>42025</v>
      </c>
      <c r="B150" t="s">
        <v>303</v>
      </c>
      <c r="C150" t="s">
        <v>304</v>
      </c>
      <c r="D150">
        <v>26</v>
      </c>
      <c r="E150">
        <v>1</v>
      </c>
      <c r="F150">
        <v>30</v>
      </c>
      <c r="G150">
        <v>3305000</v>
      </c>
      <c r="H150">
        <f t="shared" si="4"/>
        <v>85930000</v>
      </c>
    </row>
    <row r="151" spans="1:8">
      <c r="A151" s="1">
        <v>42025</v>
      </c>
      <c r="B151" t="s">
        <v>305</v>
      </c>
      <c r="C151" t="s">
        <v>306</v>
      </c>
      <c r="D151">
        <v>8.81</v>
      </c>
      <c r="E151">
        <v>26757</v>
      </c>
      <c r="F151">
        <v>235580</v>
      </c>
      <c r="G151">
        <v>17846000</v>
      </c>
      <c r="H151">
        <f t="shared" si="4"/>
        <v>157223260</v>
      </c>
    </row>
    <row r="152" spans="1:8">
      <c r="A152" s="1">
        <v>42025</v>
      </c>
      <c r="B152" t="s">
        <v>307</v>
      </c>
      <c r="C152" t="s">
        <v>308</v>
      </c>
      <c r="D152">
        <v>4.6399999999999997</v>
      </c>
      <c r="E152">
        <v>41</v>
      </c>
      <c r="F152">
        <v>180</v>
      </c>
      <c r="G152">
        <v>4501000</v>
      </c>
      <c r="H152">
        <f t="shared" si="4"/>
        <v>20884640</v>
      </c>
    </row>
    <row r="153" spans="1:8">
      <c r="A153" s="1">
        <v>42025</v>
      </c>
      <c r="B153" t="s">
        <v>309</v>
      </c>
      <c r="C153" t="s">
        <v>310</v>
      </c>
      <c r="D153">
        <v>0.92</v>
      </c>
      <c r="E153">
        <v>7024</v>
      </c>
      <c r="F153">
        <v>6480</v>
      </c>
      <c r="G153">
        <v>11150000</v>
      </c>
      <c r="H153">
        <f t="shared" si="4"/>
        <v>10258000</v>
      </c>
    </row>
    <row r="154" spans="1:8">
      <c r="A154" s="1">
        <v>42025</v>
      </c>
      <c r="B154" t="s">
        <v>311</v>
      </c>
      <c r="C154" t="s">
        <v>312</v>
      </c>
      <c r="D154">
        <v>50</v>
      </c>
      <c r="E154">
        <v>3230</v>
      </c>
      <c r="F154">
        <v>160430</v>
      </c>
      <c r="G154">
        <v>16737000</v>
      </c>
      <c r="H154">
        <f t="shared" si="4"/>
        <v>836850000</v>
      </c>
    </row>
    <row r="155" spans="1:8">
      <c r="A155" s="1">
        <v>42025</v>
      </c>
      <c r="B155" t="s">
        <v>313</v>
      </c>
      <c r="C155" t="s">
        <v>314</v>
      </c>
      <c r="D155">
        <v>18.73</v>
      </c>
      <c r="E155">
        <v>178</v>
      </c>
      <c r="F155">
        <v>3330</v>
      </c>
      <c r="G155">
        <v>17024000</v>
      </c>
      <c r="H155">
        <f t="shared" si="4"/>
        <v>318859520</v>
      </c>
    </row>
    <row r="156" spans="1:8">
      <c r="A156" s="1">
        <v>42025</v>
      </c>
      <c r="B156" t="s">
        <v>315</v>
      </c>
      <c r="C156" t="s">
        <v>316</v>
      </c>
      <c r="D156">
        <v>0.86</v>
      </c>
      <c r="E156">
        <v>80752</v>
      </c>
      <c r="F156">
        <v>69900</v>
      </c>
      <c r="G156">
        <v>0</v>
      </c>
      <c r="H156">
        <f t="shared" si="4"/>
        <v>0</v>
      </c>
    </row>
    <row r="157" spans="1:8">
      <c r="A157" s="1">
        <v>42025</v>
      </c>
      <c r="B157" t="s">
        <v>317</v>
      </c>
      <c r="C157" t="s">
        <v>318</v>
      </c>
      <c r="D157">
        <v>0.33</v>
      </c>
      <c r="E157">
        <v>10110</v>
      </c>
      <c r="F157">
        <v>3340</v>
      </c>
      <c r="G157">
        <v>0</v>
      </c>
      <c r="H157">
        <f t="shared" si="4"/>
        <v>0</v>
      </c>
    </row>
    <row r="158" spans="1:8">
      <c r="A158" s="1">
        <v>42025</v>
      </c>
      <c r="B158" t="s">
        <v>319</v>
      </c>
      <c r="C158" t="s">
        <v>320</v>
      </c>
      <c r="D158">
        <v>1.98</v>
      </c>
      <c r="E158">
        <v>79169</v>
      </c>
      <c r="F158">
        <v>156980</v>
      </c>
      <c r="G158">
        <v>293645000</v>
      </c>
      <c r="H158">
        <f t="shared" si="4"/>
        <v>581417100</v>
      </c>
    </row>
    <row r="159" spans="1:8">
      <c r="A159" s="1">
        <v>42025</v>
      </c>
      <c r="B159" t="s">
        <v>321</v>
      </c>
      <c r="C159" t="s">
        <v>322</v>
      </c>
      <c r="D159">
        <v>1.77</v>
      </c>
      <c r="E159">
        <v>3861519</v>
      </c>
      <c r="F159">
        <v>6824130</v>
      </c>
      <c r="G159">
        <v>1095354000</v>
      </c>
      <c r="H159">
        <f t="shared" si="4"/>
        <v>1938776580</v>
      </c>
    </row>
    <row r="160" spans="1:8">
      <c r="A160" s="1">
        <v>42025</v>
      </c>
      <c r="B160" t="s">
        <v>323</v>
      </c>
      <c r="C160" t="s">
        <v>324</v>
      </c>
      <c r="D160">
        <v>3.4</v>
      </c>
      <c r="E160">
        <v>318015</v>
      </c>
      <c r="F160">
        <v>1091190</v>
      </c>
      <c r="G160">
        <v>43628000</v>
      </c>
      <c r="H160">
        <f t="shared" si="4"/>
        <v>148335200</v>
      </c>
    </row>
    <row r="161" spans="1:8">
      <c r="A161" s="1">
        <v>42025</v>
      </c>
      <c r="B161" t="s">
        <v>325</v>
      </c>
      <c r="C161" t="s">
        <v>326</v>
      </c>
      <c r="D161">
        <v>6.89</v>
      </c>
      <c r="E161">
        <v>2478</v>
      </c>
      <c r="F161">
        <v>16950</v>
      </c>
      <c r="G161">
        <v>6721000</v>
      </c>
      <c r="H161">
        <f t="shared" si="4"/>
        <v>46307690</v>
      </c>
    </row>
    <row r="162" spans="1:8">
      <c r="A162" s="1">
        <v>42025</v>
      </c>
      <c r="B162" t="s">
        <v>327</v>
      </c>
      <c r="C162" t="s">
        <v>328</v>
      </c>
      <c r="D162">
        <v>41.95</v>
      </c>
      <c r="E162">
        <v>374</v>
      </c>
      <c r="F162">
        <v>15690</v>
      </c>
      <c r="G162">
        <v>20769000</v>
      </c>
      <c r="H162">
        <f t="shared" si="4"/>
        <v>871259550</v>
      </c>
    </row>
    <row r="163" spans="1:8">
      <c r="A163" s="1">
        <v>42025</v>
      </c>
      <c r="B163" t="s">
        <v>329</v>
      </c>
      <c r="C163" t="s">
        <v>330</v>
      </c>
      <c r="D163">
        <v>24.3</v>
      </c>
      <c r="E163">
        <v>1</v>
      </c>
      <c r="F163">
        <v>20</v>
      </c>
      <c r="G163">
        <v>1991000</v>
      </c>
      <c r="H163">
        <f t="shared" si="4"/>
        <v>48381300</v>
      </c>
    </row>
    <row r="164" spans="1:8">
      <c r="A164" s="1">
        <v>42025</v>
      </c>
      <c r="B164" t="s">
        <v>331</v>
      </c>
      <c r="C164" t="s">
        <v>332</v>
      </c>
      <c r="D164">
        <v>43.4</v>
      </c>
      <c r="E164">
        <v>8995</v>
      </c>
      <c r="F164">
        <v>390700</v>
      </c>
      <c r="G164">
        <v>27164000</v>
      </c>
      <c r="H164">
        <f t="shared" si="4"/>
        <v>1178917600</v>
      </c>
    </row>
    <row r="165" spans="1:8">
      <c r="A165" s="1">
        <v>42025</v>
      </c>
      <c r="B165" t="s">
        <v>333</v>
      </c>
      <c r="C165" t="s">
        <v>334</v>
      </c>
      <c r="D165">
        <v>17.05</v>
      </c>
      <c r="E165">
        <v>80257</v>
      </c>
      <c r="F165">
        <v>1368700</v>
      </c>
      <c r="G165">
        <v>3502000</v>
      </c>
      <c r="H165">
        <f t="shared" si="4"/>
        <v>59709100</v>
      </c>
    </row>
    <row r="166" spans="1:8">
      <c r="A166" s="1">
        <v>42025</v>
      </c>
      <c r="B166" t="s">
        <v>335</v>
      </c>
      <c r="C166" t="s">
        <v>336</v>
      </c>
      <c r="D166">
        <v>30.5</v>
      </c>
      <c r="E166">
        <v>65</v>
      </c>
      <c r="F166">
        <v>1990</v>
      </c>
      <c r="G166">
        <v>17315000</v>
      </c>
      <c r="H166">
        <f t="shared" si="4"/>
        <v>528107500</v>
      </c>
    </row>
    <row r="167" spans="1:8">
      <c r="A167" s="1">
        <v>42025</v>
      </c>
      <c r="B167" t="s">
        <v>337</v>
      </c>
      <c r="C167" t="s">
        <v>338</v>
      </c>
      <c r="D167">
        <v>1.51</v>
      </c>
      <c r="E167">
        <v>0</v>
      </c>
      <c r="F167">
        <v>0</v>
      </c>
      <c r="G167">
        <v>0</v>
      </c>
      <c r="H167">
        <f t="shared" si="4"/>
        <v>0</v>
      </c>
    </row>
    <row r="168" spans="1:8">
      <c r="A168" s="1">
        <v>42025</v>
      </c>
      <c r="B168" t="s">
        <v>339</v>
      </c>
      <c r="C168" t="s">
        <v>340</v>
      </c>
      <c r="D168">
        <v>9.8000000000000007</v>
      </c>
      <c r="E168">
        <v>31212</v>
      </c>
      <c r="F168">
        <v>306500</v>
      </c>
      <c r="G168">
        <v>3233000</v>
      </c>
      <c r="H168">
        <f t="shared" si="4"/>
        <v>31683400.000000004</v>
      </c>
    </row>
    <row r="169" spans="1:8">
      <c r="A169" s="1">
        <v>42025</v>
      </c>
      <c r="B169" t="s">
        <v>341</v>
      </c>
      <c r="C169" t="s">
        <v>342</v>
      </c>
      <c r="D169">
        <v>71.989999999999995</v>
      </c>
      <c r="E169">
        <v>22673</v>
      </c>
      <c r="F169">
        <v>1607120</v>
      </c>
      <c r="G169">
        <v>40919000</v>
      </c>
      <c r="H169">
        <f t="shared" si="4"/>
        <v>2945758810</v>
      </c>
    </row>
    <row r="170" spans="1:8">
      <c r="A170" s="1">
        <v>42025</v>
      </c>
      <c r="B170" t="s">
        <v>343</v>
      </c>
      <c r="C170" t="s">
        <v>344</v>
      </c>
      <c r="D170">
        <v>4.8</v>
      </c>
      <c r="E170">
        <v>271444</v>
      </c>
      <c r="F170">
        <v>1314780</v>
      </c>
      <c r="G170">
        <v>245350000</v>
      </c>
      <c r="H170">
        <f t="shared" si="4"/>
        <v>1177680000</v>
      </c>
    </row>
    <row r="171" spans="1:8">
      <c r="A171" s="1">
        <v>42025</v>
      </c>
      <c r="B171" t="s">
        <v>345</v>
      </c>
      <c r="C171" t="s">
        <v>346</v>
      </c>
      <c r="D171">
        <v>103.5</v>
      </c>
      <c r="E171">
        <v>83808</v>
      </c>
      <c r="F171">
        <v>8680820</v>
      </c>
      <c r="G171">
        <v>30584000</v>
      </c>
      <c r="H171">
        <f t="shared" si="4"/>
        <v>3165444000</v>
      </c>
    </row>
    <row r="172" spans="1:8">
      <c r="A172" s="1">
        <v>42025</v>
      </c>
      <c r="B172" t="s">
        <v>347</v>
      </c>
      <c r="C172" t="s">
        <v>348</v>
      </c>
      <c r="D172">
        <v>3.3</v>
      </c>
      <c r="E172">
        <v>678</v>
      </c>
      <c r="F172">
        <v>2240</v>
      </c>
      <c r="G172">
        <v>25500000</v>
      </c>
      <c r="H172">
        <f t="shared" si="4"/>
        <v>84150000</v>
      </c>
    </row>
    <row r="173" spans="1:8">
      <c r="A173" s="1">
        <v>42025</v>
      </c>
      <c r="B173" t="s">
        <v>349</v>
      </c>
      <c r="C173" t="s">
        <v>350</v>
      </c>
      <c r="D173">
        <v>1.83</v>
      </c>
      <c r="E173">
        <v>704651</v>
      </c>
      <c r="F173">
        <v>1242180</v>
      </c>
      <c r="G173">
        <v>70928000</v>
      </c>
      <c r="H173">
        <f t="shared" si="4"/>
        <v>129798240</v>
      </c>
    </row>
    <row r="174" spans="1:8">
      <c r="A174" s="1">
        <v>42025</v>
      </c>
      <c r="B174" t="s">
        <v>351</v>
      </c>
      <c r="C174" t="s">
        <v>352</v>
      </c>
      <c r="D174">
        <v>4.87</v>
      </c>
      <c r="E174">
        <v>22</v>
      </c>
      <c r="F174">
        <v>110</v>
      </c>
      <c r="G174">
        <v>1143000</v>
      </c>
      <c r="H174">
        <f t="shared" si="4"/>
        <v>5566410</v>
      </c>
    </row>
    <row r="175" spans="1:8">
      <c r="A175" s="1">
        <v>42025</v>
      </c>
      <c r="B175" t="s">
        <v>353</v>
      </c>
      <c r="C175" t="s">
        <v>354</v>
      </c>
      <c r="D175">
        <v>3.15</v>
      </c>
      <c r="E175">
        <v>398899</v>
      </c>
      <c r="F175">
        <v>1248650</v>
      </c>
      <c r="G175">
        <v>36119000</v>
      </c>
      <c r="H175">
        <f t="shared" si="4"/>
        <v>113774850</v>
      </c>
    </row>
    <row r="176" spans="1:8">
      <c r="A176" s="1">
        <v>42025</v>
      </c>
      <c r="B176" t="s">
        <v>355</v>
      </c>
      <c r="C176" t="s">
        <v>356</v>
      </c>
      <c r="D176">
        <v>5.01</v>
      </c>
      <c r="E176">
        <v>6119</v>
      </c>
      <c r="F176">
        <v>31310</v>
      </c>
      <c r="G176">
        <v>4199000</v>
      </c>
      <c r="H176">
        <f t="shared" si="4"/>
        <v>21036990</v>
      </c>
    </row>
    <row r="177" spans="1:8">
      <c r="A177" s="1">
        <v>42025</v>
      </c>
      <c r="B177" t="s">
        <v>357</v>
      </c>
      <c r="C177" t="s">
        <v>358</v>
      </c>
      <c r="D177">
        <v>31.24</v>
      </c>
      <c r="E177">
        <v>3004</v>
      </c>
      <c r="F177">
        <v>93130</v>
      </c>
      <c r="G177">
        <v>1839000</v>
      </c>
      <c r="H177">
        <f t="shared" si="4"/>
        <v>57450360</v>
      </c>
    </row>
    <row r="178" spans="1:8">
      <c r="A178" s="1">
        <v>42025</v>
      </c>
      <c r="B178" t="s">
        <v>359</v>
      </c>
      <c r="C178" t="s">
        <v>360</v>
      </c>
      <c r="D178">
        <v>3</v>
      </c>
      <c r="E178">
        <v>19017</v>
      </c>
      <c r="F178">
        <v>55740</v>
      </c>
      <c r="G178">
        <v>7831000</v>
      </c>
      <c r="H178">
        <f t="shared" si="4"/>
        <v>23493000</v>
      </c>
    </row>
    <row r="179" spans="1:8">
      <c r="A179" s="1">
        <v>42025</v>
      </c>
      <c r="B179" t="s">
        <v>361</v>
      </c>
      <c r="C179" t="s">
        <v>362</v>
      </c>
      <c r="D179">
        <v>0.02</v>
      </c>
      <c r="E179">
        <v>0</v>
      </c>
      <c r="F179">
        <v>0</v>
      </c>
      <c r="G179">
        <v>0</v>
      </c>
      <c r="H179">
        <f t="shared" si="4"/>
        <v>0</v>
      </c>
    </row>
    <row r="180" spans="1:8">
      <c r="A180" s="1">
        <v>42025</v>
      </c>
      <c r="B180" t="s">
        <v>363</v>
      </c>
      <c r="C180" t="s">
        <v>364</v>
      </c>
      <c r="D180">
        <v>0.1</v>
      </c>
      <c r="E180">
        <v>311505</v>
      </c>
      <c r="F180">
        <v>31280</v>
      </c>
      <c r="G180">
        <v>0</v>
      </c>
      <c r="H180">
        <f t="shared" si="4"/>
        <v>0</v>
      </c>
    </row>
    <row r="181" spans="1:8">
      <c r="A181" s="1">
        <v>42025</v>
      </c>
      <c r="B181" t="s">
        <v>365</v>
      </c>
      <c r="C181" t="s">
        <v>366</v>
      </c>
      <c r="D181">
        <v>1.0900000000000001</v>
      </c>
      <c r="E181">
        <v>2252</v>
      </c>
      <c r="F181">
        <v>2400</v>
      </c>
      <c r="G181">
        <v>4084000</v>
      </c>
      <c r="H181">
        <f t="shared" si="4"/>
        <v>4451560</v>
      </c>
    </row>
    <row r="182" spans="1:8">
      <c r="A182" s="1">
        <v>42025</v>
      </c>
      <c r="B182" t="s">
        <v>367</v>
      </c>
      <c r="C182" t="s">
        <v>368</v>
      </c>
      <c r="D182">
        <v>0.99</v>
      </c>
      <c r="E182">
        <v>93994</v>
      </c>
      <c r="F182">
        <v>92500</v>
      </c>
      <c r="G182">
        <v>5438000</v>
      </c>
      <c r="H182">
        <f t="shared" si="4"/>
        <v>5383620</v>
      </c>
    </row>
    <row r="183" spans="1:8">
      <c r="A183" s="1">
        <v>42025</v>
      </c>
      <c r="B183" t="s">
        <v>369</v>
      </c>
      <c r="C183" t="s">
        <v>370</v>
      </c>
      <c r="D183">
        <v>9.01</v>
      </c>
      <c r="E183">
        <v>0</v>
      </c>
      <c r="F183">
        <v>0</v>
      </c>
      <c r="G183">
        <v>15129000</v>
      </c>
      <c r="H183">
        <f t="shared" si="4"/>
        <v>136312290</v>
      </c>
    </row>
    <row r="184" spans="1:8">
      <c r="A184" s="1">
        <v>42025</v>
      </c>
      <c r="B184" t="s">
        <v>371</v>
      </c>
      <c r="C184" t="s">
        <v>372</v>
      </c>
      <c r="D184">
        <v>5.9</v>
      </c>
      <c r="E184">
        <v>1040</v>
      </c>
      <c r="F184">
        <v>6130</v>
      </c>
      <c r="G184">
        <v>9809000</v>
      </c>
      <c r="H184">
        <f t="shared" si="4"/>
        <v>57873100</v>
      </c>
    </row>
    <row r="185" spans="1:8">
      <c r="A185" s="1">
        <v>42025</v>
      </c>
      <c r="B185" t="s">
        <v>373</v>
      </c>
      <c r="C185" t="s">
        <v>374</v>
      </c>
      <c r="D185">
        <v>2.1</v>
      </c>
      <c r="E185">
        <v>26</v>
      </c>
      <c r="F185">
        <v>50</v>
      </c>
      <c r="G185">
        <v>11568000</v>
      </c>
      <c r="H185">
        <f t="shared" si="4"/>
        <v>24292800</v>
      </c>
    </row>
    <row r="186" spans="1:8">
      <c r="A186" s="1">
        <v>42025</v>
      </c>
      <c r="B186" t="s">
        <v>375</v>
      </c>
      <c r="C186" t="s">
        <v>376</v>
      </c>
      <c r="D186">
        <v>29.9</v>
      </c>
      <c r="E186">
        <v>7</v>
      </c>
      <c r="F186">
        <v>210</v>
      </c>
      <c r="G186">
        <v>4187000</v>
      </c>
      <c r="H186">
        <f t="shared" si="4"/>
        <v>125191300</v>
      </c>
    </row>
    <row r="187" spans="1:8">
      <c r="A187" s="1">
        <v>42025</v>
      </c>
      <c r="B187" t="s">
        <v>377</v>
      </c>
      <c r="C187" t="s">
        <v>378</v>
      </c>
      <c r="D187">
        <v>1.56</v>
      </c>
      <c r="E187">
        <v>6</v>
      </c>
      <c r="F187">
        <v>10</v>
      </c>
      <c r="G187">
        <v>3715000</v>
      </c>
      <c r="H187">
        <f t="shared" si="4"/>
        <v>5795400</v>
      </c>
    </row>
    <row r="188" spans="1:8">
      <c r="A188" s="1">
        <v>42025</v>
      </c>
      <c r="B188" t="s">
        <v>379</v>
      </c>
      <c r="C188" t="s">
        <v>380</v>
      </c>
      <c r="D188">
        <v>2.63</v>
      </c>
      <c r="E188">
        <v>20351</v>
      </c>
      <c r="F188">
        <v>53450</v>
      </c>
      <c r="G188">
        <v>93737000</v>
      </c>
      <c r="H188">
        <f t="shared" si="4"/>
        <v>246528310</v>
      </c>
    </row>
    <row r="189" spans="1:8">
      <c r="A189" s="1">
        <v>42025</v>
      </c>
      <c r="B189" t="s">
        <v>381</v>
      </c>
      <c r="C189" t="s">
        <v>382</v>
      </c>
      <c r="D189">
        <v>2.2400000000000002</v>
      </c>
      <c r="E189">
        <v>6475</v>
      </c>
      <c r="F189">
        <v>14500</v>
      </c>
      <c r="G189">
        <v>7444000</v>
      </c>
      <c r="H189">
        <f t="shared" si="4"/>
        <v>16674560.000000002</v>
      </c>
    </row>
    <row r="190" spans="1:8">
      <c r="A190" s="1">
        <v>42025</v>
      </c>
      <c r="B190" t="s">
        <v>383</v>
      </c>
      <c r="C190" t="s">
        <v>384</v>
      </c>
      <c r="D190">
        <v>1.73</v>
      </c>
      <c r="E190">
        <v>5847</v>
      </c>
      <c r="F190">
        <v>10000</v>
      </c>
      <c r="G190">
        <v>5435000</v>
      </c>
      <c r="H190">
        <f t="shared" si="4"/>
        <v>9402550</v>
      </c>
    </row>
    <row r="191" spans="1:8">
      <c r="A191" s="1">
        <v>42025</v>
      </c>
      <c r="B191" t="s">
        <v>385</v>
      </c>
      <c r="C191" t="s">
        <v>386</v>
      </c>
      <c r="D191">
        <v>0.76</v>
      </c>
      <c r="E191">
        <v>68752</v>
      </c>
      <c r="F191">
        <v>52950</v>
      </c>
      <c r="G191">
        <v>23452000</v>
      </c>
      <c r="H191">
        <f t="shared" si="4"/>
        <v>17823520</v>
      </c>
    </row>
    <row r="192" spans="1:8">
      <c r="A192" s="1">
        <v>42025</v>
      </c>
      <c r="B192" t="s">
        <v>387</v>
      </c>
      <c r="C192" t="s">
        <v>388</v>
      </c>
      <c r="D192">
        <v>56.85</v>
      </c>
      <c r="E192">
        <v>750</v>
      </c>
      <c r="F192">
        <v>42630</v>
      </c>
      <c r="G192">
        <v>1165000</v>
      </c>
      <c r="H192">
        <f t="shared" si="4"/>
        <v>66230250</v>
      </c>
    </row>
    <row r="193" spans="1:8">
      <c r="A193" s="1">
        <v>42025</v>
      </c>
      <c r="B193" t="s">
        <v>389</v>
      </c>
      <c r="C193" t="s">
        <v>390</v>
      </c>
      <c r="D193">
        <v>137.9</v>
      </c>
      <c r="E193">
        <v>101554</v>
      </c>
      <c r="F193">
        <v>14003930</v>
      </c>
      <c r="G193">
        <v>30454000</v>
      </c>
      <c r="H193">
        <f t="shared" si="4"/>
        <v>4199606600</v>
      </c>
    </row>
    <row r="194" spans="1:8">
      <c r="A194" s="1">
        <v>42025</v>
      </c>
      <c r="B194" t="s">
        <v>391</v>
      </c>
      <c r="C194" t="s">
        <v>392</v>
      </c>
      <c r="D194">
        <v>3.5</v>
      </c>
      <c r="E194">
        <v>76</v>
      </c>
      <c r="F194">
        <v>270</v>
      </c>
      <c r="G194">
        <v>12110000</v>
      </c>
      <c r="H194">
        <f t="shared" si="4"/>
        <v>42385000</v>
      </c>
    </row>
    <row r="195" spans="1:8">
      <c r="A195" s="1">
        <v>42025</v>
      </c>
      <c r="B195" t="s">
        <v>393</v>
      </c>
      <c r="C195" t="s">
        <v>394</v>
      </c>
      <c r="D195">
        <v>16.14</v>
      </c>
      <c r="E195">
        <v>510</v>
      </c>
      <c r="F195">
        <v>8230</v>
      </c>
      <c r="G195">
        <v>6189000</v>
      </c>
      <c r="H195">
        <f t="shared" ref="H195:H258" si="5">G195*D195</f>
        <v>99890460</v>
      </c>
    </row>
    <row r="196" spans="1:8">
      <c r="A196" s="1">
        <v>42025</v>
      </c>
      <c r="B196" t="s">
        <v>395</v>
      </c>
      <c r="C196" t="s">
        <v>396</v>
      </c>
      <c r="D196">
        <v>12.97</v>
      </c>
      <c r="E196">
        <v>55</v>
      </c>
      <c r="F196">
        <v>700</v>
      </c>
      <c r="G196">
        <v>0</v>
      </c>
      <c r="H196">
        <f t="shared" si="5"/>
        <v>0</v>
      </c>
    </row>
    <row r="197" spans="1:8">
      <c r="A197" s="1">
        <v>42025</v>
      </c>
      <c r="B197" t="s">
        <v>397</v>
      </c>
      <c r="C197" t="s">
        <v>398</v>
      </c>
      <c r="D197">
        <v>159.94999999999999</v>
      </c>
      <c r="E197">
        <v>10724</v>
      </c>
      <c r="F197">
        <v>1699750</v>
      </c>
      <c r="G197">
        <v>5028000</v>
      </c>
      <c r="H197">
        <f t="shared" si="5"/>
        <v>804228600</v>
      </c>
    </row>
    <row r="198" spans="1:8">
      <c r="A198" s="1">
        <v>42025</v>
      </c>
      <c r="B198" t="s">
        <v>399</v>
      </c>
      <c r="C198" t="s">
        <v>400</v>
      </c>
      <c r="D198">
        <v>18.440000000000001</v>
      </c>
      <c r="E198">
        <v>728</v>
      </c>
      <c r="F198">
        <v>13450</v>
      </c>
      <c r="G198">
        <v>4000000</v>
      </c>
      <c r="H198">
        <f t="shared" si="5"/>
        <v>73760000</v>
      </c>
    </row>
    <row r="199" spans="1:8">
      <c r="A199" s="1">
        <v>42025</v>
      </c>
      <c r="B199" t="s">
        <v>401</v>
      </c>
      <c r="C199" t="s">
        <v>402</v>
      </c>
      <c r="D199">
        <v>0.92</v>
      </c>
      <c r="E199">
        <v>0</v>
      </c>
      <c r="F199">
        <v>0</v>
      </c>
      <c r="G199">
        <v>0</v>
      </c>
      <c r="H199">
        <f t="shared" si="5"/>
        <v>0</v>
      </c>
    </row>
    <row r="200" spans="1:8">
      <c r="A200" s="1">
        <v>42025</v>
      </c>
      <c r="B200" t="s">
        <v>403</v>
      </c>
      <c r="C200" t="s">
        <v>404</v>
      </c>
      <c r="D200">
        <v>204</v>
      </c>
      <c r="E200">
        <v>6595</v>
      </c>
      <c r="F200">
        <v>1344550</v>
      </c>
      <c r="G200">
        <v>8393000</v>
      </c>
      <c r="H200">
        <f t="shared" si="5"/>
        <v>1712172000</v>
      </c>
    </row>
    <row r="201" spans="1:8">
      <c r="A201" s="1">
        <v>42025</v>
      </c>
      <c r="B201" t="s">
        <v>405</v>
      </c>
      <c r="C201" t="s">
        <v>406</v>
      </c>
      <c r="D201">
        <v>4</v>
      </c>
      <c r="E201">
        <v>0</v>
      </c>
      <c r="F201">
        <v>0</v>
      </c>
      <c r="G201">
        <v>2639000</v>
      </c>
      <c r="H201">
        <f t="shared" si="5"/>
        <v>10556000</v>
      </c>
    </row>
    <row r="202" spans="1:8">
      <c r="A202" s="1">
        <v>42025</v>
      </c>
      <c r="B202" t="s">
        <v>407</v>
      </c>
      <c r="C202" t="s">
        <v>408</v>
      </c>
      <c r="D202">
        <v>1.06</v>
      </c>
      <c r="E202">
        <v>15193</v>
      </c>
      <c r="F202">
        <v>15860</v>
      </c>
      <c r="G202">
        <v>0</v>
      </c>
      <c r="H202">
        <f t="shared" si="5"/>
        <v>0</v>
      </c>
    </row>
    <row r="203" spans="1:8">
      <c r="A203" s="1">
        <v>42025</v>
      </c>
      <c r="B203" t="s">
        <v>409</v>
      </c>
      <c r="C203" t="s">
        <v>410</v>
      </c>
      <c r="D203">
        <v>9.0500000000000007</v>
      </c>
      <c r="E203">
        <v>455</v>
      </c>
      <c r="F203">
        <v>4120</v>
      </c>
      <c r="G203">
        <v>5944000</v>
      </c>
      <c r="H203">
        <f t="shared" si="5"/>
        <v>53793200.000000007</v>
      </c>
    </row>
    <row r="204" spans="1:8">
      <c r="A204" s="1">
        <v>42025</v>
      </c>
      <c r="B204" t="s">
        <v>411</v>
      </c>
      <c r="C204" t="s">
        <v>412</v>
      </c>
      <c r="D204">
        <v>0.08</v>
      </c>
      <c r="E204">
        <v>3550</v>
      </c>
      <c r="F204">
        <v>280</v>
      </c>
      <c r="G204">
        <v>0</v>
      </c>
      <c r="H204">
        <f t="shared" si="5"/>
        <v>0</v>
      </c>
    </row>
    <row r="205" spans="1:8">
      <c r="A205" s="1">
        <v>42025</v>
      </c>
      <c r="B205" t="s">
        <v>413</v>
      </c>
      <c r="C205" t="s">
        <v>414</v>
      </c>
      <c r="D205">
        <v>2.2000000000000002</v>
      </c>
      <c r="E205">
        <v>100</v>
      </c>
      <c r="F205">
        <v>220</v>
      </c>
      <c r="G205">
        <v>0</v>
      </c>
      <c r="H205">
        <f t="shared" si="5"/>
        <v>0</v>
      </c>
    </row>
    <row r="206" spans="1:8">
      <c r="A206" s="1">
        <v>42025</v>
      </c>
      <c r="B206" t="s">
        <v>415</v>
      </c>
      <c r="C206" t="s">
        <v>416</v>
      </c>
      <c r="D206">
        <v>4.07</v>
      </c>
      <c r="E206">
        <v>11117</v>
      </c>
      <c r="F206">
        <v>44830</v>
      </c>
      <c r="G206">
        <v>18968000</v>
      </c>
      <c r="H206">
        <f t="shared" si="5"/>
        <v>77199760</v>
      </c>
    </row>
    <row r="207" spans="1:8">
      <c r="A207" s="1">
        <v>42025</v>
      </c>
      <c r="B207" t="s">
        <v>417</v>
      </c>
      <c r="C207" t="s">
        <v>418</v>
      </c>
      <c r="D207">
        <v>0.83</v>
      </c>
      <c r="E207">
        <v>14</v>
      </c>
      <c r="F207">
        <v>10</v>
      </c>
      <c r="G207">
        <v>8070000</v>
      </c>
      <c r="H207">
        <f t="shared" si="5"/>
        <v>6698100</v>
      </c>
    </row>
    <row r="208" spans="1:8">
      <c r="A208" s="1">
        <v>42025</v>
      </c>
      <c r="B208" t="s">
        <v>419</v>
      </c>
      <c r="C208" t="s">
        <v>420</v>
      </c>
      <c r="D208">
        <v>3.34</v>
      </c>
      <c r="E208">
        <v>404</v>
      </c>
      <c r="F208">
        <v>1290</v>
      </c>
      <c r="G208">
        <v>3600000</v>
      </c>
      <c r="H208">
        <f t="shared" si="5"/>
        <v>12024000</v>
      </c>
    </row>
    <row r="209" spans="1:8">
      <c r="A209" s="1">
        <v>42025</v>
      </c>
      <c r="B209" t="s">
        <v>421</v>
      </c>
      <c r="C209" t="s">
        <v>422</v>
      </c>
      <c r="D209">
        <v>1.62</v>
      </c>
      <c r="E209">
        <v>504</v>
      </c>
      <c r="F209">
        <v>820</v>
      </c>
      <c r="G209">
        <v>0</v>
      </c>
      <c r="H209">
        <f t="shared" si="5"/>
        <v>0</v>
      </c>
    </row>
    <row r="210" spans="1:8">
      <c r="A210" s="1">
        <v>42025</v>
      </c>
      <c r="B210" t="s">
        <v>423</v>
      </c>
      <c r="C210" t="s">
        <v>424</v>
      </c>
      <c r="D210">
        <v>5</v>
      </c>
      <c r="E210">
        <v>1</v>
      </c>
      <c r="F210">
        <v>5</v>
      </c>
      <c r="G210">
        <v>11334000</v>
      </c>
      <c r="H210">
        <f t="shared" si="5"/>
        <v>56670000</v>
      </c>
    </row>
    <row r="211" spans="1:8">
      <c r="A211" s="1">
        <v>42025</v>
      </c>
      <c r="B211" t="s">
        <v>425</v>
      </c>
      <c r="C211" t="s">
        <v>426</v>
      </c>
      <c r="D211">
        <v>1.93</v>
      </c>
      <c r="E211">
        <v>10718</v>
      </c>
      <c r="F211">
        <v>20230</v>
      </c>
      <c r="G211">
        <v>0</v>
      </c>
      <c r="H211">
        <f t="shared" si="5"/>
        <v>0</v>
      </c>
    </row>
    <row r="212" spans="1:8">
      <c r="A212" s="1">
        <v>42025</v>
      </c>
      <c r="B212" t="s">
        <v>427</v>
      </c>
      <c r="C212" t="s">
        <v>428</v>
      </c>
      <c r="D212">
        <v>22</v>
      </c>
      <c r="E212">
        <v>40</v>
      </c>
      <c r="F212">
        <v>880</v>
      </c>
      <c r="G212">
        <v>0</v>
      </c>
      <c r="H212">
        <f t="shared" si="5"/>
        <v>0</v>
      </c>
    </row>
    <row r="213" spans="1:8">
      <c r="A213" s="1">
        <v>42025</v>
      </c>
      <c r="B213" t="s">
        <v>429</v>
      </c>
      <c r="C213" t="s">
        <v>430</v>
      </c>
      <c r="D213">
        <v>20.89</v>
      </c>
      <c r="E213">
        <v>347328</v>
      </c>
      <c r="F213">
        <v>7153770</v>
      </c>
      <c r="G213">
        <v>52636000</v>
      </c>
      <c r="H213">
        <f t="shared" si="5"/>
        <v>1099566040</v>
      </c>
    </row>
    <row r="214" spans="1:8">
      <c r="A214" s="1">
        <v>42025</v>
      </c>
      <c r="B214" t="s">
        <v>431</v>
      </c>
      <c r="C214" t="s">
        <v>432</v>
      </c>
      <c r="D214">
        <v>0.28999999999999998</v>
      </c>
      <c r="E214">
        <v>2216</v>
      </c>
      <c r="F214">
        <v>640</v>
      </c>
      <c r="G214">
        <v>0</v>
      </c>
      <c r="H214">
        <f t="shared" si="5"/>
        <v>0</v>
      </c>
    </row>
    <row r="215" spans="1:8">
      <c r="A215" s="1">
        <v>42025</v>
      </c>
      <c r="B215" t="s">
        <v>433</v>
      </c>
      <c r="C215" t="s">
        <v>434</v>
      </c>
      <c r="D215">
        <v>2.6</v>
      </c>
      <c r="E215">
        <v>23437</v>
      </c>
      <c r="F215">
        <v>61320</v>
      </c>
      <c r="G215">
        <v>32447000</v>
      </c>
      <c r="H215">
        <f t="shared" si="5"/>
        <v>84362200</v>
      </c>
    </row>
    <row r="216" spans="1:8">
      <c r="A216" s="1">
        <v>42025</v>
      </c>
      <c r="B216" t="s">
        <v>435</v>
      </c>
      <c r="C216" t="s">
        <v>436</v>
      </c>
      <c r="D216">
        <v>9.65</v>
      </c>
      <c r="E216">
        <v>1036</v>
      </c>
      <c r="F216">
        <v>9900</v>
      </c>
      <c r="G216">
        <v>1509000</v>
      </c>
      <c r="H216">
        <f t="shared" si="5"/>
        <v>14561850</v>
      </c>
    </row>
    <row r="217" spans="1:8">
      <c r="A217" s="1">
        <v>42025</v>
      </c>
      <c r="B217" t="s">
        <v>437</v>
      </c>
      <c r="C217" t="s">
        <v>438</v>
      </c>
      <c r="D217">
        <v>2.87</v>
      </c>
      <c r="E217">
        <v>47950</v>
      </c>
      <c r="F217">
        <v>135790</v>
      </c>
      <c r="G217">
        <v>26333000</v>
      </c>
      <c r="H217">
        <f t="shared" si="5"/>
        <v>75575710</v>
      </c>
    </row>
    <row r="218" spans="1:8">
      <c r="A218" s="1">
        <v>42025</v>
      </c>
      <c r="B218" t="s">
        <v>439</v>
      </c>
      <c r="C218" t="s">
        <v>440</v>
      </c>
      <c r="D218">
        <v>2.2400000000000002</v>
      </c>
      <c r="E218">
        <v>5</v>
      </c>
      <c r="F218">
        <v>10</v>
      </c>
      <c r="G218">
        <v>4047000</v>
      </c>
      <c r="H218">
        <f t="shared" si="5"/>
        <v>9065280</v>
      </c>
    </row>
    <row r="219" spans="1:8">
      <c r="A219" s="1">
        <v>42025</v>
      </c>
      <c r="B219" t="s">
        <v>441</v>
      </c>
      <c r="C219" t="s">
        <v>442</v>
      </c>
      <c r="D219">
        <v>0.02</v>
      </c>
      <c r="E219">
        <v>0</v>
      </c>
      <c r="F219">
        <v>0</v>
      </c>
      <c r="G219">
        <v>0</v>
      </c>
      <c r="H219">
        <f t="shared" si="5"/>
        <v>0</v>
      </c>
    </row>
    <row r="220" spans="1:8">
      <c r="A220" s="1">
        <v>42025</v>
      </c>
      <c r="B220" t="s">
        <v>443</v>
      </c>
      <c r="C220" t="s">
        <v>444</v>
      </c>
      <c r="D220">
        <v>6.66</v>
      </c>
      <c r="E220">
        <v>0</v>
      </c>
      <c r="F220">
        <v>0</v>
      </c>
      <c r="G220">
        <v>3329000</v>
      </c>
      <c r="H220">
        <f t="shared" si="5"/>
        <v>22171140</v>
      </c>
    </row>
    <row r="221" spans="1:8">
      <c r="A221" s="1">
        <v>42025</v>
      </c>
      <c r="B221" t="s">
        <v>445</v>
      </c>
      <c r="C221" t="s">
        <v>446</v>
      </c>
      <c r="D221">
        <v>1.22</v>
      </c>
      <c r="E221">
        <v>368872</v>
      </c>
      <c r="F221">
        <v>444170</v>
      </c>
      <c r="G221">
        <v>45144000</v>
      </c>
      <c r="H221">
        <f t="shared" si="5"/>
        <v>55075680</v>
      </c>
    </row>
    <row r="222" spans="1:8">
      <c r="A222" s="1">
        <v>42025</v>
      </c>
      <c r="B222" t="s">
        <v>447</v>
      </c>
      <c r="C222" t="s">
        <v>448</v>
      </c>
      <c r="D222">
        <v>33.4</v>
      </c>
      <c r="E222">
        <v>97681</v>
      </c>
      <c r="F222">
        <v>3223540</v>
      </c>
      <c r="G222">
        <v>48500000</v>
      </c>
      <c r="H222">
        <f t="shared" si="5"/>
        <v>1619900000</v>
      </c>
    </row>
    <row r="223" spans="1:8">
      <c r="A223" s="1">
        <v>42025</v>
      </c>
      <c r="B223" t="s">
        <v>449</v>
      </c>
      <c r="C223" t="s">
        <v>450</v>
      </c>
      <c r="D223">
        <v>271</v>
      </c>
      <c r="E223">
        <v>5543</v>
      </c>
      <c r="F223">
        <v>1501260</v>
      </c>
      <c r="G223">
        <v>9380000</v>
      </c>
      <c r="H223">
        <f t="shared" si="5"/>
        <v>2541980000</v>
      </c>
    </row>
    <row r="224" spans="1:8">
      <c r="A224" s="1">
        <v>42025</v>
      </c>
      <c r="B224" t="s">
        <v>451</v>
      </c>
      <c r="C224" t="s">
        <v>452</v>
      </c>
      <c r="D224">
        <v>107.5</v>
      </c>
      <c r="E224">
        <v>956444</v>
      </c>
      <c r="F224">
        <v>101259470</v>
      </c>
      <c r="G224">
        <v>136410000</v>
      </c>
      <c r="H224">
        <f t="shared" si="5"/>
        <v>14664075000</v>
      </c>
    </row>
    <row r="225" spans="1:8">
      <c r="A225" s="1">
        <v>42025</v>
      </c>
      <c r="B225" t="s">
        <v>453</v>
      </c>
      <c r="C225" t="s">
        <v>454</v>
      </c>
      <c r="D225">
        <v>12.64</v>
      </c>
      <c r="E225">
        <v>46733</v>
      </c>
      <c r="F225">
        <v>574930</v>
      </c>
      <c r="G225">
        <v>6739000</v>
      </c>
      <c r="H225">
        <f t="shared" si="5"/>
        <v>85180960</v>
      </c>
    </row>
    <row r="226" spans="1:8">
      <c r="A226" s="1">
        <v>42025</v>
      </c>
      <c r="B226" t="s">
        <v>455</v>
      </c>
      <c r="C226" t="s">
        <v>456</v>
      </c>
      <c r="D226">
        <v>39.24</v>
      </c>
      <c r="E226">
        <v>37</v>
      </c>
      <c r="F226">
        <v>1350</v>
      </c>
      <c r="G226">
        <v>13085000</v>
      </c>
      <c r="H226">
        <f t="shared" si="5"/>
        <v>513455400</v>
      </c>
    </row>
    <row r="227" spans="1:8">
      <c r="A227" s="1">
        <v>42025</v>
      </c>
      <c r="B227" t="s">
        <v>457</v>
      </c>
      <c r="C227" t="s">
        <v>458</v>
      </c>
      <c r="D227">
        <v>51.75</v>
      </c>
      <c r="E227">
        <v>63</v>
      </c>
      <c r="F227">
        <v>3260</v>
      </c>
      <c r="G227">
        <v>7449000</v>
      </c>
      <c r="H227">
        <f t="shared" si="5"/>
        <v>385485750</v>
      </c>
    </row>
    <row r="228" spans="1:8">
      <c r="A228" s="1">
        <v>42025</v>
      </c>
      <c r="B228" t="s">
        <v>459</v>
      </c>
      <c r="C228" t="s">
        <v>460</v>
      </c>
      <c r="D228">
        <v>7.38</v>
      </c>
      <c r="E228">
        <v>5</v>
      </c>
      <c r="F228">
        <v>40</v>
      </c>
      <c r="G228">
        <v>0</v>
      </c>
      <c r="H228">
        <f t="shared" si="5"/>
        <v>0</v>
      </c>
    </row>
    <row r="229" spans="1:8">
      <c r="A229" s="1">
        <v>42025</v>
      </c>
      <c r="B229" t="s">
        <v>461</v>
      </c>
      <c r="C229" t="s">
        <v>462</v>
      </c>
      <c r="D229">
        <v>7.6</v>
      </c>
      <c r="E229">
        <v>8098</v>
      </c>
      <c r="F229">
        <v>61590</v>
      </c>
      <c r="G229">
        <v>4222000</v>
      </c>
      <c r="H229">
        <f t="shared" si="5"/>
        <v>32087200</v>
      </c>
    </row>
    <row r="230" spans="1:8">
      <c r="A230" s="1">
        <v>42025</v>
      </c>
      <c r="B230" t="s">
        <v>463</v>
      </c>
      <c r="C230" t="s">
        <v>464</v>
      </c>
      <c r="D230">
        <v>20.98</v>
      </c>
      <c r="E230">
        <v>131265</v>
      </c>
      <c r="F230">
        <v>2690930</v>
      </c>
      <c r="G230">
        <v>3459000</v>
      </c>
      <c r="H230">
        <f t="shared" si="5"/>
        <v>72569820</v>
      </c>
    </row>
    <row r="231" spans="1:8">
      <c r="A231" s="1">
        <v>42025</v>
      </c>
      <c r="B231" t="s">
        <v>465</v>
      </c>
      <c r="C231" t="s">
        <v>466</v>
      </c>
      <c r="D231">
        <v>10.73</v>
      </c>
      <c r="E231">
        <v>16767</v>
      </c>
      <c r="F231">
        <v>179990</v>
      </c>
      <c r="G231">
        <v>23006000</v>
      </c>
      <c r="H231">
        <f t="shared" si="5"/>
        <v>246854380</v>
      </c>
    </row>
    <row r="232" spans="1:8">
      <c r="A232" s="1">
        <v>42025</v>
      </c>
      <c r="B232" t="s">
        <v>467</v>
      </c>
      <c r="C232" t="s">
        <v>468</v>
      </c>
      <c r="D232">
        <v>29.25</v>
      </c>
      <c r="E232">
        <v>240</v>
      </c>
      <c r="F232">
        <v>7020</v>
      </c>
      <c r="G232">
        <v>184000</v>
      </c>
      <c r="H232">
        <f t="shared" si="5"/>
        <v>5382000</v>
      </c>
    </row>
    <row r="233" spans="1:8">
      <c r="A233" s="1">
        <v>42025</v>
      </c>
      <c r="B233" t="s">
        <v>469</v>
      </c>
      <c r="C233" t="s">
        <v>470</v>
      </c>
      <c r="D233">
        <v>3.84</v>
      </c>
      <c r="E233">
        <v>390</v>
      </c>
      <c r="F233">
        <v>1500</v>
      </c>
      <c r="G233">
        <v>4815000</v>
      </c>
      <c r="H233">
        <f t="shared" si="5"/>
        <v>18489600</v>
      </c>
    </row>
    <row r="234" spans="1:8">
      <c r="A234" s="1">
        <v>42025</v>
      </c>
      <c r="B234" t="s">
        <v>471</v>
      </c>
      <c r="C234" t="s">
        <v>472</v>
      </c>
      <c r="D234">
        <v>9.3800000000000008</v>
      </c>
      <c r="E234">
        <v>1766</v>
      </c>
      <c r="F234">
        <v>16480</v>
      </c>
      <c r="G234">
        <v>6713000</v>
      </c>
      <c r="H234">
        <f t="shared" si="5"/>
        <v>62967940.000000007</v>
      </c>
    </row>
    <row r="235" spans="1:8">
      <c r="A235" s="1">
        <v>42025</v>
      </c>
      <c r="B235" t="s">
        <v>473</v>
      </c>
      <c r="C235" t="s">
        <v>474</v>
      </c>
      <c r="D235">
        <v>19.14</v>
      </c>
      <c r="E235">
        <v>443</v>
      </c>
      <c r="F235">
        <v>8330</v>
      </c>
      <c r="G235">
        <v>10769000</v>
      </c>
      <c r="H235">
        <f t="shared" si="5"/>
        <v>206118660</v>
      </c>
    </row>
    <row r="236" spans="1:8">
      <c r="A236" s="1">
        <v>42025</v>
      </c>
      <c r="B236" t="s">
        <v>475</v>
      </c>
      <c r="C236" t="s">
        <v>476</v>
      </c>
      <c r="D236">
        <v>3.33</v>
      </c>
      <c r="E236">
        <v>15993</v>
      </c>
      <c r="F236">
        <v>52860</v>
      </c>
      <c r="G236">
        <v>11880000</v>
      </c>
      <c r="H236">
        <f t="shared" si="5"/>
        <v>39560400</v>
      </c>
    </row>
    <row r="237" spans="1:8">
      <c r="A237" s="1">
        <v>42025</v>
      </c>
      <c r="B237" t="s">
        <v>477</v>
      </c>
      <c r="C237" t="s">
        <v>478</v>
      </c>
      <c r="D237">
        <v>260</v>
      </c>
      <c r="E237">
        <v>0</v>
      </c>
      <c r="F237">
        <v>0</v>
      </c>
      <c r="G237">
        <v>1231000</v>
      </c>
      <c r="H237">
        <f t="shared" si="5"/>
        <v>320060000</v>
      </c>
    </row>
    <row r="238" spans="1:8">
      <c r="A238" s="1">
        <v>42025</v>
      </c>
      <c r="B238" t="s">
        <v>479</v>
      </c>
      <c r="C238" t="s">
        <v>480</v>
      </c>
      <c r="D238">
        <v>115</v>
      </c>
      <c r="E238">
        <v>8413</v>
      </c>
      <c r="F238">
        <v>969190</v>
      </c>
      <c r="G238">
        <v>14953000</v>
      </c>
      <c r="H238">
        <f t="shared" si="5"/>
        <v>1719595000</v>
      </c>
    </row>
    <row r="239" spans="1:8">
      <c r="A239" s="1">
        <v>42025</v>
      </c>
      <c r="B239" t="s">
        <v>481</v>
      </c>
      <c r="C239" t="s">
        <v>482</v>
      </c>
      <c r="D239">
        <v>52</v>
      </c>
      <c r="E239">
        <v>1186</v>
      </c>
      <c r="F239">
        <v>61860</v>
      </c>
      <c r="G239">
        <v>2418000</v>
      </c>
      <c r="H239">
        <f t="shared" si="5"/>
        <v>125736000</v>
      </c>
    </row>
    <row r="240" spans="1:8">
      <c r="A240" s="1">
        <v>42025</v>
      </c>
      <c r="B240" t="s">
        <v>483</v>
      </c>
      <c r="C240" t="s">
        <v>484</v>
      </c>
      <c r="D240">
        <v>1.1000000000000001</v>
      </c>
      <c r="E240">
        <v>39264</v>
      </c>
      <c r="F240">
        <v>42250</v>
      </c>
      <c r="G240">
        <v>5093000</v>
      </c>
      <c r="H240">
        <f t="shared" si="5"/>
        <v>5602300</v>
      </c>
    </row>
    <row r="241" spans="1:8">
      <c r="A241" s="1">
        <v>42025</v>
      </c>
      <c r="B241" t="s">
        <v>485</v>
      </c>
      <c r="C241" t="s">
        <v>486</v>
      </c>
      <c r="D241">
        <v>1.77</v>
      </c>
      <c r="E241">
        <v>59884</v>
      </c>
      <c r="F241">
        <v>105420</v>
      </c>
      <c r="G241">
        <v>218198000</v>
      </c>
      <c r="H241">
        <f t="shared" si="5"/>
        <v>386210460</v>
      </c>
    </row>
    <row r="242" spans="1:8">
      <c r="A242" s="1">
        <v>42025</v>
      </c>
      <c r="B242" t="s">
        <v>487</v>
      </c>
      <c r="C242" t="s">
        <v>488</v>
      </c>
      <c r="D242">
        <v>4.22</v>
      </c>
      <c r="E242">
        <v>21572</v>
      </c>
      <c r="F242">
        <v>91010</v>
      </c>
      <c r="G242">
        <v>10150000</v>
      </c>
      <c r="H242">
        <f t="shared" si="5"/>
        <v>42833000</v>
      </c>
    </row>
    <row r="243" spans="1:8">
      <c r="A243" s="1">
        <v>42025</v>
      </c>
      <c r="B243" t="s">
        <v>489</v>
      </c>
      <c r="C243" t="s">
        <v>490</v>
      </c>
      <c r="D243">
        <v>8.31</v>
      </c>
      <c r="E243">
        <v>2966</v>
      </c>
      <c r="F243">
        <v>24650</v>
      </c>
      <c r="G243">
        <v>30148000</v>
      </c>
      <c r="H243">
        <f t="shared" si="5"/>
        <v>250529880.00000003</v>
      </c>
    </row>
    <row r="244" spans="1:8">
      <c r="A244" s="1">
        <v>42025</v>
      </c>
      <c r="B244" t="s">
        <v>491</v>
      </c>
      <c r="C244" t="s">
        <v>492</v>
      </c>
      <c r="D244">
        <v>2.4500000000000002</v>
      </c>
      <c r="E244">
        <v>40672</v>
      </c>
      <c r="F244">
        <v>98030</v>
      </c>
      <c r="G244">
        <v>34971000</v>
      </c>
      <c r="H244">
        <f t="shared" si="5"/>
        <v>85678950</v>
      </c>
    </row>
    <row r="245" spans="1:8">
      <c r="A245" s="1">
        <v>42025</v>
      </c>
      <c r="B245" t="s">
        <v>493</v>
      </c>
      <c r="C245" t="s">
        <v>494</v>
      </c>
      <c r="D245">
        <v>27.4</v>
      </c>
      <c r="E245">
        <v>6092</v>
      </c>
      <c r="F245">
        <v>164600</v>
      </c>
      <c r="G245">
        <v>5128000</v>
      </c>
      <c r="H245">
        <f t="shared" si="5"/>
        <v>140507200</v>
      </c>
    </row>
    <row r="246" spans="1:8">
      <c r="A246" s="1">
        <v>42025</v>
      </c>
      <c r="B246" t="s">
        <v>495</v>
      </c>
      <c r="C246" t="s">
        <v>496</v>
      </c>
      <c r="D246">
        <v>24.38</v>
      </c>
      <c r="E246">
        <v>246690</v>
      </c>
      <c r="F246">
        <v>5975090</v>
      </c>
      <c r="G246">
        <v>60796000</v>
      </c>
      <c r="H246">
        <f t="shared" si="5"/>
        <v>1482206480</v>
      </c>
    </row>
    <row r="247" spans="1:8">
      <c r="A247" s="1">
        <v>42025</v>
      </c>
      <c r="B247" t="s">
        <v>497</v>
      </c>
      <c r="C247" t="s">
        <v>498</v>
      </c>
      <c r="D247">
        <v>7539</v>
      </c>
      <c r="E247">
        <v>2159</v>
      </c>
      <c r="F247">
        <v>16161920</v>
      </c>
      <c r="G247">
        <v>1279000</v>
      </c>
      <c r="H247">
        <f t="shared" si="5"/>
        <v>9642381000</v>
      </c>
    </row>
    <row r="248" spans="1:8">
      <c r="A248" s="1">
        <v>42025</v>
      </c>
      <c r="B248" t="s">
        <v>499</v>
      </c>
      <c r="C248" t="s">
        <v>500</v>
      </c>
      <c r="D248">
        <v>4.0999999999999996</v>
      </c>
      <c r="E248">
        <v>6185</v>
      </c>
      <c r="F248">
        <v>24870</v>
      </c>
      <c r="G248">
        <v>1827000</v>
      </c>
      <c r="H248">
        <f t="shared" si="5"/>
        <v>7490699.9999999991</v>
      </c>
    </row>
    <row r="249" spans="1:8">
      <c r="A249" s="1">
        <v>42025</v>
      </c>
      <c r="B249" t="s">
        <v>501</v>
      </c>
      <c r="C249" t="s">
        <v>502</v>
      </c>
      <c r="D249">
        <v>1.07</v>
      </c>
      <c r="E249">
        <v>179615</v>
      </c>
      <c r="F249">
        <v>194270</v>
      </c>
      <c r="G249">
        <v>72970000</v>
      </c>
      <c r="H249">
        <f t="shared" si="5"/>
        <v>78077900</v>
      </c>
    </row>
    <row r="250" spans="1:8">
      <c r="A250" s="1">
        <v>42025</v>
      </c>
      <c r="B250" t="s">
        <v>503</v>
      </c>
      <c r="C250" t="s">
        <v>504</v>
      </c>
      <c r="D250">
        <v>41.22</v>
      </c>
      <c r="E250">
        <v>1558</v>
      </c>
      <c r="F250">
        <v>64880</v>
      </c>
      <c r="G250">
        <v>5975000</v>
      </c>
      <c r="H250">
        <f t="shared" si="5"/>
        <v>246289500</v>
      </c>
    </row>
    <row r="251" spans="1:8">
      <c r="A251" s="1">
        <v>42025</v>
      </c>
      <c r="B251" t="s">
        <v>505</v>
      </c>
      <c r="C251" t="s">
        <v>506</v>
      </c>
      <c r="D251">
        <v>66.05</v>
      </c>
      <c r="E251">
        <v>5155</v>
      </c>
      <c r="F251">
        <v>340320</v>
      </c>
      <c r="G251">
        <v>6611000</v>
      </c>
      <c r="H251">
        <f t="shared" si="5"/>
        <v>436656550</v>
      </c>
    </row>
    <row r="252" spans="1:8">
      <c r="A252" s="1">
        <v>42025</v>
      </c>
      <c r="B252" t="s">
        <v>507</v>
      </c>
      <c r="C252" t="s">
        <v>508</v>
      </c>
      <c r="D252">
        <v>5.84</v>
      </c>
      <c r="E252">
        <v>11</v>
      </c>
      <c r="F252">
        <v>60</v>
      </c>
      <c r="G252">
        <v>3832000</v>
      </c>
      <c r="H252">
        <f t="shared" si="5"/>
        <v>22378880</v>
      </c>
    </row>
    <row r="253" spans="1:8">
      <c r="A253" s="1">
        <v>42025</v>
      </c>
      <c r="B253" t="s">
        <v>509</v>
      </c>
      <c r="C253" t="s">
        <v>510</v>
      </c>
      <c r="D253">
        <v>7.5</v>
      </c>
      <c r="E253">
        <v>4397</v>
      </c>
      <c r="F253">
        <v>33160</v>
      </c>
      <c r="G253">
        <v>11888000</v>
      </c>
      <c r="H253">
        <f t="shared" si="5"/>
        <v>89160000</v>
      </c>
    </row>
    <row r="254" spans="1:8">
      <c r="A254" s="1">
        <v>42025</v>
      </c>
      <c r="B254" t="s">
        <v>511</v>
      </c>
      <c r="C254" t="s">
        <v>512</v>
      </c>
      <c r="D254">
        <v>452.1</v>
      </c>
      <c r="E254">
        <v>39445</v>
      </c>
      <c r="F254">
        <v>17512530</v>
      </c>
      <c r="G254">
        <v>12038000</v>
      </c>
      <c r="H254">
        <f t="shared" si="5"/>
        <v>5442379800</v>
      </c>
    </row>
    <row r="255" spans="1:8">
      <c r="A255" s="1">
        <v>42025</v>
      </c>
      <c r="B255" t="s">
        <v>513</v>
      </c>
      <c r="C255" t="s">
        <v>514</v>
      </c>
      <c r="D255">
        <v>10.26</v>
      </c>
      <c r="E255">
        <v>69138</v>
      </c>
      <c r="F255">
        <v>701790</v>
      </c>
      <c r="G255">
        <v>30174000</v>
      </c>
      <c r="H255">
        <f t="shared" si="5"/>
        <v>309585240</v>
      </c>
    </row>
    <row r="256" spans="1:8">
      <c r="A256" s="1">
        <v>42025</v>
      </c>
      <c r="B256" t="s">
        <v>515</v>
      </c>
      <c r="C256" t="s">
        <v>516</v>
      </c>
      <c r="D256">
        <v>35.200000000000003</v>
      </c>
      <c r="E256">
        <v>103</v>
      </c>
      <c r="F256">
        <v>3630</v>
      </c>
      <c r="G256">
        <v>689000</v>
      </c>
      <c r="H256">
        <f t="shared" si="5"/>
        <v>24252800.000000004</v>
      </c>
    </row>
    <row r="257" spans="1:8">
      <c r="A257" s="1">
        <v>42025</v>
      </c>
      <c r="B257" t="s">
        <v>517</v>
      </c>
      <c r="C257" t="s">
        <v>518</v>
      </c>
      <c r="D257">
        <v>0.5</v>
      </c>
      <c r="E257">
        <v>3174</v>
      </c>
      <c r="F257">
        <v>1590</v>
      </c>
      <c r="G257">
        <v>0</v>
      </c>
      <c r="H257">
        <f t="shared" si="5"/>
        <v>0</v>
      </c>
    </row>
    <row r="258" spans="1:8">
      <c r="A258" s="1">
        <v>42025</v>
      </c>
      <c r="B258" t="s">
        <v>519</v>
      </c>
      <c r="C258" t="s">
        <v>520</v>
      </c>
      <c r="D258">
        <v>201.7</v>
      </c>
      <c r="E258">
        <v>827</v>
      </c>
      <c r="F258">
        <v>165650</v>
      </c>
      <c r="G258">
        <v>2559000</v>
      </c>
      <c r="H258">
        <f t="shared" si="5"/>
        <v>516150300</v>
      </c>
    </row>
    <row r="259" spans="1:8">
      <c r="A259" s="1">
        <v>42025</v>
      </c>
      <c r="B259" t="s">
        <v>521</v>
      </c>
      <c r="C259" t="s">
        <v>522</v>
      </c>
      <c r="D259">
        <v>21</v>
      </c>
      <c r="E259">
        <v>0</v>
      </c>
      <c r="F259">
        <v>0</v>
      </c>
      <c r="G259">
        <v>0</v>
      </c>
      <c r="H259">
        <f t="shared" ref="H259:H322" si="6">G259*D259</f>
        <v>0</v>
      </c>
    </row>
    <row r="260" spans="1:8">
      <c r="A260" s="1">
        <v>42025</v>
      </c>
      <c r="B260" t="s">
        <v>523</v>
      </c>
      <c r="C260" t="s">
        <v>524</v>
      </c>
      <c r="D260">
        <v>13.25</v>
      </c>
      <c r="E260">
        <v>609</v>
      </c>
      <c r="F260">
        <v>8100</v>
      </c>
      <c r="G260">
        <v>23198000</v>
      </c>
      <c r="H260">
        <f t="shared" si="6"/>
        <v>307373500</v>
      </c>
    </row>
    <row r="261" spans="1:8">
      <c r="A261" s="1">
        <v>42025</v>
      </c>
      <c r="B261" t="s">
        <v>525</v>
      </c>
      <c r="C261" t="s">
        <v>526</v>
      </c>
      <c r="D261">
        <v>13.69</v>
      </c>
      <c r="E261">
        <v>304</v>
      </c>
      <c r="F261">
        <v>4120</v>
      </c>
      <c r="G261">
        <v>2276000</v>
      </c>
      <c r="H261">
        <f t="shared" si="6"/>
        <v>31158440</v>
      </c>
    </row>
    <row r="262" spans="1:8">
      <c r="A262" s="1">
        <v>42025</v>
      </c>
      <c r="B262" t="s">
        <v>527</v>
      </c>
      <c r="C262" t="s">
        <v>528</v>
      </c>
      <c r="D262">
        <v>8.5</v>
      </c>
      <c r="E262">
        <v>7558</v>
      </c>
      <c r="F262">
        <v>63090</v>
      </c>
      <c r="G262">
        <v>9921000</v>
      </c>
      <c r="H262">
        <f t="shared" si="6"/>
        <v>84328500</v>
      </c>
    </row>
    <row r="263" spans="1:8">
      <c r="A263" s="1">
        <v>42025</v>
      </c>
      <c r="B263" t="s">
        <v>529</v>
      </c>
      <c r="C263" t="s">
        <v>530</v>
      </c>
      <c r="D263">
        <v>7.0000000000000007E-2</v>
      </c>
      <c r="E263">
        <v>1000</v>
      </c>
      <c r="F263">
        <v>70</v>
      </c>
      <c r="G263">
        <v>0</v>
      </c>
      <c r="H263">
        <f t="shared" si="6"/>
        <v>0</v>
      </c>
    </row>
    <row r="264" spans="1:8">
      <c r="A264" s="1">
        <v>42025</v>
      </c>
      <c r="B264" t="s">
        <v>531</v>
      </c>
      <c r="C264" t="s">
        <v>532</v>
      </c>
      <c r="D264">
        <v>2.09</v>
      </c>
      <c r="E264">
        <v>22656</v>
      </c>
      <c r="F264">
        <v>45360</v>
      </c>
      <c r="G264">
        <v>2516000</v>
      </c>
      <c r="H264">
        <f t="shared" si="6"/>
        <v>5258440</v>
      </c>
    </row>
    <row r="265" spans="1:8">
      <c r="A265" s="1">
        <v>42025</v>
      </c>
      <c r="B265" t="s">
        <v>533</v>
      </c>
      <c r="C265" t="s">
        <v>534</v>
      </c>
      <c r="D265">
        <v>10.52</v>
      </c>
      <c r="E265">
        <v>0</v>
      </c>
      <c r="F265">
        <v>0</v>
      </c>
      <c r="G265">
        <v>2000000</v>
      </c>
      <c r="H265">
        <f t="shared" si="6"/>
        <v>21040000</v>
      </c>
    </row>
    <row r="266" spans="1:8">
      <c r="A266" s="1">
        <v>42025</v>
      </c>
      <c r="B266" t="s">
        <v>535</v>
      </c>
      <c r="C266" t="s">
        <v>536</v>
      </c>
      <c r="D266">
        <v>0.56000000000000005</v>
      </c>
      <c r="E266">
        <v>514069</v>
      </c>
      <c r="F266">
        <v>286230</v>
      </c>
      <c r="G266">
        <v>503124000</v>
      </c>
      <c r="H266">
        <f t="shared" si="6"/>
        <v>281749440</v>
      </c>
    </row>
    <row r="267" spans="1:8">
      <c r="A267" s="1">
        <v>42025</v>
      </c>
      <c r="B267" t="s">
        <v>537</v>
      </c>
      <c r="C267" t="s">
        <v>538</v>
      </c>
      <c r="D267">
        <v>1.54</v>
      </c>
      <c r="E267">
        <v>4015</v>
      </c>
      <c r="F267">
        <v>6320</v>
      </c>
      <c r="G267">
        <v>8276000</v>
      </c>
      <c r="H267">
        <f t="shared" si="6"/>
        <v>12745040</v>
      </c>
    </row>
    <row r="268" spans="1:8">
      <c r="A268" s="1">
        <v>42025</v>
      </c>
      <c r="B268" t="s">
        <v>539</v>
      </c>
      <c r="C268" t="s">
        <v>540</v>
      </c>
      <c r="D268">
        <v>7.09</v>
      </c>
      <c r="E268">
        <v>721057</v>
      </c>
      <c r="F268">
        <v>5046670</v>
      </c>
      <c r="G268">
        <v>391726000</v>
      </c>
      <c r="H268">
        <f t="shared" si="6"/>
        <v>2777337340</v>
      </c>
    </row>
    <row r="269" spans="1:8">
      <c r="A269" s="1">
        <v>42025</v>
      </c>
      <c r="B269" t="s">
        <v>541</v>
      </c>
      <c r="C269" t="s">
        <v>542</v>
      </c>
      <c r="D269">
        <v>1.5</v>
      </c>
      <c r="E269">
        <v>9343</v>
      </c>
      <c r="F269">
        <v>13970</v>
      </c>
      <c r="G269">
        <v>3254000</v>
      </c>
      <c r="H269">
        <f t="shared" si="6"/>
        <v>4881000</v>
      </c>
    </row>
    <row r="270" spans="1:8">
      <c r="A270" s="1">
        <v>42025</v>
      </c>
      <c r="B270" t="s">
        <v>543</v>
      </c>
      <c r="C270" t="s">
        <v>544</v>
      </c>
      <c r="D270">
        <v>1.34</v>
      </c>
      <c r="E270">
        <v>68803</v>
      </c>
      <c r="F270">
        <v>91760</v>
      </c>
      <c r="G270">
        <v>50027000</v>
      </c>
      <c r="H270">
        <f t="shared" si="6"/>
        <v>67036180.000000007</v>
      </c>
    </row>
    <row r="271" spans="1:8">
      <c r="A271" s="1">
        <v>42025</v>
      </c>
      <c r="B271" t="s">
        <v>545</v>
      </c>
      <c r="C271" t="s">
        <v>546</v>
      </c>
      <c r="D271">
        <v>0.16</v>
      </c>
      <c r="E271">
        <v>332230</v>
      </c>
      <c r="F271">
        <v>53160</v>
      </c>
      <c r="G271">
        <v>0</v>
      </c>
      <c r="H271">
        <f t="shared" si="6"/>
        <v>0</v>
      </c>
    </row>
    <row r="272" spans="1:8">
      <c r="A272" s="1">
        <v>42025</v>
      </c>
      <c r="B272" t="s">
        <v>547</v>
      </c>
      <c r="C272" t="s">
        <v>548</v>
      </c>
      <c r="D272">
        <v>33.799999999999997</v>
      </c>
      <c r="E272">
        <v>146</v>
      </c>
      <c r="F272">
        <v>4930</v>
      </c>
      <c r="G272">
        <v>3773000</v>
      </c>
      <c r="H272">
        <f t="shared" si="6"/>
        <v>127527399.99999999</v>
      </c>
    </row>
    <row r="273" spans="1:8">
      <c r="A273" s="1">
        <v>42025</v>
      </c>
      <c r="B273" t="s">
        <v>549</v>
      </c>
      <c r="C273" t="s">
        <v>550</v>
      </c>
      <c r="D273">
        <v>1.46</v>
      </c>
      <c r="E273">
        <v>4440</v>
      </c>
      <c r="F273">
        <v>6480</v>
      </c>
      <c r="G273">
        <v>42888000</v>
      </c>
      <c r="H273">
        <f t="shared" si="6"/>
        <v>62616480</v>
      </c>
    </row>
    <row r="274" spans="1:8">
      <c r="A274" s="1">
        <v>42025</v>
      </c>
      <c r="B274" t="s">
        <v>551</v>
      </c>
      <c r="C274" t="s">
        <v>552</v>
      </c>
      <c r="D274">
        <v>10</v>
      </c>
      <c r="E274">
        <v>0</v>
      </c>
      <c r="F274">
        <v>0</v>
      </c>
      <c r="G274">
        <v>356000</v>
      </c>
      <c r="H274">
        <f t="shared" si="6"/>
        <v>3560000</v>
      </c>
    </row>
    <row r="275" spans="1:8">
      <c r="A275" s="1">
        <v>42025</v>
      </c>
      <c r="B275" t="s">
        <v>553</v>
      </c>
      <c r="C275" t="s">
        <v>554</v>
      </c>
      <c r="D275">
        <v>1.46</v>
      </c>
      <c r="E275">
        <v>0</v>
      </c>
      <c r="F275">
        <v>0</v>
      </c>
      <c r="G275">
        <v>4265000</v>
      </c>
      <c r="H275">
        <f t="shared" si="6"/>
        <v>6226900</v>
      </c>
    </row>
    <row r="276" spans="1:8">
      <c r="A276" s="1">
        <v>42025</v>
      </c>
      <c r="B276" t="s">
        <v>555</v>
      </c>
      <c r="C276" t="s">
        <v>556</v>
      </c>
      <c r="D276">
        <v>149.9</v>
      </c>
      <c r="E276">
        <v>113</v>
      </c>
      <c r="F276">
        <v>16940</v>
      </c>
      <c r="G276">
        <v>3703000</v>
      </c>
      <c r="H276">
        <f t="shared" si="6"/>
        <v>555079700</v>
      </c>
    </row>
    <row r="277" spans="1:8">
      <c r="A277" s="1">
        <v>42025</v>
      </c>
      <c r="B277" t="s">
        <v>557</v>
      </c>
      <c r="C277" t="s">
        <v>558</v>
      </c>
      <c r="D277">
        <v>12.5</v>
      </c>
      <c r="E277">
        <v>233865</v>
      </c>
      <c r="F277">
        <v>2899770</v>
      </c>
      <c r="G277">
        <v>16905000</v>
      </c>
      <c r="H277">
        <f t="shared" si="6"/>
        <v>211312500</v>
      </c>
    </row>
    <row r="278" spans="1:8">
      <c r="A278" s="1">
        <v>42025</v>
      </c>
      <c r="B278" t="s">
        <v>559</v>
      </c>
      <c r="C278" t="s">
        <v>560</v>
      </c>
      <c r="D278">
        <v>10.5</v>
      </c>
      <c r="E278">
        <v>137</v>
      </c>
      <c r="F278">
        <v>1380</v>
      </c>
      <c r="G278">
        <v>1026000</v>
      </c>
      <c r="H278">
        <f t="shared" si="6"/>
        <v>10773000</v>
      </c>
    </row>
    <row r="279" spans="1:8">
      <c r="A279" s="1">
        <v>42025</v>
      </c>
      <c r="B279" t="s">
        <v>561</v>
      </c>
      <c r="C279" t="s">
        <v>562</v>
      </c>
      <c r="D279">
        <v>6.13</v>
      </c>
      <c r="E279">
        <v>8681</v>
      </c>
      <c r="F279">
        <v>53100</v>
      </c>
      <c r="G279">
        <v>9981000</v>
      </c>
      <c r="H279">
        <f t="shared" si="6"/>
        <v>61183530</v>
      </c>
    </row>
    <row r="280" spans="1:8">
      <c r="A280" s="1">
        <v>42025</v>
      </c>
      <c r="B280" t="s">
        <v>563</v>
      </c>
      <c r="C280" t="s">
        <v>564</v>
      </c>
      <c r="D280">
        <v>2.16</v>
      </c>
      <c r="E280">
        <v>339582</v>
      </c>
      <c r="F280">
        <v>730420</v>
      </c>
      <c r="G280">
        <v>95095000</v>
      </c>
      <c r="H280">
        <f t="shared" si="6"/>
        <v>205405200</v>
      </c>
    </row>
    <row r="281" spans="1:8">
      <c r="A281" s="1">
        <v>42025</v>
      </c>
      <c r="B281" t="s">
        <v>565</v>
      </c>
      <c r="C281" t="s">
        <v>566</v>
      </c>
      <c r="D281">
        <v>1.64</v>
      </c>
      <c r="E281">
        <v>13933</v>
      </c>
      <c r="F281">
        <v>22920</v>
      </c>
      <c r="G281">
        <v>9957000</v>
      </c>
      <c r="H281">
        <f t="shared" si="6"/>
        <v>16329479.999999998</v>
      </c>
    </row>
    <row r="282" spans="1:8">
      <c r="A282" s="1">
        <v>42025</v>
      </c>
      <c r="B282" t="s">
        <v>567</v>
      </c>
      <c r="C282" t="s">
        <v>568</v>
      </c>
      <c r="D282">
        <v>3.05</v>
      </c>
      <c r="E282">
        <v>723</v>
      </c>
      <c r="F282">
        <v>2330</v>
      </c>
      <c r="G282">
        <v>1453000</v>
      </c>
      <c r="H282">
        <f t="shared" si="6"/>
        <v>4431650</v>
      </c>
    </row>
    <row r="283" spans="1:8">
      <c r="A283" s="1">
        <v>42025</v>
      </c>
      <c r="B283" t="s">
        <v>569</v>
      </c>
      <c r="C283" t="s">
        <v>570</v>
      </c>
      <c r="D283">
        <v>17.5</v>
      </c>
      <c r="E283">
        <v>3671</v>
      </c>
      <c r="F283">
        <v>63550</v>
      </c>
      <c r="G283">
        <v>2386000</v>
      </c>
      <c r="H283">
        <f t="shared" si="6"/>
        <v>41755000</v>
      </c>
    </row>
    <row r="284" spans="1:8">
      <c r="A284" s="1">
        <v>42025</v>
      </c>
      <c r="B284" t="s">
        <v>571</v>
      </c>
      <c r="C284" t="s">
        <v>572</v>
      </c>
      <c r="D284">
        <v>5.59</v>
      </c>
      <c r="E284">
        <v>7080</v>
      </c>
      <c r="F284">
        <v>39600</v>
      </c>
      <c r="G284">
        <v>257931000</v>
      </c>
      <c r="H284">
        <f t="shared" si="6"/>
        <v>1441834290</v>
      </c>
    </row>
    <row r="285" spans="1:8">
      <c r="A285" s="1">
        <v>42025</v>
      </c>
      <c r="B285" t="s">
        <v>573</v>
      </c>
      <c r="C285" t="s">
        <v>574</v>
      </c>
      <c r="D285">
        <v>4.92</v>
      </c>
      <c r="E285">
        <v>882</v>
      </c>
      <c r="F285">
        <v>4250</v>
      </c>
      <c r="G285">
        <v>3499000</v>
      </c>
      <c r="H285">
        <f t="shared" si="6"/>
        <v>17215080</v>
      </c>
    </row>
    <row r="286" spans="1:8">
      <c r="A286" s="1">
        <v>42025</v>
      </c>
      <c r="B286" t="s">
        <v>575</v>
      </c>
      <c r="C286" t="s">
        <v>576</v>
      </c>
      <c r="D286">
        <v>244.45</v>
      </c>
      <c r="E286">
        <v>8582</v>
      </c>
      <c r="F286">
        <v>2093130</v>
      </c>
      <c r="G286">
        <v>1930000</v>
      </c>
      <c r="H286">
        <f t="shared" si="6"/>
        <v>471788500</v>
      </c>
    </row>
    <row r="287" spans="1:8">
      <c r="A287" s="1">
        <v>42025</v>
      </c>
      <c r="B287" t="s">
        <v>577</v>
      </c>
      <c r="C287" t="s">
        <v>578</v>
      </c>
      <c r="D287">
        <v>23.7</v>
      </c>
      <c r="E287">
        <v>11400</v>
      </c>
      <c r="F287">
        <v>270440</v>
      </c>
      <c r="G287">
        <v>25618000</v>
      </c>
      <c r="H287">
        <f t="shared" si="6"/>
        <v>607146600</v>
      </c>
    </row>
    <row r="288" spans="1:8">
      <c r="A288" s="1">
        <v>42025</v>
      </c>
      <c r="B288" t="s">
        <v>579</v>
      </c>
      <c r="C288" t="s">
        <v>580</v>
      </c>
      <c r="D288">
        <v>7.0000000000000007E-2</v>
      </c>
      <c r="E288">
        <v>25961</v>
      </c>
      <c r="F288">
        <v>1820</v>
      </c>
      <c r="G288">
        <v>0</v>
      </c>
      <c r="H288">
        <f t="shared" si="6"/>
        <v>0</v>
      </c>
    </row>
    <row r="289" spans="1:8">
      <c r="A289" s="1">
        <v>42025</v>
      </c>
      <c r="B289" t="s">
        <v>581</v>
      </c>
      <c r="C289" t="s">
        <v>582</v>
      </c>
      <c r="D289">
        <v>4.28</v>
      </c>
      <c r="E289">
        <v>5696</v>
      </c>
      <c r="F289">
        <v>25180</v>
      </c>
      <c r="G289">
        <v>24936000</v>
      </c>
      <c r="H289">
        <f t="shared" si="6"/>
        <v>106726080</v>
      </c>
    </row>
    <row r="290" spans="1:8">
      <c r="A290" s="1">
        <v>42025</v>
      </c>
      <c r="B290" t="s">
        <v>583</v>
      </c>
      <c r="C290" t="s">
        <v>584</v>
      </c>
      <c r="D290">
        <v>1.2</v>
      </c>
      <c r="E290">
        <v>165</v>
      </c>
      <c r="F290">
        <v>200</v>
      </c>
      <c r="G290">
        <v>4052000</v>
      </c>
      <c r="H290">
        <f t="shared" si="6"/>
        <v>4862400</v>
      </c>
    </row>
    <row r="291" spans="1:8">
      <c r="A291" s="1">
        <v>42025</v>
      </c>
      <c r="B291" t="s">
        <v>585</v>
      </c>
      <c r="C291" t="s">
        <v>586</v>
      </c>
      <c r="D291">
        <v>3.87</v>
      </c>
      <c r="E291">
        <v>20</v>
      </c>
      <c r="F291">
        <v>80</v>
      </c>
      <c r="G291">
        <v>1500000</v>
      </c>
      <c r="H291">
        <f t="shared" si="6"/>
        <v>5805000</v>
      </c>
    </row>
    <row r="292" spans="1:8">
      <c r="A292" s="1">
        <v>42025</v>
      </c>
      <c r="B292" t="s">
        <v>587</v>
      </c>
      <c r="C292" t="s">
        <v>588</v>
      </c>
      <c r="D292">
        <v>49.2</v>
      </c>
      <c r="E292">
        <v>120</v>
      </c>
      <c r="F292">
        <v>5890</v>
      </c>
      <c r="G292">
        <v>297000</v>
      </c>
      <c r="H292">
        <f t="shared" si="6"/>
        <v>14612400</v>
      </c>
    </row>
    <row r="293" spans="1:8">
      <c r="A293" s="1">
        <v>42025</v>
      </c>
      <c r="B293" t="s">
        <v>589</v>
      </c>
      <c r="C293" t="s">
        <v>590</v>
      </c>
      <c r="D293">
        <v>1.1499999999999999</v>
      </c>
      <c r="E293">
        <v>8538</v>
      </c>
      <c r="F293">
        <v>9790</v>
      </c>
      <c r="G293">
        <v>36087000</v>
      </c>
      <c r="H293">
        <f t="shared" si="6"/>
        <v>41500050</v>
      </c>
    </row>
    <row r="294" spans="1:8">
      <c r="A294" s="1">
        <v>42025</v>
      </c>
      <c r="B294" t="s">
        <v>591</v>
      </c>
      <c r="C294" t="s">
        <v>592</v>
      </c>
      <c r="D294">
        <v>2.1</v>
      </c>
      <c r="E294">
        <v>46</v>
      </c>
      <c r="F294">
        <v>100</v>
      </c>
      <c r="G294">
        <v>4803000</v>
      </c>
      <c r="H294">
        <f t="shared" si="6"/>
        <v>10086300</v>
      </c>
    </row>
    <row r="295" spans="1:8">
      <c r="A295" s="1">
        <v>42025</v>
      </c>
      <c r="B295" t="s">
        <v>593</v>
      </c>
      <c r="C295" t="s">
        <v>594</v>
      </c>
      <c r="D295">
        <v>2.0699999999999998</v>
      </c>
      <c r="E295">
        <v>0</v>
      </c>
      <c r="F295">
        <v>0</v>
      </c>
      <c r="G295">
        <v>8487000</v>
      </c>
      <c r="H295">
        <f t="shared" si="6"/>
        <v>17568090</v>
      </c>
    </row>
    <row r="296" spans="1:8">
      <c r="A296" s="1">
        <v>42025</v>
      </c>
      <c r="B296" t="s">
        <v>595</v>
      </c>
      <c r="C296" t="s">
        <v>596</v>
      </c>
      <c r="D296">
        <v>7.05</v>
      </c>
      <c r="E296">
        <v>0</v>
      </c>
      <c r="F296">
        <v>0</v>
      </c>
      <c r="G296">
        <v>247000</v>
      </c>
      <c r="H296">
        <f t="shared" si="6"/>
        <v>1741350</v>
      </c>
    </row>
    <row r="297" spans="1:8">
      <c r="A297" s="1">
        <v>42025</v>
      </c>
      <c r="B297" t="s">
        <v>597</v>
      </c>
      <c r="C297" t="s">
        <v>598</v>
      </c>
      <c r="D297">
        <v>0.11</v>
      </c>
      <c r="E297">
        <v>0</v>
      </c>
      <c r="F297">
        <v>0</v>
      </c>
      <c r="G297">
        <v>0</v>
      </c>
      <c r="H297">
        <f t="shared" si="6"/>
        <v>0</v>
      </c>
    </row>
    <row r="298" spans="1:8">
      <c r="A298" s="1">
        <v>42025</v>
      </c>
      <c r="B298" t="s">
        <v>599</v>
      </c>
      <c r="C298" t="s">
        <v>600</v>
      </c>
      <c r="D298">
        <v>2.8</v>
      </c>
      <c r="E298">
        <v>42898</v>
      </c>
      <c r="F298">
        <v>122320</v>
      </c>
      <c r="G298">
        <v>24856000</v>
      </c>
      <c r="H298">
        <f t="shared" si="6"/>
        <v>69596800</v>
      </c>
    </row>
    <row r="299" spans="1:8">
      <c r="A299" s="1">
        <v>42025</v>
      </c>
      <c r="B299" t="s">
        <v>601</v>
      </c>
      <c r="C299" t="s">
        <v>602</v>
      </c>
      <c r="D299">
        <v>10</v>
      </c>
      <c r="E299">
        <v>883</v>
      </c>
      <c r="F299">
        <v>8770</v>
      </c>
      <c r="G299">
        <v>6624000</v>
      </c>
      <c r="H299">
        <f t="shared" si="6"/>
        <v>66240000</v>
      </c>
    </row>
    <row r="300" spans="1:8">
      <c r="A300" s="1">
        <v>42025</v>
      </c>
      <c r="B300" t="s">
        <v>603</v>
      </c>
      <c r="C300" t="s">
        <v>604</v>
      </c>
      <c r="D300">
        <v>5.1100000000000003</v>
      </c>
      <c r="E300">
        <v>1535</v>
      </c>
      <c r="F300">
        <v>7840</v>
      </c>
      <c r="G300">
        <v>1399000</v>
      </c>
      <c r="H300">
        <f t="shared" si="6"/>
        <v>7148890</v>
      </c>
    </row>
    <row r="301" spans="1:8">
      <c r="A301" s="1">
        <v>42025</v>
      </c>
      <c r="B301" t="s">
        <v>605</v>
      </c>
      <c r="C301" t="s">
        <v>606</v>
      </c>
      <c r="D301">
        <v>7.78</v>
      </c>
      <c r="E301">
        <v>2730298</v>
      </c>
      <c r="F301">
        <v>21095360</v>
      </c>
      <c r="G301">
        <v>647357000</v>
      </c>
      <c r="H301">
        <f t="shared" si="6"/>
        <v>5036437460</v>
      </c>
    </row>
    <row r="302" spans="1:8">
      <c r="A302" s="1">
        <v>42025</v>
      </c>
      <c r="B302" t="s">
        <v>607</v>
      </c>
      <c r="C302" t="s">
        <v>608</v>
      </c>
      <c r="D302">
        <v>41</v>
      </c>
      <c r="E302">
        <v>50325</v>
      </c>
      <c r="F302">
        <v>2076330</v>
      </c>
      <c r="G302">
        <v>21800000</v>
      </c>
      <c r="H302">
        <f t="shared" si="6"/>
        <v>893800000</v>
      </c>
    </row>
    <row r="303" spans="1:8">
      <c r="A303" s="1">
        <v>42025</v>
      </c>
      <c r="B303" t="s">
        <v>609</v>
      </c>
      <c r="C303" t="s">
        <v>610</v>
      </c>
      <c r="D303">
        <v>1.52</v>
      </c>
      <c r="E303">
        <v>8500</v>
      </c>
      <c r="F303">
        <v>12960</v>
      </c>
      <c r="G303">
        <v>2352000</v>
      </c>
      <c r="H303">
        <f t="shared" si="6"/>
        <v>3575040</v>
      </c>
    </row>
    <row r="304" spans="1:8">
      <c r="A304" s="1">
        <v>42025</v>
      </c>
      <c r="B304" t="s">
        <v>611</v>
      </c>
      <c r="C304" t="s">
        <v>612</v>
      </c>
      <c r="D304">
        <v>6.15</v>
      </c>
      <c r="E304">
        <v>668</v>
      </c>
      <c r="F304">
        <v>4110</v>
      </c>
      <c r="G304">
        <v>6568000</v>
      </c>
      <c r="H304">
        <f t="shared" si="6"/>
        <v>40393200</v>
      </c>
    </row>
    <row r="305" spans="1:8">
      <c r="A305" s="1">
        <v>42025</v>
      </c>
      <c r="B305" t="s">
        <v>613</v>
      </c>
      <c r="C305" t="s">
        <v>614</v>
      </c>
      <c r="D305">
        <v>226.5</v>
      </c>
      <c r="E305">
        <v>60</v>
      </c>
      <c r="F305">
        <v>13690</v>
      </c>
      <c r="G305">
        <v>349000</v>
      </c>
      <c r="H305">
        <f t="shared" si="6"/>
        <v>79048500</v>
      </c>
    </row>
    <row r="306" spans="1:8">
      <c r="A306" s="1">
        <v>42025</v>
      </c>
      <c r="B306" t="s">
        <v>615</v>
      </c>
      <c r="C306" t="s">
        <v>616</v>
      </c>
      <c r="D306">
        <v>8.2100000000000009</v>
      </c>
      <c r="E306">
        <v>755</v>
      </c>
      <c r="F306">
        <v>6220</v>
      </c>
      <c r="G306">
        <v>6256000</v>
      </c>
      <c r="H306">
        <f t="shared" si="6"/>
        <v>51361760.000000007</v>
      </c>
    </row>
    <row r="307" spans="1:8">
      <c r="A307" s="1">
        <v>42025</v>
      </c>
      <c r="B307" t="s">
        <v>617</v>
      </c>
      <c r="C307" t="s">
        <v>618</v>
      </c>
      <c r="D307">
        <v>73.5</v>
      </c>
      <c r="E307">
        <v>300</v>
      </c>
      <c r="F307">
        <v>22050</v>
      </c>
      <c r="G307">
        <v>1725000</v>
      </c>
      <c r="H307">
        <f t="shared" si="6"/>
        <v>126787500</v>
      </c>
    </row>
    <row r="308" spans="1:8">
      <c r="A308" s="1">
        <v>42025</v>
      </c>
      <c r="B308" t="s">
        <v>619</v>
      </c>
      <c r="C308" t="s">
        <v>620</v>
      </c>
      <c r="D308">
        <v>47.5</v>
      </c>
      <c r="E308">
        <v>686</v>
      </c>
      <c r="F308">
        <v>32630</v>
      </c>
      <c r="G308">
        <v>1688000</v>
      </c>
      <c r="H308">
        <f t="shared" si="6"/>
        <v>80180000</v>
      </c>
    </row>
    <row r="309" spans="1:8">
      <c r="A309" s="1">
        <v>42025</v>
      </c>
      <c r="B309" t="s">
        <v>621</v>
      </c>
      <c r="C309" t="s">
        <v>622</v>
      </c>
      <c r="D309">
        <v>1.1499999999999999</v>
      </c>
      <c r="E309">
        <v>5970</v>
      </c>
      <c r="F309">
        <v>6750</v>
      </c>
      <c r="G309">
        <v>6642000</v>
      </c>
      <c r="H309">
        <f t="shared" si="6"/>
        <v>7638299.9999999991</v>
      </c>
    </row>
    <row r="310" spans="1:8">
      <c r="A310" s="1">
        <v>42025</v>
      </c>
      <c r="B310" t="s">
        <v>623</v>
      </c>
      <c r="C310" t="s">
        <v>624</v>
      </c>
      <c r="D310">
        <v>15</v>
      </c>
      <c r="E310">
        <v>695</v>
      </c>
      <c r="F310">
        <v>10430</v>
      </c>
      <c r="G310">
        <v>5551000</v>
      </c>
      <c r="H310">
        <f t="shared" si="6"/>
        <v>83265000</v>
      </c>
    </row>
    <row r="311" spans="1:8">
      <c r="A311" s="1">
        <v>42025</v>
      </c>
      <c r="B311" t="s">
        <v>625</v>
      </c>
      <c r="C311" t="s">
        <v>626</v>
      </c>
      <c r="D311">
        <v>1.1499999999999999</v>
      </c>
      <c r="E311">
        <v>5537</v>
      </c>
      <c r="F311">
        <v>6400</v>
      </c>
      <c r="G311">
        <v>5959000</v>
      </c>
      <c r="H311">
        <f t="shared" si="6"/>
        <v>6852849.9999999991</v>
      </c>
    </row>
    <row r="312" spans="1:8">
      <c r="A312" s="1">
        <v>42025</v>
      </c>
      <c r="B312" t="s">
        <v>627</v>
      </c>
      <c r="C312" t="s">
        <v>628</v>
      </c>
      <c r="D312">
        <v>1.62</v>
      </c>
      <c r="E312">
        <v>38265</v>
      </c>
      <c r="F312">
        <v>61110</v>
      </c>
      <c r="G312">
        <v>0</v>
      </c>
      <c r="H312">
        <f t="shared" si="6"/>
        <v>0</v>
      </c>
    </row>
    <row r="313" spans="1:8">
      <c r="A313" s="1">
        <v>42025</v>
      </c>
      <c r="B313" t="s">
        <v>629</v>
      </c>
      <c r="C313" t="s">
        <v>630</v>
      </c>
      <c r="D313">
        <v>0.26</v>
      </c>
      <c r="E313">
        <v>0</v>
      </c>
      <c r="F313">
        <v>0</v>
      </c>
      <c r="G313">
        <v>0</v>
      </c>
      <c r="H313">
        <f t="shared" si="6"/>
        <v>0</v>
      </c>
    </row>
    <row r="314" spans="1:8">
      <c r="A314" s="1">
        <v>42025</v>
      </c>
      <c r="B314" t="s">
        <v>631</v>
      </c>
      <c r="C314" t="s">
        <v>632</v>
      </c>
      <c r="D314">
        <v>3.8</v>
      </c>
      <c r="E314">
        <v>324</v>
      </c>
      <c r="F314">
        <v>1180</v>
      </c>
      <c r="G314">
        <v>3736000</v>
      </c>
      <c r="H314">
        <f t="shared" si="6"/>
        <v>14196800</v>
      </c>
    </row>
    <row r="315" spans="1:8">
      <c r="A315" s="1">
        <v>42025</v>
      </c>
      <c r="B315" t="s">
        <v>633</v>
      </c>
      <c r="C315" t="s">
        <v>634</v>
      </c>
      <c r="D315">
        <v>3.23</v>
      </c>
      <c r="E315">
        <v>10</v>
      </c>
      <c r="F315">
        <v>30</v>
      </c>
      <c r="G315">
        <v>0</v>
      </c>
      <c r="H315">
        <f t="shared" si="6"/>
        <v>0</v>
      </c>
    </row>
    <row r="316" spans="1:8">
      <c r="A316" s="1">
        <v>42025</v>
      </c>
      <c r="B316" t="s">
        <v>635</v>
      </c>
      <c r="C316" t="s">
        <v>636</v>
      </c>
      <c r="D316">
        <v>1.54</v>
      </c>
      <c r="E316">
        <v>30</v>
      </c>
      <c r="F316">
        <v>50</v>
      </c>
      <c r="G316">
        <v>18756000</v>
      </c>
      <c r="H316">
        <f t="shared" si="6"/>
        <v>28884240</v>
      </c>
    </row>
    <row r="317" spans="1:8">
      <c r="A317" s="1">
        <v>42025</v>
      </c>
      <c r="B317" t="s">
        <v>637</v>
      </c>
      <c r="C317" t="s">
        <v>638</v>
      </c>
      <c r="D317">
        <v>37.44</v>
      </c>
      <c r="E317">
        <v>49291</v>
      </c>
      <c r="F317">
        <v>1823550</v>
      </c>
      <c r="G317">
        <v>3144000</v>
      </c>
      <c r="H317">
        <f t="shared" si="6"/>
        <v>117711360</v>
      </c>
    </row>
    <row r="318" spans="1:8">
      <c r="A318" s="1">
        <v>42025</v>
      </c>
      <c r="B318" t="s">
        <v>639</v>
      </c>
      <c r="C318" t="s">
        <v>640</v>
      </c>
      <c r="D318">
        <v>0.22</v>
      </c>
      <c r="E318">
        <v>18496</v>
      </c>
      <c r="F318">
        <v>4070</v>
      </c>
      <c r="G318">
        <v>0</v>
      </c>
      <c r="H318">
        <f t="shared" si="6"/>
        <v>0</v>
      </c>
    </row>
    <row r="319" spans="1:8">
      <c r="A319" s="1">
        <v>42025</v>
      </c>
      <c r="B319" t="s">
        <v>641</v>
      </c>
      <c r="C319" t="s">
        <v>642</v>
      </c>
      <c r="D319">
        <v>50.95</v>
      </c>
      <c r="E319">
        <v>92</v>
      </c>
      <c r="F319">
        <v>4680</v>
      </c>
      <c r="G319">
        <v>4763000</v>
      </c>
      <c r="H319">
        <f t="shared" si="6"/>
        <v>242674850</v>
      </c>
    </row>
    <row r="320" spans="1:8">
      <c r="A320" s="1">
        <v>42025</v>
      </c>
      <c r="B320" t="s">
        <v>643</v>
      </c>
      <c r="C320" t="s">
        <v>644</v>
      </c>
      <c r="D320">
        <v>100</v>
      </c>
      <c r="E320">
        <v>203</v>
      </c>
      <c r="F320">
        <v>20300</v>
      </c>
      <c r="G320">
        <v>826000</v>
      </c>
      <c r="H320">
        <f t="shared" si="6"/>
        <v>82600000</v>
      </c>
    </row>
    <row r="321" spans="1:8">
      <c r="A321" s="1">
        <v>42025</v>
      </c>
      <c r="B321" t="s">
        <v>645</v>
      </c>
      <c r="C321" t="s">
        <v>646</v>
      </c>
      <c r="D321">
        <v>7.3</v>
      </c>
      <c r="E321">
        <v>14343</v>
      </c>
      <c r="F321">
        <v>108660</v>
      </c>
      <c r="G321">
        <v>2500000</v>
      </c>
      <c r="H321">
        <f t="shared" si="6"/>
        <v>18250000</v>
      </c>
    </row>
    <row r="322" spans="1:8">
      <c r="A322" s="1">
        <v>42025</v>
      </c>
      <c r="B322" t="s">
        <v>647</v>
      </c>
      <c r="C322" t="s">
        <v>648</v>
      </c>
      <c r="D322">
        <v>10.8</v>
      </c>
      <c r="E322">
        <v>20821</v>
      </c>
      <c r="F322">
        <v>224450</v>
      </c>
      <c r="G322">
        <v>11288000</v>
      </c>
      <c r="H322">
        <f t="shared" si="6"/>
        <v>121910400.00000001</v>
      </c>
    </row>
    <row r="323" spans="1:8">
      <c r="A323" s="1">
        <v>42025</v>
      </c>
      <c r="B323" t="s">
        <v>649</v>
      </c>
      <c r="C323" t="s">
        <v>650</v>
      </c>
      <c r="D323">
        <v>178</v>
      </c>
      <c r="E323">
        <v>396390</v>
      </c>
      <c r="F323">
        <v>70283160</v>
      </c>
      <c r="G323">
        <v>122632000</v>
      </c>
      <c r="H323">
        <f t="shared" ref="H323:H386" si="7">G323*D323</f>
        <v>21828496000</v>
      </c>
    </row>
    <row r="324" spans="1:8">
      <c r="A324" s="1">
        <v>42025</v>
      </c>
      <c r="B324" t="s">
        <v>651</v>
      </c>
      <c r="C324" t="s">
        <v>652</v>
      </c>
      <c r="D324">
        <v>87.39</v>
      </c>
      <c r="E324">
        <v>68</v>
      </c>
      <c r="F324">
        <v>5900</v>
      </c>
      <c r="G324">
        <v>7304000</v>
      </c>
      <c r="H324">
        <f t="shared" si="7"/>
        <v>638296560</v>
      </c>
    </row>
    <row r="325" spans="1:8">
      <c r="A325" s="1">
        <v>42025</v>
      </c>
      <c r="B325" t="s">
        <v>653</v>
      </c>
      <c r="C325" t="s">
        <v>654</v>
      </c>
      <c r="D325">
        <v>0.49</v>
      </c>
      <c r="E325">
        <v>0</v>
      </c>
      <c r="F325">
        <v>0</v>
      </c>
      <c r="G325">
        <v>0</v>
      </c>
      <c r="H325">
        <f t="shared" si="7"/>
        <v>0</v>
      </c>
    </row>
    <row r="326" spans="1:8">
      <c r="A326" s="1">
        <v>42025</v>
      </c>
      <c r="B326" t="s">
        <v>655</v>
      </c>
      <c r="C326" t="s">
        <v>656</v>
      </c>
      <c r="D326">
        <v>29.99</v>
      </c>
      <c r="E326">
        <v>1</v>
      </c>
      <c r="F326">
        <v>30</v>
      </c>
      <c r="G326">
        <v>8365000</v>
      </c>
      <c r="H326">
        <f t="shared" si="7"/>
        <v>250866350</v>
      </c>
    </row>
    <row r="327" spans="1:8">
      <c r="A327" s="1">
        <v>42025</v>
      </c>
      <c r="B327" t="s">
        <v>657</v>
      </c>
      <c r="C327" t="s">
        <v>658</v>
      </c>
      <c r="D327">
        <v>0.49</v>
      </c>
      <c r="E327">
        <v>25057</v>
      </c>
      <c r="F327">
        <v>12010</v>
      </c>
      <c r="G327">
        <v>49286000</v>
      </c>
      <c r="H327">
        <f t="shared" si="7"/>
        <v>24150140</v>
      </c>
    </row>
    <row r="328" spans="1:8">
      <c r="A328" s="1">
        <v>42025</v>
      </c>
      <c r="B328" t="s">
        <v>659</v>
      </c>
      <c r="C328" t="s">
        <v>660</v>
      </c>
      <c r="D328">
        <v>0.16</v>
      </c>
      <c r="E328">
        <v>416157</v>
      </c>
      <c r="F328">
        <v>66590</v>
      </c>
      <c r="G328">
        <v>0</v>
      </c>
      <c r="H328">
        <f t="shared" si="7"/>
        <v>0</v>
      </c>
    </row>
    <row r="329" spans="1:8">
      <c r="A329" s="1">
        <v>42025</v>
      </c>
      <c r="B329" t="s">
        <v>661</v>
      </c>
      <c r="C329" t="s">
        <v>662</v>
      </c>
      <c r="D329">
        <v>19.190000000000001</v>
      </c>
      <c r="E329">
        <v>2011781</v>
      </c>
      <c r="F329">
        <v>38539850</v>
      </c>
      <c r="G329">
        <v>778079000</v>
      </c>
      <c r="H329">
        <f t="shared" si="7"/>
        <v>14931336010.000002</v>
      </c>
    </row>
    <row r="330" spans="1:8">
      <c r="A330" s="1">
        <v>42025</v>
      </c>
      <c r="B330" t="s">
        <v>663</v>
      </c>
      <c r="C330" t="s">
        <v>664</v>
      </c>
      <c r="D330">
        <v>4.3899999999999997</v>
      </c>
      <c r="E330">
        <v>3242000</v>
      </c>
      <c r="F330">
        <v>14177480</v>
      </c>
      <c r="G330">
        <v>1628262000</v>
      </c>
      <c r="H330">
        <f t="shared" si="7"/>
        <v>7148070179.999999</v>
      </c>
    </row>
    <row r="331" spans="1:8">
      <c r="A331" s="1">
        <v>42025</v>
      </c>
      <c r="B331" t="s">
        <v>665</v>
      </c>
      <c r="C331" t="s">
        <v>666</v>
      </c>
      <c r="D331">
        <v>5.2</v>
      </c>
      <c r="E331">
        <v>1</v>
      </c>
      <c r="F331">
        <v>10</v>
      </c>
      <c r="G331">
        <v>31779000</v>
      </c>
      <c r="H331">
        <f t="shared" si="7"/>
        <v>165250800</v>
      </c>
    </row>
    <row r="332" spans="1:8">
      <c r="A332" s="1">
        <v>42025</v>
      </c>
      <c r="B332" t="s">
        <v>667</v>
      </c>
      <c r="C332" t="s">
        <v>668</v>
      </c>
      <c r="D332">
        <v>25.1</v>
      </c>
      <c r="E332">
        <v>399</v>
      </c>
      <c r="F332">
        <v>9940</v>
      </c>
      <c r="G332">
        <v>13699000</v>
      </c>
      <c r="H332">
        <f t="shared" si="7"/>
        <v>343844900</v>
      </c>
    </row>
    <row r="333" spans="1:8">
      <c r="A333" s="1">
        <v>42025</v>
      </c>
      <c r="B333" t="s">
        <v>669</v>
      </c>
      <c r="C333" t="s">
        <v>670</v>
      </c>
      <c r="D333">
        <v>53</v>
      </c>
      <c r="E333">
        <v>1100900</v>
      </c>
      <c r="F333">
        <v>57857050</v>
      </c>
      <c r="G333">
        <v>309998000</v>
      </c>
      <c r="H333">
        <f t="shared" si="7"/>
        <v>16429894000</v>
      </c>
    </row>
    <row r="334" spans="1:8">
      <c r="A334" s="1">
        <v>42025</v>
      </c>
      <c r="B334" t="s">
        <v>671</v>
      </c>
      <c r="C334" t="s">
        <v>672</v>
      </c>
      <c r="D334">
        <v>33.17</v>
      </c>
      <c r="E334">
        <v>4930790</v>
      </c>
      <c r="F334">
        <v>160083160</v>
      </c>
      <c r="G334">
        <v>783205000</v>
      </c>
      <c r="H334">
        <f t="shared" si="7"/>
        <v>25978909850</v>
      </c>
    </row>
    <row r="335" spans="1:8">
      <c r="A335" s="1">
        <v>42025</v>
      </c>
      <c r="B335" t="s">
        <v>673</v>
      </c>
      <c r="C335" t="s">
        <v>674</v>
      </c>
      <c r="D335">
        <v>88.4</v>
      </c>
      <c r="E335">
        <v>51644</v>
      </c>
      <c r="F335">
        <v>4539480</v>
      </c>
      <c r="G335">
        <v>25336000</v>
      </c>
      <c r="H335">
        <f t="shared" si="7"/>
        <v>2239702400</v>
      </c>
    </row>
    <row r="336" spans="1:8">
      <c r="A336" s="1">
        <v>42025</v>
      </c>
      <c r="B336" t="s">
        <v>675</v>
      </c>
      <c r="C336" t="s">
        <v>676</v>
      </c>
      <c r="D336">
        <v>2.4700000000000002</v>
      </c>
      <c r="E336">
        <v>5085</v>
      </c>
      <c r="F336">
        <v>12450</v>
      </c>
      <c r="G336">
        <v>17382000</v>
      </c>
      <c r="H336">
        <f t="shared" si="7"/>
        <v>42933540</v>
      </c>
    </row>
    <row r="337" spans="1:8">
      <c r="A337" s="1">
        <v>42025</v>
      </c>
      <c r="B337" t="s">
        <v>677</v>
      </c>
      <c r="C337" t="s">
        <v>678</v>
      </c>
      <c r="D337">
        <v>0.2</v>
      </c>
      <c r="E337">
        <v>67220</v>
      </c>
      <c r="F337">
        <v>13440</v>
      </c>
      <c r="G337">
        <v>0</v>
      </c>
      <c r="H337">
        <f t="shared" si="7"/>
        <v>0</v>
      </c>
    </row>
    <row r="338" spans="1:8">
      <c r="A338" s="1">
        <v>42025</v>
      </c>
      <c r="B338" t="s">
        <v>679</v>
      </c>
      <c r="C338" t="s">
        <v>680</v>
      </c>
      <c r="D338">
        <v>2.25</v>
      </c>
      <c r="E338">
        <v>2200</v>
      </c>
      <c r="F338">
        <v>4960</v>
      </c>
      <c r="G338">
        <v>0</v>
      </c>
      <c r="H338">
        <f t="shared" si="7"/>
        <v>0</v>
      </c>
    </row>
    <row r="339" spans="1:8">
      <c r="A339" s="1">
        <v>42025</v>
      </c>
      <c r="B339" t="s">
        <v>681</v>
      </c>
      <c r="C339" t="s">
        <v>682</v>
      </c>
      <c r="D339">
        <v>0.7</v>
      </c>
      <c r="E339">
        <v>62</v>
      </c>
      <c r="F339">
        <v>40</v>
      </c>
      <c r="G339">
        <v>0</v>
      </c>
      <c r="H339">
        <f t="shared" si="7"/>
        <v>0</v>
      </c>
    </row>
    <row r="340" spans="1:8">
      <c r="A340" s="1">
        <v>42025</v>
      </c>
      <c r="B340" t="s">
        <v>683</v>
      </c>
      <c r="C340" t="s">
        <v>684</v>
      </c>
      <c r="D340">
        <v>17.399999999999999</v>
      </c>
      <c r="E340">
        <v>4454</v>
      </c>
      <c r="F340">
        <v>78070</v>
      </c>
      <c r="G340">
        <v>15164000</v>
      </c>
      <c r="H340">
        <f t="shared" si="7"/>
        <v>263853599.99999997</v>
      </c>
    </row>
    <row r="341" spans="1:8">
      <c r="A341" s="1">
        <v>42025</v>
      </c>
      <c r="B341" t="s">
        <v>685</v>
      </c>
      <c r="C341" t="s">
        <v>686</v>
      </c>
      <c r="D341">
        <v>0.09</v>
      </c>
      <c r="E341">
        <v>3509132</v>
      </c>
      <c r="F341">
        <v>315820</v>
      </c>
      <c r="G341">
        <v>0</v>
      </c>
      <c r="H341">
        <f t="shared" si="7"/>
        <v>0</v>
      </c>
    </row>
    <row r="342" spans="1:8">
      <c r="A342" s="1">
        <v>42025</v>
      </c>
      <c r="B342" t="s">
        <v>687</v>
      </c>
      <c r="C342" t="s">
        <v>688</v>
      </c>
      <c r="D342">
        <v>2.11</v>
      </c>
      <c r="E342">
        <v>3</v>
      </c>
      <c r="F342">
        <v>10</v>
      </c>
      <c r="G342">
        <v>0</v>
      </c>
      <c r="H342">
        <f t="shared" si="7"/>
        <v>0</v>
      </c>
    </row>
    <row r="343" spans="1:8">
      <c r="A343" s="1">
        <v>42025</v>
      </c>
      <c r="B343" t="s">
        <v>689</v>
      </c>
      <c r="C343" t="s">
        <v>690</v>
      </c>
      <c r="D343">
        <v>26.65</v>
      </c>
      <c r="E343">
        <v>748</v>
      </c>
      <c r="F343">
        <v>20220</v>
      </c>
      <c r="G343">
        <v>794000</v>
      </c>
      <c r="H343">
        <f t="shared" si="7"/>
        <v>21160100</v>
      </c>
    </row>
    <row r="344" spans="1:8">
      <c r="A344" s="1">
        <v>42025</v>
      </c>
      <c r="B344" t="s">
        <v>691</v>
      </c>
      <c r="C344" t="s">
        <v>692</v>
      </c>
      <c r="D344">
        <v>6.25</v>
      </c>
      <c r="E344">
        <v>24081</v>
      </c>
      <c r="F344">
        <v>151740</v>
      </c>
      <c r="G344">
        <v>25585000</v>
      </c>
      <c r="H344">
        <f t="shared" si="7"/>
        <v>159906250</v>
      </c>
    </row>
    <row r="345" spans="1:8">
      <c r="A345" s="1">
        <v>42025</v>
      </c>
      <c r="B345" t="s">
        <v>693</v>
      </c>
      <c r="C345" t="s">
        <v>694</v>
      </c>
      <c r="D345">
        <v>16.079999999999998</v>
      </c>
      <c r="E345">
        <v>483</v>
      </c>
      <c r="F345">
        <v>7750</v>
      </c>
      <c r="G345">
        <v>5930000</v>
      </c>
      <c r="H345">
        <f t="shared" si="7"/>
        <v>95354399.999999985</v>
      </c>
    </row>
    <row r="346" spans="1:8">
      <c r="A346" s="1">
        <v>42025</v>
      </c>
      <c r="B346" t="s">
        <v>695</v>
      </c>
      <c r="C346" t="s">
        <v>696</v>
      </c>
      <c r="D346">
        <v>4.4400000000000004</v>
      </c>
      <c r="E346">
        <v>510</v>
      </c>
      <c r="F346">
        <v>2230</v>
      </c>
      <c r="G346">
        <v>21432000</v>
      </c>
      <c r="H346">
        <f t="shared" si="7"/>
        <v>95158080.000000015</v>
      </c>
    </row>
    <row r="347" spans="1:8">
      <c r="A347" s="1">
        <v>42025</v>
      </c>
      <c r="B347" t="s">
        <v>697</v>
      </c>
      <c r="C347" t="s">
        <v>698</v>
      </c>
      <c r="D347">
        <v>1.34</v>
      </c>
      <c r="E347">
        <v>590</v>
      </c>
      <c r="F347">
        <v>790</v>
      </c>
      <c r="G347">
        <v>0</v>
      </c>
      <c r="H347">
        <f t="shared" si="7"/>
        <v>0</v>
      </c>
    </row>
    <row r="348" spans="1:8">
      <c r="A348" s="1">
        <v>42025</v>
      </c>
      <c r="B348" t="s">
        <v>699</v>
      </c>
      <c r="C348" t="s">
        <v>700</v>
      </c>
      <c r="D348">
        <v>13</v>
      </c>
      <c r="E348">
        <v>0</v>
      </c>
      <c r="F348">
        <v>0</v>
      </c>
      <c r="G348">
        <v>423000</v>
      </c>
      <c r="H348">
        <f t="shared" si="7"/>
        <v>5499000</v>
      </c>
    </row>
    <row r="349" spans="1:8">
      <c r="A349" s="1">
        <v>42025</v>
      </c>
      <c r="B349" t="s">
        <v>701</v>
      </c>
      <c r="C349" t="s">
        <v>702</v>
      </c>
      <c r="D349">
        <v>15.05</v>
      </c>
      <c r="E349">
        <v>85</v>
      </c>
      <c r="F349">
        <v>1280</v>
      </c>
      <c r="G349">
        <v>1032000</v>
      </c>
      <c r="H349">
        <f t="shared" si="7"/>
        <v>15531600</v>
      </c>
    </row>
    <row r="350" spans="1:8">
      <c r="A350" s="1">
        <v>42025</v>
      </c>
      <c r="B350" t="s">
        <v>703</v>
      </c>
      <c r="C350" t="s">
        <v>704</v>
      </c>
      <c r="D350">
        <v>2.83</v>
      </c>
      <c r="E350">
        <v>2845</v>
      </c>
      <c r="F350">
        <v>8050</v>
      </c>
      <c r="G350">
        <v>2631000</v>
      </c>
      <c r="H350">
        <f t="shared" si="7"/>
        <v>7445730</v>
      </c>
    </row>
    <row r="351" spans="1:8">
      <c r="A351" s="1">
        <v>42025</v>
      </c>
      <c r="B351" t="s">
        <v>705</v>
      </c>
      <c r="C351" t="s">
        <v>706</v>
      </c>
      <c r="D351">
        <v>1.1299999999999999</v>
      </c>
      <c r="E351">
        <v>8963</v>
      </c>
      <c r="F351">
        <v>10180</v>
      </c>
      <c r="G351">
        <v>0</v>
      </c>
      <c r="H351">
        <f t="shared" si="7"/>
        <v>0</v>
      </c>
    </row>
    <row r="352" spans="1:8">
      <c r="A352" s="1">
        <v>42025</v>
      </c>
      <c r="B352" t="s">
        <v>707</v>
      </c>
      <c r="C352" t="s">
        <v>708</v>
      </c>
      <c r="D352">
        <v>1.04</v>
      </c>
      <c r="E352">
        <v>4008</v>
      </c>
      <c r="F352">
        <v>4010</v>
      </c>
      <c r="G352">
        <v>0</v>
      </c>
      <c r="H352">
        <f t="shared" si="7"/>
        <v>0</v>
      </c>
    </row>
    <row r="353" spans="1:8">
      <c r="A353" s="1">
        <v>42025</v>
      </c>
      <c r="B353" t="s">
        <v>709</v>
      </c>
      <c r="C353" t="s">
        <v>710</v>
      </c>
      <c r="D353">
        <v>16.2</v>
      </c>
      <c r="E353">
        <v>1132</v>
      </c>
      <c r="F353">
        <v>18060</v>
      </c>
      <c r="G353">
        <v>2716000</v>
      </c>
      <c r="H353">
        <f t="shared" si="7"/>
        <v>43999200</v>
      </c>
    </row>
    <row r="354" spans="1:8">
      <c r="A354" s="1">
        <v>42025</v>
      </c>
      <c r="B354" t="s">
        <v>711</v>
      </c>
      <c r="C354" t="s">
        <v>712</v>
      </c>
      <c r="D354">
        <v>1.37</v>
      </c>
      <c r="E354">
        <v>316487</v>
      </c>
      <c r="F354">
        <v>453350</v>
      </c>
      <c r="G354">
        <v>21115000</v>
      </c>
      <c r="H354">
        <f t="shared" si="7"/>
        <v>28927550.000000004</v>
      </c>
    </row>
    <row r="355" spans="1:8">
      <c r="A355" s="1">
        <v>42025</v>
      </c>
      <c r="B355" t="s">
        <v>713</v>
      </c>
      <c r="C355" t="s">
        <v>714</v>
      </c>
      <c r="D355">
        <v>5.88</v>
      </c>
      <c r="E355">
        <v>4915</v>
      </c>
      <c r="F355">
        <v>28490</v>
      </c>
      <c r="G355">
        <v>5439000</v>
      </c>
      <c r="H355">
        <f t="shared" si="7"/>
        <v>31981320</v>
      </c>
    </row>
    <row r="356" spans="1:8">
      <c r="A356" s="1">
        <v>42025</v>
      </c>
      <c r="B356" t="s">
        <v>715</v>
      </c>
      <c r="C356" t="s">
        <v>716</v>
      </c>
      <c r="D356">
        <v>2.94</v>
      </c>
      <c r="E356">
        <v>7770</v>
      </c>
      <c r="F356">
        <v>22700</v>
      </c>
      <c r="G356">
        <v>14959000</v>
      </c>
      <c r="H356">
        <f t="shared" si="7"/>
        <v>43979460</v>
      </c>
    </row>
    <row r="357" spans="1:8">
      <c r="A357" s="1">
        <v>42025</v>
      </c>
      <c r="B357" t="s">
        <v>717</v>
      </c>
      <c r="C357" t="s">
        <v>718</v>
      </c>
      <c r="D357">
        <v>23.75</v>
      </c>
      <c r="E357">
        <v>85</v>
      </c>
      <c r="F357">
        <v>2030</v>
      </c>
      <c r="G357">
        <v>93000</v>
      </c>
      <c r="H357">
        <f t="shared" si="7"/>
        <v>2208750</v>
      </c>
    </row>
    <row r="358" spans="1:8">
      <c r="A358" s="1">
        <v>42025</v>
      </c>
      <c r="B358" t="s">
        <v>719</v>
      </c>
      <c r="C358" t="s">
        <v>720</v>
      </c>
      <c r="D358">
        <v>14.58</v>
      </c>
      <c r="E358">
        <v>10189</v>
      </c>
      <c r="F358">
        <v>147490</v>
      </c>
      <c r="G358">
        <v>8907000</v>
      </c>
      <c r="H358">
        <f t="shared" si="7"/>
        <v>129864060</v>
      </c>
    </row>
    <row r="359" spans="1:8">
      <c r="A359" s="1">
        <v>42025</v>
      </c>
      <c r="B359" t="s">
        <v>721</v>
      </c>
      <c r="C359" t="s">
        <v>722</v>
      </c>
      <c r="D359">
        <v>139</v>
      </c>
      <c r="E359">
        <v>65</v>
      </c>
      <c r="F359">
        <v>9070</v>
      </c>
      <c r="G359">
        <v>3122000</v>
      </c>
      <c r="H359">
        <f t="shared" si="7"/>
        <v>433958000</v>
      </c>
    </row>
    <row r="360" spans="1:8">
      <c r="A360" s="1">
        <v>42025</v>
      </c>
      <c r="B360" t="s">
        <v>723</v>
      </c>
      <c r="C360" t="s">
        <v>724</v>
      </c>
      <c r="D360">
        <v>1.19</v>
      </c>
      <c r="E360">
        <v>25</v>
      </c>
      <c r="F360">
        <v>30</v>
      </c>
      <c r="G360">
        <v>0</v>
      </c>
      <c r="H360">
        <f t="shared" si="7"/>
        <v>0</v>
      </c>
    </row>
    <row r="361" spans="1:8">
      <c r="A361" s="1">
        <v>42025</v>
      </c>
      <c r="B361" t="s">
        <v>725</v>
      </c>
      <c r="C361" t="s">
        <v>726</v>
      </c>
      <c r="D361">
        <v>485.5</v>
      </c>
      <c r="E361">
        <v>125505</v>
      </c>
      <c r="F361">
        <v>60438680</v>
      </c>
      <c r="G361">
        <v>55967000</v>
      </c>
      <c r="H361">
        <f t="shared" si="7"/>
        <v>27171978500</v>
      </c>
    </row>
    <row r="362" spans="1:8">
      <c r="A362" s="1">
        <v>42025</v>
      </c>
      <c r="B362" t="s">
        <v>727</v>
      </c>
      <c r="C362" t="s">
        <v>728</v>
      </c>
      <c r="D362">
        <v>4.2</v>
      </c>
      <c r="E362">
        <v>0</v>
      </c>
      <c r="F362">
        <v>0</v>
      </c>
      <c r="G362">
        <v>0</v>
      </c>
      <c r="H362">
        <f t="shared" si="7"/>
        <v>0</v>
      </c>
    </row>
    <row r="363" spans="1:8">
      <c r="A363" s="1">
        <v>42025</v>
      </c>
      <c r="B363" t="s">
        <v>729</v>
      </c>
      <c r="C363" t="s">
        <v>730</v>
      </c>
      <c r="D363">
        <v>6.47</v>
      </c>
      <c r="E363">
        <v>14994</v>
      </c>
      <c r="F363">
        <v>96410</v>
      </c>
      <c r="G363">
        <v>35376000</v>
      </c>
      <c r="H363">
        <f t="shared" si="7"/>
        <v>228882720</v>
      </c>
    </row>
    <row r="364" spans="1:8">
      <c r="A364" s="1">
        <v>42025</v>
      </c>
      <c r="B364" t="s">
        <v>731</v>
      </c>
      <c r="C364" t="s">
        <v>732</v>
      </c>
      <c r="D364">
        <v>12.8</v>
      </c>
      <c r="E364">
        <v>673</v>
      </c>
      <c r="F364">
        <v>8620</v>
      </c>
      <c r="G364">
        <v>10375000</v>
      </c>
      <c r="H364">
        <f t="shared" si="7"/>
        <v>132800000</v>
      </c>
    </row>
    <row r="365" spans="1:8">
      <c r="A365" s="1">
        <v>42025</v>
      </c>
      <c r="B365" t="s">
        <v>733</v>
      </c>
      <c r="C365" t="s">
        <v>734</v>
      </c>
      <c r="D365">
        <v>8.0299999999999994</v>
      </c>
      <c r="E365">
        <v>28039</v>
      </c>
      <c r="F365">
        <v>218920</v>
      </c>
      <c r="G365">
        <v>19626000</v>
      </c>
      <c r="H365">
        <f t="shared" si="7"/>
        <v>157596780</v>
      </c>
    </row>
    <row r="366" spans="1:8">
      <c r="A366" s="1">
        <v>42025</v>
      </c>
      <c r="B366" t="s">
        <v>735</v>
      </c>
      <c r="C366" t="s">
        <v>736</v>
      </c>
      <c r="D366">
        <v>5.97</v>
      </c>
      <c r="E366">
        <v>14489</v>
      </c>
      <c r="F366">
        <v>85090</v>
      </c>
      <c r="G366">
        <v>27134000</v>
      </c>
      <c r="H366">
        <f t="shared" si="7"/>
        <v>161989980</v>
      </c>
    </row>
    <row r="367" spans="1:8">
      <c r="A367" s="1">
        <v>42025</v>
      </c>
      <c r="B367" t="s">
        <v>737</v>
      </c>
      <c r="C367" t="s">
        <v>738</v>
      </c>
      <c r="D367">
        <v>16.309999999999999</v>
      </c>
      <c r="E367">
        <v>23</v>
      </c>
      <c r="F367">
        <v>380</v>
      </c>
      <c r="G367">
        <v>1469000</v>
      </c>
      <c r="H367">
        <f t="shared" si="7"/>
        <v>23959389.999999996</v>
      </c>
    </row>
    <row r="368" spans="1:8">
      <c r="A368" s="1">
        <v>42025</v>
      </c>
      <c r="B368" t="s">
        <v>739</v>
      </c>
      <c r="C368" t="s">
        <v>740</v>
      </c>
      <c r="D368">
        <v>18.350000000000001</v>
      </c>
      <c r="E368">
        <v>9551</v>
      </c>
      <c r="F368">
        <v>177690</v>
      </c>
      <c r="G368">
        <v>6355000</v>
      </c>
      <c r="H368">
        <f t="shared" si="7"/>
        <v>116614250.00000001</v>
      </c>
    </row>
    <row r="369" spans="1:8">
      <c r="A369" s="1">
        <v>42025</v>
      </c>
      <c r="B369" t="s">
        <v>741</v>
      </c>
      <c r="C369" t="s">
        <v>742</v>
      </c>
      <c r="D369">
        <v>2.1800000000000002</v>
      </c>
      <c r="E369">
        <v>24179</v>
      </c>
      <c r="F369">
        <v>53260</v>
      </c>
      <c r="G369">
        <v>19987000</v>
      </c>
      <c r="H369">
        <f t="shared" si="7"/>
        <v>43571660</v>
      </c>
    </row>
    <row r="370" spans="1:8">
      <c r="A370" s="1">
        <v>42025</v>
      </c>
      <c r="B370" t="s">
        <v>743</v>
      </c>
      <c r="C370" t="s">
        <v>744</v>
      </c>
      <c r="D370">
        <v>6.41</v>
      </c>
      <c r="E370">
        <v>4717</v>
      </c>
      <c r="F370">
        <v>30250</v>
      </c>
      <c r="G370">
        <v>12912000</v>
      </c>
      <c r="H370">
        <f t="shared" si="7"/>
        <v>82765920</v>
      </c>
    </row>
    <row r="371" spans="1:8">
      <c r="A371" s="1">
        <v>42025</v>
      </c>
      <c r="B371" t="s">
        <v>745</v>
      </c>
      <c r="C371" t="s">
        <v>746</v>
      </c>
      <c r="D371">
        <v>1.98</v>
      </c>
      <c r="E371">
        <v>18975</v>
      </c>
      <c r="F371">
        <v>38040</v>
      </c>
      <c r="G371">
        <v>13353000</v>
      </c>
      <c r="H371">
        <f t="shared" si="7"/>
        <v>26438940</v>
      </c>
    </row>
    <row r="372" spans="1:8">
      <c r="A372" s="1">
        <v>42025</v>
      </c>
      <c r="B372" t="s">
        <v>747</v>
      </c>
      <c r="C372" t="s">
        <v>748</v>
      </c>
      <c r="D372">
        <v>5.75</v>
      </c>
      <c r="E372">
        <v>8</v>
      </c>
      <c r="F372">
        <v>50</v>
      </c>
      <c r="G372">
        <v>0</v>
      </c>
      <c r="H372">
        <f t="shared" si="7"/>
        <v>0</v>
      </c>
    </row>
    <row r="373" spans="1:8">
      <c r="A373" s="1">
        <v>42025</v>
      </c>
      <c r="B373" t="s">
        <v>749</v>
      </c>
      <c r="C373" t="s">
        <v>750</v>
      </c>
      <c r="D373">
        <v>0.04</v>
      </c>
      <c r="E373">
        <v>13925</v>
      </c>
      <c r="F373">
        <v>440</v>
      </c>
      <c r="G373">
        <v>6100000</v>
      </c>
      <c r="H373">
        <f t="shared" si="7"/>
        <v>244000</v>
      </c>
    </row>
    <row r="374" spans="1:8">
      <c r="A374" s="1">
        <v>42025</v>
      </c>
      <c r="B374" t="s">
        <v>751</v>
      </c>
      <c r="C374" t="s">
        <v>752</v>
      </c>
      <c r="D374">
        <v>0.69</v>
      </c>
      <c r="E374">
        <v>127</v>
      </c>
      <c r="F374">
        <v>90</v>
      </c>
      <c r="G374">
        <v>0</v>
      </c>
      <c r="H374">
        <f t="shared" si="7"/>
        <v>0</v>
      </c>
    </row>
    <row r="375" spans="1:8">
      <c r="A375" s="1">
        <v>42025</v>
      </c>
      <c r="B375" t="s">
        <v>753</v>
      </c>
      <c r="C375" t="s">
        <v>754</v>
      </c>
      <c r="D375">
        <v>5.85</v>
      </c>
      <c r="E375">
        <v>2831</v>
      </c>
      <c r="F375">
        <v>16150</v>
      </c>
      <c r="G375">
        <v>5343000</v>
      </c>
      <c r="H375">
        <f t="shared" si="7"/>
        <v>31256549.999999996</v>
      </c>
    </row>
    <row r="376" spans="1:8">
      <c r="A376" s="1">
        <v>42025</v>
      </c>
      <c r="B376" t="s">
        <v>755</v>
      </c>
      <c r="C376" t="s">
        <v>756</v>
      </c>
      <c r="D376">
        <v>12.1</v>
      </c>
      <c r="E376">
        <v>266</v>
      </c>
      <c r="F376">
        <v>3160</v>
      </c>
      <c r="G376">
        <v>1451000</v>
      </c>
      <c r="H376">
        <f t="shared" si="7"/>
        <v>17557100</v>
      </c>
    </row>
    <row r="377" spans="1:8">
      <c r="A377" s="1">
        <v>42025</v>
      </c>
      <c r="B377" t="s">
        <v>757</v>
      </c>
      <c r="C377" t="s">
        <v>758</v>
      </c>
      <c r="D377">
        <v>2.38</v>
      </c>
      <c r="E377">
        <v>23039</v>
      </c>
      <c r="F377">
        <v>53120</v>
      </c>
      <c r="G377">
        <v>3055000</v>
      </c>
      <c r="H377">
        <f t="shared" si="7"/>
        <v>7270900</v>
      </c>
    </row>
    <row r="378" spans="1:8">
      <c r="A378" s="1">
        <v>42025</v>
      </c>
      <c r="B378" t="s">
        <v>759</v>
      </c>
      <c r="C378" t="s">
        <v>760</v>
      </c>
      <c r="D378">
        <v>2.1800000000000002</v>
      </c>
      <c r="E378">
        <v>27934</v>
      </c>
      <c r="F378">
        <v>60390</v>
      </c>
      <c r="G378">
        <v>121599000</v>
      </c>
      <c r="H378">
        <f t="shared" si="7"/>
        <v>265085820.00000003</v>
      </c>
    </row>
    <row r="379" spans="1:8">
      <c r="A379" s="1">
        <v>42025</v>
      </c>
      <c r="B379" t="s">
        <v>761</v>
      </c>
      <c r="C379" t="s">
        <v>762</v>
      </c>
      <c r="D379">
        <v>1.45</v>
      </c>
      <c r="E379">
        <v>4388</v>
      </c>
      <c r="F379">
        <v>6460</v>
      </c>
      <c r="G379">
        <v>55661000</v>
      </c>
      <c r="H379">
        <f t="shared" si="7"/>
        <v>80708450</v>
      </c>
    </row>
    <row r="380" spans="1:8">
      <c r="A380" s="1">
        <v>42025</v>
      </c>
      <c r="B380" t="s">
        <v>763</v>
      </c>
      <c r="C380" t="s">
        <v>764</v>
      </c>
      <c r="D380">
        <v>16.3</v>
      </c>
      <c r="E380">
        <v>110</v>
      </c>
      <c r="F380">
        <v>1790</v>
      </c>
      <c r="G380">
        <v>2220000</v>
      </c>
      <c r="H380">
        <f t="shared" si="7"/>
        <v>36186000</v>
      </c>
    </row>
    <row r="381" spans="1:8">
      <c r="A381" s="1">
        <v>42025</v>
      </c>
      <c r="B381" t="s">
        <v>765</v>
      </c>
      <c r="C381" t="s">
        <v>766</v>
      </c>
      <c r="D381">
        <v>1.41</v>
      </c>
      <c r="E381">
        <v>7680</v>
      </c>
      <c r="F381">
        <v>10770</v>
      </c>
      <c r="G381">
        <v>0</v>
      </c>
      <c r="H381">
        <f t="shared" si="7"/>
        <v>0</v>
      </c>
    </row>
    <row r="382" spans="1:8">
      <c r="A382" s="1">
        <v>42025</v>
      </c>
      <c r="B382" t="s">
        <v>767</v>
      </c>
      <c r="C382" t="s">
        <v>768</v>
      </c>
      <c r="D382">
        <v>1.72</v>
      </c>
      <c r="E382">
        <v>2005</v>
      </c>
      <c r="F382">
        <v>3450</v>
      </c>
      <c r="G382">
        <v>2747000</v>
      </c>
      <c r="H382">
        <f t="shared" si="7"/>
        <v>4724840</v>
      </c>
    </row>
    <row r="383" spans="1:8">
      <c r="A383" s="1">
        <v>42025</v>
      </c>
      <c r="B383" t="s">
        <v>769</v>
      </c>
      <c r="C383" t="s">
        <v>770</v>
      </c>
      <c r="D383">
        <v>0.79</v>
      </c>
      <c r="E383">
        <v>0</v>
      </c>
      <c r="F383">
        <v>0</v>
      </c>
      <c r="G383">
        <v>0</v>
      </c>
      <c r="H383">
        <f t="shared" si="7"/>
        <v>0</v>
      </c>
    </row>
    <row r="384" spans="1:8">
      <c r="A384" s="1">
        <v>42025</v>
      </c>
      <c r="B384" t="s">
        <v>771</v>
      </c>
      <c r="C384" t="s">
        <v>772</v>
      </c>
      <c r="D384">
        <v>53.55</v>
      </c>
      <c r="E384">
        <v>43658</v>
      </c>
      <c r="F384">
        <v>2260100</v>
      </c>
      <c r="G384">
        <v>23914000</v>
      </c>
      <c r="H384">
        <f t="shared" si="7"/>
        <v>1280594700</v>
      </c>
    </row>
    <row r="385" spans="1:8">
      <c r="A385" s="1">
        <v>42025</v>
      </c>
      <c r="B385" t="s">
        <v>773</v>
      </c>
      <c r="C385" t="s">
        <v>774</v>
      </c>
      <c r="D385">
        <v>25.35</v>
      </c>
      <c r="E385">
        <v>352</v>
      </c>
      <c r="F385">
        <v>9020</v>
      </c>
      <c r="G385">
        <v>0</v>
      </c>
      <c r="H385">
        <f t="shared" si="7"/>
        <v>0</v>
      </c>
    </row>
    <row r="386" spans="1:8">
      <c r="A386" s="1">
        <v>42025</v>
      </c>
      <c r="B386" t="s">
        <v>775</v>
      </c>
      <c r="C386" t="s">
        <v>776</v>
      </c>
      <c r="D386">
        <v>0.19</v>
      </c>
      <c r="E386">
        <v>3633</v>
      </c>
      <c r="F386">
        <v>690</v>
      </c>
      <c r="G386">
        <v>0</v>
      </c>
      <c r="H386">
        <f t="shared" si="7"/>
        <v>0</v>
      </c>
    </row>
    <row r="387" spans="1:8">
      <c r="A387" s="1">
        <v>42025</v>
      </c>
      <c r="B387" t="s">
        <v>777</v>
      </c>
      <c r="C387" t="s">
        <v>778</v>
      </c>
      <c r="D387">
        <v>1.9</v>
      </c>
      <c r="E387">
        <v>50</v>
      </c>
      <c r="F387">
        <v>100</v>
      </c>
      <c r="G387">
        <v>3496000</v>
      </c>
      <c r="H387">
        <f t="shared" ref="H387:H450" si="8">G387*D387</f>
        <v>6642400</v>
      </c>
    </row>
    <row r="388" spans="1:8">
      <c r="A388" s="1">
        <v>42025</v>
      </c>
      <c r="B388" t="s">
        <v>779</v>
      </c>
      <c r="C388" t="s">
        <v>780</v>
      </c>
      <c r="D388">
        <v>23.41</v>
      </c>
      <c r="E388">
        <v>203</v>
      </c>
      <c r="F388">
        <v>4750</v>
      </c>
      <c r="G388">
        <v>5187000</v>
      </c>
      <c r="H388">
        <f t="shared" si="8"/>
        <v>121427670</v>
      </c>
    </row>
    <row r="389" spans="1:8">
      <c r="A389" s="1">
        <v>42025</v>
      </c>
      <c r="B389" t="s">
        <v>781</v>
      </c>
      <c r="C389" t="s">
        <v>782</v>
      </c>
      <c r="D389">
        <v>6.2</v>
      </c>
      <c r="E389">
        <v>20</v>
      </c>
      <c r="F389">
        <v>120</v>
      </c>
      <c r="G389">
        <v>2500000</v>
      </c>
      <c r="H389">
        <f t="shared" si="8"/>
        <v>15500000</v>
      </c>
    </row>
    <row r="390" spans="1:8">
      <c r="A390" s="1">
        <v>42025</v>
      </c>
      <c r="B390" t="s">
        <v>783</v>
      </c>
      <c r="C390" t="s">
        <v>784</v>
      </c>
      <c r="D390">
        <v>16.54</v>
      </c>
      <c r="E390">
        <v>1005</v>
      </c>
      <c r="F390">
        <v>16560</v>
      </c>
      <c r="G390">
        <v>5246000</v>
      </c>
      <c r="H390">
        <f t="shared" si="8"/>
        <v>86768840</v>
      </c>
    </row>
    <row r="391" spans="1:8">
      <c r="A391" s="1">
        <v>42025</v>
      </c>
      <c r="B391" t="s">
        <v>785</v>
      </c>
      <c r="C391" t="s">
        <v>786</v>
      </c>
      <c r="D391">
        <v>15.75</v>
      </c>
      <c r="E391">
        <v>1452</v>
      </c>
      <c r="F391">
        <v>22400</v>
      </c>
      <c r="G391">
        <v>3182000</v>
      </c>
      <c r="H391">
        <f t="shared" si="8"/>
        <v>50116500</v>
      </c>
    </row>
    <row r="392" spans="1:8">
      <c r="A392" s="1">
        <v>42025</v>
      </c>
      <c r="B392" t="s">
        <v>787</v>
      </c>
      <c r="C392" t="s">
        <v>788</v>
      </c>
      <c r="D392">
        <v>3.35</v>
      </c>
      <c r="E392">
        <v>121741</v>
      </c>
      <c r="F392">
        <v>410370</v>
      </c>
      <c r="G392">
        <v>32839000</v>
      </c>
      <c r="H392">
        <f t="shared" si="8"/>
        <v>110010650</v>
      </c>
    </row>
    <row r="393" spans="1:8">
      <c r="A393" s="1">
        <v>42025</v>
      </c>
      <c r="B393" t="s">
        <v>789</v>
      </c>
      <c r="C393" t="s">
        <v>790</v>
      </c>
      <c r="D393">
        <v>1.88</v>
      </c>
      <c r="E393">
        <v>33353</v>
      </c>
      <c r="F393">
        <v>64320</v>
      </c>
      <c r="G393">
        <v>18377000</v>
      </c>
      <c r="H393">
        <f t="shared" si="8"/>
        <v>34548760</v>
      </c>
    </row>
    <row r="394" spans="1:8">
      <c r="A394" s="1">
        <v>42025</v>
      </c>
      <c r="B394" t="s">
        <v>791</v>
      </c>
      <c r="C394" t="s">
        <v>792</v>
      </c>
      <c r="D394">
        <v>5.26</v>
      </c>
      <c r="E394">
        <v>0</v>
      </c>
      <c r="F394">
        <v>0</v>
      </c>
      <c r="G394">
        <v>5448000</v>
      </c>
      <c r="H394">
        <f t="shared" si="8"/>
        <v>28656480</v>
      </c>
    </row>
    <row r="395" spans="1:8">
      <c r="A395" s="1">
        <v>42025</v>
      </c>
      <c r="B395" t="s">
        <v>793</v>
      </c>
      <c r="C395" t="s">
        <v>794</v>
      </c>
      <c r="D395">
        <v>9.5500000000000007</v>
      </c>
      <c r="E395">
        <v>400</v>
      </c>
      <c r="F395">
        <v>3820</v>
      </c>
      <c r="G395">
        <v>1962000</v>
      </c>
      <c r="H395">
        <f t="shared" si="8"/>
        <v>18737100</v>
      </c>
    </row>
    <row r="396" spans="1:8">
      <c r="A396" s="1">
        <v>42025</v>
      </c>
      <c r="B396" t="s">
        <v>795</v>
      </c>
      <c r="C396" t="s">
        <v>796</v>
      </c>
      <c r="D396">
        <v>32.1</v>
      </c>
      <c r="E396">
        <v>75</v>
      </c>
      <c r="F396">
        <v>2440</v>
      </c>
      <c r="G396">
        <v>1729000</v>
      </c>
      <c r="H396">
        <f t="shared" si="8"/>
        <v>55500900</v>
      </c>
    </row>
    <row r="397" spans="1:8">
      <c r="A397" s="1">
        <v>42025</v>
      </c>
      <c r="B397" t="s">
        <v>797</v>
      </c>
      <c r="C397" t="s">
        <v>798</v>
      </c>
      <c r="D397">
        <v>1.83</v>
      </c>
      <c r="E397">
        <v>13615</v>
      </c>
      <c r="F397">
        <v>25270</v>
      </c>
      <c r="G397">
        <v>0</v>
      </c>
      <c r="H397">
        <f t="shared" si="8"/>
        <v>0</v>
      </c>
    </row>
    <row r="398" spans="1:8">
      <c r="A398" s="1">
        <v>42025</v>
      </c>
      <c r="B398" t="s">
        <v>799</v>
      </c>
      <c r="C398" t="s">
        <v>800</v>
      </c>
      <c r="D398">
        <v>1.06</v>
      </c>
      <c r="E398">
        <v>131014</v>
      </c>
      <c r="F398">
        <v>136550</v>
      </c>
      <c r="G398">
        <v>31508000</v>
      </c>
      <c r="H398">
        <f t="shared" si="8"/>
        <v>33398480</v>
      </c>
    </row>
    <row r="399" spans="1:8">
      <c r="A399" s="1">
        <v>42025</v>
      </c>
      <c r="B399" t="s">
        <v>801</v>
      </c>
      <c r="C399" t="s">
        <v>802</v>
      </c>
      <c r="D399">
        <v>0.53</v>
      </c>
      <c r="E399">
        <v>46752</v>
      </c>
      <c r="F399">
        <v>25570</v>
      </c>
      <c r="G399">
        <v>0</v>
      </c>
      <c r="H399">
        <f t="shared" si="8"/>
        <v>0</v>
      </c>
    </row>
    <row r="400" spans="1:8">
      <c r="A400" s="1">
        <v>42025</v>
      </c>
      <c r="B400" t="s">
        <v>803</v>
      </c>
      <c r="C400" t="s">
        <v>804</v>
      </c>
      <c r="D400">
        <v>3</v>
      </c>
      <c r="E400">
        <v>2162</v>
      </c>
      <c r="F400">
        <v>6320</v>
      </c>
      <c r="G400">
        <v>0</v>
      </c>
      <c r="H400">
        <f t="shared" si="8"/>
        <v>0</v>
      </c>
    </row>
    <row r="401" spans="1:8">
      <c r="A401" s="1">
        <v>42025</v>
      </c>
      <c r="B401" t="s">
        <v>805</v>
      </c>
      <c r="C401" t="s">
        <v>806</v>
      </c>
      <c r="D401">
        <v>12.25</v>
      </c>
      <c r="E401">
        <v>41889</v>
      </c>
      <c r="F401">
        <v>513200</v>
      </c>
      <c r="G401">
        <v>9601000</v>
      </c>
      <c r="H401">
        <f t="shared" si="8"/>
        <v>117612250</v>
      </c>
    </row>
    <row r="402" spans="1:8">
      <c r="A402" s="1">
        <v>42025</v>
      </c>
      <c r="B402" t="s">
        <v>807</v>
      </c>
      <c r="C402" t="s">
        <v>808</v>
      </c>
      <c r="D402">
        <v>40.35</v>
      </c>
      <c r="E402">
        <v>422</v>
      </c>
      <c r="F402">
        <v>17440</v>
      </c>
      <c r="G402">
        <v>5026000</v>
      </c>
      <c r="H402">
        <f t="shared" si="8"/>
        <v>202799100</v>
      </c>
    </row>
    <row r="403" spans="1:8">
      <c r="A403" s="1">
        <v>42025</v>
      </c>
      <c r="B403" t="s">
        <v>809</v>
      </c>
      <c r="C403" t="s">
        <v>810</v>
      </c>
      <c r="D403">
        <v>43</v>
      </c>
      <c r="E403">
        <v>76</v>
      </c>
      <c r="F403">
        <v>3270</v>
      </c>
      <c r="G403">
        <v>176000</v>
      </c>
      <c r="H403">
        <f t="shared" si="8"/>
        <v>7568000</v>
      </c>
    </row>
    <row r="404" spans="1:8">
      <c r="A404" s="1">
        <v>42025</v>
      </c>
      <c r="B404" t="s">
        <v>811</v>
      </c>
      <c r="C404" t="s">
        <v>812</v>
      </c>
      <c r="D404">
        <v>2.6</v>
      </c>
      <c r="E404">
        <v>11025</v>
      </c>
      <c r="F404">
        <v>29010</v>
      </c>
      <c r="G404">
        <v>12010000</v>
      </c>
      <c r="H404">
        <f t="shared" si="8"/>
        <v>31226000</v>
      </c>
    </row>
    <row r="405" spans="1:8">
      <c r="A405" s="1">
        <v>42025</v>
      </c>
      <c r="B405" t="s">
        <v>813</v>
      </c>
      <c r="C405" t="s">
        <v>814</v>
      </c>
      <c r="D405">
        <v>7.9</v>
      </c>
      <c r="E405">
        <v>1057</v>
      </c>
      <c r="F405">
        <v>8360</v>
      </c>
      <c r="G405">
        <v>4755000</v>
      </c>
      <c r="H405">
        <f t="shared" si="8"/>
        <v>37564500</v>
      </c>
    </row>
    <row r="406" spans="1:8">
      <c r="A406" s="1">
        <v>42025</v>
      </c>
      <c r="B406" t="s">
        <v>815</v>
      </c>
      <c r="C406" t="s">
        <v>816</v>
      </c>
      <c r="D406">
        <v>8.4</v>
      </c>
      <c r="E406">
        <v>54</v>
      </c>
      <c r="F406">
        <v>450</v>
      </c>
      <c r="G406">
        <v>12000</v>
      </c>
      <c r="H406">
        <f t="shared" si="8"/>
        <v>100800</v>
      </c>
    </row>
    <row r="407" spans="1:8">
      <c r="A407" s="1">
        <v>42025</v>
      </c>
      <c r="B407" t="s">
        <v>817</v>
      </c>
      <c r="C407" t="s">
        <v>818</v>
      </c>
      <c r="D407">
        <v>2.66</v>
      </c>
      <c r="E407">
        <v>16449</v>
      </c>
      <c r="F407">
        <v>43980</v>
      </c>
      <c r="G407">
        <v>97338000</v>
      </c>
      <c r="H407">
        <f t="shared" si="8"/>
        <v>258919080</v>
      </c>
    </row>
    <row r="408" spans="1:8">
      <c r="A408" s="1">
        <v>42025</v>
      </c>
      <c r="B408" t="s">
        <v>819</v>
      </c>
      <c r="C408" t="s">
        <v>820</v>
      </c>
      <c r="D408">
        <v>338.75</v>
      </c>
      <c r="E408">
        <v>164</v>
      </c>
      <c r="F408">
        <v>54790</v>
      </c>
      <c r="G408">
        <v>1810000</v>
      </c>
      <c r="H408">
        <f t="shared" si="8"/>
        <v>613137500</v>
      </c>
    </row>
    <row r="409" spans="1:8">
      <c r="A409" s="1">
        <v>42025</v>
      </c>
      <c r="B409" t="s">
        <v>821</v>
      </c>
      <c r="C409" t="s">
        <v>822</v>
      </c>
      <c r="D409">
        <v>12.68</v>
      </c>
      <c r="E409">
        <v>830</v>
      </c>
      <c r="F409">
        <v>10540</v>
      </c>
      <c r="G409">
        <v>7716000</v>
      </c>
      <c r="H409">
        <f t="shared" si="8"/>
        <v>97838880</v>
      </c>
    </row>
    <row r="410" spans="1:8">
      <c r="A410" s="1">
        <v>42025</v>
      </c>
      <c r="B410" t="s">
        <v>823</v>
      </c>
      <c r="C410" t="s">
        <v>824</v>
      </c>
      <c r="D410">
        <v>10.1</v>
      </c>
      <c r="E410">
        <v>557</v>
      </c>
      <c r="F410">
        <v>5790</v>
      </c>
      <c r="G410">
        <v>1791000</v>
      </c>
      <c r="H410">
        <f t="shared" si="8"/>
        <v>18089100</v>
      </c>
    </row>
    <row r="411" spans="1:8">
      <c r="A411" s="1">
        <v>42025</v>
      </c>
      <c r="B411" t="s">
        <v>825</v>
      </c>
      <c r="C411" t="s">
        <v>826</v>
      </c>
      <c r="D411">
        <v>2.25</v>
      </c>
      <c r="E411">
        <v>27899</v>
      </c>
      <c r="F411">
        <v>63960</v>
      </c>
      <c r="G411">
        <v>0</v>
      </c>
      <c r="H411">
        <f t="shared" si="8"/>
        <v>0</v>
      </c>
    </row>
    <row r="412" spans="1:8">
      <c r="A412" s="1">
        <v>42025</v>
      </c>
      <c r="B412" t="s">
        <v>827</v>
      </c>
      <c r="C412" t="s">
        <v>828</v>
      </c>
      <c r="D412">
        <v>13.3</v>
      </c>
      <c r="E412">
        <v>1937</v>
      </c>
      <c r="F412">
        <v>25630</v>
      </c>
      <c r="G412">
        <v>925000</v>
      </c>
      <c r="H412">
        <f t="shared" si="8"/>
        <v>12302500</v>
      </c>
    </row>
    <row r="413" spans="1:8">
      <c r="A413" s="1">
        <v>42025</v>
      </c>
      <c r="B413" t="s">
        <v>829</v>
      </c>
      <c r="C413" t="s">
        <v>830</v>
      </c>
      <c r="D413">
        <v>0.22</v>
      </c>
      <c r="E413">
        <v>20450</v>
      </c>
      <c r="F413">
        <v>4650</v>
      </c>
      <c r="G413">
        <v>0</v>
      </c>
      <c r="H413">
        <f t="shared" si="8"/>
        <v>0</v>
      </c>
    </row>
    <row r="414" spans="1:8">
      <c r="A414" s="1">
        <v>42025</v>
      </c>
      <c r="B414" t="s">
        <v>831</v>
      </c>
      <c r="C414" t="s">
        <v>832</v>
      </c>
      <c r="D414">
        <v>13.19</v>
      </c>
      <c r="E414">
        <v>3923</v>
      </c>
      <c r="F414">
        <v>51280</v>
      </c>
      <c r="G414">
        <v>11886000</v>
      </c>
      <c r="H414">
        <f t="shared" si="8"/>
        <v>156776340</v>
      </c>
    </row>
    <row r="415" spans="1:8">
      <c r="A415" s="1">
        <v>42025</v>
      </c>
      <c r="B415" t="s">
        <v>833</v>
      </c>
      <c r="C415" t="s">
        <v>834</v>
      </c>
      <c r="D415">
        <v>21.6</v>
      </c>
      <c r="E415">
        <v>2871</v>
      </c>
      <c r="F415">
        <v>61830</v>
      </c>
      <c r="G415">
        <v>5947000</v>
      </c>
      <c r="H415">
        <f t="shared" si="8"/>
        <v>128455200.00000001</v>
      </c>
    </row>
    <row r="416" spans="1:8">
      <c r="A416" s="1">
        <v>42025</v>
      </c>
      <c r="B416" t="s">
        <v>835</v>
      </c>
      <c r="C416" t="s">
        <v>836</v>
      </c>
      <c r="D416">
        <v>3.97</v>
      </c>
      <c r="E416">
        <v>682646</v>
      </c>
      <c r="F416">
        <v>2722930</v>
      </c>
      <c r="G416">
        <v>496690000</v>
      </c>
      <c r="H416">
        <f t="shared" si="8"/>
        <v>1971859300</v>
      </c>
    </row>
    <row r="417" spans="1:8">
      <c r="A417" s="1">
        <v>42025</v>
      </c>
      <c r="B417" t="s">
        <v>837</v>
      </c>
      <c r="C417" t="s">
        <v>838</v>
      </c>
      <c r="D417">
        <v>109</v>
      </c>
      <c r="E417">
        <v>0</v>
      </c>
      <c r="F417">
        <v>0</v>
      </c>
      <c r="G417">
        <v>142000</v>
      </c>
      <c r="H417">
        <f t="shared" si="8"/>
        <v>15478000</v>
      </c>
    </row>
    <row r="418" spans="1:8">
      <c r="A418" s="1">
        <v>42025</v>
      </c>
      <c r="B418" t="s">
        <v>839</v>
      </c>
      <c r="C418" t="s">
        <v>840</v>
      </c>
      <c r="D418">
        <v>22.2</v>
      </c>
      <c r="E418">
        <v>382</v>
      </c>
      <c r="F418">
        <v>8440</v>
      </c>
      <c r="G418">
        <v>730000</v>
      </c>
      <c r="H418">
        <f t="shared" si="8"/>
        <v>16206000</v>
      </c>
    </row>
    <row r="419" spans="1:8">
      <c r="A419" s="1">
        <v>42025</v>
      </c>
      <c r="B419" t="s">
        <v>841</v>
      </c>
      <c r="C419" t="s">
        <v>842</v>
      </c>
      <c r="D419">
        <v>12.35</v>
      </c>
      <c r="E419">
        <v>642</v>
      </c>
      <c r="F419">
        <v>7930</v>
      </c>
      <c r="G419">
        <v>7000000</v>
      </c>
      <c r="H419">
        <f t="shared" si="8"/>
        <v>86450000</v>
      </c>
    </row>
    <row r="420" spans="1:8">
      <c r="A420" s="1">
        <v>42025</v>
      </c>
      <c r="B420" t="s">
        <v>843</v>
      </c>
      <c r="C420" t="s">
        <v>844</v>
      </c>
      <c r="D420">
        <v>87</v>
      </c>
      <c r="E420">
        <v>0</v>
      </c>
      <c r="F420">
        <v>0</v>
      </c>
      <c r="G420">
        <v>84000</v>
      </c>
      <c r="H420">
        <f t="shared" si="8"/>
        <v>7308000</v>
      </c>
    </row>
    <row r="421" spans="1:8">
      <c r="A421" s="1">
        <v>42025</v>
      </c>
      <c r="B421" t="s">
        <v>845</v>
      </c>
      <c r="C421" t="s">
        <v>846</v>
      </c>
      <c r="D421">
        <v>4.95</v>
      </c>
      <c r="E421">
        <v>2248960</v>
      </c>
      <c r="F421">
        <v>11012910</v>
      </c>
      <c r="G421">
        <v>1043590000</v>
      </c>
      <c r="H421">
        <f t="shared" si="8"/>
        <v>5165770500</v>
      </c>
    </row>
    <row r="422" spans="1:8">
      <c r="A422" s="1">
        <v>42025</v>
      </c>
      <c r="B422" t="s">
        <v>847</v>
      </c>
      <c r="C422" t="s">
        <v>848</v>
      </c>
      <c r="D422">
        <v>0.7</v>
      </c>
      <c r="E422">
        <v>1746</v>
      </c>
      <c r="F422">
        <v>1220</v>
      </c>
      <c r="G422">
        <v>0</v>
      </c>
      <c r="H422">
        <f t="shared" si="8"/>
        <v>0</v>
      </c>
    </row>
    <row r="423" spans="1:8">
      <c r="A423" s="1">
        <v>42025</v>
      </c>
      <c r="B423" t="s">
        <v>849</v>
      </c>
      <c r="C423" t="s">
        <v>850</v>
      </c>
      <c r="D423">
        <v>9.59</v>
      </c>
      <c r="E423">
        <v>1523</v>
      </c>
      <c r="F423">
        <v>14300</v>
      </c>
      <c r="G423">
        <v>2847000</v>
      </c>
      <c r="H423">
        <f t="shared" si="8"/>
        <v>27302730</v>
      </c>
    </row>
    <row r="424" spans="1:8">
      <c r="A424" s="1">
        <v>42025</v>
      </c>
      <c r="B424" t="s">
        <v>851</v>
      </c>
      <c r="C424" t="s">
        <v>852</v>
      </c>
      <c r="D424">
        <v>16.48</v>
      </c>
      <c r="E424">
        <v>135</v>
      </c>
      <c r="F424">
        <v>2190</v>
      </c>
      <c r="G424">
        <v>448000</v>
      </c>
      <c r="H424">
        <f t="shared" si="8"/>
        <v>7383040</v>
      </c>
    </row>
    <row r="425" spans="1:8">
      <c r="A425" s="1">
        <v>42025</v>
      </c>
      <c r="B425" t="s">
        <v>853</v>
      </c>
      <c r="C425" t="s">
        <v>854</v>
      </c>
      <c r="D425">
        <v>4.5</v>
      </c>
      <c r="E425">
        <v>2819</v>
      </c>
      <c r="F425">
        <v>12730</v>
      </c>
      <c r="G425">
        <v>19158000</v>
      </c>
      <c r="H425">
        <f t="shared" si="8"/>
        <v>86211000</v>
      </c>
    </row>
    <row r="426" spans="1:8">
      <c r="A426" s="1">
        <v>42025</v>
      </c>
      <c r="B426" t="s">
        <v>855</v>
      </c>
      <c r="C426" t="s">
        <v>856</v>
      </c>
      <c r="D426">
        <v>3.65</v>
      </c>
      <c r="E426">
        <v>2106</v>
      </c>
      <c r="F426">
        <v>7630</v>
      </c>
      <c r="G426">
        <v>6157000</v>
      </c>
      <c r="H426">
        <f t="shared" si="8"/>
        <v>22473050</v>
      </c>
    </row>
    <row r="427" spans="1:8">
      <c r="A427" s="1">
        <v>42025</v>
      </c>
      <c r="B427" t="s">
        <v>857</v>
      </c>
      <c r="C427" t="s">
        <v>858</v>
      </c>
      <c r="D427">
        <v>6.8</v>
      </c>
      <c r="E427">
        <v>7469</v>
      </c>
      <c r="F427">
        <v>49800</v>
      </c>
      <c r="G427">
        <v>3969000</v>
      </c>
      <c r="H427">
        <f t="shared" si="8"/>
        <v>26989200</v>
      </c>
    </row>
    <row r="428" spans="1:8">
      <c r="A428" s="1">
        <v>42025</v>
      </c>
      <c r="B428" t="s">
        <v>859</v>
      </c>
      <c r="C428" t="s">
        <v>860</v>
      </c>
      <c r="D428">
        <v>6.2</v>
      </c>
      <c r="E428">
        <v>2492</v>
      </c>
      <c r="F428">
        <v>15490</v>
      </c>
      <c r="G428">
        <v>15008000</v>
      </c>
      <c r="H428">
        <f t="shared" si="8"/>
        <v>93049600</v>
      </c>
    </row>
    <row r="429" spans="1:8">
      <c r="A429" s="1">
        <v>42025</v>
      </c>
      <c r="B429" t="s">
        <v>861</v>
      </c>
      <c r="C429" t="s">
        <v>862</v>
      </c>
      <c r="D429">
        <v>9.57</v>
      </c>
      <c r="E429">
        <v>288</v>
      </c>
      <c r="F429">
        <v>2740</v>
      </c>
      <c r="G429">
        <v>14241000</v>
      </c>
      <c r="H429">
        <f t="shared" si="8"/>
        <v>136286370</v>
      </c>
    </row>
    <row r="430" spans="1:8">
      <c r="A430" s="1">
        <v>42025</v>
      </c>
      <c r="B430" t="s">
        <v>863</v>
      </c>
      <c r="C430" t="s">
        <v>864</v>
      </c>
      <c r="D430">
        <v>4.53</v>
      </c>
      <c r="E430">
        <v>12</v>
      </c>
      <c r="F430">
        <v>50</v>
      </c>
      <c r="G430">
        <v>11716000</v>
      </c>
      <c r="H430">
        <f t="shared" si="8"/>
        <v>53073480</v>
      </c>
    </row>
    <row r="431" spans="1:8">
      <c r="A431" s="1">
        <v>42025</v>
      </c>
      <c r="B431" t="s">
        <v>865</v>
      </c>
      <c r="C431" t="s">
        <v>866</v>
      </c>
      <c r="D431">
        <v>8.85</v>
      </c>
      <c r="E431">
        <v>315031</v>
      </c>
      <c r="F431">
        <v>2768260</v>
      </c>
      <c r="G431">
        <v>36592000</v>
      </c>
      <c r="H431">
        <f t="shared" si="8"/>
        <v>323839200</v>
      </c>
    </row>
    <row r="432" spans="1:8">
      <c r="A432" s="1">
        <v>42025</v>
      </c>
      <c r="B432" t="s">
        <v>867</v>
      </c>
      <c r="C432" t="s">
        <v>868</v>
      </c>
      <c r="D432">
        <v>4.2699999999999996</v>
      </c>
      <c r="E432">
        <v>0</v>
      </c>
      <c r="F432">
        <v>0</v>
      </c>
      <c r="G432">
        <v>2580000</v>
      </c>
      <c r="H432">
        <f t="shared" si="8"/>
        <v>11016599.999999998</v>
      </c>
    </row>
    <row r="433" spans="1:8">
      <c r="A433" s="1">
        <v>42025</v>
      </c>
      <c r="B433" t="s">
        <v>869</v>
      </c>
      <c r="C433" t="s">
        <v>870</v>
      </c>
      <c r="D433">
        <v>3.96</v>
      </c>
      <c r="E433">
        <v>0</v>
      </c>
      <c r="F433">
        <v>0</v>
      </c>
      <c r="G433">
        <v>0</v>
      </c>
      <c r="H433">
        <f t="shared" si="8"/>
        <v>0</v>
      </c>
    </row>
    <row r="434" spans="1:8">
      <c r="A434" s="1">
        <v>42025</v>
      </c>
      <c r="B434" t="s">
        <v>871</v>
      </c>
      <c r="C434" t="s">
        <v>872</v>
      </c>
      <c r="D434">
        <v>1.95</v>
      </c>
      <c r="E434">
        <v>112</v>
      </c>
      <c r="F434">
        <v>220</v>
      </c>
      <c r="G434">
        <v>3297000</v>
      </c>
      <c r="H434">
        <f t="shared" si="8"/>
        <v>6429150</v>
      </c>
    </row>
    <row r="435" spans="1:8">
      <c r="A435" s="1">
        <v>42025</v>
      </c>
      <c r="B435" t="s">
        <v>873</v>
      </c>
      <c r="C435" t="s">
        <v>874</v>
      </c>
      <c r="D435">
        <v>17.48</v>
      </c>
      <c r="E435">
        <v>72400</v>
      </c>
      <c r="F435">
        <v>1275520</v>
      </c>
      <c r="G435">
        <v>163100000</v>
      </c>
      <c r="H435">
        <f t="shared" si="8"/>
        <v>2850988000</v>
      </c>
    </row>
    <row r="436" spans="1:8">
      <c r="A436" s="1">
        <v>42025</v>
      </c>
      <c r="B436" t="s">
        <v>875</v>
      </c>
      <c r="C436" t="s">
        <v>876</v>
      </c>
      <c r="D436">
        <v>56.69</v>
      </c>
      <c r="E436">
        <v>0</v>
      </c>
      <c r="F436">
        <v>0</v>
      </c>
      <c r="G436">
        <v>1288000</v>
      </c>
      <c r="H436">
        <f t="shared" si="8"/>
        <v>73016720</v>
      </c>
    </row>
    <row r="437" spans="1:8">
      <c r="A437" s="1">
        <v>42025</v>
      </c>
      <c r="B437" t="s">
        <v>877</v>
      </c>
      <c r="C437" t="s">
        <v>878</v>
      </c>
      <c r="D437">
        <v>8.59</v>
      </c>
      <c r="E437">
        <v>13535</v>
      </c>
      <c r="F437">
        <v>115040</v>
      </c>
      <c r="G437">
        <v>14002000</v>
      </c>
      <c r="H437">
        <f t="shared" si="8"/>
        <v>120277180</v>
      </c>
    </row>
    <row r="438" spans="1:8">
      <c r="A438" s="1">
        <v>42025</v>
      </c>
      <c r="B438" t="s">
        <v>879</v>
      </c>
      <c r="C438" t="s">
        <v>880</v>
      </c>
      <c r="D438">
        <v>23.4</v>
      </c>
      <c r="E438">
        <v>519</v>
      </c>
      <c r="F438">
        <v>12140</v>
      </c>
      <c r="G438">
        <v>28378000</v>
      </c>
      <c r="H438">
        <f t="shared" si="8"/>
        <v>664045200</v>
      </c>
    </row>
    <row r="439" spans="1:8">
      <c r="A439" s="1">
        <v>42025</v>
      </c>
      <c r="B439" t="s">
        <v>881</v>
      </c>
      <c r="C439" t="s">
        <v>882</v>
      </c>
      <c r="D439">
        <v>2.38</v>
      </c>
      <c r="E439">
        <v>200</v>
      </c>
      <c r="F439">
        <v>480</v>
      </c>
      <c r="G439">
        <v>0</v>
      </c>
      <c r="H439">
        <f t="shared" si="8"/>
        <v>0</v>
      </c>
    </row>
    <row r="440" spans="1:8">
      <c r="A440" s="1">
        <v>42025</v>
      </c>
      <c r="B440" t="s">
        <v>883</v>
      </c>
      <c r="C440" t="s">
        <v>884</v>
      </c>
      <c r="D440">
        <v>2.0699999999999998</v>
      </c>
      <c r="E440">
        <v>32307</v>
      </c>
      <c r="F440">
        <v>66900</v>
      </c>
      <c r="G440">
        <v>20551000</v>
      </c>
      <c r="H440">
        <f t="shared" si="8"/>
        <v>42540570</v>
      </c>
    </row>
    <row r="441" spans="1:8">
      <c r="A441" s="1">
        <v>42025</v>
      </c>
      <c r="B441" t="s">
        <v>885</v>
      </c>
      <c r="C441" t="s">
        <v>886</v>
      </c>
      <c r="D441">
        <v>2.67</v>
      </c>
      <c r="E441">
        <v>24</v>
      </c>
      <c r="F441">
        <v>60</v>
      </c>
      <c r="G441">
        <v>16914000</v>
      </c>
      <c r="H441">
        <f t="shared" si="8"/>
        <v>45160380</v>
      </c>
    </row>
    <row r="442" spans="1:8">
      <c r="A442" s="1">
        <v>42025</v>
      </c>
      <c r="B442" t="s">
        <v>887</v>
      </c>
      <c r="C442" t="s">
        <v>888</v>
      </c>
      <c r="D442">
        <v>1.63</v>
      </c>
      <c r="E442">
        <v>0</v>
      </c>
      <c r="F442">
        <v>0</v>
      </c>
      <c r="G442">
        <v>0</v>
      </c>
      <c r="H442">
        <f t="shared" si="8"/>
        <v>0</v>
      </c>
    </row>
    <row r="443" spans="1:8">
      <c r="A443" s="1">
        <v>42025</v>
      </c>
      <c r="B443" t="s">
        <v>889</v>
      </c>
      <c r="C443" t="s">
        <v>890</v>
      </c>
      <c r="D443">
        <v>193.5</v>
      </c>
      <c r="E443">
        <v>154</v>
      </c>
      <c r="F443">
        <v>29370</v>
      </c>
      <c r="G443">
        <v>370000</v>
      </c>
      <c r="H443">
        <f t="shared" si="8"/>
        <v>71595000</v>
      </c>
    </row>
    <row r="444" spans="1:8">
      <c r="A444" s="1">
        <v>42025</v>
      </c>
      <c r="B444" t="s">
        <v>891</v>
      </c>
      <c r="C444" t="s">
        <v>892</v>
      </c>
      <c r="D444">
        <v>4.29</v>
      </c>
      <c r="E444">
        <v>4855</v>
      </c>
      <c r="F444">
        <v>20480</v>
      </c>
      <c r="G444">
        <v>4890000</v>
      </c>
      <c r="H444">
        <f t="shared" si="8"/>
        <v>20978100</v>
      </c>
    </row>
    <row r="445" spans="1:8">
      <c r="A445" s="1">
        <v>42025</v>
      </c>
      <c r="B445" t="s">
        <v>893</v>
      </c>
      <c r="C445" t="s">
        <v>894</v>
      </c>
      <c r="D445">
        <v>9.15</v>
      </c>
      <c r="E445">
        <v>5327</v>
      </c>
      <c r="F445">
        <v>48050</v>
      </c>
      <c r="G445">
        <v>4210000</v>
      </c>
      <c r="H445">
        <f t="shared" si="8"/>
        <v>38521500</v>
      </c>
    </row>
    <row r="446" spans="1:8">
      <c r="A446" s="1">
        <v>42025</v>
      </c>
      <c r="B446" t="s">
        <v>895</v>
      </c>
      <c r="C446" t="s">
        <v>896</v>
      </c>
      <c r="D446">
        <v>1.97</v>
      </c>
      <c r="E446">
        <v>447897</v>
      </c>
      <c r="F446">
        <v>875600</v>
      </c>
      <c r="G446">
        <v>158887000</v>
      </c>
      <c r="H446">
        <f t="shared" si="8"/>
        <v>313007390</v>
      </c>
    </row>
    <row r="447" spans="1:8">
      <c r="A447" s="1">
        <v>42025</v>
      </c>
      <c r="B447" t="s">
        <v>897</v>
      </c>
      <c r="C447" t="s">
        <v>898</v>
      </c>
      <c r="D447">
        <v>9.1999999999999993</v>
      </c>
      <c r="E447">
        <v>1236</v>
      </c>
      <c r="F447">
        <v>11310</v>
      </c>
      <c r="G447">
        <v>3957000</v>
      </c>
      <c r="H447">
        <f t="shared" si="8"/>
        <v>36404400</v>
      </c>
    </row>
    <row r="448" spans="1:8">
      <c r="A448" s="1">
        <v>42025</v>
      </c>
      <c r="B448" t="s">
        <v>899</v>
      </c>
      <c r="C448" t="s">
        <v>900</v>
      </c>
      <c r="D448">
        <v>9.76</v>
      </c>
      <c r="E448">
        <v>3315</v>
      </c>
      <c r="F448">
        <v>32560</v>
      </c>
      <c r="G448">
        <v>5328000</v>
      </c>
      <c r="H448">
        <f t="shared" si="8"/>
        <v>52001280</v>
      </c>
    </row>
    <row r="449" spans="1:8">
      <c r="A449" s="1">
        <v>42025</v>
      </c>
      <c r="B449" t="s">
        <v>901</v>
      </c>
      <c r="C449" t="s">
        <v>902</v>
      </c>
      <c r="D449">
        <v>4.18</v>
      </c>
      <c r="E449">
        <v>1125</v>
      </c>
      <c r="F449">
        <v>4700</v>
      </c>
      <c r="G449">
        <v>0</v>
      </c>
      <c r="H449">
        <f t="shared" si="8"/>
        <v>0</v>
      </c>
    </row>
    <row r="450" spans="1:8">
      <c r="A450" s="1">
        <v>42025</v>
      </c>
      <c r="B450" t="s">
        <v>903</v>
      </c>
      <c r="C450" t="s">
        <v>904</v>
      </c>
      <c r="D450">
        <v>3.14</v>
      </c>
      <c r="E450">
        <v>2461</v>
      </c>
      <c r="F450">
        <v>7730</v>
      </c>
      <c r="G450">
        <v>2113000</v>
      </c>
      <c r="H450">
        <f t="shared" si="8"/>
        <v>6634820</v>
      </c>
    </row>
    <row r="451" spans="1:8">
      <c r="A451" s="1">
        <v>42025</v>
      </c>
      <c r="B451" t="s">
        <v>905</v>
      </c>
      <c r="C451" t="s">
        <v>906</v>
      </c>
      <c r="D451">
        <v>3.46</v>
      </c>
      <c r="E451">
        <v>105</v>
      </c>
      <c r="F451">
        <v>360</v>
      </c>
      <c r="G451">
        <v>13763000</v>
      </c>
      <c r="H451">
        <f t="shared" ref="H451:H514" si="9">G451*D451</f>
        <v>47619980</v>
      </c>
    </row>
    <row r="452" spans="1:8">
      <c r="A452" s="1">
        <v>42025</v>
      </c>
      <c r="B452" t="s">
        <v>907</v>
      </c>
      <c r="C452" t="s">
        <v>908</v>
      </c>
      <c r="D452">
        <v>1.46</v>
      </c>
      <c r="E452">
        <v>10309</v>
      </c>
      <c r="F452">
        <v>14790</v>
      </c>
      <c r="G452">
        <v>17392000</v>
      </c>
      <c r="H452">
        <f t="shared" si="9"/>
        <v>25392320</v>
      </c>
    </row>
    <row r="453" spans="1:8">
      <c r="A453" s="1">
        <v>42025</v>
      </c>
      <c r="B453" t="s">
        <v>909</v>
      </c>
      <c r="C453" t="s">
        <v>910</v>
      </c>
      <c r="D453">
        <v>955</v>
      </c>
      <c r="E453">
        <v>10799</v>
      </c>
      <c r="F453">
        <v>10367730</v>
      </c>
      <c r="G453">
        <v>717000</v>
      </c>
      <c r="H453">
        <f t="shared" si="9"/>
        <v>684735000</v>
      </c>
    </row>
    <row r="454" spans="1:8">
      <c r="A454" s="1">
        <v>42025</v>
      </c>
      <c r="B454" t="s">
        <v>911</v>
      </c>
      <c r="C454" t="s">
        <v>912</v>
      </c>
      <c r="D454">
        <v>7.13</v>
      </c>
      <c r="E454">
        <v>2142</v>
      </c>
      <c r="F454">
        <v>15120</v>
      </c>
      <c r="G454">
        <v>0</v>
      </c>
      <c r="H454">
        <f t="shared" si="9"/>
        <v>0</v>
      </c>
    </row>
    <row r="455" spans="1:8">
      <c r="A455" s="1">
        <v>42025</v>
      </c>
      <c r="B455" t="s">
        <v>913</v>
      </c>
      <c r="C455" t="s">
        <v>914</v>
      </c>
      <c r="D455">
        <v>0.16</v>
      </c>
      <c r="E455">
        <v>7923</v>
      </c>
      <c r="F455">
        <v>1280</v>
      </c>
      <c r="G455">
        <v>0</v>
      </c>
      <c r="H455">
        <f t="shared" si="9"/>
        <v>0</v>
      </c>
    </row>
    <row r="456" spans="1:8">
      <c r="A456" s="1">
        <v>42025</v>
      </c>
      <c r="B456" t="s">
        <v>915</v>
      </c>
      <c r="C456" t="s">
        <v>916</v>
      </c>
      <c r="D456">
        <v>4.0999999999999996</v>
      </c>
      <c r="E456">
        <v>113649</v>
      </c>
      <c r="F456">
        <v>464150</v>
      </c>
      <c r="G456">
        <v>17549000</v>
      </c>
      <c r="H456">
        <f t="shared" si="9"/>
        <v>71950900</v>
      </c>
    </row>
    <row r="457" spans="1:8">
      <c r="A457" s="1">
        <v>42025</v>
      </c>
      <c r="B457" t="s">
        <v>917</v>
      </c>
      <c r="C457" t="s">
        <v>918</v>
      </c>
      <c r="D457">
        <v>2</v>
      </c>
      <c r="E457">
        <v>1</v>
      </c>
      <c r="F457">
        <v>2</v>
      </c>
      <c r="G457">
        <v>0</v>
      </c>
      <c r="H457">
        <f t="shared" si="9"/>
        <v>0</v>
      </c>
    </row>
    <row r="458" spans="1:8">
      <c r="A458" s="1">
        <v>42025</v>
      </c>
      <c r="B458" t="s">
        <v>919</v>
      </c>
      <c r="C458" t="s">
        <v>920</v>
      </c>
      <c r="D458">
        <v>0.86</v>
      </c>
      <c r="E458">
        <v>6000</v>
      </c>
      <c r="F458">
        <v>5160</v>
      </c>
      <c r="G458">
        <v>0</v>
      </c>
      <c r="H458">
        <f t="shared" si="9"/>
        <v>0</v>
      </c>
    </row>
    <row r="459" spans="1:8">
      <c r="A459" s="1">
        <v>42025</v>
      </c>
      <c r="B459" t="s">
        <v>921</v>
      </c>
      <c r="C459" t="s">
        <v>922</v>
      </c>
      <c r="D459">
        <v>7.49</v>
      </c>
      <c r="E459">
        <v>3</v>
      </c>
      <c r="F459">
        <v>20</v>
      </c>
      <c r="G459">
        <v>7452000</v>
      </c>
      <c r="H459">
        <f t="shared" si="9"/>
        <v>55815480</v>
      </c>
    </row>
    <row r="460" spans="1:8">
      <c r="A460" s="1">
        <v>42025</v>
      </c>
      <c r="B460" t="s">
        <v>923</v>
      </c>
      <c r="C460" t="s">
        <v>924</v>
      </c>
      <c r="D460">
        <v>38.9</v>
      </c>
      <c r="E460">
        <v>150</v>
      </c>
      <c r="F460">
        <v>5840</v>
      </c>
      <c r="G460">
        <v>0</v>
      </c>
      <c r="H460">
        <f t="shared" si="9"/>
        <v>0</v>
      </c>
    </row>
    <row r="461" spans="1:8">
      <c r="A461" s="1">
        <v>42025</v>
      </c>
      <c r="B461" t="s">
        <v>925</v>
      </c>
      <c r="C461" t="s">
        <v>926</v>
      </c>
      <c r="D461">
        <v>8.3000000000000007</v>
      </c>
      <c r="E461">
        <v>30952</v>
      </c>
      <c r="F461">
        <v>254700</v>
      </c>
      <c r="G461">
        <v>2046000</v>
      </c>
      <c r="H461">
        <f t="shared" si="9"/>
        <v>16981800</v>
      </c>
    </row>
    <row r="462" spans="1:8">
      <c r="A462" s="1">
        <v>42025</v>
      </c>
      <c r="B462" t="s">
        <v>927</v>
      </c>
      <c r="C462" t="s">
        <v>928</v>
      </c>
      <c r="D462">
        <v>18</v>
      </c>
      <c r="E462">
        <v>39597</v>
      </c>
      <c r="F462">
        <v>712660</v>
      </c>
      <c r="G462">
        <v>24711000</v>
      </c>
      <c r="H462">
        <f t="shared" si="9"/>
        <v>444798000</v>
      </c>
    </row>
    <row r="463" spans="1:8">
      <c r="A463" s="1">
        <v>42025</v>
      </c>
      <c r="B463" t="s">
        <v>929</v>
      </c>
      <c r="C463" t="s">
        <v>930</v>
      </c>
      <c r="D463">
        <v>8.4</v>
      </c>
      <c r="E463">
        <v>200</v>
      </c>
      <c r="F463">
        <v>1680</v>
      </c>
      <c r="G463">
        <v>1535000</v>
      </c>
      <c r="H463">
        <f t="shared" si="9"/>
        <v>12894000</v>
      </c>
    </row>
    <row r="464" spans="1:8">
      <c r="A464" s="1">
        <v>42025</v>
      </c>
      <c r="B464" t="s">
        <v>931</v>
      </c>
      <c r="C464" t="s">
        <v>932</v>
      </c>
      <c r="D464">
        <v>2.69</v>
      </c>
      <c r="E464">
        <v>1828</v>
      </c>
      <c r="F464">
        <v>4940</v>
      </c>
      <c r="G464">
        <v>48149000</v>
      </c>
      <c r="H464">
        <f t="shared" si="9"/>
        <v>129520810</v>
      </c>
    </row>
    <row r="465" spans="1:8">
      <c r="A465" s="1">
        <v>42025</v>
      </c>
      <c r="B465" t="s">
        <v>933</v>
      </c>
      <c r="C465" t="s">
        <v>934</v>
      </c>
      <c r="D465">
        <v>0.92</v>
      </c>
      <c r="E465">
        <v>219424</v>
      </c>
      <c r="F465">
        <v>198130</v>
      </c>
      <c r="G465">
        <v>23434000</v>
      </c>
      <c r="H465">
        <f t="shared" si="9"/>
        <v>21559280</v>
      </c>
    </row>
    <row r="466" spans="1:8">
      <c r="A466" s="1">
        <v>42025</v>
      </c>
      <c r="B466" t="s">
        <v>935</v>
      </c>
      <c r="C466" t="s">
        <v>936</v>
      </c>
      <c r="D466">
        <v>23.28</v>
      </c>
      <c r="E466">
        <v>61806</v>
      </c>
      <c r="F466">
        <v>1418850</v>
      </c>
      <c r="G466">
        <v>24622000</v>
      </c>
      <c r="H466">
        <f t="shared" si="9"/>
        <v>573200160</v>
      </c>
    </row>
    <row r="467" spans="1:8">
      <c r="A467" s="1">
        <v>42025</v>
      </c>
      <c r="B467" t="s">
        <v>937</v>
      </c>
      <c r="C467" t="s">
        <v>938</v>
      </c>
      <c r="D467">
        <v>64.989999999999995</v>
      </c>
      <c r="E467">
        <v>39</v>
      </c>
      <c r="F467">
        <v>2480</v>
      </c>
      <c r="G467">
        <v>3288000</v>
      </c>
      <c r="H467">
        <f t="shared" si="9"/>
        <v>213687119.99999997</v>
      </c>
    </row>
    <row r="468" spans="1:8">
      <c r="A468" s="1">
        <v>42025</v>
      </c>
      <c r="B468" t="s">
        <v>939</v>
      </c>
      <c r="C468" t="s">
        <v>940</v>
      </c>
      <c r="D468">
        <v>285</v>
      </c>
      <c r="E468">
        <v>14</v>
      </c>
      <c r="F468">
        <v>3990</v>
      </c>
      <c r="G468">
        <v>699000</v>
      </c>
      <c r="H468">
        <f t="shared" si="9"/>
        <v>199215000</v>
      </c>
    </row>
    <row r="469" spans="1:8">
      <c r="A469" s="1">
        <v>42025</v>
      </c>
      <c r="B469" t="s">
        <v>941</v>
      </c>
      <c r="C469" t="s">
        <v>942</v>
      </c>
      <c r="D469">
        <v>1.55</v>
      </c>
      <c r="E469">
        <v>3559</v>
      </c>
      <c r="F469">
        <v>5440</v>
      </c>
      <c r="G469">
        <v>6145000</v>
      </c>
      <c r="H469">
        <f t="shared" si="9"/>
        <v>9524750</v>
      </c>
    </row>
    <row r="470" spans="1:8">
      <c r="A470" s="1">
        <v>42025</v>
      </c>
      <c r="B470" t="s">
        <v>943</v>
      </c>
      <c r="C470" t="s">
        <v>944</v>
      </c>
      <c r="D470">
        <v>6.27</v>
      </c>
      <c r="E470">
        <v>7</v>
      </c>
      <c r="F470">
        <v>40</v>
      </c>
      <c r="G470">
        <v>8629000</v>
      </c>
      <c r="H470">
        <f t="shared" si="9"/>
        <v>54103830</v>
      </c>
    </row>
    <row r="471" spans="1:8">
      <c r="A471" s="1">
        <v>42025</v>
      </c>
      <c r="B471" t="s">
        <v>945</v>
      </c>
      <c r="C471" t="s">
        <v>946</v>
      </c>
      <c r="D471">
        <v>391</v>
      </c>
      <c r="E471">
        <v>20</v>
      </c>
      <c r="F471">
        <v>7820</v>
      </c>
      <c r="G471">
        <v>0</v>
      </c>
      <c r="H471">
        <f t="shared" si="9"/>
        <v>0</v>
      </c>
    </row>
    <row r="472" spans="1:8">
      <c r="A472" s="1">
        <v>42026</v>
      </c>
      <c r="B472" t="s">
        <v>7</v>
      </c>
      <c r="C472" t="s">
        <v>8</v>
      </c>
      <c r="D472">
        <v>2.2599999999999998</v>
      </c>
      <c r="E472">
        <v>20</v>
      </c>
      <c r="F472">
        <v>40</v>
      </c>
      <c r="G472">
        <v>6496000</v>
      </c>
      <c r="H472">
        <f t="shared" si="9"/>
        <v>14680959.999999998</v>
      </c>
    </row>
    <row r="473" spans="1:8">
      <c r="A473" s="1">
        <v>42026</v>
      </c>
      <c r="B473" t="s">
        <v>9</v>
      </c>
      <c r="C473" t="s">
        <v>10</v>
      </c>
      <c r="D473">
        <v>0.79</v>
      </c>
      <c r="E473">
        <v>87</v>
      </c>
      <c r="F473">
        <v>70</v>
      </c>
      <c r="G473">
        <v>22309000</v>
      </c>
      <c r="H473">
        <f t="shared" si="9"/>
        <v>17624110</v>
      </c>
    </row>
    <row r="474" spans="1:8">
      <c r="A474" s="1">
        <v>42026</v>
      </c>
      <c r="B474" t="s">
        <v>11</v>
      </c>
      <c r="C474" t="s">
        <v>12</v>
      </c>
      <c r="D474">
        <v>5.85</v>
      </c>
      <c r="E474">
        <v>638</v>
      </c>
      <c r="F474">
        <v>3680</v>
      </c>
      <c r="G474">
        <v>1852000</v>
      </c>
      <c r="H474">
        <f t="shared" si="9"/>
        <v>10834200</v>
      </c>
    </row>
    <row r="475" spans="1:8">
      <c r="A475" s="1">
        <v>42026</v>
      </c>
      <c r="B475" t="s">
        <v>13</v>
      </c>
      <c r="C475" t="s">
        <v>14</v>
      </c>
      <c r="D475">
        <v>3.43</v>
      </c>
      <c r="E475">
        <v>17268</v>
      </c>
      <c r="F475">
        <v>58130</v>
      </c>
      <c r="G475">
        <v>48206000</v>
      </c>
      <c r="H475">
        <f t="shared" si="9"/>
        <v>165346580</v>
      </c>
    </row>
    <row r="476" spans="1:8">
      <c r="A476" s="1">
        <v>42026</v>
      </c>
      <c r="B476" t="s">
        <v>15</v>
      </c>
      <c r="C476" t="s">
        <v>16</v>
      </c>
      <c r="D476">
        <v>0.3</v>
      </c>
      <c r="E476">
        <v>0</v>
      </c>
      <c r="F476">
        <v>0</v>
      </c>
      <c r="G476">
        <v>0</v>
      </c>
      <c r="H476">
        <f t="shared" si="9"/>
        <v>0</v>
      </c>
    </row>
    <row r="477" spans="1:8">
      <c r="A477" s="1">
        <v>42026</v>
      </c>
      <c r="B477" t="s">
        <v>17</v>
      </c>
      <c r="C477" t="s">
        <v>18</v>
      </c>
      <c r="D477">
        <v>34.99</v>
      </c>
      <c r="E477">
        <v>20654</v>
      </c>
      <c r="F477">
        <v>669900</v>
      </c>
      <c r="G477">
        <v>13122000</v>
      </c>
      <c r="H477">
        <f t="shared" si="9"/>
        <v>459138780</v>
      </c>
    </row>
    <row r="478" spans="1:8">
      <c r="A478" s="1">
        <v>42026</v>
      </c>
      <c r="B478" t="s">
        <v>19</v>
      </c>
      <c r="C478" t="s">
        <v>20</v>
      </c>
      <c r="D478">
        <v>27.51</v>
      </c>
      <c r="E478">
        <v>4</v>
      </c>
      <c r="F478">
        <v>110</v>
      </c>
      <c r="G478">
        <v>8143000</v>
      </c>
      <c r="H478">
        <f t="shared" si="9"/>
        <v>224013930</v>
      </c>
    </row>
    <row r="479" spans="1:8">
      <c r="A479" s="1">
        <v>42026</v>
      </c>
      <c r="B479" t="s">
        <v>21</v>
      </c>
      <c r="C479" t="s">
        <v>22</v>
      </c>
      <c r="D479">
        <v>8</v>
      </c>
      <c r="E479">
        <v>10793</v>
      </c>
      <c r="F479">
        <v>88910</v>
      </c>
      <c r="G479">
        <v>17461000</v>
      </c>
      <c r="H479">
        <f t="shared" si="9"/>
        <v>139688000</v>
      </c>
    </row>
    <row r="480" spans="1:8">
      <c r="A480" s="1">
        <v>42026</v>
      </c>
      <c r="B480" t="s">
        <v>23</v>
      </c>
      <c r="C480" t="s">
        <v>24</v>
      </c>
      <c r="D480">
        <v>45.85</v>
      </c>
      <c r="E480">
        <v>706</v>
      </c>
      <c r="F480">
        <v>31870</v>
      </c>
      <c r="G480">
        <v>8852000</v>
      </c>
      <c r="H480">
        <f t="shared" si="9"/>
        <v>405864200</v>
      </c>
    </row>
    <row r="481" spans="1:8">
      <c r="A481" s="1">
        <v>42026</v>
      </c>
      <c r="B481" t="s">
        <v>25</v>
      </c>
      <c r="C481" t="s">
        <v>26</v>
      </c>
      <c r="D481">
        <v>0.01</v>
      </c>
      <c r="E481">
        <v>4200</v>
      </c>
      <c r="F481">
        <v>40</v>
      </c>
      <c r="G481">
        <v>0</v>
      </c>
      <c r="H481">
        <f t="shared" si="9"/>
        <v>0</v>
      </c>
    </row>
    <row r="482" spans="1:8">
      <c r="A482" s="1">
        <v>42026</v>
      </c>
      <c r="B482" t="s">
        <v>27</v>
      </c>
      <c r="C482" t="s">
        <v>28</v>
      </c>
      <c r="D482">
        <v>8.1</v>
      </c>
      <c r="E482">
        <v>213603</v>
      </c>
      <c r="F482">
        <v>1682130</v>
      </c>
      <c r="G482">
        <v>43035000</v>
      </c>
      <c r="H482">
        <f t="shared" si="9"/>
        <v>348583500</v>
      </c>
    </row>
    <row r="483" spans="1:8">
      <c r="A483" s="1">
        <v>42026</v>
      </c>
      <c r="B483" t="s">
        <v>29</v>
      </c>
      <c r="C483" t="s">
        <v>30</v>
      </c>
      <c r="D483">
        <v>1.41</v>
      </c>
      <c r="E483">
        <v>70408</v>
      </c>
      <c r="F483">
        <v>98630</v>
      </c>
      <c r="G483">
        <v>0</v>
      </c>
      <c r="H483">
        <f t="shared" si="9"/>
        <v>0</v>
      </c>
    </row>
    <row r="484" spans="1:8">
      <c r="A484" s="1">
        <v>42026</v>
      </c>
      <c r="B484" t="s">
        <v>31</v>
      </c>
      <c r="C484" t="s">
        <v>32</v>
      </c>
      <c r="D484">
        <v>1</v>
      </c>
      <c r="E484">
        <v>0</v>
      </c>
      <c r="F484">
        <v>0</v>
      </c>
      <c r="G484">
        <v>0</v>
      </c>
      <c r="H484">
        <f t="shared" si="9"/>
        <v>0</v>
      </c>
    </row>
    <row r="485" spans="1:8">
      <c r="A485" s="1">
        <v>42026</v>
      </c>
      <c r="B485" t="s">
        <v>33</v>
      </c>
      <c r="C485" t="s">
        <v>34</v>
      </c>
      <c r="D485">
        <v>5.08</v>
      </c>
      <c r="E485">
        <v>1120106</v>
      </c>
      <c r="F485">
        <v>5657820</v>
      </c>
      <c r="G485">
        <v>29399000</v>
      </c>
      <c r="H485">
        <f t="shared" si="9"/>
        <v>149346920</v>
      </c>
    </row>
    <row r="486" spans="1:8">
      <c r="A486" s="1">
        <v>42026</v>
      </c>
      <c r="B486" t="s">
        <v>35</v>
      </c>
      <c r="C486" t="s">
        <v>36</v>
      </c>
      <c r="D486">
        <v>84</v>
      </c>
      <c r="E486">
        <v>194224</v>
      </c>
      <c r="F486">
        <v>15997670</v>
      </c>
      <c r="G486">
        <v>43097000</v>
      </c>
      <c r="H486">
        <f t="shared" si="9"/>
        <v>3620148000</v>
      </c>
    </row>
    <row r="487" spans="1:8">
      <c r="A487" s="1">
        <v>42026</v>
      </c>
      <c r="B487" t="s">
        <v>37</v>
      </c>
      <c r="C487" t="s">
        <v>38</v>
      </c>
      <c r="D487">
        <v>14.15</v>
      </c>
      <c r="E487">
        <v>1039</v>
      </c>
      <c r="F487">
        <v>14690</v>
      </c>
      <c r="G487">
        <v>3975000</v>
      </c>
      <c r="H487">
        <f t="shared" si="9"/>
        <v>56246250</v>
      </c>
    </row>
    <row r="488" spans="1:8">
      <c r="A488" s="1">
        <v>42026</v>
      </c>
      <c r="B488" t="s">
        <v>39</v>
      </c>
      <c r="C488" t="s">
        <v>40</v>
      </c>
      <c r="D488">
        <v>2.08</v>
      </c>
      <c r="E488">
        <v>1980</v>
      </c>
      <c r="F488">
        <v>4060</v>
      </c>
      <c r="G488">
        <v>7353000</v>
      </c>
      <c r="H488">
        <f t="shared" si="9"/>
        <v>15294240</v>
      </c>
    </row>
    <row r="489" spans="1:8">
      <c r="A489" s="1">
        <v>42026</v>
      </c>
      <c r="B489" t="s">
        <v>41</v>
      </c>
      <c r="C489" t="s">
        <v>42</v>
      </c>
      <c r="D489">
        <v>0.64</v>
      </c>
      <c r="E489">
        <v>0</v>
      </c>
      <c r="F489">
        <v>0</v>
      </c>
      <c r="G489">
        <v>0</v>
      </c>
      <c r="H489">
        <f t="shared" si="9"/>
        <v>0</v>
      </c>
    </row>
    <row r="490" spans="1:8">
      <c r="A490" s="1">
        <v>42026</v>
      </c>
      <c r="B490" t="s">
        <v>43</v>
      </c>
      <c r="C490" t="s">
        <v>44</v>
      </c>
      <c r="D490">
        <v>9.1</v>
      </c>
      <c r="E490">
        <v>117048</v>
      </c>
      <c r="F490">
        <v>1062830</v>
      </c>
      <c r="G490">
        <v>24397000</v>
      </c>
      <c r="H490">
        <f t="shared" si="9"/>
        <v>222012700</v>
      </c>
    </row>
    <row r="491" spans="1:8">
      <c r="A491" s="1">
        <v>42026</v>
      </c>
      <c r="B491" t="s">
        <v>45</v>
      </c>
      <c r="C491" t="s">
        <v>46</v>
      </c>
      <c r="D491">
        <v>45.7</v>
      </c>
      <c r="E491">
        <v>5386</v>
      </c>
      <c r="F491">
        <v>243420</v>
      </c>
      <c r="G491">
        <v>9046000</v>
      </c>
      <c r="H491">
        <f t="shared" si="9"/>
        <v>413402200</v>
      </c>
    </row>
    <row r="492" spans="1:8">
      <c r="A492" s="1">
        <v>42026</v>
      </c>
      <c r="B492" t="s">
        <v>47</v>
      </c>
      <c r="C492" t="s">
        <v>48</v>
      </c>
      <c r="D492">
        <v>8.02</v>
      </c>
      <c r="E492">
        <v>2114</v>
      </c>
      <c r="F492">
        <v>17060</v>
      </c>
      <c r="G492">
        <v>9800000</v>
      </c>
      <c r="H492">
        <f t="shared" si="9"/>
        <v>78596000</v>
      </c>
    </row>
    <row r="493" spans="1:8">
      <c r="A493" s="1">
        <v>42026</v>
      </c>
      <c r="B493" t="s">
        <v>49</v>
      </c>
      <c r="C493" t="s">
        <v>50</v>
      </c>
      <c r="D493">
        <v>99.5</v>
      </c>
      <c r="E493">
        <v>31650</v>
      </c>
      <c r="F493">
        <v>3138890</v>
      </c>
      <c r="G493">
        <v>4659000</v>
      </c>
      <c r="H493">
        <f t="shared" si="9"/>
        <v>463570500</v>
      </c>
    </row>
    <row r="494" spans="1:8">
      <c r="A494" s="1">
        <v>42026</v>
      </c>
      <c r="B494" t="s">
        <v>51</v>
      </c>
      <c r="C494" t="s">
        <v>52</v>
      </c>
      <c r="D494">
        <v>0.26</v>
      </c>
      <c r="E494">
        <v>0</v>
      </c>
      <c r="F494">
        <v>0</v>
      </c>
      <c r="G494">
        <v>0</v>
      </c>
      <c r="H494">
        <f t="shared" si="9"/>
        <v>0</v>
      </c>
    </row>
    <row r="495" spans="1:8">
      <c r="A495" s="1">
        <v>42026</v>
      </c>
      <c r="B495" t="s">
        <v>53</v>
      </c>
      <c r="C495" t="s">
        <v>54</v>
      </c>
      <c r="D495">
        <v>108</v>
      </c>
      <c r="E495">
        <v>17841</v>
      </c>
      <c r="F495">
        <v>1906540</v>
      </c>
      <c r="G495">
        <v>14487000</v>
      </c>
      <c r="H495">
        <f t="shared" si="9"/>
        <v>1564596000</v>
      </c>
    </row>
    <row r="496" spans="1:8">
      <c r="A496" s="1">
        <v>42026</v>
      </c>
      <c r="B496" t="s">
        <v>55</v>
      </c>
      <c r="C496" t="s">
        <v>56</v>
      </c>
      <c r="D496">
        <v>35.17</v>
      </c>
      <c r="E496">
        <v>1405</v>
      </c>
      <c r="F496">
        <v>49850</v>
      </c>
      <c r="G496">
        <v>25382000</v>
      </c>
      <c r="H496">
        <f t="shared" si="9"/>
        <v>892684940</v>
      </c>
    </row>
    <row r="497" spans="1:8">
      <c r="A497" s="1">
        <v>42026</v>
      </c>
      <c r="B497" t="s">
        <v>57</v>
      </c>
      <c r="C497" t="s">
        <v>58</v>
      </c>
      <c r="D497">
        <v>12.3</v>
      </c>
      <c r="E497">
        <v>45</v>
      </c>
      <c r="F497">
        <v>550</v>
      </c>
      <c r="G497">
        <v>5540000</v>
      </c>
      <c r="H497">
        <f t="shared" si="9"/>
        <v>68142000</v>
      </c>
    </row>
    <row r="498" spans="1:8">
      <c r="A498" s="1">
        <v>42026</v>
      </c>
      <c r="B498" t="s">
        <v>59</v>
      </c>
      <c r="C498" t="s">
        <v>60</v>
      </c>
      <c r="D498">
        <v>4.8</v>
      </c>
      <c r="E498">
        <v>49208</v>
      </c>
      <c r="F498">
        <v>238770</v>
      </c>
      <c r="G498">
        <v>22063000</v>
      </c>
      <c r="H498">
        <f t="shared" si="9"/>
        <v>105902400</v>
      </c>
    </row>
    <row r="499" spans="1:8">
      <c r="A499" s="1">
        <v>42026</v>
      </c>
      <c r="B499" t="s">
        <v>61</v>
      </c>
      <c r="C499" t="s">
        <v>62</v>
      </c>
      <c r="D499">
        <v>1.47</v>
      </c>
      <c r="E499">
        <v>2996</v>
      </c>
      <c r="F499">
        <v>4220</v>
      </c>
      <c r="G499">
        <v>2520000</v>
      </c>
      <c r="H499">
        <f t="shared" si="9"/>
        <v>3704400</v>
      </c>
    </row>
    <row r="500" spans="1:8">
      <c r="A500" s="1">
        <v>42026</v>
      </c>
      <c r="B500" t="s">
        <v>63</v>
      </c>
      <c r="C500" t="s">
        <v>64</v>
      </c>
      <c r="D500">
        <v>14.89</v>
      </c>
      <c r="E500">
        <v>588</v>
      </c>
      <c r="F500">
        <v>8750</v>
      </c>
      <c r="G500">
        <v>3286000</v>
      </c>
      <c r="H500">
        <f t="shared" si="9"/>
        <v>48928540</v>
      </c>
    </row>
    <row r="501" spans="1:8">
      <c r="A501" s="1">
        <v>42026</v>
      </c>
      <c r="B501" t="s">
        <v>65</v>
      </c>
      <c r="C501" t="s">
        <v>66</v>
      </c>
      <c r="D501">
        <v>1.95</v>
      </c>
      <c r="E501">
        <v>750865</v>
      </c>
      <c r="F501">
        <v>1490750</v>
      </c>
      <c r="G501">
        <v>32823000</v>
      </c>
      <c r="H501">
        <f t="shared" si="9"/>
        <v>64004850</v>
      </c>
    </row>
    <row r="502" spans="1:8">
      <c r="A502" s="1">
        <v>42026</v>
      </c>
      <c r="B502" t="s">
        <v>67</v>
      </c>
      <c r="C502" t="s">
        <v>68</v>
      </c>
      <c r="D502">
        <v>13.2</v>
      </c>
      <c r="E502">
        <v>282</v>
      </c>
      <c r="F502">
        <v>3710</v>
      </c>
      <c r="G502">
        <v>17889000</v>
      </c>
      <c r="H502">
        <f t="shared" si="9"/>
        <v>236134800</v>
      </c>
    </row>
    <row r="503" spans="1:8">
      <c r="A503" s="1">
        <v>42026</v>
      </c>
      <c r="B503" t="s">
        <v>69</v>
      </c>
      <c r="C503" t="s">
        <v>70</v>
      </c>
      <c r="D503">
        <v>54</v>
      </c>
      <c r="E503">
        <v>85264</v>
      </c>
      <c r="F503">
        <v>4567480</v>
      </c>
      <c r="G503">
        <v>74917000</v>
      </c>
      <c r="H503">
        <f t="shared" si="9"/>
        <v>4045518000</v>
      </c>
    </row>
    <row r="504" spans="1:8">
      <c r="A504" s="1">
        <v>42026</v>
      </c>
      <c r="B504" t="s">
        <v>71</v>
      </c>
      <c r="C504" t="s">
        <v>72</v>
      </c>
      <c r="D504">
        <v>8.3000000000000007</v>
      </c>
      <c r="E504">
        <v>100</v>
      </c>
      <c r="F504">
        <v>830</v>
      </c>
      <c r="G504">
        <v>16750000</v>
      </c>
      <c r="H504">
        <f t="shared" si="9"/>
        <v>139025000</v>
      </c>
    </row>
    <row r="505" spans="1:8">
      <c r="A505" s="1">
        <v>42026</v>
      </c>
      <c r="B505" t="s">
        <v>73</v>
      </c>
      <c r="C505" t="s">
        <v>74</v>
      </c>
      <c r="D505">
        <v>16.02</v>
      </c>
      <c r="E505">
        <v>3</v>
      </c>
      <c r="F505">
        <v>50</v>
      </c>
      <c r="G505">
        <v>0</v>
      </c>
      <c r="H505">
        <f t="shared" si="9"/>
        <v>0</v>
      </c>
    </row>
    <row r="506" spans="1:8">
      <c r="A506" s="1">
        <v>42026</v>
      </c>
      <c r="B506" t="s">
        <v>75</v>
      </c>
      <c r="C506" t="s">
        <v>76</v>
      </c>
      <c r="D506">
        <v>26.5</v>
      </c>
      <c r="E506">
        <v>11520</v>
      </c>
      <c r="F506">
        <v>305320</v>
      </c>
      <c r="G506">
        <v>9253000</v>
      </c>
      <c r="H506">
        <f t="shared" si="9"/>
        <v>245204500</v>
      </c>
    </row>
    <row r="507" spans="1:8">
      <c r="A507" s="1">
        <v>42026</v>
      </c>
      <c r="B507" t="s">
        <v>77</v>
      </c>
      <c r="C507" t="s">
        <v>78</v>
      </c>
      <c r="D507">
        <v>2.5</v>
      </c>
      <c r="E507">
        <v>3370</v>
      </c>
      <c r="F507">
        <v>8410</v>
      </c>
      <c r="G507">
        <v>24386000</v>
      </c>
      <c r="H507">
        <f t="shared" si="9"/>
        <v>60965000</v>
      </c>
    </row>
    <row r="508" spans="1:8">
      <c r="A508" s="1">
        <v>42026</v>
      </c>
      <c r="B508" t="s">
        <v>79</v>
      </c>
      <c r="C508" t="s">
        <v>80</v>
      </c>
      <c r="D508">
        <v>6.87</v>
      </c>
      <c r="E508">
        <v>4231</v>
      </c>
      <c r="F508">
        <v>28930</v>
      </c>
      <c r="G508">
        <v>2464000</v>
      </c>
      <c r="H508">
        <f t="shared" si="9"/>
        <v>16927680</v>
      </c>
    </row>
    <row r="509" spans="1:8">
      <c r="A509" s="1">
        <v>42026</v>
      </c>
      <c r="B509" t="s">
        <v>81</v>
      </c>
      <c r="C509" t="s">
        <v>82</v>
      </c>
      <c r="D509">
        <v>0.99</v>
      </c>
      <c r="E509">
        <v>5919</v>
      </c>
      <c r="F509">
        <v>5790</v>
      </c>
      <c r="G509">
        <v>11698000</v>
      </c>
      <c r="H509">
        <f t="shared" si="9"/>
        <v>11581020</v>
      </c>
    </row>
    <row r="510" spans="1:8">
      <c r="A510" s="1">
        <v>42026</v>
      </c>
      <c r="B510" t="s">
        <v>83</v>
      </c>
      <c r="C510" t="s">
        <v>84</v>
      </c>
      <c r="D510">
        <v>1.05</v>
      </c>
      <c r="E510">
        <v>5</v>
      </c>
      <c r="F510">
        <v>10</v>
      </c>
      <c r="G510">
        <v>0</v>
      </c>
      <c r="H510">
        <f t="shared" si="9"/>
        <v>0</v>
      </c>
    </row>
    <row r="511" spans="1:8">
      <c r="A511" s="1">
        <v>42026</v>
      </c>
      <c r="B511" t="s">
        <v>85</v>
      </c>
      <c r="C511" t="s">
        <v>86</v>
      </c>
      <c r="D511">
        <v>11.19</v>
      </c>
      <c r="E511">
        <v>2021</v>
      </c>
      <c r="F511">
        <v>22080</v>
      </c>
      <c r="G511">
        <v>24981000</v>
      </c>
      <c r="H511">
        <f t="shared" si="9"/>
        <v>279537390</v>
      </c>
    </row>
    <row r="512" spans="1:8">
      <c r="A512" s="1">
        <v>42026</v>
      </c>
      <c r="B512" t="s">
        <v>87</v>
      </c>
      <c r="C512" t="s">
        <v>88</v>
      </c>
      <c r="D512">
        <v>3.23</v>
      </c>
      <c r="E512">
        <v>35000</v>
      </c>
      <c r="F512">
        <v>110330</v>
      </c>
      <c r="G512">
        <v>39722000</v>
      </c>
      <c r="H512">
        <f t="shared" si="9"/>
        <v>128302060</v>
      </c>
    </row>
    <row r="513" spans="1:8">
      <c r="A513" s="1">
        <v>42026</v>
      </c>
      <c r="B513" t="s">
        <v>89</v>
      </c>
      <c r="C513" t="s">
        <v>90</v>
      </c>
      <c r="D513">
        <v>4.33</v>
      </c>
      <c r="E513">
        <v>974</v>
      </c>
      <c r="F513">
        <v>4220</v>
      </c>
      <c r="G513">
        <v>3999000</v>
      </c>
      <c r="H513">
        <f t="shared" si="9"/>
        <v>17315670</v>
      </c>
    </row>
    <row r="514" spans="1:8">
      <c r="A514" s="1">
        <v>42026</v>
      </c>
      <c r="B514" t="s">
        <v>91</v>
      </c>
      <c r="C514" t="s">
        <v>92</v>
      </c>
      <c r="D514">
        <v>7.24</v>
      </c>
      <c r="E514">
        <v>250008</v>
      </c>
      <c r="F514">
        <v>1775060</v>
      </c>
      <c r="G514">
        <v>15327000</v>
      </c>
      <c r="H514">
        <f t="shared" si="9"/>
        <v>110967480</v>
      </c>
    </row>
    <row r="515" spans="1:8">
      <c r="A515" s="1">
        <v>42026</v>
      </c>
      <c r="B515" t="s">
        <v>93</v>
      </c>
      <c r="C515" t="s">
        <v>94</v>
      </c>
      <c r="D515">
        <v>20.7</v>
      </c>
      <c r="E515">
        <v>0</v>
      </c>
      <c r="F515">
        <v>0</v>
      </c>
      <c r="G515">
        <v>2322000</v>
      </c>
      <c r="H515">
        <f t="shared" ref="H515:H578" si="10">G515*D515</f>
        <v>48065400</v>
      </c>
    </row>
    <row r="516" spans="1:8">
      <c r="A516" s="1">
        <v>42026</v>
      </c>
      <c r="B516" t="s">
        <v>95</v>
      </c>
      <c r="C516" t="s">
        <v>96</v>
      </c>
      <c r="D516">
        <v>3</v>
      </c>
      <c r="E516">
        <v>701</v>
      </c>
      <c r="F516">
        <v>1970</v>
      </c>
      <c r="G516">
        <v>0</v>
      </c>
      <c r="H516">
        <f t="shared" si="10"/>
        <v>0</v>
      </c>
    </row>
    <row r="517" spans="1:8">
      <c r="A517" s="1">
        <v>42026</v>
      </c>
      <c r="B517" t="s">
        <v>97</v>
      </c>
      <c r="C517" t="s">
        <v>98</v>
      </c>
      <c r="D517">
        <v>2.5499999999999998</v>
      </c>
      <c r="E517">
        <v>2</v>
      </c>
      <c r="F517">
        <v>10</v>
      </c>
      <c r="G517">
        <v>0</v>
      </c>
      <c r="H517">
        <f t="shared" si="10"/>
        <v>0</v>
      </c>
    </row>
    <row r="518" spans="1:8">
      <c r="A518" s="1">
        <v>42026</v>
      </c>
      <c r="B518" t="s">
        <v>99</v>
      </c>
      <c r="C518" t="s">
        <v>100</v>
      </c>
      <c r="D518">
        <v>2.77</v>
      </c>
      <c r="E518">
        <v>0</v>
      </c>
      <c r="F518">
        <v>0</v>
      </c>
      <c r="G518">
        <v>0</v>
      </c>
      <c r="H518">
        <f t="shared" si="10"/>
        <v>0</v>
      </c>
    </row>
    <row r="519" spans="1:8">
      <c r="A519" s="1">
        <v>42026</v>
      </c>
      <c r="B519" t="s">
        <v>101</v>
      </c>
      <c r="C519" t="s">
        <v>102</v>
      </c>
      <c r="D519">
        <v>7.19</v>
      </c>
      <c r="E519">
        <v>1</v>
      </c>
      <c r="F519">
        <v>10</v>
      </c>
      <c r="G519">
        <v>2174000</v>
      </c>
      <c r="H519">
        <f t="shared" si="10"/>
        <v>15631060</v>
      </c>
    </row>
    <row r="520" spans="1:8">
      <c r="A520" s="1">
        <v>42026</v>
      </c>
      <c r="B520" t="s">
        <v>103</v>
      </c>
      <c r="C520" t="s">
        <v>104</v>
      </c>
      <c r="D520">
        <v>43</v>
      </c>
      <c r="E520">
        <v>17210</v>
      </c>
      <c r="F520">
        <v>744390</v>
      </c>
      <c r="G520">
        <v>7788000</v>
      </c>
      <c r="H520">
        <f t="shared" si="10"/>
        <v>334884000</v>
      </c>
    </row>
    <row r="521" spans="1:8">
      <c r="A521" s="1">
        <v>42026</v>
      </c>
      <c r="B521" t="s">
        <v>105</v>
      </c>
      <c r="C521" t="s">
        <v>106</v>
      </c>
      <c r="D521">
        <v>1.1399999999999999</v>
      </c>
      <c r="E521">
        <v>14109</v>
      </c>
      <c r="F521">
        <v>15850</v>
      </c>
      <c r="G521">
        <v>96494000</v>
      </c>
      <c r="H521">
        <f t="shared" si="10"/>
        <v>110003159.99999999</v>
      </c>
    </row>
    <row r="522" spans="1:8">
      <c r="A522" s="1">
        <v>42026</v>
      </c>
      <c r="B522" t="s">
        <v>107</v>
      </c>
      <c r="C522" t="s">
        <v>108</v>
      </c>
      <c r="D522">
        <v>13</v>
      </c>
      <c r="E522">
        <v>49</v>
      </c>
      <c r="F522">
        <v>640</v>
      </c>
      <c r="G522">
        <v>0</v>
      </c>
      <c r="H522">
        <f t="shared" si="10"/>
        <v>0</v>
      </c>
    </row>
    <row r="523" spans="1:8">
      <c r="A523" s="1">
        <v>42026</v>
      </c>
      <c r="B523" t="s">
        <v>109</v>
      </c>
      <c r="C523" t="s">
        <v>110</v>
      </c>
      <c r="D523">
        <v>306.05</v>
      </c>
      <c r="E523">
        <v>82</v>
      </c>
      <c r="F523">
        <v>25440</v>
      </c>
      <c r="G523">
        <v>1075000</v>
      </c>
      <c r="H523">
        <f t="shared" si="10"/>
        <v>329003750</v>
      </c>
    </row>
    <row r="524" spans="1:8">
      <c r="A524" s="1">
        <v>42026</v>
      </c>
      <c r="B524" t="s">
        <v>111</v>
      </c>
      <c r="C524" t="s">
        <v>112</v>
      </c>
      <c r="D524">
        <v>3.77</v>
      </c>
      <c r="E524">
        <v>1302</v>
      </c>
      <c r="F524">
        <v>4930</v>
      </c>
      <c r="G524">
        <v>0</v>
      </c>
      <c r="H524">
        <f t="shared" si="10"/>
        <v>0</v>
      </c>
    </row>
    <row r="525" spans="1:8">
      <c r="A525" s="1">
        <v>42026</v>
      </c>
      <c r="B525" t="s">
        <v>113</v>
      </c>
      <c r="C525" t="s">
        <v>114</v>
      </c>
      <c r="D525">
        <v>27.9</v>
      </c>
      <c r="E525">
        <v>0</v>
      </c>
      <c r="F525">
        <v>0</v>
      </c>
      <c r="G525">
        <v>0</v>
      </c>
      <c r="H525">
        <f t="shared" si="10"/>
        <v>0</v>
      </c>
    </row>
    <row r="526" spans="1:8">
      <c r="A526" s="1">
        <v>42026</v>
      </c>
      <c r="B526" t="s">
        <v>115</v>
      </c>
      <c r="C526" t="s">
        <v>116</v>
      </c>
      <c r="D526">
        <v>11.02</v>
      </c>
      <c r="E526">
        <v>1002</v>
      </c>
      <c r="F526">
        <v>11030</v>
      </c>
      <c r="G526">
        <v>911000</v>
      </c>
      <c r="H526">
        <f t="shared" si="10"/>
        <v>10039220</v>
      </c>
    </row>
    <row r="527" spans="1:8">
      <c r="A527" s="1">
        <v>42026</v>
      </c>
      <c r="B527" t="s">
        <v>117</v>
      </c>
      <c r="C527" t="s">
        <v>118</v>
      </c>
      <c r="D527">
        <v>79.95</v>
      </c>
      <c r="E527">
        <v>0</v>
      </c>
      <c r="F527">
        <v>0</v>
      </c>
      <c r="G527">
        <v>0</v>
      </c>
      <c r="H527">
        <f t="shared" si="10"/>
        <v>0</v>
      </c>
    </row>
    <row r="528" spans="1:8">
      <c r="A528" s="1">
        <v>42026</v>
      </c>
      <c r="B528" t="s">
        <v>119</v>
      </c>
      <c r="C528" t="s">
        <v>120</v>
      </c>
      <c r="D528">
        <v>4</v>
      </c>
      <c r="E528">
        <v>97499</v>
      </c>
      <c r="F528">
        <v>388340</v>
      </c>
      <c r="G528">
        <v>67191000</v>
      </c>
      <c r="H528">
        <f t="shared" si="10"/>
        <v>268764000</v>
      </c>
    </row>
    <row r="529" spans="1:8">
      <c r="A529" s="1">
        <v>42026</v>
      </c>
      <c r="B529" t="s">
        <v>121</v>
      </c>
      <c r="C529" t="s">
        <v>122</v>
      </c>
      <c r="D529">
        <v>3.49</v>
      </c>
      <c r="E529">
        <v>46908</v>
      </c>
      <c r="F529">
        <v>163710</v>
      </c>
      <c r="G529">
        <v>1797000</v>
      </c>
      <c r="H529">
        <f t="shared" si="10"/>
        <v>6271530</v>
      </c>
    </row>
    <row r="530" spans="1:8">
      <c r="A530" s="1">
        <v>42026</v>
      </c>
      <c r="B530" t="s">
        <v>123</v>
      </c>
      <c r="C530" t="s">
        <v>124</v>
      </c>
      <c r="D530">
        <v>1.24</v>
      </c>
      <c r="E530">
        <v>13102</v>
      </c>
      <c r="F530">
        <v>15720</v>
      </c>
      <c r="G530">
        <v>57095000</v>
      </c>
      <c r="H530">
        <f t="shared" si="10"/>
        <v>70797800</v>
      </c>
    </row>
    <row r="531" spans="1:8">
      <c r="A531" s="1">
        <v>42026</v>
      </c>
      <c r="B531" t="s">
        <v>125</v>
      </c>
      <c r="C531" t="s">
        <v>126</v>
      </c>
      <c r="D531">
        <v>2.65</v>
      </c>
      <c r="E531">
        <v>345</v>
      </c>
      <c r="F531">
        <v>920</v>
      </c>
      <c r="G531">
        <v>2181000</v>
      </c>
      <c r="H531">
        <f t="shared" si="10"/>
        <v>5779650</v>
      </c>
    </row>
    <row r="532" spans="1:8">
      <c r="A532" s="1">
        <v>42026</v>
      </c>
      <c r="B532" t="s">
        <v>127</v>
      </c>
      <c r="C532" t="s">
        <v>128</v>
      </c>
      <c r="D532">
        <v>61.5</v>
      </c>
      <c r="E532">
        <v>3375</v>
      </c>
      <c r="F532">
        <v>207140</v>
      </c>
      <c r="G532">
        <v>4735000</v>
      </c>
      <c r="H532">
        <f t="shared" si="10"/>
        <v>291202500</v>
      </c>
    </row>
    <row r="533" spans="1:8">
      <c r="A533" s="1">
        <v>42026</v>
      </c>
      <c r="B533" t="s">
        <v>129</v>
      </c>
      <c r="C533" t="s">
        <v>130</v>
      </c>
      <c r="D533">
        <v>98.7</v>
      </c>
      <c r="E533">
        <v>48309</v>
      </c>
      <c r="F533">
        <v>4768460</v>
      </c>
      <c r="G533">
        <v>34013000</v>
      </c>
      <c r="H533">
        <f t="shared" si="10"/>
        <v>3357083100</v>
      </c>
    </row>
    <row r="534" spans="1:8">
      <c r="A534" s="1">
        <v>42026</v>
      </c>
      <c r="B534" t="s">
        <v>131</v>
      </c>
      <c r="C534" t="s">
        <v>132</v>
      </c>
      <c r="D534">
        <v>5.36</v>
      </c>
      <c r="E534">
        <v>679096</v>
      </c>
      <c r="F534">
        <v>3637800</v>
      </c>
      <c r="G534">
        <v>95414000</v>
      </c>
      <c r="H534">
        <f t="shared" si="10"/>
        <v>511419040.00000006</v>
      </c>
    </row>
    <row r="535" spans="1:8">
      <c r="A535" s="1">
        <v>42026</v>
      </c>
      <c r="B535" t="s">
        <v>133</v>
      </c>
      <c r="C535" t="s">
        <v>134</v>
      </c>
      <c r="D535">
        <v>35.6</v>
      </c>
      <c r="E535">
        <v>3197</v>
      </c>
      <c r="F535">
        <v>114510</v>
      </c>
      <c r="G535">
        <v>9289000</v>
      </c>
      <c r="H535">
        <f t="shared" si="10"/>
        <v>330688400</v>
      </c>
    </row>
    <row r="536" spans="1:8">
      <c r="A536" s="1">
        <v>42026</v>
      </c>
      <c r="B536" t="s">
        <v>135</v>
      </c>
      <c r="C536" t="s">
        <v>136</v>
      </c>
      <c r="D536">
        <v>1.52</v>
      </c>
      <c r="E536">
        <v>0</v>
      </c>
      <c r="F536">
        <v>0</v>
      </c>
      <c r="G536">
        <v>5226000</v>
      </c>
      <c r="H536">
        <f t="shared" si="10"/>
        <v>7943520</v>
      </c>
    </row>
    <row r="537" spans="1:8">
      <c r="A537" s="1">
        <v>42026</v>
      </c>
      <c r="B537" t="s">
        <v>137</v>
      </c>
      <c r="C537" t="s">
        <v>138</v>
      </c>
      <c r="D537">
        <v>15.9</v>
      </c>
      <c r="E537">
        <v>99846</v>
      </c>
      <c r="F537">
        <v>1596910</v>
      </c>
      <c r="G537">
        <v>978000</v>
      </c>
      <c r="H537">
        <f t="shared" si="10"/>
        <v>15550200</v>
      </c>
    </row>
    <row r="538" spans="1:8">
      <c r="A538" s="1">
        <v>42026</v>
      </c>
      <c r="B538" t="s">
        <v>139</v>
      </c>
      <c r="C538" t="s">
        <v>140</v>
      </c>
      <c r="D538">
        <v>27.7</v>
      </c>
      <c r="E538">
        <v>1056</v>
      </c>
      <c r="F538">
        <v>28100</v>
      </c>
      <c r="G538">
        <v>2468000</v>
      </c>
      <c r="H538">
        <f t="shared" si="10"/>
        <v>68363600</v>
      </c>
    </row>
    <row r="539" spans="1:8">
      <c r="A539" s="1">
        <v>42026</v>
      </c>
      <c r="B539" t="s">
        <v>141</v>
      </c>
      <c r="C539" t="s">
        <v>142</v>
      </c>
      <c r="D539">
        <v>150</v>
      </c>
      <c r="E539">
        <v>3992</v>
      </c>
      <c r="F539">
        <v>601540</v>
      </c>
      <c r="G539">
        <v>10451000</v>
      </c>
      <c r="H539">
        <f t="shared" si="10"/>
        <v>1567650000</v>
      </c>
    </row>
    <row r="540" spans="1:8">
      <c r="A540" s="1">
        <v>42026</v>
      </c>
      <c r="B540" t="s">
        <v>143</v>
      </c>
      <c r="C540" t="s">
        <v>144</v>
      </c>
      <c r="D540">
        <v>0.06</v>
      </c>
      <c r="E540">
        <v>16100</v>
      </c>
      <c r="F540">
        <v>970</v>
      </c>
      <c r="G540">
        <v>0</v>
      </c>
      <c r="H540">
        <f t="shared" si="10"/>
        <v>0</v>
      </c>
    </row>
    <row r="541" spans="1:8">
      <c r="A541" s="1">
        <v>42026</v>
      </c>
      <c r="B541" t="s">
        <v>145</v>
      </c>
      <c r="C541" t="s">
        <v>146</v>
      </c>
      <c r="D541">
        <v>1.33</v>
      </c>
      <c r="E541">
        <v>1747685</v>
      </c>
      <c r="F541">
        <v>2300860</v>
      </c>
      <c r="G541">
        <v>6078000</v>
      </c>
      <c r="H541">
        <f t="shared" si="10"/>
        <v>8083740</v>
      </c>
    </row>
    <row r="542" spans="1:8">
      <c r="A542" s="1">
        <v>42026</v>
      </c>
      <c r="B542" t="s">
        <v>147</v>
      </c>
      <c r="C542" t="s">
        <v>148</v>
      </c>
      <c r="D542">
        <v>73.36</v>
      </c>
      <c r="E542">
        <v>0</v>
      </c>
      <c r="F542">
        <v>0</v>
      </c>
      <c r="G542">
        <v>6034000</v>
      </c>
      <c r="H542">
        <f t="shared" si="10"/>
        <v>442654240</v>
      </c>
    </row>
    <row r="543" spans="1:8">
      <c r="A543" s="1">
        <v>42026</v>
      </c>
      <c r="B543" t="s">
        <v>149</v>
      </c>
      <c r="C543" t="s">
        <v>150</v>
      </c>
      <c r="D543">
        <v>1.72</v>
      </c>
      <c r="E543">
        <v>485978</v>
      </c>
      <c r="F543">
        <v>845850</v>
      </c>
      <c r="G543">
        <v>50108000</v>
      </c>
      <c r="H543">
        <f t="shared" si="10"/>
        <v>86185760</v>
      </c>
    </row>
    <row r="544" spans="1:8">
      <c r="A544" s="1">
        <v>42026</v>
      </c>
      <c r="B544" t="s">
        <v>151</v>
      </c>
      <c r="C544" t="s">
        <v>152</v>
      </c>
      <c r="D544">
        <v>332.4</v>
      </c>
      <c r="E544">
        <v>91224</v>
      </c>
      <c r="F544">
        <v>30594760</v>
      </c>
      <c r="G544">
        <v>28420000</v>
      </c>
      <c r="H544">
        <f t="shared" si="10"/>
        <v>9446808000</v>
      </c>
    </row>
    <row r="545" spans="1:8">
      <c r="A545" s="1">
        <v>42026</v>
      </c>
      <c r="B545" t="s">
        <v>153</v>
      </c>
      <c r="C545" t="s">
        <v>154</v>
      </c>
      <c r="D545">
        <v>1.06</v>
      </c>
      <c r="E545">
        <v>6</v>
      </c>
      <c r="F545">
        <v>10</v>
      </c>
      <c r="G545">
        <v>0</v>
      </c>
      <c r="H545">
        <f t="shared" si="10"/>
        <v>0</v>
      </c>
    </row>
    <row r="546" spans="1:8">
      <c r="A546" s="1">
        <v>42026</v>
      </c>
      <c r="B546" t="s">
        <v>155</v>
      </c>
      <c r="C546" t="s">
        <v>156</v>
      </c>
      <c r="D546">
        <v>4</v>
      </c>
      <c r="E546">
        <v>400</v>
      </c>
      <c r="F546">
        <v>1630</v>
      </c>
      <c r="G546">
        <v>4262000</v>
      </c>
      <c r="H546">
        <f t="shared" si="10"/>
        <v>17048000</v>
      </c>
    </row>
    <row r="547" spans="1:8">
      <c r="A547" s="1">
        <v>42026</v>
      </c>
      <c r="B547" t="s">
        <v>157</v>
      </c>
      <c r="C547" t="s">
        <v>158</v>
      </c>
      <c r="D547">
        <v>2.5</v>
      </c>
      <c r="E547">
        <v>17875</v>
      </c>
      <c r="F547">
        <v>44650</v>
      </c>
      <c r="G547">
        <v>14368000</v>
      </c>
      <c r="H547">
        <f t="shared" si="10"/>
        <v>35920000</v>
      </c>
    </row>
    <row r="548" spans="1:8">
      <c r="A548" s="1">
        <v>42026</v>
      </c>
      <c r="B548" t="s">
        <v>159</v>
      </c>
      <c r="C548" t="s">
        <v>160</v>
      </c>
      <c r="D548">
        <v>0.43</v>
      </c>
      <c r="E548">
        <v>528</v>
      </c>
      <c r="F548">
        <v>230</v>
      </c>
      <c r="G548">
        <v>0</v>
      </c>
      <c r="H548">
        <f t="shared" si="10"/>
        <v>0</v>
      </c>
    </row>
    <row r="549" spans="1:8">
      <c r="A549" s="1">
        <v>42026</v>
      </c>
      <c r="B549" t="s">
        <v>161</v>
      </c>
      <c r="C549" t="s">
        <v>162</v>
      </c>
      <c r="D549">
        <v>146.1</v>
      </c>
      <c r="E549">
        <v>20588</v>
      </c>
      <c r="F549">
        <v>3007910</v>
      </c>
      <c r="G549">
        <v>22030000</v>
      </c>
      <c r="H549">
        <f t="shared" si="10"/>
        <v>3218583000</v>
      </c>
    </row>
    <row r="550" spans="1:8">
      <c r="A550" s="1">
        <v>42026</v>
      </c>
      <c r="B550" t="s">
        <v>163</v>
      </c>
      <c r="C550" t="s">
        <v>164</v>
      </c>
      <c r="D550">
        <v>0.06</v>
      </c>
      <c r="E550">
        <v>9040</v>
      </c>
      <c r="F550">
        <v>540</v>
      </c>
      <c r="G550">
        <v>0</v>
      </c>
      <c r="H550">
        <f t="shared" si="10"/>
        <v>0</v>
      </c>
    </row>
    <row r="551" spans="1:8">
      <c r="A551" s="1">
        <v>42026</v>
      </c>
      <c r="B551" t="s">
        <v>165</v>
      </c>
      <c r="C551" t="s">
        <v>166</v>
      </c>
      <c r="D551">
        <v>16.3</v>
      </c>
      <c r="E551">
        <v>164551</v>
      </c>
      <c r="F551">
        <v>2683320</v>
      </c>
      <c r="G551">
        <v>60952000</v>
      </c>
      <c r="H551">
        <f t="shared" si="10"/>
        <v>993517600</v>
      </c>
    </row>
    <row r="552" spans="1:8">
      <c r="A552" s="1">
        <v>42026</v>
      </c>
      <c r="B552" t="s">
        <v>167</v>
      </c>
      <c r="C552" t="s">
        <v>168</v>
      </c>
      <c r="D552">
        <v>17</v>
      </c>
      <c r="E552">
        <v>240</v>
      </c>
      <c r="F552">
        <v>4140</v>
      </c>
      <c r="G552">
        <v>1050000</v>
      </c>
      <c r="H552">
        <f t="shared" si="10"/>
        <v>17850000</v>
      </c>
    </row>
    <row r="553" spans="1:8">
      <c r="A553" s="1">
        <v>42026</v>
      </c>
      <c r="B553" t="s">
        <v>169</v>
      </c>
      <c r="C553" t="s">
        <v>170</v>
      </c>
      <c r="D553">
        <v>4.75</v>
      </c>
      <c r="E553">
        <v>850</v>
      </c>
      <c r="F553">
        <v>4050</v>
      </c>
      <c r="G553">
        <v>4916000</v>
      </c>
      <c r="H553">
        <f t="shared" si="10"/>
        <v>23351000</v>
      </c>
    </row>
    <row r="554" spans="1:8">
      <c r="A554" s="1">
        <v>42026</v>
      </c>
      <c r="B554" t="s">
        <v>171</v>
      </c>
      <c r="C554" t="s">
        <v>172</v>
      </c>
      <c r="D554">
        <v>88.5</v>
      </c>
      <c r="E554">
        <v>7548</v>
      </c>
      <c r="F554">
        <v>678370</v>
      </c>
      <c r="G554">
        <v>22240000</v>
      </c>
      <c r="H554">
        <f t="shared" si="10"/>
        <v>1968240000</v>
      </c>
    </row>
    <row r="555" spans="1:8">
      <c r="A555" s="1">
        <v>42026</v>
      </c>
      <c r="B555" t="s">
        <v>173</v>
      </c>
      <c r="C555" t="s">
        <v>174</v>
      </c>
      <c r="D555">
        <v>1.03</v>
      </c>
      <c r="E555">
        <v>10424</v>
      </c>
      <c r="F555">
        <v>10710</v>
      </c>
      <c r="G555">
        <v>10109000</v>
      </c>
      <c r="H555">
        <f t="shared" si="10"/>
        <v>10412270</v>
      </c>
    </row>
    <row r="556" spans="1:8">
      <c r="A556" s="1">
        <v>42026</v>
      </c>
      <c r="B556" t="s">
        <v>175</v>
      </c>
      <c r="C556" t="s">
        <v>176</v>
      </c>
      <c r="D556">
        <v>47.5</v>
      </c>
      <c r="E556">
        <v>55060</v>
      </c>
      <c r="F556">
        <v>2587710</v>
      </c>
      <c r="G556">
        <v>25747000</v>
      </c>
      <c r="H556">
        <f t="shared" si="10"/>
        <v>1222982500</v>
      </c>
    </row>
    <row r="557" spans="1:8">
      <c r="A557" s="1">
        <v>42026</v>
      </c>
      <c r="B557" t="s">
        <v>177</v>
      </c>
      <c r="C557" t="s">
        <v>178</v>
      </c>
      <c r="D557">
        <v>8.19</v>
      </c>
      <c r="E557">
        <v>14877</v>
      </c>
      <c r="F557">
        <v>121510</v>
      </c>
      <c r="G557">
        <v>7558000</v>
      </c>
      <c r="H557">
        <f t="shared" si="10"/>
        <v>61900019.999999993</v>
      </c>
    </row>
    <row r="558" spans="1:8">
      <c r="A558" s="1">
        <v>42026</v>
      </c>
      <c r="B558" t="s">
        <v>179</v>
      </c>
      <c r="C558" t="s">
        <v>180</v>
      </c>
      <c r="D558">
        <v>8.4700000000000006</v>
      </c>
      <c r="E558">
        <v>5030</v>
      </c>
      <c r="F558">
        <v>41580</v>
      </c>
      <c r="G558">
        <v>3648000</v>
      </c>
      <c r="H558">
        <f t="shared" si="10"/>
        <v>30898560.000000004</v>
      </c>
    </row>
    <row r="559" spans="1:8">
      <c r="A559" s="1">
        <v>42026</v>
      </c>
      <c r="B559" t="s">
        <v>181</v>
      </c>
      <c r="C559" t="s">
        <v>182</v>
      </c>
      <c r="D559">
        <v>0.71</v>
      </c>
      <c r="E559">
        <v>10</v>
      </c>
      <c r="F559">
        <v>10</v>
      </c>
      <c r="G559">
        <v>11252000</v>
      </c>
      <c r="H559">
        <f t="shared" si="10"/>
        <v>7988920</v>
      </c>
    </row>
    <row r="560" spans="1:8">
      <c r="A560" s="1">
        <v>42026</v>
      </c>
      <c r="B560" t="s">
        <v>183</v>
      </c>
      <c r="C560" t="s">
        <v>184</v>
      </c>
      <c r="D560">
        <v>1.36</v>
      </c>
      <c r="E560">
        <v>7379</v>
      </c>
      <c r="F560">
        <v>9910</v>
      </c>
      <c r="G560">
        <v>22530000</v>
      </c>
      <c r="H560">
        <f t="shared" si="10"/>
        <v>30640800.000000004</v>
      </c>
    </row>
    <row r="561" spans="1:8">
      <c r="A561" s="1">
        <v>42026</v>
      </c>
      <c r="B561" t="s">
        <v>185</v>
      </c>
      <c r="C561" t="s">
        <v>186</v>
      </c>
      <c r="D561">
        <v>3.6</v>
      </c>
      <c r="E561">
        <v>4826</v>
      </c>
      <c r="F561">
        <v>17190</v>
      </c>
      <c r="G561">
        <v>48753000</v>
      </c>
      <c r="H561">
        <f t="shared" si="10"/>
        <v>175510800</v>
      </c>
    </row>
    <row r="562" spans="1:8">
      <c r="A562" s="1">
        <v>42026</v>
      </c>
      <c r="B562" t="s">
        <v>187</v>
      </c>
      <c r="C562" t="s">
        <v>188</v>
      </c>
      <c r="D562">
        <v>105.85</v>
      </c>
      <c r="E562">
        <v>4619</v>
      </c>
      <c r="F562">
        <v>485220</v>
      </c>
      <c r="G562">
        <v>4610000</v>
      </c>
      <c r="H562">
        <f t="shared" si="10"/>
        <v>487968500</v>
      </c>
    </row>
    <row r="563" spans="1:8">
      <c r="A563" s="1">
        <v>42026</v>
      </c>
      <c r="B563" t="s">
        <v>189</v>
      </c>
      <c r="C563" t="s">
        <v>190</v>
      </c>
      <c r="D563">
        <v>54.45</v>
      </c>
      <c r="E563">
        <v>514</v>
      </c>
      <c r="F563">
        <v>27770</v>
      </c>
      <c r="G563">
        <v>4122000</v>
      </c>
      <c r="H563">
        <f t="shared" si="10"/>
        <v>224442900</v>
      </c>
    </row>
    <row r="564" spans="1:8">
      <c r="A564" s="1">
        <v>42026</v>
      </c>
      <c r="B564" t="s">
        <v>191</v>
      </c>
      <c r="C564" t="s">
        <v>192</v>
      </c>
      <c r="D564">
        <v>20.9</v>
      </c>
      <c r="E564">
        <v>35</v>
      </c>
      <c r="F564">
        <v>730</v>
      </c>
      <c r="G564">
        <v>1091000</v>
      </c>
      <c r="H564">
        <f t="shared" si="10"/>
        <v>22801900</v>
      </c>
    </row>
    <row r="565" spans="1:8">
      <c r="A565" s="1">
        <v>42026</v>
      </c>
      <c r="B565" t="s">
        <v>193</v>
      </c>
      <c r="C565" t="s">
        <v>194</v>
      </c>
      <c r="D565">
        <v>3.38</v>
      </c>
      <c r="E565">
        <v>73465</v>
      </c>
      <c r="F565">
        <v>245170</v>
      </c>
      <c r="G565">
        <v>20455000</v>
      </c>
      <c r="H565">
        <f t="shared" si="10"/>
        <v>69137900</v>
      </c>
    </row>
    <row r="566" spans="1:8">
      <c r="A566" s="1">
        <v>42026</v>
      </c>
      <c r="B566" t="s">
        <v>195</v>
      </c>
      <c r="C566" t="s">
        <v>196</v>
      </c>
      <c r="D566">
        <v>4.0999999999999996</v>
      </c>
      <c r="E566">
        <v>2183</v>
      </c>
      <c r="F566">
        <v>8850</v>
      </c>
      <c r="G566">
        <v>26984000</v>
      </c>
      <c r="H566">
        <f t="shared" si="10"/>
        <v>110634399.99999999</v>
      </c>
    </row>
    <row r="567" spans="1:8">
      <c r="A567" s="1">
        <v>42026</v>
      </c>
      <c r="B567" t="s">
        <v>197</v>
      </c>
      <c r="C567" t="s">
        <v>198</v>
      </c>
      <c r="D567">
        <v>4.5999999999999996</v>
      </c>
      <c r="E567">
        <v>50</v>
      </c>
      <c r="F567">
        <v>230</v>
      </c>
      <c r="G567">
        <v>0</v>
      </c>
      <c r="H567">
        <f t="shared" si="10"/>
        <v>0</v>
      </c>
    </row>
    <row r="568" spans="1:8">
      <c r="A568" s="1">
        <v>42026</v>
      </c>
      <c r="B568" t="s">
        <v>199</v>
      </c>
      <c r="C568" t="s">
        <v>200</v>
      </c>
      <c r="D568">
        <v>22.47</v>
      </c>
      <c r="E568">
        <v>343172</v>
      </c>
      <c r="F568">
        <v>7814590</v>
      </c>
      <c r="G568">
        <v>214367000</v>
      </c>
      <c r="H568">
        <f t="shared" si="10"/>
        <v>4816826490</v>
      </c>
    </row>
    <row r="569" spans="1:8">
      <c r="A569" s="1">
        <v>42026</v>
      </c>
      <c r="B569" t="s">
        <v>201</v>
      </c>
      <c r="C569" t="s">
        <v>202</v>
      </c>
      <c r="D569">
        <v>2.59</v>
      </c>
      <c r="E569">
        <v>274719</v>
      </c>
      <c r="F569">
        <v>672790</v>
      </c>
      <c r="G569">
        <v>0</v>
      </c>
      <c r="H569">
        <f t="shared" si="10"/>
        <v>0</v>
      </c>
    </row>
    <row r="570" spans="1:8">
      <c r="A570" s="1">
        <v>42026</v>
      </c>
      <c r="B570" t="s">
        <v>203</v>
      </c>
      <c r="C570" t="s">
        <v>204</v>
      </c>
      <c r="D570">
        <v>89.7</v>
      </c>
      <c r="E570">
        <v>2126</v>
      </c>
      <c r="F570">
        <v>190710</v>
      </c>
      <c r="G570">
        <v>2567000</v>
      </c>
      <c r="H570">
        <f t="shared" si="10"/>
        <v>230259900</v>
      </c>
    </row>
    <row r="571" spans="1:8">
      <c r="A571" s="1">
        <v>42026</v>
      </c>
      <c r="B571" t="s">
        <v>205</v>
      </c>
      <c r="C571" t="s">
        <v>206</v>
      </c>
      <c r="D571">
        <v>6.26</v>
      </c>
      <c r="E571">
        <v>1698</v>
      </c>
      <c r="F571">
        <v>10750</v>
      </c>
      <c r="G571">
        <v>8556000</v>
      </c>
      <c r="H571">
        <f t="shared" si="10"/>
        <v>53560560</v>
      </c>
    </row>
    <row r="572" spans="1:8">
      <c r="A572" s="1">
        <v>42026</v>
      </c>
      <c r="B572" t="s">
        <v>207</v>
      </c>
      <c r="C572" t="s">
        <v>208</v>
      </c>
      <c r="D572">
        <v>5.0599999999999996</v>
      </c>
      <c r="E572">
        <v>20</v>
      </c>
      <c r="F572">
        <v>100</v>
      </c>
      <c r="G572">
        <v>2659000</v>
      </c>
      <c r="H572">
        <f t="shared" si="10"/>
        <v>13454539.999999998</v>
      </c>
    </row>
    <row r="573" spans="1:8">
      <c r="A573" s="1">
        <v>42026</v>
      </c>
      <c r="B573" t="s">
        <v>209</v>
      </c>
      <c r="C573" t="s">
        <v>210</v>
      </c>
      <c r="D573">
        <v>6.28</v>
      </c>
      <c r="E573">
        <v>91</v>
      </c>
      <c r="F573">
        <v>570</v>
      </c>
      <c r="G573">
        <v>0</v>
      </c>
      <c r="H573">
        <f t="shared" si="10"/>
        <v>0</v>
      </c>
    </row>
    <row r="574" spans="1:8">
      <c r="A574" s="1">
        <v>42026</v>
      </c>
      <c r="B574" t="s">
        <v>211</v>
      </c>
      <c r="C574" t="s">
        <v>212</v>
      </c>
      <c r="D574">
        <v>0.72</v>
      </c>
      <c r="E574">
        <v>1564</v>
      </c>
      <c r="F574">
        <v>1110</v>
      </c>
      <c r="G574">
        <v>8257000</v>
      </c>
      <c r="H574">
        <f t="shared" si="10"/>
        <v>5945040</v>
      </c>
    </row>
    <row r="575" spans="1:8">
      <c r="A575" s="1">
        <v>42026</v>
      </c>
      <c r="B575" t="s">
        <v>213</v>
      </c>
      <c r="C575" t="s">
        <v>214</v>
      </c>
      <c r="D575">
        <v>46.65</v>
      </c>
      <c r="E575">
        <v>285</v>
      </c>
      <c r="F575">
        <v>13470</v>
      </c>
      <c r="G575">
        <v>7229000</v>
      </c>
      <c r="H575">
        <f t="shared" si="10"/>
        <v>337232850</v>
      </c>
    </row>
    <row r="576" spans="1:8">
      <c r="A576" s="1">
        <v>42026</v>
      </c>
      <c r="B576" t="s">
        <v>215</v>
      </c>
      <c r="C576" t="s">
        <v>216</v>
      </c>
      <c r="D576">
        <v>2.85</v>
      </c>
      <c r="E576">
        <v>697</v>
      </c>
      <c r="F576">
        <v>1920</v>
      </c>
      <c r="G576">
        <v>0</v>
      </c>
      <c r="H576">
        <f t="shared" si="10"/>
        <v>0</v>
      </c>
    </row>
    <row r="577" spans="1:8">
      <c r="A577" s="1">
        <v>42026</v>
      </c>
      <c r="B577" t="s">
        <v>217</v>
      </c>
      <c r="C577" t="s">
        <v>218</v>
      </c>
      <c r="D577">
        <v>0.21</v>
      </c>
      <c r="E577">
        <v>26499</v>
      </c>
      <c r="F577">
        <v>5560</v>
      </c>
      <c r="G577">
        <v>0</v>
      </c>
      <c r="H577">
        <f t="shared" si="10"/>
        <v>0</v>
      </c>
    </row>
    <row r="578" spans="1:8">
      <c r="A578" s="1">
        <v>42026</v>
      </c>
      <c r="B578" t="s">
        <v>219</v>
      </c>
      <c r="C578" t="s">
        <v>220</v>
      </c>
      <c r="D578">
        <v>1.82</v>
      </c>
      <c r="E578">
        <v>0</v>
      </c>
      <c r="F578">
        <v>0</v>
      </c>
      <c r="G578">
        <v>0</v>
      </c>
      <c r="H578">
        <f t="shared" si="10"/>
        <v>0</v>
      </c>
    </row>
    <row r="579" spans="1:8">
      <c r="A579" s="1">
        <v>42026</v>
      </c>
      <c r="B579" t="s">
        <v>221</v>
      </c>
      <c r="C579" t="s">
        <v>222</v>
      </c>
      <c r="D579">
        <v>3.3</v>
      </c>
      <c r="E579">
        <v>47</v>
      </c>
      <c r="F579">
        <v>160</v>
      </c>
      <c r="G579">
        <v>3196000</v>
      </c>
      <c r="H579">
        <f t="shared" ref="H579:H642" si="11">G579*D579</f>
        <v>10546800</v>
      </c>
    </row>
    <row r="580" spans="1:8">
      <c r="A580" s="1">
        <v>42026</v>
      </c>
      <c r="B580" t="s">
        <v>223</v>
      </c>
      <c r="C580" t="s">
        <v>224</v>
      </c>
      <c r="D580">
        <v>0.28000000000000003</v>
      </c>
      <c r="E580">
        <v>11990</v>
      </c>
      <c r="F580">
        <v>3360</v>
      </c>
      <c r="G580">
        <v>13003000</v>
      </c>
      <c r="H580">
        <f t="shared" si="11"/>
        <v>3640840.0000000005</v>
      </c>
    </row>
    <row r="581" spans="1:8">
      <c r="A581" s="1">
        <v>42026</v>
      </c>
      <c r="B581" t="s">
        <v>225</v>
      </c>
      <c r="C581" t="s">
        <v>226</v>
      </c>
      <c r="D581">
        <v>3.97</v>
      </c>
      <c r="E581">
        <v>22</v>
      </c>
      <c r="F581">
        <v>90</v>
      </c>
      <c r="G581">
        <v>0</v>
      </c>
      <c r="H581">
        <f t="shared" si="11"/>
        <v>0</v>
      </c>
    </row>
    <row r="582" spans="1:8">
      <c r="A582" s="1">
        <v>42026</v>
      </c>
      <c r="B582" t="s">
        <v>227</v>
      </c>
      <c r="C582" t="s">
        <v>228</v>
      </c>
      <c r="D582">
        <v>7.17</v>
      </c>
      <c r="E582">
        <v>2735</v>
      </c>
      <c r="F582">
        <v>19700</v>
      </c>
      <c r="G582">
        <v>17743000</v>
      </c>
      <c r="H582">
        <f t="shared" si="11"/>
        <v>127217310</v>
      </c>
    </row>
    <row r="583" spans="1:8">
      <c r="A583" s="1">
        <v>42026</v>
      </c>
      <c r="B583" t="s">
        <v>229</v>
      </c>
      <c r="C583" t="s">
        <v>230</v>
      </c>
      <c r="D583">
        <v>1.95</v>
      </c>
      <c r="E583">
        <v>130855</v>
      </c>
      <c r="F583">
        <v>254540</v>
      </c>
      <c r="G583">
        <v>45748000</v>
      </c>
      <c r="H583">
        <f t="shared" si="11"/>
        <v>89208600</v>
      </c>
    </row>
    <row r="584" spans="1:8">
      <c r="A584" s="1">
        <v>42026</v>
      </c>
      <c r="B584" t="s">
        <v>231</v>
      </c>
      <c r="C584" t="s">
        <v>232</v>
      </c>
      <c r="D584">
        <v>1.66</v>
      </c>
      <c r="E584">
        <v>0</v>
      </c>
      <c r="F584">
        <v>0</v>
      </c>
      <c r="G584">
        <v>0</v>
      </c>
      <c r="H584">
        <f t="shared" si="11"/>
        <v>0</v>
      </c>
    </row>
    <row r="585" spans="1:8">
      <c r="A585" s="1">
        <v>42026</v>
      </c>
      <c r="B585" t="s">
        <v>233</v>
      </c>
      <c r="C585" t="s">
        <v>234</v>
      </c>
      <c r="D585">
        <v>6.54</v>
      </c>
      <c r="E585">
        <v>190678</v>
      </c>
      <c r="F585">
        <v>1247150</v>
      </c>
      <c r="G585">
        <v>223328000</v>
      </c>
      <c r="H585">
        <f t="shared" si="11"/>
        <v>1460565120</v>
      </c>
    </row>
    <row r="586" spans="1:8">
      <c r="A586" s="1">
        <v>42026</v>
      </c>
      <c r="B586" t="s">
        <v>235</v>
      </c>
      <c r="C586" t="s">
        <v>236</v>
      </c>
      <c r="D586">
        <v>2.2200000000000002</v>
      </c>
      <c r="E586">
        <v>22</v>
      </c>
      <c r="F586">
        <v>50</v>
      </c>
      <c r="G586">
        <v>2588000</v>
      </c>
      <c r="H586">
        <f t="shared" si="11"/>
        <v>5745360.0000000009</v>
      </c>
    </row>
    <row r="587" spans="1:8">
      <c r="A587" s="1">
        <v>42026</v>
      </c>
      <c r="B587" t="s">
        <v>237</v>
      </c>
      <c r="C587" t="s">
        <v>238</v>
      </c>
      <c r="D587">
        <v>14.7</v>
      </c>
      <c r="E587">
        <v>365</v>
      </c>
      <c r="F587">
        <v>5680</v>
      </c>
      <c r="G587">
        <v>1039000</v>
      </c>
      <c r="H587">
        <f t="shared" si="11"/>
        <v>15273300</v>
      </c>
    </row>
    <row r="588" spans="1:8">
      <c r="A588" s="1">
        <v>42026</v>
      </c>
      <c r="B588" t="s">
        <v>239</v>
      </c>
      <c r="C588" t="s">
        <v>240</v>
      </c>
      <c r="D588">
        <v>0.17</v>
      </c>
      <c r="E588">
        <v>4370</v>
      </c>
      <c r="F588">
        <v>740</v>
      </c>
      <c r="G588">
        <v>0</v>
      </c>
      <c r="H588">
        <f t="shared" si="11"/>
        <v>0</v>
      </c>
    </row>
    <row r="589" spans="1:8">
      <c r="A589" s="1">
        <v>42026</v>
      </c>
      <c r="B589" t="s">
        <v>241</v>
      </c>
      <c r="C589" t="s">
        <v>242</v>
      </c>
      <c r="D589">
        <v>0.26</v>
      </c>
      <c r="E589">
        <v>544299</v>
      </c>
      <c r="F589">
        <v>141520</v>
      </c>
      <c r="G589">
        <v>0</v>
      </c>
      <c r="H589">
        <f t="shared" si="11"/>
        <v>0</v>
      </c>
    </row>
    <row r="590" spans="1:8">
      <c r="A590" s="1">
        <v>42026</v>
      </c>
      <c r="B590" t="s">
        <v>243</v>
      </c>
      <c r="C590" t="s">
        <v>244</v>
      </c>
      <c r="D590">
        <v>26.27</v>
      </c>
      <c r="E590">
        <v>142406</v>
      </c>
      <c r="F590">
        <v>3993110</v>
      </c>
      <c r="G590">
        <v>7837000</v>
      </c>
      <c r="H590">
        <f t="shared" si="11"/>
        <v>205877990</v>
      </c>
    </row>
    <row r="591" spans="1:8">
      <c r="A591" s="1">
        <v>42026</v>
      </c>
      <c r="B591" t="s">
        <v>245</v>
      </c>
      <c r="C591" t="s">
        <v>246</v>
      </c>
      <c r="D591">
        <v>82</v>
      </c>
      <c r="E591">
        <v>187</v>
      </c>
      <c r="F591">
        <v>15270</v>
      </c>
      <c r="G591">
        <v>4747000</v>
      </c>
      <c r="H591">
        <f t="shared" si="11"/>
        <v>389254000</v>
      </c>
    </row>
    <row r="592" spans="1:8">
      <c r="A592" s="1">
        <v>42026</v>
      </c>
      <c r="B592" t="s">
        <v>247</v>
      </c>
      <c r="C592" t="s">
        <v>248</v>
      </c>
      <c r="D592">
        <v>10.7</v>
      </c>
      <c r="E592">
        <v>575</v>
      </c>
      <c r="F592">
        <v>6150</v>
      </c>
      <c r="G592">
        <v>7051000</v>
      </c>
      <c r="H592">
        <f t="shared" si="11"/>
        <v>75445700</v>
      </c>
    </row>
    <row r="593" spans="1:8">
      <c r="A593" s="1">
        <v>42026</v>
      </c>
      <c r="B593" t="s">
        <v>249</v>
      </c>
      <c r="C593" t="s">
        <v>250</v>
      </c>
      <c r="D593">
        <v>3.4</v>
      </c>
      <c r="E593">
        <v>90972</v>
      </c>
      <c r="F593">
        <v>306610</v>
      </c>
      <c r="G593">
        <v>110913000</v>
      </c>
      <c r="H593">
        <f t="shared" si="11"/>
        <v>377104200</v>
      </c>
    </row>
    <row r="594" spans="1:8">
      <c r="A594" s="1">
        <v>42026</v>
      </c>
      <c r="B594" t="s">
        <v>251</v>
      </c>
      <c r="C594" t="s">
        <v>252</v>
      </c>
      <c r="D594">
        <v>1.38</v>
      </c>
      <c r="E594">
        <v>10996</v>
      </c>
      <c r="F594">
        <v>15300</v>
      </c>
      <c r="G594">
        <v>3333000</v>
      </c>
      <c r="H594">
        <f t="shared" si="11"/>
        <v>4599540</v>
      </c>
    </row>
    <row r="595" spans="1:8">
      <c r="A595" s="1">
        <v>42026</v>
      </c>
      <c r="B595" t="s">
        <v>253</v>
      </c>
      <c r="C595" t="s">
        <v>254</v>
      </c>
      <c r="D595">
        <v>15.3</v>
      </c>
      <c r="E595">
        <v>16599</v>
      </c>
      <c r="F595">
        <v>249530</v>
      </c>
      <c r="G595">
        <v>2716000</v>
      </c>
      <c r="H595">
        <f t="shared" si="11"/>
        <v>41554800</v>
      </c>
    </row>
    <row r="596" spans="1:8">
      <c r="A596" s="1">
        <v>42026</v>
      </c>
      <c r="B596" t="s">
        <v>255</v>
      </c>
      <c r="C596" t="s">
        <v>256</v>
      </c>
      <c r="D596">
        <v>13.34</v>
      </c>
      <c r="E596">
        <v>1594</v>
      </c>
      <c r="F596">
        <v>21120</v>
      </c>
      <c r="G596">
        <v>3579000</v>
      </c>
      <c r="H596">
        <f t="shared" si="11"/>
        <v>47743860</v>
      </c>
    </row>
    <row r="597" spans="1:8">
      <c r="A597" s="1">
        <v>42026</v>
      </c>
      <c r="B597" t="s">
        <v>257</v>
      </c>
      <c r="C597" t="s">
        <v>258</v>
      </c>
      <c r="D597">
        <v>50.98</v>
      </c>
      <c r="E597">
        <v>27855</v>
      </c>
      <c r="F597">
        <v>1392850</v>
      </c>
      <c r="G597">
        <v>13044000</v>
      </c>
      <c r="H597">
        <f t="shared" si="11"/>
        <v>664983120</v>
      </c>
    </row>
    <row r="598" spans="1:8">
      <c r="A598" s="1">
        <v>42026</v>
      </c>
      <c r="B598" t="s">
        <v>259</v>
      </c>
      <c r="C598" t="s">
        <v>260</v>
      </c>
      <c r="D598">
        <v>1.03</v>
      </c>
      <c r="E598">
        <v>27631</v>
      </c>
      <c r="F598">
        <v>28260</v>
      </c>
      <c r="G598">
        <v>11545000</v>
      </c>
      <c r="H598">
        <f t="shared" si="11"/>
        <v>11891350</v>
      </c>
    </row>
    <row r="599" spans="1:8">
      <c r="A599" s="1">
        <v>42026</v>
      </c>
      <c r="B599" t="s">
        <v>261</v>
      </c>
      <c r="C599" t="s">
        <v>262</v>
      </c>
      <c r="D599">
        <v>16.5</v>
      </c>
      <c r="E599">
        <v>370058</v>
      </c>
      <c r="F599">
        <v>6094640</v>
      </c>
      <c r="G599">
        <v>214078000</v>
      </c>
      <c r="H599">
        <f t="shared" si="11"/>
        <v>3532287000</v>
      </c>
    </row>
    <row r="600" spans="1:8">
      <c r="A600" s="1">
        <v>42026</v>
      </c>
      <c r="B600" t="s">
        <v>263</v>
      </c>
      <c r="C600" t="s">
        <v>264</v>
      </c>
      <c r="D600">
        <v>11.5</v>
      </c>
      <c r="E600">
        <v>860</v>
      </c>
      <c r="F600">
        <v>9890</v>
      </c>
      <c r="G600">
        <v>7353000</v>
      </c>
      <c r="H600">
        <f t="shared" si="11"/>
        <v>84559500</v>
      </c>
    </row>
    <row r="601" spans="1:8">
      <c r="A601" s="1">
        <v>42026</v>
      </c>
      <c r="B601" t="s">
        <v>265</v>
      </c>
      <c r="C601" t="s">
        <v>266</v>
      </c>
      <c r="D601">
        <v>22.84</v>
      </c>
      <c r="E601">
        <v>803257</v>
      </c>
      <c r="F601">
        <v>18269210</v>
      </c>
      <c r="G601">
        <v>200740000</v>
      </c>
      <c r="H601">
        <f t="shared" si="11"/>
        <v>4584901600</v>
      </c>
    </row>
    <row r="602" spans="1:8">
      <c r="A602" s="1">
        <v>42026</v>
      </c>
      <c r="B602" t="s">
        <v>267</v>
      </c>
      <c r="C602" t="s">
        <v>268</v>
      </c>
      <c r="D602">
        <v>11.44</v>
      </c>
      <c r="E602">
        <v>146</v>
      </c>
      <c r="F602">
        <v>1540</v>
      </c>
      <c r="G602">
        <v>5047000</v>
      </c>
      <c r="H602">
        <f t="shared" si="11"/>
        <v>57737680</v>
      </c>
    </row>
    <row r="603" spans="1:8">
      <c r="A603" s="1">
        <v>42026</v>
      </c>
      <c r="B603" t="s">
        <v>269</v>
      </c>
      <c r="C603" t="s">
        <v>270</v>
      </c>
      <c r="D603">
        <v>26.02</v>
      </c>
      <c r="E603">
        <v>13621</v>
      </c>
      <c r="F603">
        <v>356660</v>
      </c>
      <c r="G603">
        <v>4986000</v>
      </c>
      <c r="H603">
        <f t="shared" si="11"/>
        <v>129735720</v>
      </c>
    </row>
    <row r="604" spans="1:8">
      <c r="A604" s="1">
        <v>42026</v>
      </c>
      <c r="B604" t="s">
        <v>271</v>
      </c>
      <c r="C604" t="s">
        <v>272</v>
      </c>
      <c r="D604">
        <v>16.27</v>
      </c>
      <c r="E604">
        <v>438</v>
      </c>
      <c r="F604">
        <v>7200</v>
      </c>
      <c r="G604">
        <v>530000</v>
      </c>
      <c r="H604">
        <f t="shared" si="11"/>
        <v>8623100</v>
      </c>
    </row>
    <row r="605" spans="1:8">
      <c r="A605" s="1">
        <v>42026</v>
      </c>
      <c r="B605" t="s">
        <v>273</v>
      </c>
      <c r="C605" t="s">
        <v>274</v>
      </c>
      <c r="D605">
        <v>4.13</v>
      </c>
      <c r="E605">
        <v>10859</v>
      </c>
      <c r="F605">
        <v>44830</v>
      </c>
      <c r="G605">
        <v>24228000</v>
      </c>
      <c r="H605">
        <f t="shared" si="11"/>
        <v>100061640</v>
      </c>
    </row>
    <row r="606" spans="1:8">
      <c r="A606" s="1">
        <v>42026</v>
      </c>
      <c r="B606" t="s">
        <v>275</v>
      </c>
      <c r="C606" t="s">
        <v>276</v>
      </c>
      <c r="D606">
        <v>2.41</v>
      </c>
      <c r="E606">
        <v>786</v>
      </c>
      <c r="F606">
        <v>1830</v>
      </c>
      <c r="G606">
        <v>13646000</v>
      </c>
      <c r="H606">
        <f t="shared" si="11"/>
        <v>32886860.000000004</v>
      </c>
    </row>
    <row r="607" spans="1:8">
      <c r="A607" s="1">
        <v>42026</v>
      </c>
      <c r="B607" t="s">
        <v>277</v>
      </c>
      <c r="C607" t="s">
        <v>278</v>
      </c>
      <c r="D607">
        <v>1.69</v>
      </c>
      <c r="E607">
        <v>0</v>
      </c>
      <c r="F607">
        <v>0</v>
      </c>
      <c r="G607">
        <v>0</v>
      </c>
      <c r="H607">
        <f t="shared" si="11"/>
        <v>0</v>
      </c>
    </row>
    <row r="608" spans="1:8">
      <c r="A608" s="1">
        <v>42026</v>
      </c>
      <c r="B608" t="s">
        <v>279</v>
      </c>
      <c r="C608" t="s">
        <v>280</v>
      </c>
      <c r="D608">
        <v>25.45</v>
      </c>
      <c r="E608">
        <v>848</v>
      </c>
      <c r="F608">
        <v>21810</v>
      </c>
      <c r="G608">
        <v>2121000</v>
      </c>
      <c r="H608">
        <f t="shared" si="11"/>
        <v>53979450</v>
      </c>
    </row>
    <row r="609" spans="1:8">
      <c r="A609" s="1">
        <v>42026</v>
      </c>
      <c r="B609" t="s">
        <v>281</v>
      </c>
      <c r="C609" t="s">
        <v>282</v>
      </c>
      <c r="D609">
        <v>0.01</v>
      </c>
      <c r="E609">
        <v>41500</v>
      </c>
      <c r="F609">
        <v>420</v>
      </c>
      <c r="G609">
        <v>0</v>
      </c>
      <c r="H609">
        <f t="shared" si="11"/>
        <v>0</v>
      </c>
    </row>
    <row r="610" spans="1:8">
      <c r="A610" s="1">
        <v>42026</v>
      </c>
      <c r="B610" t="s">
        <v>283</v>
      </c>
      <c r="C610" t="s">
        <v>284</v>
      </c>
      <c r="D610">
        <v>36.22</v>
      </c>
      <c r="E610">
        <v>521114</v>
      </c>
      <c r="F610">
        <v>18675240</v>
      </c>
      <c r="G610">
        <v>77963000</v>
      </c>
      <c r="H610">
        <f t="shared" si="11"/>
        <v>2823819860</v>
      </c>
    </row>
    <row r="611" spans="1:8">
      <c r="A611" s="1">
        <v>42026</v>
      </c>
      <c r="B611" t="s">
        <v>285</v>
      </c>
      <c r="C611" t="s">
        <v>286</v>
      </c>
      <c r="D611">
        <v>2.17</v>
      </c>
      <c r="E611">
        <v>0</v>
      </c>
      <c r="F611">
        <v>0</v>
      </c>
      <c r="G611">
        <v>453000</v>
      </c>
      <c r="H611">
        <f t="shared" si="11"/>
        <v>983010</v>
      </c>
    </row>
    <row r="612" spans="1:8">
      <c r="A612" s="1">
        <v>42026</v>
      </c>
      <c r="B612" t="s">
        <v>287</v>
      </c>
      <c r="C612" t="s">
        <v>288</v>
      </c>
      <c r="D612">
        <v>13.59</v>
      </c>
      <c r="E612">
        <v>4522</v>
      </c>
      <c r="F612">
        <v>61040</v>
      </c>
      <c r="G612">
        <v>1423000</v>
      </c>
      <c r="H612">
        <f t="shared" si="11"/>
        <v>19338570</v>
      </c>
    </row>
    <row r="613" spans="1:8">
      <c r="A613" s="1">
        <v>42026</v>
      </c>
      <c r="B613" t="s">
        <v>289</v>
      </c>
      <c r="C613" t="s">
        <v>290</v>
      </c>
      <c r="D613">
        <v>7.14</v>
      </c>
      <c r="E613">
        <v>0</v>
      </c>
      <c r="F613">
        <v>0</v>
      </c>
      <c r="G613">
        <v>14000</v>
      </c>
      <c r="H613">
        <f t="shared" si="11"/>
        <v>99960</v>
      </c>
    </row>
    <row r="614" spans="1:8">
      <c r="A614" s="1">
        <v>42026</v>
      </c>
      <c r="B614" t="s">
        <v>291</v>
      </c>
      <c r="C614" t="s">
        <v>292</v>
      </c>
      <c r="D614">
        <v>0.44</v>
      </c>
      <c r="E614">
        <v>3359</v>
      </c>
      <c r="F614">
        <v>1480</v>
      </c>
      <c r="G614">
        <v>0</v>
      </c>
      <c r="H614">
        <f t="shared" si="11"/>
        <v>0</v>
      </c>
    </row>
    <row r="615" spans="1:8">
      <c r="A615" s="1">
        <v>42026</v>
      </c>
      <c r="B615" t="s">
        <v>293</v>
      </c>
      <c r="C615" t="s">
        <v>294</v>
      </c>
      <c r="D615">
        <v>3.3</v>
      </c>
      <c r="E615">
        <v>3776</v>
      </c>
      <c r="F615">
        <v>12400</v>
      </c>
      <c r="G615">
        <v>138273000</v>
      </c>
      <c r="H615">
        <f t="shared" si="11"/>
        <v>456300900</v>
      </c>
    </row>
    <row r="616" spans="1:8">
      <c r="A616" s="1">
        <v>42026</v>
      </c>
      <c r="B616" t="s">
        <v>295</v>
      </c>
      <c r="C616" t="s">
        <v>296</v>
      </c>
      <c r="D616">
        <v>50.71</v>
      </c>
      <c r="E616">
        <v>569</v>
      </c>
      <c r="F616">
        <v>29120</v>
      </c>
      <c r="G616">
        <v>11601000</v>
      </c>
      <c r="H616">
        <f t="shared" si="11"/>
        <v>588286710</v>
      </c>
    </row>
    <row r="617" spans="1:8">
      <c r="A617" s="1">
        <v>42026</v>
      </c>
      <c r="B617" t="s">
        <v>297</v>
      </c>
      <c r="C617" t="s">
        <v>298</v>
      </c>
      <c r="D617">
        <v>18.489999999999998</v>
      </c>
      <c r="E617">
        <v>303</v>
      </c>
      <c r="F617">
        <v>5600</v>
      </c>
      <c r="G617">
        <v>1239000</v>
      </c>
      <c r="H617">
        <f t="shared" si="11"/>
        <v>22909109.999999996</v>
      </c>
    </row>
    <row r="618" spans="1:8">
      <c r="A618" s="1">
        <v>42026</v>
      </c>
      <c r="B618" t="s">
        <v>299</v>
      </c>
      <c r="C618" t="s">
        <v>300</v>
      </c>
      <c r="D618">
        <v>1.48</v>
      </c>
      <c r="E618">
        <v>1000</v>
      </c>
      <c r="F618">
        <v>1470</v>
      </c>
      <c r="G618">
        <v>0</v>
      </c>
      <c r="H618">
        <f t="shared" si="11"/>
        <v>0</v>
      </c>
    </row>
    <row r="619" spans="1:8">
      <c r="A619" s="1">
        <v>42026</v>
      </c>
      <c r="B619" t="s">
        <v>301</v>
      </c>
      <c r="C619" t="s">
        <v>302</v>
      </c>
      <c r="D619">
        <v>15.7</v>
      </c>
      <c r="E619">
        <v>71</v>
      </c>
      <c r="F619">
        <v>1130</v>
      </c>
      <c r="G619">
        <v>3144000</v>
      </c>
      <c r="H619">
        <f t="shared" si="11"/>
        <v>49360800</v>
      </c>
    </row>
    <row r="620" spans="1:8">
      <c r="A620" s="1">
        <v>42026</v>
      </c>
      <c r="B620" t="s">
        <v>303</v>
      </c>
      <c r="C620" t="s">
        <v>304</v>
      </c>
      <c r="D620">
        <v>25.9</v>
      </c>
      <c r="E620">
        <v>3</v>
      </c>
      <c r="F620">
        <v>80</v>
      </c>
      <c r="G620">
        <v>3305000</v>
      </c>
      <c r="H620">
        <f t="shared" si="11"/>
        <v>85599500</v>
      </c>
    </row>
    <row r="621" spans="1:8">
      <c r="A621" s="1">
        <v>42026</v>
      </c>
      <c r="B621" t="s">
        <v>305</v>
      </c>
      <c r="C621" t="s">
        <v>306</v>
      </c>
      <c r="D621">
        <v>8.8000000000000007</v>
      </c>
      <c r="E621">
        <v>36885</v>
      </c>
      <c r="F621">
        <v>324770</v>
      </c>
      <c r="G621">
        <v>17846000</v>
      </c>
      <c r="H621">
        <f t="shared" si="11"/>
        <v>157044800</v>
      </c>
    </row>
    <row r="622" spans="1:8">
      <c r="A622" s="1">
        <v>42026</v>
      </c>
      <c r="B622" t="s">
        <v>307</v>
      </c>
      <c r="C622" t="s">
        <v>308</v>
      </c>
      <c r="D622">
        <v>4.55</v>
      </c>
      <c r="E622">
        <v>1184</v>
      </c>
      <c r="F622">
        <v>5290</v>
      </c>
      <c r="G622">
        <v>4501000</v>
      </c>
      <c r="H622">
        <f t="shared" si="11"/>
        <v>20479550</v>
      </c>
    </row>
    <row r="623" spans="1:8">
      <c r="A623" s="1">
        <v>42026</v>
      </c>
      <c r="B623" t="s">
        <v>309</v>
      </c>
      <c r="C623" t="s">
        <v>310</v>
      </c>
      <c r="D623">
        <v>0.93</v>
      </c>
      <c r="E623">
        <v>8501</v>
      </c>
      <c r="F623">
        <v>7930</v>
      </c>
      <c r="G623">
        <v>11150000</v>
      </c>
      <c r="H623">
        <f t="shared" si="11"/>
        <v>10369500</v>
      </c>
    </row>
    <row r="624" spans="1:8">
      <c r="A624" s="1">
        <v>42026</v>
      </c>
      <c r="B624" t="s">
        <v>311</v>
      </c>
      <c r="C624" t="s">
        <v>312</v>
      </c>
      <c r="D624">
        <v>49.5</v>
      </c>
      <c r="E624">
        <v>43812</v>
      </c>
      <c r="F624">
        <v>2161740</v>
      </c>
      <c r="G624">
        <v>16737000</v>
      </c>
      <c r="H624">
        <f t="shared" si="11"/>
        <v>828481500</v>
      </c>
    </row>
    <row r="625" spans="1:8">
      <c r="A625" s="1">
        <v>42026</v>
      </c>
      <c r="B625" t="s">
        <v>313</v>
      </c>
      <c r="C625" t="s">
        <v>314</v>
      </c>
      <c r="D625">
        <v>18.73</v>
      </c>
      <c r="E625">
        <v>0</v>
      </c>
      <c r="F625">
        <v>0</v>
      </c>
      <c r="G625">
        <v>17024000</v>
      </c>
      <c r="H625">
        <f t="shared" si="11"/>
        <v>318859520</v>
      </c>
    </row>
    <row r="626" spans="1:8">
      <c r="A626" s="1">
        <v>42026</v>
      </c>
      <c r="B626" t="s">
        <v>315</v>
      </c>
      <c r="C626" t="s">
        <v>316</v>
      </c>
      <c r="D626">
        <v>0.85</v>
      </c>
      <c r="E626">
        <v>127157</v>
      </c>
      <c r="F626">
        <v>108740</v>
      </c>
      <c r="G626">
        <v>0</v>
      </c>
      <c r="H626">
        <f t="shared" si="11"/>
        <v>0</v>
      </c>
    </row>
    <row r="627" spans="1:8">
      <c r="A627" s="1">
        <v>42026</v>
      </c>
      <c r="B627" t="s">
        <v>317</v>
      </c>
      <c r="C627" t="s">
        <v>318</v>
      </c>
      <c r="D627">
        <v>0.35</v>
      </c>
      <c r="E627">
        <v>1072</v>
      </c>
      <c r="F627">
        <v>380</v>
      </c>
      <c r="G627">
        <v>0</v>
      </c>
      <c r="H627">
        <f t="shared" si="11"/>
        <v>0</v>
      </c>
    </row>
    <row r="628" spans="1:8">
      <c r="A628" s="1">
        <v>42026</v>
      </c>
      <c r="B628" t="s">
        <v>319</v>
      </c>
      <c r="C628" t="s">
        <v>320</v>
      </c>
      <c r="D628">
        <v>2</v>
      </c>
      <c r="E628">
        <v>106503</v>
      </c>
      <c r="F628">
        <v>212440</v>
      </c>
      <c r="G628">
        <v>293645000</v>
      </c>
      <c r="H628">
        <f t="shared" si="11"/>
        <v>587290000</v>
      </c>
    </row>
    <row r="629" spans="1:8">
      <c r="A629" s="1">
        <v>42026</v>
      </c>
      <c r="B629" t="s">
        <v>321</v>
      </c>
      <c r="C629" t="s">
        <v>322</v>
      </c>
      <c r="D629">
        <v>1.81</v>
      </c>
      <c r="E629">
        <v>3554369</v>
      </c>
      <c r="F629">
        <v>6423540</v>
      </c>
      <c r="G629">
        <v>1095354000</v>
      </c>
      <c r="H629">
        <f t="shared" si="11"/>
        <v>1982590740</v>
      </c>
    </row>
    <row r="630" spans="1:8">
      <c r="A630" s="1">
        <v>42026</v>
      </c>
      <c r="B630" t="s">
        <v>323</v>
      </c>
      <c r="C630" t="s">
        <v>324</v>
      </c>
      <c r="D630">
        <v>3.4</v>
      </c>
      <c r="E630">
        <v>48766</v>
      </c>
      <c r="F630">
        <v>165490</v>
      </c>
      <c r="G630">
        <v>43628000</v>
      </c>
      <c r="H630">
        <f t="shared" si="11"/>
        <v>148335200</v>
      </c>
    </row>
    <row r="631" spans="1:8">
      <c r="A631" s="1">
        <v>42026</v>
      </c>
      <c r="B631" t="s">
        <v>325</v>
      </c>
      <c r="C631" t="s">
        <v>326</v>
      </c>
      <c r="D631">
        <v>6.83</v>
      </c>
      <c r="E631">
        <v>2154</v>
      </c>
      <c r="F631">
        <v>14670</v>
      </c>
      <c r="G631">
        <v>6721000</v>
      </c>
      <c r="H631">
        <f t="shared" si="11"/>
        <v>45904430</v>
      </c>
    </row>
    <row r="632" spans="1:8">
      <c r="A632" s="1">
        <v>42026</v>
      </c>
      <c r="B632" t="s">
        <v>327</v>
      </c>
      <c r="C632" t="s">
        <v>328</v>
      </c>
      <c r="D632">
        <v>42.2</v>
      </c>
      <c r="E632">
        <v>638</v>
      </c>
      <c r="F632">
        <v>26850</v>
      </c>
      <c r="G632">
        <v>20769000</v>
      </c>
      <c r="H632">
        <f t="shared" si="11"/>
        <v>876451800</v>
      </c>
    </row>
    <row r="633" spans="1:8">
      <c r="A633" s="1">
        <v>42026</v>
      </c>
      <c r="B633" t="s">
        <v>329</v>
      </c>
      <c r="C633" t="s">
        <v>330</v>
      </c>
      <c r="D633">
        <v>24.99</v>
      </c>
      <c r="E633">
        <v>601</v>
      </c>
      <c r="F633">
        <v>14800</v>
      </c>
      <c r="G633">
        <v>1991000</v>
      </c>
      <c r="H633">
        <f t="shared" si="11"/>
        <v>49755090</v>
      </c>
    </row>
    <row r="634" spans="1:8">
      <c r="A634" s="1">
        <v>42026</v>
      </c>
      <c r="B634" t="s">
        <v>331</v>
      </c>
      <c r="C634" t="s">
        <v>332</v>
      </c>
      <c r="D634">
        <v>43.4</v>
      </c>
      <c r="E634">
        <v>78340</v>
      </c>
      <c r="F634">
        <v>3400770</v>
      </c>
      <c r="G634">
        <v>27164000</v>
      </c>
      <c r="H634">
        <f t="shared" si="11"/>
        <v>1178917600</v>
      </c>
    </row>
    <row r="635" spans="1:8">
      <c r="A635" s="1">
        <v>42026</v>
      </c>
      <c r="B635" t="s">
        <v>333</v>
      </c>
      <c r="C635" t="s">
        <v>334</v>
      </c>
      <c r="D635">
        <v>16.95</v>
      </c>
      <c r="E635">
        <v>65960</v>
      </c>
      <c r="F635">
        <v>1122120</v>
      </c>
      <c r="G635">
        <v>3502000</v>
      </c>
      <c r="H635">
        <f t="shared" si="11"/>
        <v>59358900</v>
      </c>
    </row>
    <row r="636" spans="1:8">
      <c r="A636" s="1">
        <v>42026</v>
      </c>
      <c r="B636" t="s">
        <v>335</v>
      </c>
      <c r="C636" t="s">
        <v>336</v>
      </c>
      <c r="D636">
        <v>29.7</v>
      </c>
      <c r="E636">
        <v>2124</v>
      </c>
      <c r="F636">
        <v>63460</v>
      </c>
      <c r="G636">
        <v>17315000</v>
      </c>
      <c r="H636">
        <f t="shared" si="11"/>
        <v>514255500</v>
      </c>
    </row>
    <row r="637" spans="1:8">
      <c r="A637" s="1">
        <v>42026</v>
      </c>
      <c r="B637" t="s">
        <v>337</v>
      </c>
      <c r="C637" t="s">
        <v>338</v>
      </c>
      <c r="D637">
        <v>1.51</v>
      </c>
      <c r="E637">
        <v>0</v>
      </c>
      <c r="F637">
        <v>0</v>
      </c>
      <c r="G637">
        <v>0</v>
      </c>
      <c r="H637">
        <f t="shared" si="11"/>
        <v>0</v>
      </c>
    </row>
    <row r="638" spans="1:8">
      <c r="A638" s="1">
        <v>42026</v>
      </c>
      <c r="B638" t="s">
        <v>339</v>
      </c>
      <c r="C638" t="s">
        <v>340</v>
      </c>
      <c r="D638">
        <v>11.49</v>
      </c>
      <c r="E638">
        <v>263769</v>
      </c>
      <c r="F638">
        <v>2811530</v>
      </c>
      <c r="G638">
        <v>3233000</v>
      </c>
      <c r="H638">
        <f t="shared" si="11"/>
        <v>37147170</v>
      </c>
    </row>
    <row r="639" spans="1:8">
      <c r="A639" s="1">
        <v>42026</v>
      </c>
      <c r="B639" t="s">
        <v>341</v>
      </c>
      <c r="C639" t="s">
        <v>342</v>
      </c>
      <c r="D639">
        <v>71</v>
      </c>
      <c r="E639">
        <v>16310</v>
      </c>
      <c r="F639">
        <v>1156910</v>
      </c>
      <c r="G639">
        <v>40919000</v>
      </c>
      <c r="H639">
        <f t="shared" si="11"/>
        <v>2905249000</v>
      </c>
    </row>
    <row r="640" spans="1:8">
      <c r="A640" s="1">
        <v>42026</v>
      </c>
      <c r="B640" t="s">
        <v>343</v>
      </c>
      <c r="C640" t="s">
        <v>344</v>
      </c>
      <c r="D640">
        <v>4.95</v>
      </c>
      <c r="E640">
        <v>609449</v>
      </c>
      <c r="F640">
        <v>2992240</v>
      </c>
      <c r="G640">
        <v>245350000</v>
      </c>
      <c r="H640">
        <f t="shared" si="11"/>
        <v>1214482500</v>
      </c>
    </row>
    <row r="641" spans="1:8">
      <c r="A641" s="1">
        <v>42026</v>
      </c>
      <c r="B641" t="s">
        <v>345</v>
      </c>
      <c r="C641" t="s">
        <v>346</v>
      </c>
      <c r="D641">
        <v>106.65</v>
      </c>
      <c r="E641">
        <v>76303</v>
      </c>
      <c r="F641">
        <v>8014240</v>
      </c>
      <c r="G641">
        <v>30584000</v>
      </c>
      <c r="H641">
        <f t="shared" si="11"/>
        <v>3261783600</v>
      </c>
    </row>
    <row r="642" spans="1:8">
      <c r="A642" s="1">
        <v>42026</v>
      </c>
      <c r="B642" t="s">
        <v>347</v>
      </c>
      <c r="C642" t="s">
        <v>348</v>
      </c>
      <c r="D642">
        <v>3.3</v>
      </c>
      <c r="E642">
        <v>847</v>
      </c>
      <c r="F642">
        <v>2800</v>
      </c>
      <c r="G642">
        <v>25500000</v>
      </c>
      <c r="H642">
        <f t="shared" si="11"/>
        <v>84150000</v>
      </c>
    </row>
    <row r="643" spans="1:8">
      <c r="A643" s="1">
        <v>42026</v>
      </c>
      <c r="B643" t="s">
        <v>349</v>
      </c>
      <c r="C643" t="s">
        <v>350</v>
      </c>
      <c r="D643">
        <v>1.89</v>
      </c>
      <c r="E643">
        <v>800156</v>
      </c>
      <c r="F643">
        <v>1509490</v>
      </c>
      <c r="G643">
        <v>70928000</v>
      </c>
      <c r="H643">
        <f t="shared" ref="H643:H706" si="12">G643*D643</f>
        <v>134053920</v>
      </c>
    </row>
    <row r="644" spans="1:8">
      <c r="A644" s="1">
        <v>42026</v>
      </c>
      <c r="B644" t="s">
        <v>351</v>
      </c>
      <c r="C644" t="s">
        <v>352</v>
      </c>
      <c r="D644">
        <v>5.03</v>
      </c>
      <c r="E644">
        <v>105</v>
      </c>
      <c r="F644">
        <v>530</v>
      </c>
      <c r="G644">
        <v>1143000</v>
      </c>
      <c r="H644">
        <f t="shared" si="12"/>
        <v>5749290</v>
      </c>
    </row>
    <row r="645" spans="1:8">
      <c r="A645" s="1">
        <v>42026</v>
      </c>
      <c r="B645" t="s">
        <v>353</v>
      </c>
      <c r="C645" t="s">
        <v>354</v>
      </c>
      <c r="D645">
        <v>3.29</v>
      </c>
      <c r="E645">
        <v>153454</v>
      </c>
      <c r="F645">
        <v>502560</v>
      </c>
      <c r="G645">
        <v>36119000</v>
      </c>
      <c r="H645">
        <f t="shared" si="12"/>
        <v>118831510</v>
      </c>
    </row>
    <row r="646" spans="1:8">
      <c r="A646" s="1">
        <v>42026</v>
      </c>
      <c r="B646" t="s">
        <v>355</v>
      </c>
      <c r="C646" t="s">
        <v>356</v>
      </c>
      <c r="D646">
        <v>5.14</v>
      </c>
      <c r="E646">
        <v>10</v>
      </c>
      <c r="F646">
        <v>50</v>
      </c>
      <c r="G646">
        <v>4199000</v>
      </c>
      <c r="H646">
        <f t="shared" si="12"/>
        <v>21582860</v>
      </c>
    </row>
    <row r="647" spans="1:8">
      <c r="A647" s="1">
        <v>42026</v>
      </c>
      <c r="B647" t="s">
        <v>357</v>
      </c>
      <c r="C647" t="s">
        <v>358</v>
      </c>
      <c r="D647">
        <v>31.28</v>
      </c>
      <c r="E647">
        <v>3679</v>
      </c>
      <c r="F647">
        <v>113760</v>
      </c>
      <c r="G647">
        <v>1839000</v>
      </c>
      <c r="H647">
        <f t="shared" si="12"/>
        <v>57523920</v>
      </c>
    </row>
    <row r="648" spans="1:8">
      <c r="A648" s="1">
        <v>42026</v>
      </c>
      <c r="B648" t="s">
        <v>359</v>
      </c>
      <c r="C648" t="s">
        <v>360</v>
      </c>
      <c r="D648">
        <v>3.07</v>
      </c>
      <c r="E648">
        <v>8103</v>
      </c>
      <c r="F648">
        <v>24550</v>
      </c>
      <c r="G648">
        <v>7831000</v>
      </c>
      <c r="H648">
        <f t="shared" si="12"/>
        <v>24041170</v>
      </c>
    </row>
    <row r="649" spans="1:8">
      <c r="A649" s="1">
        <v>42026</v>
      </c>
      <c r="B649" t="s">
        <v>361</v>
      </c>
      <c r="C649" t="s">
        <v>362</v>
      </c>
      <c r="D649">
        <v>0.02</v>
      </c>
      <c r="E649">
        <v>100000</v>
      </c>
      <c r="F649">
        <v>2000</v>
      </c>
      <c r="G649">
        <v>0</v>
      </c>
      <c r="H649">
        <f t="shared" si="12"/>
        <v>0</v>
      </c>
    </row>
    <row r="650" spans="1:8">
      <c r="A650" s="1">
        <v>42026</v>
      </c>
      <c r="B650" t="s">
        <v>363</v>
      </c>
      <c r="C650" t="s">
        <v>364</v>
      </c>
      <c r="D650">
        <v>0.11</v>
      </c>
      <c r="E650">
        <v>146389</v>
      </c>
      <c r="F650">
        <v>16100</v>
      </c>
      <c r="G650">
        <v>0</v>
      </c>
      <c r="H650">
        <f t="shared" si="12"/>
        <v>0</v>
      </c>
    </row>
    <row r="651" spans="1:8">
      <c r="A651" s="1">
        <v>42026</v>
      </c>
      <c r="B651" t="s">
        <v>365</v>
      </c>
      <c r="C651" t="s">
        <v>366</v>
      </c>
      <c r="D651">
        <v>1.1000000000000001</v>
      </c>
      <c r="E651">
        <v>3744</v>
      </c>
      <c r="F651">
        <v>4030</v>
      </c>
      <c r="G651">
        <v>4084000</v>
      </c>
      <c r="H651">
        <f t="shared" si="12"/>
        <v>4492400</v>
      </c>
    </row>
    <row r="652" spans="1:8">
      <c r="A652" s="1">
        <v>42026</v>
      </c>
      <c r="B652" t="s">
        <v>367</v>
      </c>
      <c r="C652" t="s">
        <v>368</v>
      </c>
      <c r="D652">
        <v>0.98</v>
      </c>
      <c r="E652">
        <v>23255</v>
      </c>
      <c r="F652">
        <v>22980</v>
      </c>
      <c r="G652">
        <v>5438000</v>
      </c>
      <c r="H652">
        <f t="shared" si="12"/>
        <v>5329240</v>
      </c>
    </row>
    <row r="653" spans="1:8">
      <c r="A653" s="1">
        <v>42026</v>
      </c>
      <c r="B653" t="s">
        <v>369</v>
      </c>
      <c r="C653" t="s">
        <v>370</v>
      </c>
      <c r="D653">
        <v>9</v>
      </c>
      <c r="E653">
        <v>590</v>
      </c>
      <c r="F653">
        <v>5280</v>
      </c>
      <c r="G653">
        <v>15129000</v>
      </c>
      <c r="H653">
        <f t="shared" si="12"/>
        <v>136161000</v>
      </c>
    </row>
    <row r="654" spans="1:8">
      <c r="A654" s="1">
        <v>42026</v>
      </c>
      <c r="B654" t="s">
        <v>371</v>
      </c>
      <c r="C654" t="s">
        <v>372</v>
      </c>
      <c r="D654">
        <v>5.8</v>
      </c>
      <c r="E654">
        <v>2625</v>
      </c>
      <c r="F654">
        <v>15380</v>
      </c>
      <c r="G654">
        <v>9809000</v>
      </c>
      <c r="H654">
        <f t="shared" si="12"/>
        <v>56892200</v>
      </c>
    </row>
    <row r="655" spans="1:8">
      <c r="A655" s="1">
        <v>42026</v>
      </c>
      <c r="B655" t="s">
        <v>373</v>
      </c>
      <c r="C655" t="s">
        <v>374</v>
      </c>
      <c r="D655">
        <v>2.2000000000000002</v>
      </c>
      <c r="E655">
        <v>5702</v>
      </c>
      <c r="F655">
        <v>12480</v>
      </c>
      <c r="G655">
        <v>11568000</v>
      </c>
      <c r="H655">
        <f t="shared" si="12"/>
        <v>25449600.000000004</v>
      </c>
    </row>
    <row r="656" spans="1:8">
      <c r="A656" s="1">
        <v>42026</v>
      </c>
      <c r="B656" t="s">
        <v>375</v>
      </c>
      <c r="C656" t="s">
        <v>376</v>
      </c>
      <c r="D656">
        <v>29.9</v>
      </c>
      <c r="E656">
        <v>2</v>
      </c>
      <c r="F656">
        <v>60</v>
      </c>
      <c r="G656">
        <v>4187000</v>
      </c>
      <c r="H656">
        <f t="shared" si="12"/>
        <v>125191300</v>
      </c>
    </row>
    <row r="657" spans="1:8">
      <c r="A657" s="1">
        <v>42026</v>
      </c>
      <c r="B657" t="s">
        <v>377</v>
      </c>
      <c r="C657" t="s">
        <v>378</v>
      </c>
      <c r="D657">
        <v>1.54</v>
      </c>
      <c r="E657">
        <v>6126</v>
      </c>
      <c r="F657">
        <v>9560</v>
      </c>
      <c r="G657">
        <v>3715000</v>
      </c>
      <c r="H657">
        <f t="shared" si="12"/>
        <v>5721100</v>
      </c>
    </row>
    <row r="658" spans="1:8">
      <c r="A658" s="1">
        <v>42026</v>
      </c>
      <c r="B658" t="s">
        <v>379</v>
      </c>
      <c r="C658" t="s">
        <v>380</v>
      </c>
      <c r="D658">
        <v>2.61</v>
      </c>
      <c r="E658">
        <v>12326</v>
      </c>
      <c r="F658">
        <v>32210</v>
      </c>
      <c r="G658">
        <v>93737000</v>
      </c>
      <c r="H658">
        <f t="shared" si="12"/>
        <v>244653570</v>
      </c>
    </row>
    <row r="659" spans="1:8">
      <c r="A659" s="1">
        <v>42026</v>
      </c>
      <c r="B659" t="s">
        <v>381</v>
      </c>
      <c r="C659" t="s">
        <v>382</v>
      </c>
      <c r="D659">
        <v>2.25</v>
      </c>
      <c r="E659">
        <v>12468</v>
      </c>
      <c r="F659">
        <v>27920</v>
      </c>
      <c r="G659">
        <v>7444000</v>
      </c>
      <c r="H659">
        <f t="shared" si="12"/>
        <v>16749000</v>
      </c>
    </row>
    <row r="660" spans="1:8">
      <c r="A660" s="1">
        <v>42026</v>
      </c>
      <c r="B660" t="s">
        <v>383</v>
      </c>
      <c r="C660" t="s">
        <v>384</v>
      </c>
      <c r="D660">
        <v>1.73</v>
      </c>
      <c r="E660">
        <v>1716</v>
      </c>
      <c r="F660">
        <v>2860</v>
      </c>
      <c r="G660">
        <v>5435000</v>
      </c>
      <c r="H660">
        <f t="shared" si="12"/>
        <v>9402550</v>
      </c>
    </row>
    <row r="661" spans="1:8">
      <c r="A661" s="1">
        <v>42026</v>
      </c>
      <c r="B661" t="s">
        <v>385</v>
      </c>
      <c r="C661" t="s">
        <v>386</v>
      </c>
      <c r="D661">
        <v>0.77</v>
      </c>
      <c r="E661">
        <v>53583</v>
      </c>
      <c r="F661">
        <v>40440</v>
      </c>
      <c r="G661">
        <v>23452000</v>
      </c>
      <c r="H661">
        <f t="shared" si="12"/>
        <v>18058040</v>
      </c>
    </row>
    <row r="662" spans="1:8">
      <c r="A662" s="1">
        <v>42026</v>
      </c>
      <c r="B662" t="s">
        <v>387</v>
      </c>
      <c r="C662" t="s">
        <v>388</v>
      </c>
      <c r="D662">
        <v>56.85</v>
      </c>
      <c r="E662">
        <v>1</v>
      </c>
      <c r="F662">
        <v>60</v>
      </c>
      <c r="G662">
        <v>1165000</v>
      </c>
      <c r="H662">
        <f t="shared" si="12"/>
        <v>66230250</v>
      </c>
    </row>
    <row r="663" spans="1:8">
      <c r="A663" s="1">
        <v>42026</v>
      </c>
      <c r="B663" t="s">
        <v>389</v>
      </c>
      <c r="C663" t="s">
        <v>390</v>
      </c>
      <c r="D663">
        <v>136.05000000000001</v>
      </c>
      <c r="E663">
        <v>22125</v>
      </c>
      <c r="F663">
        <v>3038750</v>
      </c>
      <c r="G663">
        <v>30454000</v>
      </c>
      <c r="H663">
        <f t="shared" si="12"/>
        <v>4143266700.0000005</v>
      </c>
    </row>
    <row r="664" spans="1:8">
      <c r="A664" s="1">
        <v>42026</v>
      </c>
      <c r="B664" t="s">
        <v>391</v>
      </c>
      <c r="C664" t="s">
        <v>392</v>
      </c>
      <c r="D664">
        <v>3.46</v>
      </c>
      <c r="E664">
        <v>299</v>
      </c>
      <c r="F664">
        <v>1030</v>
      </c>
      <c r="G664">
        <v>12110000</v>
      </c>
      <c r="H664">
        <f t="shared" si="12"/>
        <v>41900600</v>
      </c>
    </row>
    <row r="665" spans="1:8">
      <c r="A665" s="1">
        <v>42026</v>
      </c>
      <c r="B665" t="s">
        <v>393</v>
      </c>
      <c r="C665" t="s">
        <v>394</v>
      </c>
      <c r="D665">
        <v>16.399999999999999</v>
      </c>
      <c r="E665">
        <v>1101</v>
      </c>
      <c r="F665">
        <v>17860</v>
      </c>
      <c r="G665">
        <v>6189000</v>
      </c>
      <c r="H665">
        <f t="shared" si="12"/>
        <v>101499599.99999999</v>
      </c>
    </row>
    <row r="666" spans="1:8">
      <c r="A666" s="1">
        <v>42026</v>
      </c>
      <c r="B666" t="s">
        <v>395</v>
      </c>
      <c r="C666" t="s">
        <v>396</v>
      </c>
      <c r="D666">
        <v>13</v>
      </c>
      <c r="E666">
        <v>469</v>
      </c>
      <c r="F666">
        <v>6100</v>
      </c>
      <c r="G666">
        <v>0</v>
      </c>
      <c r="H666">
        <f t="shared" si="12"/>
        <v>0</v>
      </c>
    </row>
    <row r="667" spans="1:8">
      <c r="A667" s="1">
        <v>42026</v>
      </c>
      <c r="B667" t="s">
        <v>397</v>
      </c>
      <c r="C667" t="s">
        <v>398</v>
      </c>
      <c r="D667">
        <v>167</v>
      </c>
      <c r="E667">
        <v>117940</v>
      </c>
      <c r="F667">
        <v>19095170</v>
      </c>
      <c r="G667">
        <v>5028000</v>
      </c>
      <c r="H667">
        <f t="shared" si="12"/>
        <v>839676000</v>
      </c>
    </row>
    <row r="668" spans="1:8">
      <c r="A668" s="1">
        <v>42026</v>
      </c>
      <c r="B668" t="s">
        <v>399</v>
      </c>
      <c r="C668" t="s">
        <v>400</v>
      </c>
      <c r="D668">
        <v>18.649999999999999</v>
      </c>
      <c r="E668">
        <v>1011</v>
      </c>
      <c r="F668">
        <v>18850</v>
      </c>
      <c r="G668">
        <v>4000000</v>
      </c>
      <c r="H668">
        <f t="shared" si="12"/>
        <v>74600000</v>
      </c>
    </row>
    <row r="669" spans="1:8">
      <c r="A669" s="1">
        <v>42026</v>
      </c>
      <c r="B669" t="s">
        <v>401</v>
      </c>
      <c r="C669" t="s">
        <v>402</v>
      </c>
      <c r="D669">
        <v>0.93</v>
      </c>
      <c r="E669">
        <v>7000</v>
      </c>
      <c r="F669">
        <v>6350</v>
      </c>
      <c r="G669">
        <v>0</v>
      </c>
      <c r="H669">
        <f t="shared" si="12"/>
        <v>0</v>
      </c>
    </row>
    <row r="670" spans="1:8">
      <c r="A670" s="1">
        <v>42026</v>
      </c>
      <c r="B670" t="s">
        <v>403</v>
      </c>
      <c r="C670" t="s">
        <v>404</v>
      </c>
      <c r="D670">
        <v>206</v>
      </c>
      <c r="E670">
        <v>15062</v>
      </c>
      <c r="F670">
        <v>3075810</v>
      </c>
      <c r="G670">
        <v>8393000</v>
      </c>
      <c r="H670">
        <f t="shared" si="12"/>
        <v>1728958000</v>
      </c>
    </row>
    <row r="671" spans="1:8">
      <c r="A671" s="1">
        <v>42026</v>
      </c>
      <c r="B671" t="s">
        <v>405</v>
      </c>
      <c r="C671" t="s">
        <v>406</v>
      </c>
      <c r="D671">
        <v>4</v>
      </c>
      <c r="E671">
        <v>0</v>
      </c>
      <c r="F671">
        <v>0</v>
      </c>
      <c r="G671">
        <v>2639000</v>
      </c>
      <c r="H671">
        <f t="shared" si="12"/>
        <v>10556000</v>
      </c>
    </row>
    <row r="672" spans="1:8">
      <c r="A672" s="1">
        <v>42026</v>
      </c>
      <c r="B672" t="s">
        <v>407</v>
      </c>
      <c r="C672" t="s">
        <v>408</v>
      </c>
      <c r="D672">
        <v>1.06</v>
      </c>
      <c r="E672">
        <v>3569</v>
      </c>
      <c r="F672">
        <v>3800</v>
      </c>
      <c r="G672">
        <v>0</v>
      </c>
      <c r="H672">
        <f t="shared" si="12"/>
        <v>0</v>
      </c>
    </row>
    <row r="673" spans="1:8">
      <c r="A673" s="1">
        <v>42026</v>
      </c>
      <c r="B673" t="s">
        <v>409</v>
      </c>
      <c r="C673" t="s">
        <v>410</v>
      </c>
      <c r="D673">
        <v>9.0500000000000007</v>
      </c>
      <c r="E673">
        <v>50</v>
      </c>
      <c r="F673">
        <v>450</v>
      </c>
      <c r="G673">
        <v>5944000</v>
      </c>
      <c r="H673">
        <f t="shared" si="12"/>
        <v>53793200.000000007</v>
      </c>
    </row>
    <row r="674" spans="1:8">
      <c r="A674" s="1">
        <v>42026</v>
      </c>
      <c r="B674" t="s">
        <v>411</v>
      </c>
      <c r="C674" t="s">
        <v>412</v>
      </c>
      <c r="D674">
        <v>0.1</v>
      </c>
      <c r="E674">
        <v>12700</v>
      </c>
      <c r="F674">
        <v>1270</v>
      </c>
      <c r="G674">
        <v>0</v>
      </c>
      <c r="H674">
        <f t="shared" si="12"/>
        <v>0</v>
      </c>
    </row>
    <row r="675" spans="1:8">
      <c r="A675" s="1">
        <v>42026</v>
      </c>
      <c r="B675" t="s">
        <v>413</v>
      </c>
      <c r="C675" t="s">
        <v>414</v>
      </c>
      <c r="D675">
        <v>2.2000000000000002</v>
      </c>
      <c r="E675">
        <v>100</v>
      </c>
      <c r="F675">
        <v>220</v>
      </c>
      <c r="G675">
        <v>0</v>
      </c>
      <c r="H675">
        <f t="shared" si="12"/>
        <v>0</v>
      </c>
    </row>
    <row r="676" spans="1:8">
      <c r="A676" s="1">
        <v>42026</v>
      </c>
      <c r="B676" t="s">
        <v>415</v>
      </c>
      <c r="C676" t="s">
        <v>416</v>
      </c>
      <c r="D676">
        <v>4.0199999999999996</v>
      </c>
      <c r="E676">
        <v>25020</v>
      </c>
      <c r="F676">
        <v>100820</v>
      </c>
      <c r="G676">
        <v>18968000</v>
      </c>
      <c r="H676">
        <f t="shared" si="12"/>
        <v>76251359.999999985</v>
      </c>
    </row>
    <row r="677" spans="1:8">
      <c r="A677" s="1">
        <v>42026</v>
      </c>
      <c r="B677" t="s">
        <v>417</v>
      </c>
      <c r="C677" t="s">
        <v>418</v>
      </c>
      <c r="D677">
        <v>0.85</v>
      </c>
      <c r="E677">
        <v>100</v>
      </c>
      <c r="F677">
        <v>65</v>
      </c>
      <c r="G677">
        <v>8070000</v>
      </c>
      <c r="H677">
        <f t="shared" si="12"/>
        <v>6859500</v>
      </c>
    </row>
    <row r="678" spans="1:8">
      <c r="A678" s="1">
        <v>42026</v>
      </c>
      <c r="B678" t="s">
        <v>419</v>
      </c>
      <c r="C678" t="s">
        <v>420</v>
      </c>
      <c r="D678">
        <v>3.34</v>
      </c>
      <c r="E678">
        <v>200</v>
      </c>
      <c r="F678">
        <v>490</v>
      </c>
      <c r="G678">
        <v>3600000</v>
      </c>
      <c r="H678">
        <f t="shared" si="12"/>
        <v>12024000</v>
      </c>
    </row>
    <row r="679" spans="1:8">
      <c r="A679" s="1">
        <v>42026</v>
      </c>
      <c r="B679" t="s">
        <v>421</v>
      </c>
      <c r="C679" t="s">
        <v>422</v>
      </c>
      <c r="D679">
        <v>1.61</v>
      </c>
      <c r="E679">
        <v>100</v>
      </c>
      <c r="F679">
        <v>160</v>
      </c>
      <c r="G679">
        <v>0</v>
      </c>
      <c r="H679">
        <f t="shared" si="12"/>
        <v>0</v>
      </c>
    </row>
    <row r="680" spans="1:8">
      <c r="A680" s="1">
        <v>42026</v>
      </c>
      <c r="B680" t="s">
        <v>423</v>
      </c>
      <c r="C680" t="s">
        <v>424</v>
      </c>
      <c r="D680">
        <v>4.95</v>
      </c>
      <c r="E680">
        <v>105</v>
      </c>
      <c r="F680">
        <v>520</v>
      </c>
      <c r="G680">
        <v>11334000</v>
      </c>
      <c r="H680">
        <f t="shared" si="12"/>
        <v>56103300</v>
      </c>
    </row>
    <row r="681" spans="1:8">
      <c r="A681" s="1">
        <v>42026</v>
      </c>
      <c r="B681" t="s">
        <v>425</v>
      </c>
      <c r="C681" t="s">
        <v>426</v>
      </c>
      <c r="D681">
        <v>1.93</v>
      </c>
      <c r="E681">
        <v>62</v>
      </c>
      <c r="F681">
        <v>120</v>
      </c>
      <c r="G681">
        <v>0</v>
      </c>
      <c r="H681">
        <f t="shared" si="12"/>
        <v>0</v>
      </c>
    </row>
    <row r="682" spans="1:8">
      <c r="A682" s="1">
        <v>42026</v>
      </c>
      <c r="B682" t="s">
        <v>427</v>
      </c>
      <c r="C682" t="s">
        <v>428</v>
      </c>
      <c r="D682">
        <v>20</v>
      </c>
      <c r="E682">
        <v>311</v>
      </c>
      <c r="F682">
        <v>6270</v>
      </c>
      <c r="G682">
        <v>0</v>
      </c>
      <c r="H682">
        <f t="shared" si="12"/>
        <v>0</v>
      </c>
    </row>
    <row r="683" spans="1:8">
      <c r="A683" s="1">
        <v>42026</v>
      </c>
      <c r="B683" t="s">
        <v>429</v>
      </c>
      <c r="C683" t="s">
        <v>430</v>
      </c>
      <c r="D683">
        <v>21.35</v>
      </c>
      <c r="E683">
        <v>380120</v>
      </c>
      <c r="F683">
        <v>8042360</v>
      </c>
      <c r="G683">
        <v>52636000</v>
      </c>
      <c r="H683">
        <f t="shared" si="12"/>
        <v>1123778600</v>
      </c>
    </row>
    <row r="684" spans="1:8">
      <c r="A684" s="1">
        <v>42026</v>
      </c>
      <c r="B684" t="s">
        <v>431</v>
      </c>
      <c r="C684" t="s">
        <v>432</v>
      </c>
      <c r="D684">
        <v>0.28999999999999998</v>
      </c>
      <c r="E684">
        <v>5126</v>
      </c>
      <c r="F684">
        <v>1490</v>
      </c>
      <c r="G684">
        <v>0</v>
      </c>
      <c r="H684">
        <f t="shared" si="12"/>
        <v>0</v>
      </c>
    </row>
    <row r="685" spans="1:8">
      <c r="A685" s="1">
        <v>42026</v>
      </c>
      <c r="B685" t="s">
        <v>433</v>
      </c>
      <c r="C685" t="s">
        <v>434</v>
      </c>
      <c r="D685">
        <v>2.58</v>
      </c>
      <c r="E685">
        <v>38523</v>
      </c>
      <c r="F685">
        <v>98540</v>
      </c>
      <c r="G685">
        <v>32447000</v>
      </c>
      <c r="H685">
        <f t="shared" si="12"/>
        <v>83713260</v>
      </c>
    </row>
    <row r="686" spans="1:8">
      <c r="A686" s="1">
        <v>42026</v>
      </c>
      <c r="B686" t="s">
        <v>435</v>
      </c>
      <c r="C686" t="s">
        <v>436</v>
      </c>
      <c r="D686">
        <v>10</v>
      </c>
      <c r="E686">
        <v>18846</v>
      </c>
      <c r="F686">
        <v>188460</v>
      </c>
      <c r="G686">
        <v>1509000</v>
      </c>
      <c r="H686">
        <f t="shared" si="12"/>
        <v>15090000</v>
      </c>
    </row>
    <row r="687" spans="1:8">
      <c r="A687" s="1">
        <v>42026</v>
      </c>
      <c r="B687" t="s">
        <v>437</v>
      </c>
      <c r="C687" t="s">
        <v>438</v>
      </c>
      <c r="D687">
        <v>2.87</v>
      </c>
      <c r="E687">
        <v>30200</v>
      </c>
      <c r="F687">
        <v>86030</v>
      </c>
      <c r="G687">
        <v>26333000</v>
      </c>
      <c r="H687">
        <f t="shared" si="12"/>
        <v>75575710</v>
      </c>
    </row>
    <row r="688" spans="1:8">
      <c r="A688" s="1">
        <v>42026</v>
      </c>
      <c r="B688" t="s">
        <v>439</v>
      </c>
      <c r="C688" t="s">
        <v>440</v>
      </c>
      <c r="D688">
        <v>2.2400000000000002</v>
      </c>
      <c r="E688">
        <v>856</v>
      </c>
      <c r="F688">
        <v>1910</v>
      </c>
      <c r="G688">
        <v>4047000</v>
      </c>
      <c r="H688">
        <f t="shared" si="12"/>
        <v>9065280</v>
      </c>
    </row>
    <row r="689" spans="1:8">
      <c r="A689" s="1">
        <v>42026</v>
      </c>
      <c r="B689" t="s">
        <v>441</v>
      </c>
      <c r="C689" t="s">
        <v>442</v>
      </c>
      <c r="D689">
        <v>0.02</v>
      </c>
      <c r="E689">
        <v>0</v>
      </c>
      <c r="F689">
        <v>0</v>
      </c>
      <c r="G689">
        <v>0</v>
      </c>
      <c r="H689">
        <f t="shared" si="12"/>
        <v>0</v>
      </c>
    </row>
    <row r="690" spans="1:8">
      <c r="A690" s="1">
        <v>42026</v>
      </c>
      <c r="B690" t="s">
        <v>443</v>
      </c>
      <c r="C690" t="s">
        <v>444</v>
      </c>
      <c r="D690">
        <v>6.66</v>
      </c>
      <c r="E690">
        <v>0</v>
      </c>
      <c r="F690">
        <v>0</v>
      </c>
      <c r="G690">
        <v>3329000</v>
      </c>
      <c r="H690">
        <f t="shared" si="12"/>
        <v>22171140</v>
      </c>
    </row>
    <row r="691" spans="1:8">
      <c r="A691" s="1">
        <v>42026</v>
      </c>
      <c r="B691" t="s">
        <v>445</v>
      </c>
      <c r="C691" t="s">
        <v>446</v>
      </c>
      <c r="D691">
        <v>1.22</v>
      </c>
      <c r="E691">
        <v>188228</v>
      </c>
      <c r="F691">
        <v>232420</v>
      </c>
      <c r="G691">
        <v>45144000</v>
      </c>
      <c r="H691">
        <f t="shared" si="12"/>
        <v>55075680</v>
      </c>
    </row>
    <row r="692" spans="1:8">
      <c r="A692" s="1">
        <v>42026</v>
      </c>
      <c r="B692" t="s">
        <v>447</v>
      </c>
      <c r="C692" t="s">
        <v>448</v>
      </c>
      <c r="D692">
        <v>33</v>
      </c>
      <c r="E692">
        <v>154106</v>
      </c>
      <c r="F692">
        <v>5090670</v>
      </c>
      <c r="G692">
        <v>48500000</v>
      </c>
      <c r="H692">
        <f t="shared" si="12"/>
        <v>1600500000</v>
      </c>
    </row>
    <row r="693" spans="1:8">
      <c r="A693" s="1">
        <v>42026</v>
      </c>
      <c r="B693" t="s">
        <v>449</v>
      </c>
      <c r="C693" t="s">
        <v>450</v>
      </c>
      <c r="D693">
        <v>277</v>
      </c>
      <c r="E693">
        <v>1761</v>
      </c>
      <c r="F693">
        <v>485690</v>
      </c>
      <c r="G693">
        <v>9380000</v>
      </c>
      <c r="H693">
        <f t="shared" si="12"/>
        <v>2598260000</v>
      </c>
    </row>
    <row r="694" spans="1:8">
      <c r="A694" s="1">
        <v>42026</v>
      </c>
      <c r="B694" t="s">
        <v>451</v>
      </c>
      <c r="C694" t="s">
        <v>452</v>
      </c>
      <c r="D694">
        <v>110</v>
      </c>
      <c r="E694">
        <v>1429835</v>
      </c>
      <c r="F694">
        <v>156631820</v>
      </c>
      <c r="G694">
        <v>136410000</v>
      </c>
      <c r="H694">
        <f t="shared" si="12"/>
        <v>15005100000</v>
      </c>
    </row>
    <row r="695" spans="1:8">
      <c r="A695" s="1">
        <v>42026</v>
      </c>
      <c r="B695" t="s">
        <v>453</v>
      </c>
      <c r="C695" t="s">
        <v>454</v>
      </c>
      <c r="D695">
        <v>12.73</v>
      </c>
      <c r="E695">
        <v>43</v>
      </c>
      <c r="F695">
        <v>530</v>
      </c>
      <c r="G695">
        <v>6739000</v>
      </c>
      <c r="H695">
        <f t="shared" si="12"/>
        <v>85787470</v>
      </c>
    </row>
    <row r="696" spans="1:8">
      <c r="A696" s="1">
        <v>42026</v>
      </c>
      <c r="B696" t="s">
        <v>455</v>
      </c>
      <c r="C696" t="s">
        <v>456</v>
      </c>
      <c r="D696">
        <v>38</v>
      </c>
      <c r="E696">
        <v>4</v>
      </c>
      <c r="F696">
        <v>150</v>
      </c>
      <c r="G696">
        <v>13085000</v>
      </c>
      <c r="H696">
        <f t="shared" si="12"/>
        <v>497230000</v>
      </c>
    </row>
    <row r="697" spans="1:8">
      <c r="A697" s="1">
        <v>42026</v>
      </c>
      <c r="B697" t="s">
        <v>457</v>
      </c>
      <c r="C697" t="s">
        <v>458</v>
      </c>
      <c r="D697">
        <v>51.99</v>
      </c>
      <c r="E697">
        <v>1148</v>
      </c>
      <c r="F697">
        <v>59350</v>
      </c>
      <c r="G697">
        <v>7449000</v>
      </c>
      <c r="H697">
        <f t="shared" si="12"/>
        <v>387273510</v>
      </c>
    </row>
    <row r="698" spans="1:8">
      <c r="A698" s="1">
        <v>42026</v>
      </c>
      <c r="B698" t="s">
        <v>459</v>
      </c>
      <c r="C698" t="s">
        <v>460</v>
      </c>
      <c r="D698">
        <v>7.38</v>
      </c>
      <c r="E698">
        <v>5</v>
      </c>
      <c r="F698">
        <v>40</v>
      </c>
      <c r="G698">
        <v>0</v>
      </c>
      <c r="H698">
        <f t="shared" si="12"/>
        <v>0</v>
      </c>
    </row>
    <row r="699" spans="1:8">
      <c r="A699" s="1">
        <v>42026</v>
      </c>
      <c r="B699" t="s">
        <v>461</v>
      </c>
      <c r="C699" t="s">
        <v>462</v>
      </c>
      <c r="D699">
        <v>7.55</v>
      </c>
      <c r="E699">
        <v>8969</v>
      </c>
      <c r="F699">
        <v>68010</v>
      </c>
      <c r="G699">
        <v>4222000</v>
      </c>
      <c r="H699">
        <f t="shared" si="12"/>
        <v>31876100</v>
      </c>
    </row>
    <row r="700" spans="1:8">
      <c r="A700" s="1">
        <v>42026</v>
      </c>
      <c r="B700" t="s">
        <v>463</v>
      </c>
      <c r="C700" t="s">
        <v>464</v>
      </c>
      <c r="D700">
        <v>20.98</v>
      </c>
      <c r="E700">
        <v>201</v>
      </c>
      <c r="F700">
        <v>4220</v>
      </c>
      <c r="G700">
        <v>3459000</v>
      </c>
      <c r="H700">
        <f t="shared" si="12"/>
        <v>72569820</v>
      </c>
    </row>
    <row r="701" spans="1:8">
      <c r="A701" s="1">
        <v>42026</v>
      </c>
      <c r="B701" t="s">
        <v>465</v>
      </c>
      <c r="C701" t="s">
        <v>466</v>
      </c>
      <c r="D701">
        <v>10.79</v>
      </c>
      <c r="E701">
        <v>10750</v>
      </c>
      <c r="F701">
        <v>115550</v>
      </c>
      <c r="G701">
        <v>23006000</v>
      </c>
      <c r="H701">
        <f t="shared" si="12"/>
        <v>248234739.99999997</v>
      </c>
    </row>
    <row r="702" spans="1:8">
      <c r="A702" s="1">
        <v>42026</v>
      </c>
      <c r="B702" t="s">
        <v>467</v>
      </c>
      <c r="C702" t="s">
        <v>468</v>
      </c>
      <c r="D702">
        <v>29.25</v>
      </c>
      <c r="E702">
        <v>0</v>
      </c>
      <c r="F702">
        <v>0</v>
      </c>
      <c r="G702">
        <v>184000</v>
      </c>
      <c r="H702">
        <f t="shared" si="12"/>
        <v>5382000</v>
      </c>
    </row>
    <row r="703" spans="1:8">
      <c r="A703" s="1">
        <v>42026</v>
      </c>
      <c r="B703" t="s">
        <v>469</v>
      </c>
      <c r="C703" t="s">
        <v>470</v>
      </c>
      <c r="D703">
        <v>3.85</v>
      </c>
      <c r="E703">
        <v>1198</v>
      </c>
      <c r="F703">
        <v>4600</v>
      </c>
      <c r="G703">
        <v>4815000</v>
      </c>
      <c r="H703">
        <f t="shared" si="12"/>
        <v>18537750</v>
      </c>
    </row>
    <row r="704" spans="1:8">
      <c r="A704" s="1">
        <v>42026</v>
      </c>
      <c r="B704" t="s">
        <v>471</v>
      </c>
      <c r="C704" t="s">
        <v>472</v>
      </c>
      <c r="D704">
        <v>9.2799999999999994</v>
      </c>
      <c r="E704">
        <v>4013</v>
      </c>
      <c r="F704">
        <v>37320</v>
      </c>
      <c r="G704">
        <v>6713000</v>
      </c>
      <c r="H704">
        <f t="shared" si="12"/>
        <v>62296639.999999993</v>
      </c>
    </row>
    <row r="705" spans="1:8">
      <c r="A705" s="1">
        <v>42026</v>
      </c>
      <c r="B705" t="s">
        <v>473</v>
      </c>
      <c r="C705" t="s">
        <v>474</v>
      </c>
      <c r="D705">
        <v>19.14</v>
      </c>
      <c r="E705">
        <v>1018</v>
      </c>
      <c r="F705">
        <v>19370</v>
      </c>
      <c r="G705">
        <v>10769000</v>
      </c>
      <c r="H705">
        <f t="shared" si="12"/>
        <v>206118660</v>
      </c>
    </row>
    <row r="706" spans="1:8">
      <c r="A706" s="1">
        <v>42026</v>
      </c>
      <c r="B706" t="s">
        <v>475</v>
      </c>
      <c r="C706" t="s">
        <v>476</v>
      </c>
      <c r="D706">
        <v>3.31</v>
      </c>
      <c r="E706">
        <v>4556</v>
      </c>
      <c r="F706">
        <v>14880</v>
      </c>
      <c r="G706">
        <v>11880000</v>
      </c>
      <c r="H706">
        <f t="shared" si="12"/>
        <v>39322800</v>
      </c>
    </row>
    <row r="707" spans="1:8">
      <c r="A707" s="1">
        <v>42026</v>
      </c>
      <c r="B707" t="s">
        <v>477</v>
      </c>
      <c r="C707" t="s">
        <v>478</v>
      </c>
      <c r="D707">
        <v>260</v>
      </c>
      <c r="E707">
        <v>0</v>
      </c>
      <c r="F707">
        <v>0</v>
      </c>
      <c r="G707">
        <v>1231000</v>
      </c>
      <c r="H707">
        <f t="shared" ref="H707:H770" si="13">G707*D707</f>
        <v>320060000</v>
      </c>
    </row>
    <row r="708" spans="1:8">
      <c r="A708" s="1">
        <v>42026</v>
      </c>
      <c r="B708" t="s">
        <v>479</v>
      </c>
      <c r="C708" t="s">
        <v>480</v>
      </c>
      <c r="D708">
        <v>112.9</v>
      </c>
      <c r="E708">
        <v>6743</v>
      </c>
      <c r="F708">
        <v>770680</v>
      </c>
      <c r="G708">
        <v>14953000</v>
      </c>
      <c r="H708">
        <f t="shared" si="13"/>
        <v>1688193700</v>
      </c>
    </row>
    <row r="709" spans="1:8">
      <c r="A709" s="1">
        <v>42026</v>
      </c>
      <c r="B709" t="s">
        <v>481</v>
      </c>
      <c r="C709" t="s">
        <v>482</v>
      </c>
      <c r="D709">
        <v>53.88</v>
      </c>
      <c r="E709">
        <v>2781</v>
      </c>
      <c r="F709">
        <v>147310</v>
      </c>
      <c r="G709">
        <v>2418000</v>
      </c>
      <c r="H709">
        <f t="shared" si="13"/>
        <v>130281840</v>
      </c>
    </row>
    <row r="710" spans="1:8">
      <c r="A710" s="1">
        <v>42026</v>
      </c>
      <c r="B710" t="s">
        <v>483</v>
      </c>
      <c r="C710" t="s">
        <v>484</v>
      </c>
      <c r="D710">
        <v>1.1200000000000001</v>
      </c>
      <c r="E710">
        <v>47992</v>
      </c>
      <c r="F710">
        <v>52670</v>
      </c>
      <c r="G710">
        <v>5093000</v>
      </c>
      <c r="H710">
        <f t="shared" si="13"/>
        <v>5704160.0000000009</v>
      </c>
    </row>
    <row r="711" spans="1:8">
      <c r="A711" s="1">
        <v>42026</v>
      </c>
      <c r="B711" t="s">
        <v>485</v>
      </c>
      <c r="C711" t="s">
        <v>486</v>
      </c>
      <c r="D711">
        <v>1.83</v>
      </c>
      <c r="E711">
        <v>66772</v>
      </c>
      <c r="F711">
        <v>120050</v>
      </c>
      <c r="G711">
        <v>218198000</v>
      </c>
      <c r="H711">
        <f t="shared" si="13"/>
        <v>399302340</v>
      </c>
    </row>
    <row r="712" spans="1:8">
      <c r="A712" s="1">
        <v>42026</v>
      </c>
      <c r="B712" t="s">
        <v>487</v>
      </c>
      <c r="C712" t="s">
        <v>488</v>
      </c>
      <c r="D712">
        <v>4.22</v>
      </c>
      <c r="E712">
        <v>39434</v>
      </c>
      <c r="F712">
        <v>165690</v>
      </c>
      <c r="G712">
        <v>10150000</v>
      </c>
      <c r="H712">
        <f t="shared" si="13"/>
        <v>42833000</v>
      </c>
    </row>
    <row r="713" spans="1:8">
      <c r="A713" s="1">
        <v>42026</v>
      </c>
      <c r="B713" t="s">
        <v>489</v>
      </c>
      <c r="C713" t="s">
        <v>490</v>
      </c>
      <c r="D713">
        <v>8.34</v>
      </c>
      <c r="E713">
        <v>144919</v>
      </c>
      <c r="F713">
        <v>1211050</v>
      </c>
      <c r="G713">
        <v>30148000</v>
      </c>
      <c r="H713">
        <f t="shared" si="13"/>
        <v>251434320</v>
      </c>
    </row>
    <row r="714" spans="1:8">
      <c r="A714" s="1">
        <v>42026</v>
      </c>
      <c r="B714" t="s">
        <v>491</v>
      </c>
      <c r="C714" t="s">
        <v>492</v>
      </c>
      <c r="D714">
        <v>2.4700000000000002</v>
      </c>
      <c r="E714">
        <v>9449</v>
      </c>
      <c r="F714">
        <v>22360</v>
      </c>
      <c r="G714">
        <v>34971000</v>
      </c>
      <c r="H714">
        <f t="shared" si="13"/>
        <v>86378370</v>
      </c>
    </row>
    <row r="715" spans="1:8">
      <c r="A715" s="1">
        <v>42026</v>
      </c>
      <c r="B715" t="s">
        <v>493</v>
      </c>
      <c r="C715" t="s">
        <v>494</v>
      </c>
      <c r="D715">
        <v>27.11</v>
      </c>
      <c r="E715">
        <v>777</v>
      </c>
      <c r="F715">
        <v>21060</v>
      </c>
      <c r="G715">
        <v>5128000</v>
      </c>
      <c r="H715">
        <f t="shared" si="13"/>
        <v>139020080</v>
      </c>
    </row>
    <row r="716" spans="1:8">
      <c r="A716" s="1">
        <v>42026</v>
      </c>
      <c r="B716" t="s">
        <v>495</v>
      </c>
      <c r="C716" t="s">
        <v>496</v>
      </c>
      <c r="D716">
        <v>25.2</v>
      </c>
      <c r="E716">
        <v>428100</v>
      </c>
      <c r="F716">
        <v>10645320</v>
      </c>
      <c r="G716">
        <v>60796000</v>
      </c>
      <c r="H716">
        <f t="shared" si="13"/>
        <v>1532059200</v>
      </c>
    </row>
    <row r="717" spans="1:8">
      <c r="A717" s="1">
        <v>42026</v>
      </c>
      <c r="B717" t="s">
        <v>497</v>
      </c>
      <c r="C717" t="s">
        <v>498</v>
      </c>
      <c r="D717">
        <v>7749</v>
      </c>
      <c r="E717">
        <v>1988</v>
      </c>
      <c r="F717">
        <v>15295840</v>
      </c>
      <c r="G717">
        <v>1279000</v>
      </c>
      <c r="H717">
        <f t="shared" si="13"/>
        <v>9910971000</v>
      </c>
    </row>
    <row r="718" spans="1:8">
      <c r="A718" s="1">
        <v>42026</v>
      </c>
      <c r="B718" t="s">
        <v>499</v>
      </c>
      <c r="C718" t="s">
        <v>500</v>
      </c>
      <c r="D718">
        <v>4.12</v>
      </c>
      <c r="E718">
        <v>6</v>
      </c>
      <c r="F718">
        <v>20</v>
      </c>
      <c r="G718">
        <v>1827000</v>
      </c>
      <c r="H718">
        <f t="shared" si="13"/>
        <v>7527240</v>
      </c>
    </row>
    <row r="719" spans="1:8">
      <c r="A719" s="1">
        <v>42026</v>
      </c>
      <c r="B719" t="s">
        <v>501</v>
      </c>
      <c r="C719" t="s">
        <v>502</v>
      </c>
      <c r="D719">
        <v>1.1000000000000001</v>
      </c>
      <c r="E719">
        <v>452187</v>
      </c>
      <c r="F719">
        <v>498110</v>
      </c>
      <c r="G719">
        <v>72970000</v>
      </c>
      <c r="H719">
        <f t="shared" si="13"/>
        <v>80267000</v>
      </c>
    </row>
    <row r="720" spans="1:8">
      <c r="A720" s="1">
        <v>42026</v>
      </c>
      <c r="B720" t="s">
        <v>503</v>
      </c>
      <c r="C720" t="s">
        <v>504</v>
      </c>
      <c r="D720">
        <v>40.9</v>
      </c>
      <c r="E720">
        <v>1038</v>
      </c>
      <c r="F720">
        <v>43090</v>
      </c>
      <c r="G720">
        <v>5975000</v>
      </c>
      <c r="H720">
        <f t="shared" si="13"/>
        <v>244377500</v>
      </c>
    </row>
    <row r="721" spans="1:8">
      <c r="A721" s="1">
        <v>42026</v>
      </c>
      <c r="B721" t="s">
        <v>505</v>
      </c>
      <c r="C721" t="s">
        <v>506</v>
      </c>
      <c r="D721">
        <v>66.180000000000007</v>
      </c>
      <c r="E721">
        <v>647</v>
      </c>
      <c r="F721">
        <v>42950</v>
      </c>
      <c r="G721">
        <v>6611000</v>
      </c>
      <c r="H721">
        <f t="shared" si="13"/>
        <v>437515980.00000006</v>
      </c>
    </row>
    <row r="722" spans="1:8">
      <c r="A722" s="1">
        <v>42026</v>
      </c>
      <c r="B722" t="s">
        <v>507</v>
      </c>
      <c r="C722" t="s">
        <v>508</v>
      </c>
      <c r="D722">
        <v>5.97</v>
      </c>
      <c r="E722">
        <v>1700</v>
      </c>
      <c r="F722">
        <v>9940</v>
      </c>
      <c r="G722">
        <v>3832000</v>
      </c>
      <c r="H722">
        <f t="shared" si="13"/>
        <v>22877040</v>
      </c>
    </row>
    <row r="723" spans="1:8">
      <c r="A723" s="1">
        <v>42026</v>
      </c>
      <c r="B723" t="s">
        <v>509</v>
      </c>
      <c r="C723" t="s">
        <v>510</v>
      </c>
      <c r="D723">
        <v>7.55</v>
      </c>
      <c r="E723">
        <v>12727</v>
      </c>
      <c r="F723">
        <v>97100</v>
      </c>
      <c r="G723">
        <v>11888000</v>
      </c>
      <c r="H723">
        <f t="shared" si="13"/>
        <v>89754400</v>
      </c>
    </row>
    <row r="724" spans="1:8">
      <c r="A724" s="1">
        <v>42026</v>
      </c>
      <c r="B724" t="s">
        <v>511</v>
      </c>
      <c r="C724" t="s">
        <v>512</v>
      </c>
      <c r="D724">
        <v>451</v>
      </c>
      <c r="E724">
        <v>27753</v>
      </c>
      <c r="F724">
        <v>12517300</v>
      </c>
      <c r="G724">
        <v>12038000</v>
      </c>
      <c r="H724">
        <f t="shared" si="13"/>
        <v>5429138000</v>
      </c>
    </row>
    <row r="725" spans="1:8">
      <c r="A725" s="1">
        <v>42026</v>
      </c>
      <c r="B725" t="s">
        <v>513</v>
      </c>
      <c r="C725" t="s">
        <v>514</v>
      </c>
      <c r="D725">
        <v>10.199999999999999</v>
      </c>
      <c r="E725">
        <v>17574</v>
      </c>
      <c r="F725">
        <v>179310</v>
      </c>
      <c r="G725">
        <v>30174000</v>
      </c>
      <c r="H725">
        <f t="shared" si="13"/>
        <v>307774800</v>
      </c>
    </row>
    <row r="726" spans="1:8">
      <c r="A726" s="1">
        <v>42026</v>
      </c>
      <c r="B726" t="s">
        <v>515</v>
      </c>
      <c r="C726" t="s">
        <v>516</v>
      </c>
      <c r="D726">
        <v>35</v>
      </c>
      <c r="E726">
        <v>423</v>
      </c>
      <c r="F726">
        <v>14830</v>
      </c>
      <c r="G726">
        <v>689000</v>
      </c>
      <c r="H726">
        <f t="shared" si="13"/>
        <v>24115000</v>
      </c>
    </row>
    <row r="727" spans="1:8">
      <c r="A727" s="1">
        <v>42026</v>
      </c>
      <c r="B727" t="s">
        <v>517</v>
      </c>
      <c r="C727" t="s">
        <v>518</v>
      </c>
      <c r="D727">
        <v>0.47</v>
      </c>
      <c r="E727">
        <v>5020</v>
      </c>
      <c r="F727">
        <v>2560</v>
      </c>
      <c r="G727">
        <v>0</v>
      </c>
      <c r="H727">
        <f t="shared" si="13"/>
        <v>0</v>
      </c>
    </row>
    <row r="728" spans="1:8">
      <c r="A728" s="1">
        <v>42026</v>
      </c>
      <c r="B728" t="s">
        <v>519</v>
      </c>
      <c r="C728" t="s">
        <v>520</v>
      </c>
      <c r="D728">
        <v>200.9</v>
      </c>
      <c r="E728">
        <v>158</v>
      </c>
      <c r="F728">
        <v>31700</v>
      </c>
      <c r="G728">
        <v>2559000</v>
      </c>
      <c r="H728">
        <f t="shared" si="13"/>
        <v>514103100</v>
      </c>
    </row>
    <row r="729" spans="1:8">
      <c r="A729" s="1">
        <v>42026</v>
      </c>
      <c r="B729" t="s">
        <v>521</v>
      </c>
      <c r="C729" t="s">
        <v>522</v>
      </c>
      <c r="D729">
        <v>21</v>
      </c>
      <c r="E729">
        <v>0</v>
      </c>
      <c r="F729">
        <v>0</v>
      </c>
      <c r="G729">
        <v>0</v>
      </c>
      <c r="H729">
        <f t="shared" si="13"/>
        <v>0</v>
      </c>
    </row>
    <row r="730" spans="1:8">
      <c r="A730" s="1">
        <v>42026</v>
      </c>
      <c r="B730" t="s">
        <v>523</v>
      </c>
      <c r="C730" t="s">
        <v>524</v>
      </c>
      <c r="D730">
        <v>13.86</v>
      </c>
      <c r="E730">
        <v>1583</v>
      </c>
      <c r="F730">
        <v>21700</v>
      </c>
      <c r="G730">
        <v>23198000</v>
      </c>
      <c r="H730">
        <f t="shared" si="13"/>
        <v>321524280</v>
      </c>
    </row>
    <row r="731" spans="1:8">
      <c r="A731" s="1">
        <v>42026</v>
      </c>
      <c r="B731" t="s">
        <v>525</v>
      </c>
      <c r="C731" t="s">
        <v>526</v>
      </c>
      <c r="D731">
        <v>13.55</v>
      </c>
      <c r="E731">
        <v>370</v>
      </c>
      <c r="F731">
        <v>5010</v>
      </c>
      <c r="G731">
        <v>2276000</v>
      </c>
      <c r="H731">
        <f t="shared" si="13"/>
        <v>30839800</v>
      </c>
    </row>
    <row r="732" spans="1:8">
      <c r="A732" s="1">
        <v>42026</v>
      </c>
      <c r="B732" t="s">
        <v>527</v>
      </c>
      <c r="C732" t="s">
        <v>528</v>
      </c>
      <c r="D732">
        <v>8.8000000000000007</v>
      </c>
      <c r="E732">
        <v>16409</v>
      </c>
      <c r="F732">
        <v>140520</v>
      </c>
      <c r="G732">
        <v>9921000</v>
      </c>
      <c r="H732">
        <f t="shared" si="13"/>
        <v>87304800</v>
      </c>
    </row>
    <row r="733" spans="1:8">
      <c r="A733" s="1">
        <v>42026</v>
      </c>
      <c r="B733" t="s">
        <v>529</v>
      </c>
      <c r="C733" t="s">
        <v>530</v>
      </c>
      <c r="D733">
        <v>7.0000000000000007E-2</v>
      </c>
      <c r="E733">
        <v>0</v>
      </c>
      <c r="F733">
        <v>0</v>
      </c>
      <c r="G733">
        <v>0</v>
      </c>
      <c r="H733">
        <f t="shared" si="13"/>
        <v>0</v>
      </c>
    </row>
    <row r="734" spans="1:8">
      <c r="A734" s="1">
        <v>42026</v>
      </c>
      <c r="B734" t="s">
        <v>531</v>
      </c>
      <c r="C734" t="s">
        <v>532</v>
      </c>
      <c r="D734">
        <v>2</v>
      </c>
      <c r="E734">
        <v>1</v>
      </c>
      <c r="F734">
        <v>2</v>
      </c>
      <c r="G734">
        <v>2516000</v>
      </c>
      <c r="H734">
        <f t="shared" si="13"/>
        <v>5032000</v>
      </c>
    </row>
    <row r="735" spans="1:8">
      <c r="A735" s="1">
        <v>42026</v>
      </c>
      <c r="B735" t="s">
        <v>533</v>
      </c>
      <c r="C735" t="s">
        <v>534</v>
      </c>
      <c r="D735">
        <v>10</v>
      </c>
      <c r="E735">
        <v>30</v>
      </c>
      <c r="F735">
        <v>300</v>
      </c>
      <c r="G735">
        <v>2000000</v>
      </c>
      <c r="H735">
        <f t="shared" si="13"/>
        <v>20000000</v>
      </c>
    </row>
    <row r="736" spans="1:8">
      <c r="A736" s="1">
        <v>42026</v>
      </c>
      <c r="B736" t="s">
        <v>535</v>
      </c>
      <c r="C736" t="s">
        <v>536</v>
      </c>
      <c r="D736">
        <v>0.56999999999999995</v>
      </c>
      <c r="E736">
        <v>492192</v>
      </c>
      <c r="F736">
        <v>276850</v>
      </c>
      <c r="G736">
        <v>503124000</v>
      </c>
      <c r="H736">
        <f t="shared" si="13"/>
        <v>286780680</v>
      </c>
    </row>
    <row r="737" spans="1:8">
      <c r="A737" s="1">
        <v>42026</v>
      </c>
      <c r="B737" t="s">
        <v>537</v>
      </c>
      <c r="C737" t="s">
        <v>538</v>
      </c>
      <c r="D737">
        <v>1.58</v>
      </c>
      <c r="E737">
        <v>14132</v>
      </c>
      <c r="F737">
        <v>22510</v>
      </c>
      <c r="G737">
        <v>8276000</v>
      </c>
      <c r="H737">
        <f t="shared" si="13"/>
        <v>13076080</v>
      </c>
    </row>
    <row r="738" spans="1:8">
      <c r="A738" s="1">
        <v>42026</v>
      </c>
      <c r="B738" t="s">
        <v>539</v>
      </c>
      <c r="C738" t="s">
        <v>540</v>
      </c>
      <c r="D738">
        <v>7.23</v>
      </c>
      <c r="E738">
        <v>298143</v>
      </c>
      <c r="F738">
        <v>2128870</v>
      </c>
      <c r="G738">
        <v>391726000</v>
      </c>
      <c r="H738">
        <f t="shared" si="13"/>
        <v>2832178980</v>
      </c>
    </row>
    <row r="739" spans="1:8">
      <c r="A739" s="1">
        <v>42026</v>
      </c>
      <c r="B739" t="s">
        <v>541</v>
      </c>
      <c r="C739" t="s">
        <v>542</v>
      </c>
      <c r="D739">
        <v>1.54</v>
      </c>
      <c r="E739">
        <v>12352</v>
      </c>
      <c r="F739">
        <v>18900</v>
      </c>
      <c r="G739">
        <v>3254000</v>
      </c>
      <c r="H739">
        <f t="shared" si="13"/>
        <v>5011160</v>
      </c>
    </row>
    <row r="740" spans="1:8">
      <c r="A740" s="1">
        <v>42026</v>
      </c>
      <c r="B740" t="s">
        <v>543</v>
      </c>
      <c r="C740" t="s">
        <v>544</v>
      </c>
      <c r="D740">
        <v>1.34</v>
      </c>
      <c r="E740">
        <v>38092</v>
      </c>
      <c r="F740">
        <v>50570</v>
      </c>
      <c r="G740">
        <v>50027000</v>
      </c>
      <c r="H740">
        <f t="shared" si="13"/>
        <v>67036180.000000007</v>
      </c>
    </row>
    <row r="741" spans="1:8">
      <c r="A741" s="1">
        <v>42026</v>
      </c>
      <c r="B741" t="s">
        <v>545</v>
      </c>
      <c r="C741" t="s">
        <v>546</v>
      </c>
      <c r="D741">
        <v>0.16</v>
      </c>
      <c r="E741">
        <v>543015</v>
      </c>
      <c r="F741">
        <v>86880</v>
      </c>
      <c r="G741">
        <v>0</v>
      </c>
      <c r="H741">
        <f t="shared" si="13"/>
        <v>0</v>
      </c>
    </row>
    <row r="742" spans="1:8">
      <c r="A742" s="1">
        <v>42026</v>
      </c>
      <c r="B742" t="s">
        <v>547</v>
      </c>
      <c r="C742" t="s">
        <v>548</v>
      </c>
      <c r="D742">
        <v>33.01</v>
      </c>
      <c r="E742">
        <v>151</v>
      </c>
      <c r="F742">
        <v>5000</v>
      </c>
      <c r="G742">
        <v>3773000</v>
      </c>
      <c r="H742">
        <f t="shared" si="13"/>
        <v>124546729.99999999</v>
      </c>
    </row>
    <row r="743" spans="1:8">
      <c r="A743" s="1">
        <v>42026</v>
      </c>
      <c r="B743" t="s">
        <v>549</v>
      </c>
      <c r="C743" t="s">
        <v>550</v>
      </c>
      <c r="D743">
        <v>1.45</v>
      </c>
      <c r="E743">
        <v>9150</v>
      </c>
      <c r="F743">
        <v>13240</v>
      </c>
      <c r="G743">
        <v>42888000</v>
      </c>
      <c r="H743">
        <f t="shared" si="13"/>
        <v>62187600</v>
      </c>
    </row>
    <row r="744" spans="1:8">
      <c r="A744" s="1">
        <v>42026</v>
      </c>
      <c r="B744" t="s">
        <v>551</v>
      </c>
      <c r="C744" t="s">
        <v>552</v>
      </c>
      <c r="D744">
        <v>10</v>
      </c>
      <c r="E744">
        <v>0</v>
      </c>
      <c r="F744">
        <v>0</v>
      </c>
      <c r="G744">
        <v>356000</v>
      </c>
      <c r="H744">
        <f t="shared" si="13"/>
        <v>3560000</v>
      </c>
    </row>
    <row r="745" spans="1:8">
      <c r="A745" s="1">
        <v>42026</v>
      </c>
      <c r="B745" t="s">
        <v>553</v>
      </c>
      <c r="C745" t="s">
        <v>554</v>
      </c>
      <c r="D745">
        <v>1.46</v>
      </c>
      <c r="E745">
        <v>0</v>
      </c>
      <c r="F745">
        <v>0</v>
      </c>
      <c r="G745">
        <v>4265000</v>
      </c>
      <c r="H745">
        <f t="shared" si="13"/>
        <v>6226900</v>
      </c>
    </row>
    <row r="746" spans="1:8">
      <c r="A746" s="1">
        <v>42026</v>
      </c>
      <c r="B746" t="s">
        <v>555</v>
      </c>
      <c r="C746" t="s">
        <v>556</v>
      </c>
      <c r="D746">
        <v>152.4</v>
      </c>
      <c r="E746">
        <v>41</v>
      </c>
      <c r="F746">
        <v>6210</v>
      </c>
      <c r="G746">
        <v>3703000</v>
      </c>
      <c r="H746">
        <f t="shared" si="13"/>
        <v>564337200</v>
      </c>
    </row>
    <row r="747" spans="1:8">
      <c r="A747" s="1">
        <v>42026</v>
      </c>
      <c r="B747" t="s">
        <v>557</v>
      </c>
      <c r="C747" t="s">
        <v>558</v>
      </c>
      <c r="D747">
        <v>12.75</v>
      </c>
      <c r="E747">
        <v>153622</v>
      </c>
      <c r="F747">
        <v>1960780</v>
      </c>
      <c r="G747">
        <v>16905000</v>
      </c>
      <c r="H747">
        <f t="shared" si="13"/>
        <v>215538750</v>
      </c>
    </row>
    <row r="748" spans="1:8">
      <c r="A748" s="1">
        <v>42026</v>
      </c>
      <c r="B748" t="s">
        <v>559</v>
      </c>
      <c r="C748" t="s">
        <v>560</v>
      </c>
      <c r="D748">
        <v>10.5</v>
      </c>
      <c r="E748">
        <v>1</v>
      </c>
      <c r="F748">
        <v>10</v>
      </c>
      <c r="G748">
        <v>1026000</v>
      </c>
      <c r="H748">
        <f t="shared" si="13"/>
        <v>10773000</v>
      </c>
    </row>
    <row r="749" spans="1:8">
      <c r="A749" s="1">
        <v>42026</v>
      </c>
      <c r="B749" t="s">
        <v>561</v>
      </c>
      <c r="C749" t="s">
        <v>562</v>
      </c>
      <c r="D749">
        <v>6.15</v>
      </c>
      <c r="E749">
        <v>3624</v>
      </c>
      <c r="F749">
        <v>22120</v>
      </c>
      <c r="G749">
        <v>9981000</v>
      </c>
      <c r="H749">
        <f t="shared" si="13"/>
        <v>61383150</v>
      </c>
    </row>
    <row r="750" spans="1:8">
      <c r="A750" s="1">
        <v>42026</v>
      </c>
      <c r="B750" t="s">
        <v>563</v>
      </c>
      <c r="C750" t="s">
        <v>564</v>
      </c>
      <c r="D750">
        <v>2.15</v>
      </c>
      <c r="E750">
        <v>42737</v>
      </c>
      <c r="F750">
        <v>91860</v>
      </c>
      <c r="G750">
        <v>95095000</v>
      </c>
      <c r="H750">
        <f t="shared" si="13"/>
        <v>204454250</v>
      </c>
    </row>
    <row r="751" spans="1:8">
      <c r="A751" s="1">
        <v>42026</v>
      </c>
      <c r="B751" t="s">
        <v>565</v>
      </c>
      <c r="C751" t="s">
        <v>566</v>
      </c>
      <c r="D751">
        <v>1.62</v>
      </c>
      <c r="E751">
        <v>23757</v>
      </c>
      <c r="F751">
        <v>38350</v>
      </c>
      <c r="G751">
        <v>9957000</v>
      </c>
      <c r="H751">
        <f t="shared" si="13"/>
        <v>16130340.000000002</v>
      </c>
    </row>
    <row r="752" spans="1:8">
      <c r="A752" s="1">
        <v>42026</v>
      </c>
      <c r="B752" t="s">
        <v>567</v>
      </c>
      <c r="C752" t="s">
        <v>568</v>
      </c>
      <c r="D752">
        <v>3.34</v>
      </c>
      <c r="E752">
        <v>8</v>
      </c>
      <c r="F752">
        <v>30</v>
      </c>
      <c r="G752">
        <v>1453000</v>
      </c>
      <c r="H752">
        <f t="shared" si="13"/>
        <v>4853020</v>
      </c>
    </row>
    <row r="753" spans="1:8">
      <c r="A753" s="1">
        <v>42026</v>
      </c>
      <c r="B753" t="s">
        <v>569</v>
      </c>
      <c r="C753" t="s">
        <v>570</v>
      </c>
      <c r="D753">
        <v>17.11</v>
      </c>
      <c r="E753">
        <v>680</v>
      </c>
      <c r="F753">
        <v>11680</v>
      </c>
      <c r="G753">
        <v>2386000</v>
      </c>
      <c r="H753">
        <f t="shared" si="13"/>
        <v>40824460</v>
      </c>
    </row>
    <row r="754" spans="1:8">
      <c r="A754" s="1">
        <v>42026</v>
      </c>
      <c r="B754" t="s">
        <v>571</v>
      </c>
      <c r="C754" t="s">
        <v>572</v>
      </c>
      <c r="D754">
        <v>5.7</v>
      </c>
      <c r="E754">
        <v>41708</v>
      </c>
      <c r="F754">
        <v>235860</v>
      </c>
      <c r="G754">
        <v>257931000</v>
      </c>
      <c r="H754">
        <f t="shared" si="13"/>
        <v>1470206700</v>
      </c>
    </row>
    <row r="755" spans="1:8">
      <c r="A755" s="1">
        <v>42026</v>
      </c>
      <c r="B755" t="s">
        <v>573</v>
      </c>
      <c r="C755" t="s">
        <v>574</v>
      </c>
      <c r="D755">
        <v>4.8899999999999997</v>
      </c>
      <c r="E755">
        <v>356</v>
      </c>
      <c r="F755">
        <v>1720</v>
      </c>
      <c r="G755">
        <v>3499000</v>
      </c>
      <c r="H755">
        <f t="shared" si="13"/>
        <v>17110110</v>
      </c>
    </row>
    <row r="756" spans="1:8">
      <c r="A756" s="1">
        <v>42026</v>
      </c>
      <c r="B756" t="s">
        <v>575</v>
      </c>
      <c r="C756" t="s">
        <v>576</v>
      </c>
      <c r="D756">
        <v>243.55</v>
      </c>
      <c r="E756">
        <v>2724</v>
      </c>
      <c r="F756">
        <v>664230</v>
      </c>
      <c r="G756">
        <v>1930000</v>
      </c>
      <c r="H756">
        <f t="shared" si="13"/>
        <v>470051500</v>
      </c>
    </row>
    <row r="757" spans="1:8">
      <c r="A757" s="1">
        <v>42026</v>
      </c>
      <c r="B757" t="s">
        <v>577</v>
      </c>
      <c r="C757" t="s">
        <v>578</v>
      </c>
      <c r="D757">
        <v>23.7</v>
      </c>
      <c r="E757">
        <v>23131</v>
      </c>
      <c r="F757">
        <v>547890</v>
      </c>
      <c r="G757">
        <v>25618000</v>
      </c>
      <c r="H757">
        <f t="shared" si="13"/>
        <v>607146600</v>
      </c>
    </row>
    <row r="758" spans="1:8">
      <c r="A758" s="1">
        <v>42026</v>
      </c>
      <c r="B758" t="s">
        <v>579</v>
      </c>
      <c r="C758" t="s">
        <v>580</v>
      </c>
      <c r="D758">
        <v>7.0000000000000007E-2</v>
      </c>
      <c r="E758">
        <v>0</v>
      </c>
      <c r="F758">
        <v>0</v>
      </c>
      <c r="G758">
        <v>0</v>
      </c>
      <c r="H758">
        <f t="shared" si="13"/>
        <v>0</v>
      </c>
    </row>
    <row r="759" spans="1:8">
      <c r="A759" s="1">
        <v>42026</v>
      </c>
      <c r="B759" t="s">
        <v>581</v>
      </c>
      <c r="C759" t="s">
        <v>582</v>
      </c>
      <c r="D759">
        <v>4.4000000000000004</v>
      </c>
      <c r="E759">
        <v>4053</v>
      </c>
      <c r="F759">
        <v>17470</v>
      </c>
      <c r="G759">
        <v>24936000</v>
      </c>
      <c r="H759">
        <f t="shared" si="13"/>
        <v>109718400.00000001</v>
      </c>
    </row>
    <row r="760" spans="1:8">
      <c r="A760" s="1">
        <v>42026</v>
      </c>
      <c r="B760" t="s">
        <v>583</v>
      </c>
      <c r="C760" t="s">
        <v>584</v>
      </c>
      <c r="D760">
        <v>1.25</v>
      </c>
      <c r="E760">
        <v>1542</v>
      </c>
      <c r="F760">
        <v>1850</v>
      </c>
      <c r="G760">
        <v>4052000</v>
      </c>
      <c r="H760">
        <f t="shared" si="13"/>
        <v>5065000</v>
      </c>
    </row>
    <row r="761" spans="1:8">
      <c r="A761" s="1">
        <v>42026</v>
      </c>
      <c r="B761" t="s">
        <v>585</v>
      </c>
      <c r="C761" t="s">
        <v>586</v>
      </c>
      <c r="D761">
        <v>3.83</v>
      </c>
      <c r="E761">
        <v>468</v>
      </c>
      <c r="F761">
        <v>1810</v>
      </c>
      <c r="G761">
        <v>1500000</v>
      </c>
      <c r="H761">
        <f t="shared" si="13"/>
        <v>5745000</v>
      </c>
    </row>
    <row r="762" spans="1:8">
      <c r="A762" s="1">
        <v>42026</v>
      </c>
      <c r="B762" t="s">
        <v>587</v>
      </c>
      <c r="C762" t="s">
        <v>588</v>
      </c>
      <c r="D762">
        <v>49.5</v>
      </c>
      <c r="E762">
        <v>220</v>
      </c>
      <c r="F762">
        <v>10820</v>
      </c>
      <c r="G762">
        <v>297000</v>
      </c>
      <c r="H762">
        <f t="shared" si="13"/>
        <v>14701500</v>
      </c>
    </row>
    <row r="763" spans="1:8">
      <c r="A763" s="1">
        <v>42026</v>
      </c>
      <c r="B763" t="s">
        <v>589</v>
      </c>
      <c r="C763" t="s">
        <v>590</v>
      </c>
      <c r="D763">
        <v>1.1399999999999999</v>
      </c>
      <c r="E763">
        <v>5708</v>
      </c>
      <c r="F763">
        <v>6450</v>
      </c>
      <c r="G763">
        <v>36087000</v>
      </c>
      <c r="H763">
        <f t="shared" si="13"/>
        <v>41139180</v>
      </c>
    </row>
    <row r="764" spans="1:8">
      <c r="A764" s="1">
        <v>42026</v>
      </c>
      <c r="B764" t="s">
        <v>591</v>
      </c>
      <c r="C764" t="s">
        <v>592</v>
      </c>
      <c r="D764">
        <v>2.0499999999999998</v>
      </c>
      <c r="E764">
        <v>478</v>
      </c>
      <c r="F764">
        <v>960</v>
      </c>
      <c r="G764">
        <v>4803000</v>
      </c>
      <c r="H764">
        <f t="shared" si="13"/>
        <v>9846150</v>
      </c>
    </row>
    <row r="765" spans="1:8">
      <c r="A765" s="1">
        <v>42026</v>
      </c>
      <c r="B765" t="s">
        <v>593</v>
      </c>
      <c r="C765" t="s">
        <v>594</v>
      </c>
      <c r="D765">
        <v>2.0699999999999998</v>
      </c>
      <c r="E765">
        <v>100</v>
      </c>
      <c r="F765">
        <v>210</v>
      </c>
      <c r="G765">
        <v>8487000</v>
      </c>
      <c r="H765">
        <f t="shared" si="13"/>
        <v>17568090</v>
      </c>
    </row>
    <row r="766" spans="1:8">
      <c r="A766" s="1">
        <v>42026</v>
      </c>
      <c r="B766" t="s">
        <v>595</v>
      </c>
      <c r="C766" t="s">
        <v>596</v>
      </c>
      <c r="D766">
        <v>7.05</v>
      </c>
      <c r="E766">
        <v>0</v>
      </c>
      <c r="F766">
        <v>0</v>
      </c>
      <c r="G766">
        <v>247000</v>
      </c>
      <c r="H766">
        <f t="shared" si="13"/>
        <v>1741350</v>
      </c>
    </row>
    <row r="767" spans="1:8">
      <c r="A767" s="1">
        <v>42026</v>
      </c>
      <c r="B767" t="s">
        <v>597</v>
      </c>
      <c r="C767" t="s">
        <v>598</v>
      </c>
      <c r="D767">
        <v>0.11</v>
      </c>
      <c r="E767">
        <v>0</v>
      </c>
      <c r="F767">
        <v>0</v>
      </c>
      <c r="G767">
        <v>0</v>
      </c>
      <c r="H767">
        <f t="shared" si="13"/>
        <v>0</v>
      </c>
    </row>
    <row r="768" spans="1:8">
      <c r="A768" s="1">
        <v>42026</v>
      </c>
      <c r="B768" t="s">
        <v>599</v>
      </c>
      <c r="C768" t="s">
        <v>600</v>
      </c>
      <c r="D768">
        <v>2.9</v>
      </c>
      <c r="E768">
        <v>10364</v>
      </c>
      <c r="F768">
        <v>29980</v>
      </c>
      <c r="G768">
        <v>24856000</v>
      </c>
      <c r="H768">
        <f t="shared" si="13"/>
        <v>72082400</v>
      </c>
    </row>
    <row r="769" spans="1:8">
      <c r="A769" s="1">
        <v>42026</v>
      </c>
      <c r="B769" t="s">
        <v>601</v>
      </c>
      <c r="C769" t="s">
        <v>602</v>
      </c>
      <c r="D769">
        <v>9.98</v>
      </c>
      <c r="E769">
        <v>1711</v>
      </c>
      <c r="F769">
        <v>17110</v>
      </c>
      <c r="G769">
        <v>6624000</v>
      </c>
      <c r="H769">
        <f t="shared" si="13"/>
        <v>66107520</v>
      </c>
    </row>
    <row r="770" spans="1:8">
      <c r="A770" s="1">
        <v>42026</v>
      </c>
      <c r="B770" t="s">
        <v>603</v>
      </c>
      <c r="C770" t="s">
        <v>604</v>
      </c>
      <c r="D770">
        <v>5.3</v>
      </c>
      <c r="E770">
        <v>23</v>
      </c>
      <c r="F770">
        <v>120</v>
      </c>
      <c r="G770">
        <v>1399000</v>
      </c>
      <c r="H770">
        <f t="shared" si="13"/>
        <v>7414700</v>
      </c>
    </row>
    <row r="771" spans="1:8">
      <c r="A771" s="1">
        <v>42026</v>
      </c>
      <c r="B771" t="s">
        <v>605</v>
      </c>
      <c r="C771" t="s">
        <v>606</v>
      </c>
      <c r="D771">
        <v>7.81</v>
      </c>
      <c r="E771">
        <v>1945784</v>
      </c>
      <c r="F771">
        <v>15312670</v>
      </c>
      <c r="G771">
        <v>647357000</v>
      </c>
      <c r="H771">
        <f t="shared" ref="H771:H834" si="14">G771*D771</f>
        <v>5055858170</v>
      </c>
    </row>
    <row r="772" spans="1:8">
      <c r="A772" s="1">
        <v>42026</v>
      </c>
      <c r="B772" t="s">
        <v>607</v>
      </c>
      <c r="C772" t="s">
        <v>608</v>
      </c>
      <c r="D772">
        <v>40.81</v>
      </c>
      <c r="E772">
        <v>15435</v>
      </c>
      <c r="F772">
        <v>629930</v>
      </c>
      <c r="G772">
        <v>21800000</v>
      </c>
      <c r="H772">
        <f t="shared" si="14"/>
        <v>889658000</v>
      </c>
    </row>
    <row r="773" spans="1:8">
      <c r="A773" s="1">
        <v>42026</v>
      </c>
      <c r="B773" t="s">
        <v>609</v>
      </c>
      <c r="C773" t="s">
        <v>610</v>
      </c>
      <c r="D773">
        <v>1.5</v>
      </c>
      <c r="E773">
        <v>3800</v>
      </c>
      <c r="F773">
        <v>5720</v>
      </c>
      <c r="G773">
        <v>2352000</v>
      </c>
      <c r="H773">
        <f t="shared" si="14"/>
        <v>3528000</v>
      </c>
    </row>
    <row r="774" spans="1:8">
      <c r="A774" s="1">
        <v>42026</v>
      </c>
      <c r="B774" t="s">
        <v>611</v>
      </c>
      <c r="C774" t="s">
        <v>612</v>
      </c>
      <c r="D774">
        <v>6.15</v>
      </c>
      <c r="E774">
        <v>5123</v>
      </c>
      <c r="F774">
        <v>31490</v>
      </c>
      <c r="G774">
        <v>6568000</v>
      </c>
      <c r="H774">
        <f t="shared" si="14"/>
        <v>40393200</v>
      </c>
    </row>
    <row r="775" spans="1:8">
      <c r="A775" s="1">
        <v>42026</v>
      </c>
      <c r="B775" t="s">
        <v>613</v>
      </c>
      <c r="C775" t="s">
        <v>614</v>
      </c>
      <c r="D775">
        <v>226.5</v>
      </c>
      <c r="E775">
        <v>0</v>
      </c>
      <c r="F775">
        <v>0</v>
      </c>
      <c r="G775">
        <v>349000</v>
      </c>
      <c r="H775">
        <f t="shared" si="14"/>
        <v>79048500</v>
      </c>
    </row>
    <row r="776" spans="1:8">
      <c r="A776" s="1">
        <v>42026</v>
      </c>
      <c r="B776" t="s">
        <v>615</v>
      </c>
      <c r="C776" t="s">
        <v>616</v>
      </c>
      <c r="D776">
        <v>8.36</v>
      </c>
      <c r="E776">
        <v>394</v>
      </c>
      <c r="F776">
        <v>3240</v>
      </c>
      <c r="G776">
        <v>6256000</v>
      </c>
      <c r="H776">
        <f t="shared" si="14"/>
        <v>52300160</v>
      </c>
    </row>
    <row r="777" spans="1:8">
      <c r="A777" s="1">
        <v>42026</v>
      </c>
      <c r="B777" t="s">
        <v>617</v>
      </c>
      <c r="C777" t="s">
        <v>618</v>
      </c>
      <c r="D777">
        <v>73</v>
      </c>
      <c r="E777">
        <v>15</v>
      </c>
      <c r="F777">
        <v>1100</v>
      </c>
      <c r="G777">
        <v>1725000</v>
      </c>
      <c r="H777">
        <f t="shared" si="14"/>
        <v>125925000</v>
      </c>
    </row>
    <row r="778" spans="1:8">
      <c r="A778" s="1">
        <v>42026</v>
      </c>
      <c r="B778" t="s">
        <v>619</v>
      </c>
      <c r="C778" t="s">
        <v>620</v>
      </c>
      <c r="D778">
        <v>48</v>
      </c>
      <c r="E778">
        <v>2126</v>
      </c>
      <c r="F778">
        <v>100430</v>
      </c>
      <c r="G778">
        <v>1688000</v>
      </c>
      <c r="H778">
        <f t="shared" si="14"/>
        <v>81024000</v>
      </c>
    </row>
    <row r="779" spans="1:8">
      <c r="A779" s="1">
        <v>42026</v>
      </c>
      <c r="B779" t="s">
        <v>621</v>
      </c>
      <c r="C779" t="s">
        <v>622</v>
      </c>
      <c r="D779">
        <v>1.1000000000000001</v>
      </c>
      <c r="E779">
        <v>7628</v>
      </c>
      <c r="F779">
        <v>8510</v>
      </c>
      <c r="G779">
        <v>6642000</v>
      </c>
      <c r="H779">
        <f t="shared" si="14"/>
        <v>7306200.0000000009</v>
      </c>
    </row>
    <row r="780" spans="1:8">
      <c r="A780" s="1">
        <v>42026</v>
      </c>
      <c r="B780" t="s">
        <v>623</v>
      </c>
      <c r="C780" t="s">
        <v>624</v>
      </c>
      <c r="D780">
        <v>15</v>
      </c>
      <c r="E780">
        <v>800</v>
      </c>
      <c r="F780">
        <v>12000</v>
      </c>
      <c r="G780">
        <v>5551000</v>
      </c>
      <c r="H780">
        <f t="shared" si="14"/>
        <v>83265000</v>
      </c>
    </row>
    <row r="781" spans="1:8">
      <c r="A781" s="1">
        <v>42026</v>
      </c>
      <c r="B781" t="s">
        <v>625</v>
      </c>
      <c r="C781" t="s">
        <v>626</v>
      </c>
      <c r="D781">
        <v>1.1499999999999999</v>
      </c>
      <c r="E781">
        <v>3783</v>
      </c>
      <c r="F781">
        <v>4350</v>
      </c>
      <c r="G781">
        <v>5959000</v>
      </c>
      <c r="H781">
        <f t="shared" si="14"/>
        <v>6852849.9999999991</v>
      </c>
    </row>
    <row r="782" spans="1:8">
      <c r="A782" s="1">
        <v>42026</v>
      </c>
      <c r="B782" t="s">
        <v>627</v>
      </c>
      <c r="C782" t="s">
        <v>628</v>
      </c>
      <c r="D782">
        <v>1.6</v>
      </c>
      <c r="E782">
        <v>8227</v>
      </c>
      <c r="F782">
        <v>13080</v>
      </c>
      <c r="G782">
        <v>0</v>
      </c>
      <c r="H782">
        <f t="shared" si="14"/>
        <v>0</v>
      </c>
    </row>
    <row r="783" spans="1:8">
      <c r="A783" s="1">
        <v>42026</v>
      </c>
      <c r="B783" t="s">
        <v>629</v>
      </c>
      <c r="C783" t="s">
        <v>630</v>
      </c>
      <c r="D783">
        <v>0.27</v>
      </c>
      <c r="E783">
        <v>1000</v>
      </c>
      <c r="F783">
        <v>270</v>
      </c>
      <c r="G783">
        <v>0</v>
      </c>
      <c r="H783">
        <f t="shared" si="14"/>
        <v>0</v>
      </c>
    </row>
    <row r="784" spans="1:8">
      <c r="A784" s="1">
        <v>42026</v>
      </c>
      <c r="B784" t="s">
        <v>631</v>
      </c>
      <c r="C784" t="s">
        <v>632</v>
      </c>
      <c r="D784">
        <v>3.8</v>
      </c>
      <c r="E784">
        <v>200</v>
      </c>
      <c r="F784">
        <v>760</v>
      </c>
      <c r="G784">
        <v>3736000</v>
      </c>
      <c r="H784">
        <f t="shared" si="14"/>
        <v>14196800</v>
      </c>
    </row>
    <row r="785" spans="1:8">
      <c r="A785" s="1">
        <v>42026</v>
      </c>
      <c r="B785" t="s">
        <v>633</v>
      </c>
      <c r="C785" t="s">
        <v>634</v>
      </c>
      <c r="D785">
        <v>3.31</v>
      </c>
      <c r="E785">
        <v>40</v>
      </c>
      <c r="F785">
        <v>130</v>
      </c>
      <c r="G785">
        <v>0</v>
      </c>
      <c r="H785">
        <f t="shared" si="14"/>
        <v>0</v>
      </c>
    </row>
    <row r="786" spans="1:8">
      <c r="A786" s="1">
        <v>42026</v>
      </c>
      <c r="B786" t="s">
        <v>635</v>
      </c>
      <c r="C786" t="s">
        <v>636</v>
      </c>
      <c r="D786">
        <v>1.62</v>
      </c>
      <c r="E786">
        <v>10500</v>
      </c>
      <c r="F786">
        <v>16430</v>
      </c>
      <c r="G786">
        <v>18756000</v>
      </c>
      <c r="H786">
        <f t="shared" si="14"/>
        <v>30384720.000000004</v>
      </c>
    </row>
    <row r="787" spans="1:8">
      <c r="A787" s="1">
        <v>42026</v>
      </c>
      <c r="B787" t="s">
        <v>637</v>
      </c>
      <c r="C787" t="s">
        <v>638</v>
      </c>
      <c r="D787">
        <v>37.69</v>
      </c>
      <c r="E787">
        <v>3</v>
      </c>
      <c r="F787">
        <v>110</v>
      </c>
      <c r="G787">
        <v>3144000</v>
      </c>
      <c r="H787">
        <f t="shared" si="14"/>
        <v>118497360</v>
      </c>
    </row>
    <row r="788" spans="1:8">
      <c r="A788" s="1">
        <v>42026</v>
      </c>
      <c r="B788" t="s">
        <v>639</v>
      </c>
      <c r="C788" t="s">
        <v>640</v>
      </c>
      <c r="D788">
        <v>0.23</v>
      </c>
      <c r="E788">
        <v>80145</v>
      </c>
      <c r="F788">
        <v>18080</v>
      </c>
      <c r="G788">
        <v>0</v>
      </c>
      <c r="H788">
        <f t="shared" si="14"/>
        <v>0</v>
      </c>
    </row>
    <row r="789" spans="1:8">
      <c r="A789" s="1">
        <v>42026</v>
      </c>
      <c r="B789" t="s">
        <v>641</v>
      </c>
      <c r="C789" t="s">
        <v>642</v>
      </c>
      <c r="D789">
        <v>51</v>
      </c>
      <c r="E789">
        <v>26</v>
      </c>
      <c r="F789">
        <v>1320</v>
      </c>
      <c r="G789">
        <v>4763000</v>
      </c>
      <c r="H789">
        <f t="shared" si="14"/>
        <v>242913000</v>
      </c>
    </row>
    <row r="790" spans="1:8">
      <c r="A790" s="1">
        <v>42026</v>
      </c>
      <c r="B790" t="s">
        <v>643</v>
      </c>
      <c r="C790" t="s">
        <v>644</v>
      </c>
      <c r="D790">
        <v>100</v>
      </c>
      <c r="E790">
        <v>0</v>
      </c>
      <c r="F790">
        <v>0</v>
      </c>
      <c r="G790">
        <v>826000</v>
      </c>
      <c r="H790">
        <f t="shared" si="14"/>
        <v>82600000</v>
      </c>
    </row>
    <row r="791" spans="1:8">
      <c r="A791" s="1">
        <v>42026</v>
      </c>
      <c r="B791" t="s">
        <v>645</v>
      </c>
      <c r="C791" t="s">
        <v>646</v>
      </c>
      <c r="D791">
        <v>7.58</v>
      </c>
      <c r="E791">
        <v>11437</v>
      </c>
      <c r="F791">
        <v>83700</v>
      </c>
      <c r="G791">
        <v>2500000</v>
      </c>
      <c r="H791">
        <f t="shared" si="14"/>
        <v>18950000</v>
      </c>
    </row>
    <row r="792" spans="1:8">
      <c r="A792" s="1">
        <v>42026</v>
      </c>
      <c r="B792" t="s">
        <v>647</v>
      </c>
      <c r="C792" t="s">
        <v>648</v>
      </c>
      <c r="D792">
        <v>10.8</v>
      </c>
      <c r="E792">
        <v>3488</v>
      </c>
      <c r="F792">
        <v>37650</v>
      </c>
      <c r="G792">
        <v>11288000</v>
      </c>
      <c r="H792">
        <f t="shared" si="14"/>
        <v>121910400.00000001</v>
      </c>
    </row>
    <row r="793" spans="1:8">
      <c r="A793" s="1">
        <v>42026</v>
      </c>
      <c r="B793" t="s">
        <v>649</v>
      </c>
      <c r="C793" t="s">
        <v>650</v>
      </c>
      <c r="D793">
        <v>181.8</v>
      </c>
      <c r="E793">
        <v>360885</v>
      </c>
      <c r="F793">
        <v>64894800</v>
      </c>
      <c r="G793">
        <v>122632000</v>
      </c>
      <c r="H793">
        <f t="shared" si="14"/>
        <v>22294497600</v>
      </c>
    </row>
    <row r="794" spans="1:8">
      <c r="A794" s="1">
        <v>42026</v>
      </c>
      <c r="B794" t="s">
        <v>651</v>
      </c>
      <c r="C794" t="s">
        <v>652</v>
      </c>
      <c r="D794">
        <v>85.32</v>
      </c>
      <c r="E794">
        <v>995</v>
      </c>
      <c r="F794">
        <v>86160</v>
      </c>
      <c r="G794">
        <v>7304000</v>
      </c>
      <c r="H794">
        <f t="shared" si="14"/>
        <v>623177280</v>
      </c>
    </row>
    <row r="795" spans="1:8">
      <c r="A795" s="1">
        <v>42026</v>
      </c>
      <c r="B795" t="s">
        <v>653</v>
      </c>
      <c r="C795" t="s">
        <v>654</v>
      </c>
      <c r="D795">
        <v>0.49</v>
      </c>
      <c r="E795">
        <v>0</v>
      </c>
      <c r="F795">
        <v>0</v>
      </c>
      <c r="G795">
        <v>0</v>
      </c>
      <c r="H795">
        <f t="shared" si="14"/>
        <v>0</v>
      </c>
    </row>
    <row r="796" spans="1:8">
      <c r="A796" s="1">
        <v>42026</v>
      </c>
      <c r="B796" t="s">
        <v>655</v>
      </c>
      <c r="C796" t="s">
        <v>656</v>
      </c>
      <c r="D796">
        <v>29.89</v>
      </c>
      <c r="E796">
        <v>1</v>
      </c>
      <c r="F796">
        <v>30</v>
      </c>
      <c r="G796">
        <v>8365000</v>
      </c>
      <c r="H796">
        <f t="shared" si="14"/>
        <v>250029850</v>
      </c>
    </row>
    <row r="797" spans="1:8">
      <c r="A797" s="1">
        <v>42026</v>
      </c>
      <c r="B797" t="s">
        <v>657</v>
      </c>
      <c r="C797" t="s">
        <v>658</v>
      </c>
      <c r="D797">
        <v>0.49</v>
      </c>
      <c r="E797">
        <v>0</v>
      </c>
      <c r="F797">
        <v>0</v>
      </c>
      <c r="G797">
        <v>49286000</v>
      </c>
      <c r="H797">
        <f t="shared" si="14"/>
        <v>24150140</v>
      </c>
    </row>
    <row r="798" spans="1:8">
      <c r="A798" s="1">
        <v>42026</v>
      </c>
      <c r="B798" t="s">
        <v>659</v>
      </c>
      <c r="C798" t="s">
        <v>660</v>
      </c>
      <c r="D798">
        <v>0.16</v>
      </c>
      <c r="E798">
        <v>87513</v>
      </c>
      <c r="F798">
        <v>14230</v>
      </c>
      <c r="G798">
        <v>0</v>
      </c>
      <c r="H798">
        <f t="shared" si="14"/>
        <v>0</v>
      </c>
    </row>
    <row r="799" spans="1:8">
      <c r="A799" s="1">
        <v>42026</v>
      </c>
      <c r="B799" t="s">
        <v>661</v>
      </c>
      <c r="C799" t="s">
        <v>662</v>
      </c>
      <c r="D799">
        <v>19.45</v>
      </c>
      <c r="E799">
        <v>2284615</v>
      </c>
      <c r="F799">
        <v>44383610</v>
      </c>
      <c r="G799">
        <v>778079000</v>
      </c>
      <c r="H799">
        <f t="shared" si="14"/>
        <v>15133636550</v>
      </c>
    </row>
    <row r="800" spans="1:8">
      <c r="A800" s="1">
        <v>42026</v>
      </c>
      <c r="B800" t="s">
        <v>663</v>
      </c>
      <c r="C800" t="s">
        <v>664</v>
      </c>
      <c r="D800">
        <v>4.46</v>
      </c>
      <c r="E800">
        <v>6242458</v>
      </c>
      <c r="F800">
        <v>27762260</v>
      </c>
      <c r="G800">
        <v>1628262000</v>
      </c>
      <c r="H800">
        <f t="shared" si="14"/>
        <v>7262048520</v>
      </c>
    </row>
    <row r="801" spans="1:8">
      <c r="A801" s="1">
        <v>42026</v>
      </c>
      <c r="B801" t="s">
        <v>665</v>
      </c>
      <c r="C801" t="s">
        <v>666</v>
      </c>
      <c r="D801">
        <v>5.4</v>
      </c>
      <c r="E801">
        <v>72291</v>
      </c>
      <c r="F801">
        <v>368780</v>
      </c>
      <c r="G801">
        <v>31779000</v>
      </c>
      <c r="H801">
        <f t="shared" si="14"/>
        <v>171606600</v>
      </c>
    </row>
    <row r="802" spans="1:8">
      <c r="A802" s="1">
        <v>42026</v>
      </c>
      <c r="B802" t="s">
        <v>667</v>
      </c>
      <c r="C802" t="s">
        <v>668</v>
      </c>
      <c r="D802">
        <v>25.2</v>
      </c>
      <c r="E802">
        <v>5572</v>
      </c>
      <c r="F802">
        <v>139880</v>
      </c>
      <c r="G802">
        <v>13699000</v>
      </c>
      <c r="H802">
        <f t="shared" si="14"/>
        <v>345214800</v>
      </c>
    </row>
    <row r="803" spans="1:8">
      <c r="A803" s="1">
        <v>42026</v>
      </c>
      <c r="B803" t="s">
        <v>669</v>
      </c>
      <c r="C803" t="s">
        <v>670</v>
      </c>
      <c r="D803">
        <v>52.71</v>
      </c>
      <c r="E803">
        <v>744617</v>
      </c>
      <c r="F803">
        <v>39507140</v>
      </c>
      <c r="G803">
        <v>309998000</v>
      </c>
      <c r="H803">
        <f t="shared" si="14"/>
        <v>16339994580</v>
      </c>
    </row>
    <row r="804" spans="1:8">
      <c r="A804" s="1">
        <v>42026</v>
      </c>
      <c r="B804" t="s">
        <v>671</v>
      </c>
      <c r="C804" t="s">
        <v>672</v>
      </c>
      <c r="D804">
        <v>33.35</v>
      </c>
      <c r="E804">
        <v>2932394</v>
      </c>
      <c r="F804">
        <v>98146190</v>
      </c>
      <c r="G804">
        <v>783205000</v>
      </c>
      <c r="H804">
        <f t="shared" si="14"/>
        <v>26119886750</v>
      </c>
    </row>
    <row r="805" spans="1:8">
      <c r="A805" s="1">
        <v>42026</v>
      </c>
      <c r="B805" t="s">
        <v>673</v>
      </c>
      <c r="C805" t="s">
        <v>674</v>
      </c>
      <c r="D805">
        <v>88</v>
      </c>
      <c r="E805">
        <v>72965</v>
      </c>
      <c r="F805">
        <v>6475750</v>
      </c>
      <c r="G805">
        <v>25336000</v>
      </c>
      <c r="H805">
        <f t="shared" si="14"/>
        <v>2229568000</v>
      </c>
    </row>
    <row r="806" spans="1:8">
      <c r="A806" s="1">
        <v>42026</v>
      </c>
      <c r="B806" t="s">
        <v>675</v>
      </c>
      <c r="C806" t="s">
        <v>676</v>
      </c>
      <c r="D806">
        <v>2.58</v>
      </c>
      <c r="E806">
        <v>23889</v>
      </c>
      <c r="F806">
        <v>59220</v>
      </c>
      <c r="G806">
        <v>17382000</v>
      </c>
      <c r="H806">
        <f t="shared" si="14"/>
        <v>44845560</v>
      </c>
    </row>
    <row r="807" spans="1:8">
      <c r="A807" s="1">
        <v>42026</v>
      </c>
      <c r="B807" t="s">
        <v>677</v>
      </c>
      <c r="C807" t="s">
        <v>678</v>
      </c>
      <c r="D807">
        <v>0.2</v>
      </c>
      <c r="E807">
        <v>88732</v>
      </c>
      <c r="F807">
        <v>17050</v>
      </c>
      <c r="G807">
        <v>0</v>
      </c>
      <c r="H807">
        <f t="shared" si="14"/>
        <v>0</v>
      </c>
    </row>
    <row r="808" spans="1:8">
      <c r="A808" s="1">
        <v>42026</v>
      </c>
      <c r="B808" t="s">
        <v>679</v>
      </c>
      <c r="C808" t="s">
        <v>680</v>
      </c>
      <c r="D808">
        <v>2.15</v>
      </c>
      <c r="E808">
        <v>180</v>
      </c>
      <c r="F808">
        <v>390</v>
      </c>
      <c r="G808">
        <v>0</v>
      </c>
      <c r="H808">
        <f t="shared" si="14"/>
        <v>0</v>
      </c>
    </row>
    <row r="809" spans="1:8">
      <c r="A809" s="1">
        <v>42026</v>
      </c>
      <c r="B809" t="s">
        <v>681</v>
      </c>
      <c r="C809" t="s">
        <v>682</v>
      </c>
      <c r="D809">
        <v>0.7</v>
      </c>
      <c r="E809">
        <v>0</v>
      </c>
      <c r="F809">
        <v>0</v>
      </c>
      <c r="G809">
        <v>0</v>
      </c>
      <c r="H809">
        <f t="shared" si="14"/>
        <v>0</v>
      </c>
    </row>
    <row r="810" spans="1:8">
      <c r="A810" s="1">
        <v>42026</v>
      </c>
      <c r="B810" t="s">
        <v>683</v>
      </c>
      <c r="C810" t="s">
        <v>684</v>
      </c>
      <c r="D810">
        <v>17.600000000000001</v>
      </c>
      <c r="E810">
        <v>30697</v>
      </c>
      <c r="F810">
        <v>535660</v>
      </c>
      <c r="G810">
        <v>15164000</v>
      </c>
      <c r="H810">
        <f t="shared" si="14"/>
        <v>266886400.00000003</v>
      </c>
    </row>
    <row r="811" spans="1:8">
      <c r="A811" s="1">
        <v>42026</v>
      </c>
      <c r="B811" t="s">
        <v>685</v>
      </c>
      <c r="C811" t="s">
        <v>686</v>
      </c>
      <c r="D811">
        <v>0.09</v>
      </c>
      <c r="E811">
        <v>583497</v>
      </c>
      <c r="F811">
        <v>52510</v>
      </c>
      <c r="G811">
        <v>0</v>
      </c>
      <c r="H811">
        <f t="shared" si="14"/>
        <v>0</v>
      </c>
    </row>
    <row r="812" spans="1:8">
      <c r="A812" s="1">
        <v>42026</v>
      </c>
      <c r="B812" t="s">
        <v>687</v>
      </c>
      <c r="C812" t="s">
        <v>688</v>
      </c>
      <c r="D812">
        <v>2.21</v>
      </c>
      <c r="E812">
        <v>1934</v>
      </c>
      <c r="F812">
        <v>4080</v>
      </c>
      <c r="G812">
        <v>0</v>
      </c>
      <c r="H812">
        <f t="shared" si="14"/>
        <v>0</v>
      </c>
    </row>
    <row r="813" spans="1:8">
      <c r="A813" s="1">
        <v>42026</v>
      </c>
      <c r="B813" t="s">
        <v>689</v>
      </c>
      <c r="C813" t="s">
        <v>690</v>
      </c>
      <c r="D813">
        <v>27.2</v>
      </c>
      <c r="E813">
        <v>2133</v>
      </c>
      <c r="F813">
        <v>57750</v>
      </c>
      <c r="G813">
        <v>794000</v>
      </c>
      <c r="H813">
        <f t="shared" si="14"/>
        <v>21596800</v>
      </c>
    </row>
    <row r="814" spans="1:8">
      <c r="A814" s="1">
        <v>42026</v>
      </c>
      <c r="B814" t="s">
        <v>691</v>
      </c>
      <c r="C814" t="s">
        <v>692</v>
      </c>
      <c r="D814">
        <v>6.25</v>
      </c>
      <c r="E814">
        <v>56910</v>
      </c>
      <c r="F814">
        <v>356720</v>
      </c>
      <c r="G814">
        <v>25585000</v>
      </c>
      <c r="H814">
        <f t="shared" si="14"/>
        <v>159906250</v>
      </c>
    </row>
    <row r="815" spans="1:8">
      <c r="A815" s="1">
        <v>42026</v>
      </c>
      <c r="B815" t="s">
        <v>693</v>
      </c>
      <c r="C815" t="s">
        <v>694</v>
      </c>
      <c r="D815">
        <v>16.350000000000001</v>
      </c>
      <c r="E815">
        <v>3317</v>
      </c>
      <c r="F815">
        <v>53530</v>
      </c>
      <c r="G815">
        <v>5930000</v>
      </c>
      <c r="H815">
        <f t="shared" si="14"/>
        <v>96955500.000000015</v>
      </c>
    </row>
    <row r="816" spans="1:8">
      <c r="A816" s="1">
        <v>42026</v>
      </c>
      <c r="B816" t="s">
        <v>695</v>
      </c>
      <c r="C816" t="s">
        <v>696</v>
      </c>
      <c r="D816">
        <v>4.4000000000000004</v>
      </c>
      <c r="E816">
        <v>6588</v>
      </c>
      <c r="F816">
        <v>28930</v>
      </c>
      <c r="G816">
        <v>21432000</v>
      </c>
      <c r="H816">
        <f t="shared" si="14"/>
        <v>94300800.000000015</v>
      </c>
    </row>
    <row r="817" spans="1:8">
      <c r="A817" s="1">
        <v>42026</v>
      </c>
      <c r="B817" t="s">
        <v>697</v>
      </c>
      <c r="C817" t="s">
        <v>698</v>
      </c>
      <c r="D817">
        <v>1.45</v>
      </c>
      <c r="E817">
        <v>101</v>
      </c>
      <c r="F817">
        <v>150</v>
      </c>
      <c r="G817">
        <v>0</v>
      </c>
      <c r="H817">
        <f t="shared" si="14"/>
        <v>0</v>
      </c>
    </row>
    <row r="818" spans="1:8">
      <c r="A818" s="1">
        <v>42026</v>
      </c>
      <c r="B818" t="s">
        <v>699</v>
      </c>
      <c r="C818" t="s">
        <v>700</v>
      </c>
      <c r="D818">
        <v>13.2</v>
      </c>
      <c r="E818">
        <v>390</v>
      </c>
      <c r="F818">
        <v>5050</v>
      </c>
      <c r="G818">
        <v>423000</v>
      </c>
      <c r="H818">
        <f t="shared" si="14"/>
        <v>5583600</v>
      </c>
    </row>
    <row r="819" spans="1:8">
      <c r="A819" s="1">
        <v>42026</v>
      </c>
      <c r="B819" t="s">
        <v>701</v>
      </c>
      <c r="C819" t="s">
        <v>702</v>
      </c>
      <c r="D819">
        <v>15</v>
      </c>
      <c r="E819">
        <v>88</v>
      </c>
      <c r="F819">
        <v>1320</v>
      </c>
      <c r="G819">
        <v>1032000</v>
      </c>
      <c r="H819">
        <f t="shared" si="14"/>
        <v>15480000</v>
      </c>
    </row>
    <row r="820" spans="1:8">
      <c r="A820" s="1">
        <v>42026</v>
      </c>
      <c r="B820" t="s">
        <v>703</v>
      </c>
      <c r="C820" t="s">
        <v>704</v>
      </c>
      <c r="D820">
        <v>2.83</v>
      </c>
      <c r="E820">
        <v>0</v>
      </c>
      <c r="F820">
        <v>0</v>
      </c>
      <c r="G820">
        <v>2631000</v>
      </c>
      <c r="H820">
        <f t="shared" si="14"/>
        <v>7445730</v>
      </c>
    </row>
    <row r="821" spans="1:8">
      <c r="A821" s="1">
        <v>42026</v>
      </c>
      <c r="B821" t="s">
        <v>705</v>
      </c>
      <c r="C821" t="s">
        <v>706</v>
      </c>
      <c r="D821">
        <v>1.19</v>
      </c>
      <c r="E821">
        <v>5090</v>
      </c>
      <c r="F821">
        <v>5800</v>
      </c>
      <c r="G821">
        <v>0</v>
      </c>
      <c r="H821">
        <f t="shared" si="14"/>
        <v>0</v>
      </c>
    </row>
    <row r="822" spans="1:8">
      <c r="A822" s="1">
        <v>42026</v>
      </c>
      <c r="B822" t="s">
        <v>707</v>
      </c>
      <c r="C822" t="s">
        <v>708</v>
      </c>
      <c r="D822">
        <v>1.04</v>
      </c>
      <c r="E822">
        <v>17</v>
      </c>
      <c r="F822">
        <v>20</v>
      </c>
      <c r="G822">
        <v>0</v>
      </c>
      <c r="H822">
        <f t="shared" si="14"/>
        <v>0</v>
      </c>
    </row>
    <row r="823" spans="1:8">
      <c r="A823" s="1">
        <v>42026</v>
      </c>
      <c r="B823" t="s">
        <v>709</v>
      </c>
      <c r="C823" t="s">
        <v>710</v>
      </c>
      <c r="D823">
        <v>16.2</v>
      </c>
      <c r="E823">
        <v>10</v>
      </c>
      <c r="F823">
        <v>160</v>
      </c>
      <c r="G823">
        <v>2716000</v>
      </c>
      <c r="H823">
        <f t="shared" si="14"/>
        <v>43999200</v>
      </c>
    </row>
    <row r="824" spans="1:8">
      <c r="A824" s="1">
        <v>42026</v>
      </c>
      <c r="B824" t="s">
        <v>711</v>
      </c>
      <c r="C824" t="s">
        <v>712</v>
      </c>
      <c r="D824">
        <v>1.47</v>
      </c>
      <c r="E824">
        <v>367114</v>
      </c>
      <c r="F824">
        <v>516530</v>
      </c>
      <c r="G824">
        <v>21115000</v>
      </c>
      <c r="H824">
        <f t="shared" si="14"/>
        <v>31039050</v>
      </c>
    </row>
    <row r="825" spans="1:8">
      <c r="A825" s="1">
        <v>42026</v>
      </c>
      <c r="B825" t="s">
        <v>713</v>
      </c>
      <c r="C825" t="s">
        <v>714</v>
      </c>
      <c r="D825">
        <v>5.93</v>
      </c>
      <c r="E825">
        <v>48986</v>
      </c>
      <c r="F825">
        <v>278560</v>
      </c>
      <c r="G825">
        <v>5439000</v>
      </c>
      <c r="H825">
        <f t="shared" si="14"/>
        <v>32253270</v>
      </c>
    </row>
    <row r="826" spans="1:8">
      <c r="A826" s="1">
        <v>42026</v>
      </c>
      <c r="B826" t="s">
        <v>715</v>
      </c>
      <c r="C826" t="s">
        <v>716</v>
      </c>
      <c r="D826">
        <v>2.94</v>
      </c>
      <c r="E826">
        <v>4520</v>
      </c>
      <c r="F826">
        <v>13130</v>
      </c>
      <c r="G826">
        <v>14959000</v>
      </c>
      <c r="H826">
        <f t="shared" si="14"/>
        <v>43979460</v>
      </c>
    </row>
    <row r="827" spans="1:8">
      <c r="A827" s="1">
        <v>42026</v>
      </c>
      <c r="B827" t="s">
        <v>717</v>
      </c>
      <c r="C827" t="s">
        <v>718</v>
      </c>
      <c r="D827">
        <v>23.99</v>
      </c>
      <c r="E827">
        <v>2</v>
      </c>
      <c r="F827">
        <v>50</v>
      </c>
      <c r="G827">
        <v>93000</v>
      </c>
      <c r="H827">
        <f t="shared" si="14"/>
        <v>2231070</v>
      </c>
    </row>
    <row r="828" spans="1:8">
      <c r="A828" s="1">
        <v>42026</v>
      </c>
      <c r="B828" t="s">
        <v>719</v>
      </c>
      <c r="C828" t="s">
        <v>720</v>
      </c>
      <c r="D828">
        <v>14.48</v>
      </c>
      <c r="E828">
        <v>2649</v>
      </c>
      <c r="F828">
        <v>38450</v>
      </c>
      <c r="G828">
        <v>8907000</v>
      </c>
      <c r="H828">
        <f t="shared" si="14"/>
        <v>128973360</v>
      </c>
    </row>
    <row r="829" spans="1:8">
      <c r="A829" s="1">
        <v>42026</v>
      </c>
      <c r="B829" t="s">
        <v>721</v>
      </c>
      <c r="C829" t="s">
        <v>722</v>
      </c>
      <c r="D829">
        <v>140.85</v>
      </c>
      <c r="E829">
        <v>142</v>
      </c>
      <c r="F829">
        <v>19770</v>
      </c>
      <c r="G829">
        <v>3122000</v>
      </c>
      <c r="H829">
        <f t="shared" si="14"/>
        <v>439733700</v>
      </c>
    </row>
    <row r="830" spans="1:8">
      <c r="A830" s="1">
        <v>42026</v>
      </c>
      <c r="B830" t="s">
        <v>723</v>
      </c>
      <c r="C830" t="s">
        <v>724</v>
      </c>
      <c r="D830">
        <v>1.19</v>
      </c>
      <c r="E830">
        <v>4405</v>
      </c>
      <c r="F830">
        <v>5140</v>
      </c>
      <c r="G830">
        <v>0</v>
      </c>
      <c r="H830">
        <f t="shared" si="14"/>
        <v>0</v>
      </c>
    </row>
    <row r="831" spans="1:8">
      <c r="A831" s="1">
        <v>42026</v>
      </c>
      <c r="B831" t="s">
        <v>725</v>
      </c>
      <c r="C831" t="s">
        <v>726</v>
      </c>
      <c r="D831">
        <v>500</v>
      </c>
      <c r="E831">
        <v>106184</v>
      </c>
      <c r="F831">
        <v>52274210</v>
      </c>
      <c r="G831">
        <v>55967000</v>
      </c>
      <c r="H831">
        <f t="shared" si="14"/>
        <v>27983500000</v>
      </c>
    </row>
    <row r="832" spans="1:8">
      <c r="A832" s="1">
        <v>42026</v>
      </c>
      <c r="B832" t="s">
        <v>727</v>
      </c>
      <c r="C832" t="s">
        <v>728</v>
      </c>
      <c r="D832">
        <v>4.1500000000000004</v>
      </c>
      <c r="E832">
        <v>530</v>
      </c>
      <c r="F832">
        <v>2140</v>
      </c>
      <c r="G832">
        <v>0</v>
      </c>
      <c r="H832">
        <f t="shared" si="14"/>
        <v>0</v>
      </c>
    </row>
    <row r="833" spans="1:8">
      <c r="A833" s="1">
        <v>42026</v>
      </c>
      <c r="B833" t="s">
        <v>729</v>
      </c>
      <c r="C833" t="s">
        <v>730</v>
      </c>
      <c r="D833">
        <v>6.44</v>
      </c>
      <c r="E833">
        <v>9707</v>
      </c>
      <c r="F833">
        <v>62550</v>
      </c>
      <c r="G833">
        <v>35376000</v>
      </c>
      <c r="H833">
        <f t="shared" si="14"/>
        <v>227821440</v>
      </c>
    </row>
    <row r="834" spans="1:8">
      <c r="A834" s="1">
        <v>42026</v>
      </c>
      <c r="B834" t="s">
        <v>731</v>
      </c>
      <c r="C834" t="s">
        <v>732</v>
      </c>
      <c r="D834">
        <v>12.79</v>
      </c>
      <c r="E834">
        <v>4814</v>
      </c>
      <c r="F834">
        <v>61760</v>
      </c>
      <c r="G834">
        <v>10375000</v>
      </c>
      <c r="H834">
        <f t="shared" si="14"/>
        <v>132696249.99999999</v>
      </c>
    </row>
    <row r="835" spans="1:8">
      <c r="A835" s="1">
        <v>42026</v>
      </c>
      <c r="B835" t="s">
        <v>733</v>
      </c>
      <c r="C835" t="s">
        <v>734</v>
      </c>
      <c r="D835">
        <v>8.25</v>
      </c>
      <c r="E835">
        <v>15074</v>
      </c>
      <c r="F835">
        <v>123610</v>
      </c>
      <c r="G835">
        <v>19626000</v>
      </c>
      <c r="H835">
        <f t="shared" ref="H835:H898" si="15">G835*D835</f>
        <v>161914500</v>
      </c>
    </row>
    <row r="836" spans="1:8">
      <c r="A836" s="1">
        <v>42026</v>
      </c>
      <c r="B836" t="s">
        <v>735</v>
      </c>
      <c r="C836" t="s">
        <v>736</v>
      </c>
      <c r="D836">
        <v>6.03</v>
      </c>
      <c r="E836">
        <v>14914</v>
      </c>
      <c r="F836">
        <v>89660</v>
      </c>
      <c r="G836">
        <v>27134000</v>
      </c>
      <c r="H836">
        <f t="shared" si="15"/>
        <v>163618020</v>
      </c>
    </row>
    <row r="837" spans="1:8">
      <c r="A837" s="1">
        <v>42026</v>
      </c>
      <c r="B837" t="s">
        <v>737</v>
      </c>
      <c r="C837" t="s">
        <v>738</v>
      </c>
      <c r="D837">
        <v>16.309999999999999</v>
      </c>
      <c r="E837">
        <v>12</v>
      </c>
      <c r="F837">
        <v>200</v>
      </c>
      <c r="G837">
        <v>1469000</v>
      </c>
      <c r="H837">
        <f t="shared" si="15"/>
        <v>23959389.999999996</v>
      </c>
    </row>
    <row r="838" spans="1:8">
      <c r="A838" s="1">
        <v>42026</v>
      </c>
      <c r="B838" t="s">
        <v>739</v>
      </c>
      <c r="C838" t="s">
        <v>740</v>
      </c>
      <c r="D838">
        <v>17.5</v>
      </c>
      <c r="E838">
        <v>72786</v>
      </c>
      <c r="F838">
        <v>1291220</v>
      </c>
      <c r="G838">
        <v>6355000</v>
      </c>
      <c r="H838">
        <f t="shared" si="15"/>
        <v>111212500</v>
      </c>
    </row>
    <row r="839" spans="1:8">
      <c r="A839" s="1">
        <v>42026</v>
      </c>
      <c r="B839" t="s">
        <v>741</v>
      </c>
      <c r="C839" t="s">
        <v>742</v>
      </c>
      <c r="D839">
        <v>2.17</v>
      </c>
      <c r="E839">
        <v>6478</v>
      </c>
      <c r="F839">
        <v>14280</v>
      </c>
      <c r="G839">
        <v>19987000</v>
      </c>
      <c r="H839">
        <f t="shared" si="15"/>
        <v>43371790</v>
      </c>
    </row>
    <row r="840" spans="1:8">
      <c r="A840" s="1">
        <v>42026</v>
      </c>
      <c r="B840" t="s">
        <v>743</v>
      </c>
      <c r="C840" t="s">
        <v>744</v>
      </c>
      <c r="D840">
        <v>6.45</v>
      </c>
      <c r="E840">
        <v>1201</v>
      </c>
      <c r="F840">
        <v>7740</v>
      </c>
      <c r="G840">
        <v>12912000</v>
      </c>
      <c r="H840">
        <f t="shared" si="15"/>
        <v>83282400</v>
      </c>
    </row>
    <row r="841" spans="1:8">
      <c r="A841" s="1">
        <v>42026</v>
      </c>
      <c r="B841" t="s">
        <v>745</v>
      </c>
      <c r="C841" t="s">
        <v>746</v>
      </c>
      <c r="D841">
        <v>1.98</v>
      </c>
      <c r="E841">
        <v>24373</v>
      </c>
      <c r="F841">
        <v>47190</v>
      </c>
      <c r="G841">
        <v>13353000</v>
      </c>
      <c r="H841">
        <f t="shared" si="15"/>
        <v>26438940</v>
      </c>
    </row>
    <row r="842" spans="1:8">
      <c r="A842" s="1">
        <v>42026</v>
      </c>
      <c r="B842" t="s">
        <v>747</v>
      </c>
      <c r="C842" t="s">
        <v>748</v>
      </c>
      <c r="D842">
        <v>5.85</v>
      </c>
      <c r="E842">
        <v>22</v>
      </c>
      <c r="F842">
        <v>130</v>
      </c>
      <c r="G842">
        <v>0</v>
      </c>
      <c r="H842">
        <f t="shared" si="15"/>
        <v>0</v>
      </c>
    </row>
    <row r="843" spans="1:8">
      <c r="A843" s="1">
        <v>42026</v>
      </c>
      <c r="B843" t="s">
        <v>749</v>
      </c>
      <c r="C843" t="s">
        <v>750</v>
      </c>
      <c r="D843">
        <v>0.04</v>
      </c>
      <c r="E843">
        <v>15000</v>
      </c>
      <c r="F843">
        <v>600</v>
      </c>
      <c r="G843">
        <v>6100000</v>
      </c>
      <c r="H843">
        <f t="shared" si="15"/>
        <v>244000</v>
      </c>
    </row>
    <row r="844" spans="1:8">
      <c r="A844" s="1">
        <v>42026</v>
      </c>
      <c r="B844" t="s">
        <v>751</v>
      </c>
      <c r="C844" t="s">
        <v>752</v>
      </c>
      <c r="D844">
        <v>0.67</v>
      </c>
      <c r="E844">
        <v>2098</v>
      </c>
      <c r="F844">
        <v>1410</v>
      </c>
      <c r="G844">
        <v>0</v>
      </c>
      <c r="H844">
        <f t="shared" si="15"/>
        <v>0</v>
      </c>
    </row>
    <row r="845" spans="1:8">
      <c r="A845" s="1">
        <v>42026</v>
      </c>
      <c r="B845" t="s">
        <v>753</v>
      </c>
      <c r="C845" t="s">
        <v>754</v>
      </c>
      <c r="D845">
        <v>5.8</v>
      </c>
      <c r="E845">
        <v>2553</v>
      </c>
      <c r="F845">
        <v>14940</v>
      </c>
      <c r="G845">
        <v>5343000</v>
      </c>
      <c r="H845">
        <f t="shared" si="15"/>
        <v>30989400</v>
      </c>
    </row>
    <row r="846" spans="1:8">
      <c r="A846" s="1">
        <v>42026</v>
      </c>
      <c r="B846" t="s">
        <v>755</v>
      </c>
      <c r="C846" t="s">
        <v>756</v>
      </c>
      <c r="D846">
        <v>12.1</v>
      </c>
      <c r="E846">
        <v>15</v>
      </c>
      <c r="F846">
        <v>180</v>
      </c>
      <c r="G846">
        <v>1451000</v>
      </c>
      <c r="H846">
        <f t="shared" si="15"/>
        <v>17557100</v>
      </c>
    </row>
    <row r="847" spans="1:8">
      <c r="A847" s="1">
        <v>42026</v>
      </c>
      <c r="B847" t="s">
        <v>757</v>
      </c>
      <c r="C847" t="s">
        <v>758</v>
      </c>
      <c r="D847">
        <v>2.38</v>
      </c>
      <c r="E847">
        <v>28019</v>
      </c>
      <c r="F847">
        <v>66020</v>
      </c>
      <c r="G847">
        <v>3055000</v>
      </c>
      <c r="H847">
        <f t="shared" si="15"/>
        <v>7270900</v>
      </c>
    </row>
    <row r="848" spans="1:8">
      <c r="A848" s="1">
        <v>42026</v>
      </c>
      <c r="B848" t="s">
        <v>759</v>
      </c>
      <c r="C848" t="s">
        <v>760</v>
      </c>
      <c r="D848">
        <v>2.17</v>
      </c>
      <c r="E848">
        <v>27750</v>
      </c>
      <c r="F848">
        <v>59880</v>
      </c>
      <c r="G848">
        <v>121599000</v>
      </c>
      <c r="H848">
        <f t="shared" si="15"/>
        <v>263869830</v>
      </c>
    </row>
    <row r="849" spans="1:8">
      <c r="A849" s="1">
        <v>42026</v>
      </c>
      <c r="B849" t="s">
        <v>761</v>
      </c>
      <c r="C849" t="s">
        <v>762</v>
      </c>
      <c r="D849">
        <v>1.5</v>
      </c>
      <c r="E849">
        <v>10</v>
      </c>
      <c r="F849">
        <v>20</v>
      </c>
      <c r="G849">
        <v>55661000</v>
      </c>
      <c r="H849">
        <f t="shared" si="15"/>
        <v>83491500</v>
      </c>
    </row>
    <row r="850" spans="1:8">
      <c r="A850" s="1">
        <v>42026</v>
      </c>
      <c r="B850" t="s">
        <v>763</v>
      </c>
      <c r="C850" t="s">
        <v>764</v>
      </c>
      <c r="D850">
        <v>16.45</v>
      </c>
      <c r="E850">
        <v>925</v>
      </c>
      <c r="F850">
        <v>15080</v>
      </c>
      <c r="G850">
        <v>2220000</v>
      </c>
      <c r="H850">
        <f t="shared" si="15"/>
        <v>36519000</v>
      </c>
    </row>
    <row r="851" spans="1:8">
      <c r="A851" s="1">
        <v>42026</v>
      </c>
      <c r="B851" t="s">
        <v>765</v>
      </c>
      <c r="C851" t="s">
        <v>766</v>
      </c>
      <c r="D851">
        <v>1.41</v>
      </c>
      <c r="E851">
        <v>5716</v>
      </c>
      <c r="F851">
        <v>8060</v>
      </c>
      <c r="G851">
        <v>0</v>
      </c>
      <c r="H851">
        <f t="shared" si="15"/>
        <v>0</v>
      </c>
    </row>
    <row r="852" spans="1:8">
      <c r="A852" s="1">
        <v>42026</v>
      </c>
      <c r="B852" t="s">
        <v>767</v>
      </c>
      <c r="C852" t="s">
        <v>768</v>
      </c>
      <c r="D852">
        <v>1.72</v>
      </c>
      <c r="E852">
        <v>14</v>
      </c>
      <c r="F852">
        <v>20</v>
      </c>
      <c r="G852">
        <v>2747000</v>
      </c>
      <c r="H852">
        <f t="shared" si="15"/>
        <v>4724840</v>
      </c>
    </row>
    <row r="853" spans="1:8">
      <c r="A853" s="1">
        <v>42026</v>
      </c>
      <c r="B853" t="s">
        <v>769</v>
      </c>
      <c r="C853" t="s">
        <v>770</v>
      </c>
      <c r="D853">
        <v>0.79</v>
      </c>
      <c r="E853">
        <v>0</v>
      </c>
      <c r="F853">
        <v>0</v>
      </c>
      <c r="G853">
        <v>0</v>
      </c>
      <c r="H853">
        <f t="shared" si="15"/>
        <v>0</v>
      </c>
    </row>
    <row r="854" spans="1:8">
      <c r="A854" s="1">
        <v>42026</v>
      </c>
      <c r="B854" t="s">
        <v>771</v>
      </c>
      <c r="C854" t="s">
        <v>772</v>
      </c>
      <c r="D854">
        <v>54.19</v>
      </c>
      <c r="E854">
        <v>5816</v>
      </c>
      <c r="F854">
        <v>317680</v>
      </c>
      <c r="G854">
        <v>23914000</v>
      </c>
      <c r="H854">
        <f t="shared" si="15"/>
        <v>1295899660</v>
      </c>
    </row>
    <row r="855" spans="1:8">
      <c r="A855" s="1">
        <v>42026</v>
      </c>
      <c r="B855" t="s">
        <v>773</v>
      </c>
      <c r="C855" t="s">
        <v>774</v>
      </c>
      <c r="D855">
        <v>26.95</v>
      </c>
      <c r="E855">
        <v>101</v>
      </c>
      <c r="F855">
        <v>2580</v>
      </c>
      <c r="G855">
        <v>0</v>
      </c>
      <c r="H855">
        <f t="shared" si="15"/>
        <v>0</v>
      </c>
    </row>
    <row r="856" spans="1:8">
      <c r="A856" s="1">
        <v>42026</v>
      </c>
      <c r="B856" t="s">
        <v>775</v>
      </c>
      <c r="C856" t="s">
        <v>776</v>
      </c>
      <c r="D856">
        <v>0.21</v>
      </c>
      <c r="E856">
        <v>29500</v>
      </c>
      <c r="F856">
        <v>6050</v>
      </c>
      <c r="G856">
        <v>0</v>
      </c>
      <c r="H856">
        <f t="shared" si="15"/>
        <v>0</v>
      </c>
    </row>
    <row r="857" spans="1:8">
      <c r="A857" s="1">
        <v>42026</v>
      </c>
      <c r="B857" t="s">
        <v>777</v>
      </c>
      <c r="C857" t="s">
        <v>778</v>
      </c>
      <c r="D857">
        <v>1.74</v>
      </c>
      <c r="E857">
        <v>1405</v>
      </c>
      <c r="F857">
        <v>2500</v>
      </c>
      <c r="G857">
        <v>3496000</v>
      </c>
      <c r="H857">
        <f t="shared" si="15"/>
        <v>6083040</v>
      </c>
    </row>
    <row r="858" spans="1:8">
      <c r="A858" s="1">
        <v>42026</v>
      </c>
      <c r="B858" t="s">
        <v>779</v>
      </c>
      <c r="C858" t="s">
        <v>780</v>
      </c>
      <c r="D858">
        <v>23.5</v>
      </c>
      <c r="E858">
        <v>2256</v>
      </c>
      <c r="F858">
        <v>53370</v>
      </c>
      <c r="G858">
        <v>5187000</v>
      </c>
      <c r="H858">
        <f t="shared" si="15"/>
        <v>121894500</v>
      </c>
    </row>
    <row r="859" spans="1:8">
      <c r="A859" s="1">
        <v>42026</v>
      </c>
      <c r="B859" t="s">
        <v>781</v>
      </c>
      <c r="C859" t="s">
        <v>782</v>
      </c>
      <c r="D859">
        <v>6.15</v>
      </c>
      <c r="E859">
        <v>700</v>
      </c>
      <c r="F859">
        <v>4230</v>
      </c>
      <c r="G859">
        <v>2500000</v>
      </c>
      <c r="H859">
        <f t="shared" si="15"/>
        <v>15375000</v>
      </c>
    </row>
    <row r="860" spans="1:8">
      <c r="A860" s="1">
        <v>42026</v>
      </c>
      <c r="B860" t="s">
        <v>783</v>
      </c>
      <c r="C860" t="s">
        <v>784</v>
      </c>
      <c r="D860">
        <v>16.28</v>
      </c>
      <c r="E860">
        <v>3279</v>
      </c>
      <c r="F860">
        <v>52650</v>
      </c>
      <c r="G860">
        <v>5246000</v>
      </c>
      <c r="H860">
        <f t="shared" si="15"/>
        <v>85404880</v>
      </c>
    </row>
    <row r="861" spans="1:8">
      <c r="A861" s="1">
        <v>42026</v>
      </c>
      <c r="B861" t="s">
        <v>785</v>
      </c>
      <c r="C861" t="s">
        <v>786</v>
      </c>
      <c r="D861">
        <v>15.6</v>
      </c>
      <c r="E861">
        <v>1292</v>
      </c>
      <c r="F861">
        <v>20190</v>
      </c>
      <c r="G861">
        <v>3182000</v>
      </c>
      <c r="H861">
        <f t="shared" si="15"/>
        <v>49639200</v>
      </c>
    </row>
    <row r="862" spans="1:8">
      <c r="A862" s="1">
        <v>42026</v>
      </c>
      <c r="B862" t="s">
        <v>787</v>
      </c>
      <c r="C862" t="s">
        <v>788</v>
      </c>
      <c r="D862">
        <v>3.3</v>
      </c>
      <c r="E862">
        <v>75052</v>
      </c>
      <c r="F862">
        <v>250120</v>
      </c>
      <c r="G862">
        <v>32839000</v>
      </c>
      <c r="H862">
        <f t="shared" si="15"/>
        <v>108368700</v>
      </c>
    </row>
    <row r="863" spans="1:8">
      <c r="A863" s="1">
        <v>42026</v>
      </c>
      <c r="B863" t="s">
        <v>789</v>
      </c>
      <c r="C863" t="s">
        <v>790</v>
      </c>
      <c r="D863">
        <v>1.81</v>
      </c>
      <c r="E863">
        <v>49988</v>
      </c>
      <c r="F863">
        <v>92210</v>
      </c>
      <c r="G863">
        <v>18377000</v>
      </c>
      <c r="H863">
        <f t="shared" si="15"/>
        <v>33262370</v>
      </c>
    </row>
    <row r="864" spans="1:8">
      <c r="A864" s="1">
        <v>42026</v>
      </c>
      <c r="B864" t="s">
        <v>791</v>
      </c>
      <c r="C864" t="s">
        <v>792</v>
      </c>
      <c r="D864">
        <v>5.26</v>
      </c>
      <c r="E864">
        <v>0</v>
      </c>
      <c r="F864">
        <v>0</v>
      </c>
      <c r="G864">
        <v>5448000</v>
      </c>
      <c r="H864">
        <f t="shared" si="15"/>
        <v>28656480</v>
      </c>
    </row>
    <row r="865" spans="1:8">
      <c r="A865" s="1">
        <v>42026</v>
      </c>
      <c r="B865" t="s">
        <v>793</v>
      </c>
      <c r="C865" t="s">
        <v>794</v>
      </c>
      <c r="D865">
        <v>9.5500000000000007</v>
      </c>
      <c r="E865">
        <v>0</v>
      </c>
      <c r="F865">
        <v>0</v>
      </c>
      <c r="G865">
        <v>1962000</v>
      </c>
      <c r="H865">
        <f t="shared" si="15"/>
        <v>18737100</v>
      </c>
    </row>
    <row r="866" spans="1:8">
      <c r="A866" s="1">
        <v>42026</v>
      </c>
      <c r="B866" t="s">
        <v>795</v>
      </c>
      <c r="C866" t="s">
        <v>796</v>
      </c>
      <c r="D866">
        <v>33</v>
      </c>
      <c r="E866">
        <v>1636</v>
      </c>
      <c r="F866">
        <v>53780</v>
      </c>
      <c r="G866">
        <v>1729000</v>
      </c>
      <c r="H866">
        <f t="shared" si="15"/>
        <v>57057000</v>
      </c>
    </row>
    <row r="867" spans="1:8">
      <c r="A867" s="1">
        <v>42026</v>
      </c>
      <c r="B867" t="s">
        <v>797</v>
      </c>
      <c r="C867" t="s">
        <v>798</v>
      </c>
      <c r="D867">
        <v>1.81</v>
      </c>
      <c r="E867">
        <v>105</v>
      </c>
      <c r="F867">
        <v>190</v>
      </c>
      <c r="G867">
        <v>0</v>
      </c>
      <c r="H867">
        <f t="shared" si="15"/>
        <v>0</v>
      </c>
    </row>
    <row r="868" spans="1:8">
      <c r="A868" s="1">
        <v>42026</v>
      </c>
      <c r="B868" t="s">
        <v>799</v>
      </c>
      <c r="C868" t="s">
        <v>800</v>
      </c>
      <c r="D868">
        <v>1.02</v>
      </c>
      <c r="E868">
        <v>99531</v>
      </c>
      <c r="F868">
        <v>102480</v>
      </c>
      <c r="G868">
        <v>31508000</v>
      </c>
      <c r="H868">
        <f t="shared" si="15"/>
        <v>32138160</v>
      </c>
    </row>
    <row r="869" spans="1:8">
      <c r="A869" s="1">
        <v>42026</v>
      </c>
      <c r="B869" t="s">
        <v>801</v>
      </c>
      <c r="C869" t="s">
        <v>802</v>
      </c>
      <c r="D869">
        <v>0.56000000000000005</v>
      </c>
      <c r="E869">
        <v>17400</v>
      </c>
      <c r="F869">
        <v>9320</v>
      </c>
      <c r="G869">
        <v>0</v>
      </c>
      <c r="H869">
        <f t="shared" si="15"/>
        <v>0</v>
      </c>
    </row>
    <row r="870" spans="1:8">
      <c r="A870" s="1">
        <v>42026</v>
      </c>
      <c r="B870" t="s">
        <v>803</v>
      </c>
      <c r="C870" t="s">
        <v>804</v>
      </c>
      <c r="D870">
        <v>3.44</v>
      </c>
      <c r="E870">
        <v>53362</v>
      </c>
      <c r="F870">
        <v>163450</v>
      </c>
      <c r="G870">
        <v>0</v>
      </c>
      <c r="H870">
        <f t="shared" si="15"/>
        <v>0</v>
      </c>
    </row>
    <row r="871" spans="1:8">
      <c r="A871" s="1">
        <v>42026</v>
      </c>
      <c r="B871" t="s">
        <v>805</v>
      </c>
      <c r="C871" t="s">
        <v>806</v>
      </c>
      <c r="D871">
        <v>12.4</v>
      </c>
      <c r="E871">
        <v>2624</v>
      </c>
      <c r="F871">
        <v>32730</v>
      </c>
      <c r="G871">
        <v>9601000</v>
      </c>
      <c r="H871">
        <f t="shared" si="15"/>
        <v>119052400</v>
      </c>
    </row>
    <row r="872" spans="1:8">
      <c r="A872" s="1">
        <v>42026</v>
      </c>
      <c r="B872" t="s">
        <v>807</v>
      </c>
      <c r="C872" t="s">
        <v>808</v>
      </c>
      <c r="D872">
        <v>41.31</v>
      </c>
      <c r="E872">
        <v>213</v>
      </c>
      <c r="F872">
        <v>8650</v>
      </c>
      <c r="G872">
        <v>5026000</v>
      </c>
      <c r="H872">
        <f t="shared" si="15"/>
        <v>207624060</v>
      </c>
    </row>
    <row r="873" spans="1:8">
      <c r="A873" s="1">
        <v>42026</v>
      </c>
      <c r="B873" t="s">
        <v>809</v>
      </c>
      <c r="C873" t="s">
        <v>810</v>
      </c>
      <c r="D873">
        <v>43.59</v>
      </c>
      <c r="E873">
        <v>984</v>
      </c>
      <c r="F873">
        <v>42770</v>
      </c>
      <c r="G873">
        <v>176000</v>
      </c>
      <c r="H873">
        <f t="shared" si="15"/>
        <v>7671840.0000000009</v>
      </c>
    </row>
    <row r="874" spans="1:8">
      <c r="A874" s="1">
        <v>42026</v>
      </c>
      <c r="B874" t="s">
        <v>811</v>
      </c>
      <c r="C874" t="s">
        <v>812</v>
      </c>
      <c r="D874">
        <v>2.5499999999999998</v>
      </c>
      <c r="E874">
        <v>72481</v>
      </c>
      <c r="F874">
        <v>188940</v>
      </c>
      <c r="G874">
        <v>12010000</v>
      </c>
      <c r="H874">
        <f t="shared" si="15"/>
        <v>30625499.999999996</v>
      </c>
    </row>
    <row r="875" spans="1:8">
      <c r="A875" s="1">
        <v>42026</v>
      </c>
      <c r="B875" t="s">
        <v>813</v>
      </c>
      <c r="C875" t="s">
        <v>814</v>
      </c>
      <c r="D875">
        <v>8.06</v>
      </c>
      <c r="E875">
        <v>134</v>
      </c>
      <c r="F875">
        <v>1070</v>
      </c>
      <c r="G875">
        <v>4755000</v>
      </c>
      <c r="H875">
        <f t="shared" si="15"/>
        <v>38325300</v>
      </c>
    </row>
    <row r="876" spans="1:8">
      <c r="A876" s="1">
        <v>42026</v>
      </c>
      <c r="B876" t="s">
        <v>815</v>
      </c>
      <c r="C876" t="s">
        <v>816</v>
      </c>
      <c r="D876">
        <v>8.4</v>
      </c>
      <c r="E876">
        <v>0</v>
      </c>
      <c r="F876">
        <v>0</v>
      </c>
      <c r="G876">
        <v>12000</v>
      </c>
      <c r="H876">
        <f t="shared" si="15"/>
        <v>100800</v>
      </c>
    </row>
    <row r="877" spans="1:8">
      <c r="A877" s="1">
        <v>42026</v>
      </c>
      <c r="B877" t="s">
        <v>817</v>
      </c>
      <c r="C877" t="s">
        <v>818</v>
      </c>
      <c r="D877">
        <v>2.65</v>
      </c>
      <c r="E877">
        <v>31459</v>
      </c>
      <c r="F877">
        <v>83440</v>
      </c>
      <c r="G877">
        <v>97338000</v>
      </c>
      <c r="H877">
        <f t="shared" si="15"/>
        <v>257945700</v>
      </c>
    </row>
    <row r="878" spans="1:8">
      <c r="A878" s="1">
        <v>42026</v>
      </c>
      <c r="B878" t="s">
        <v>819</v>
      </c>
      <c r="C878" t="s">
        <v>820</v>
      </c>
      <c r="D878">
        <v>343.9</v>
      </c>
      <c r="E878">
        <v>1349</v>
      </c>
      <c r="F878">
        <v>449300</v>
      </c>
      <c r="G878">
        <v>1810000</v>
      </c>
      <c r="H878">
        <f t="shared" si="15"/>
        <v>622459000</v>
      </c>
    </row>
    <row r="879" spans="1:8">
      <c r="A879" s="1">
        <v>42026</v>
      </c>
      <c r="B879" t="s">
        <v>821</v>
      </c>
      <c r="C879" t="s">
        <v>822</v>
      </c>
      <c r="D879">
        <v>12.7</v>
      </c>
      <c r="E879">
        <v>3421</v>
      </c>
      <c r="F879">
        <v>43300</v>
      </c>
      <c r="G879">
        <v>7716000</v>
      </c>
      <c r="H879">
        <f t="shared" si="15"/>
        <v>97993200</v>
      </c>
    </row>
    <row r="880" spans="1:8">
      <c r="A880" s="1">
        <v>42026</v>
      </c>
      <c r="B880" t="s">
        <v>823</v>
      </c>
      <c r="C880" t="s">
        <v>824</v>
      </c>
      <c r="D880">
        <v>10.31</v>
      </c>
      <c r="E880">
        <v>1401</v>
      </c>
      <c r="F880">
        <v>14500</v>
      </c>
      <c r="G880">
        <v>1791000</v>
      </c>
      <c r="H880">
        <f t="shared" si="15"/>
        <v>18465210</v>
      </c>
    </row>
    <row r="881" spans="1:8">
      <c r="A881" s="1">
        <v>42026</v>
      </c>
      <c r="B881" t="s">
        <v>825</v>
      </c>
      <c r="C881" t="s">
        <v>826</v>
      </c>
      <c r="D881">
        <v>2.39</v>
      </c>
      <c r="E881">
        <v>64285</v>
      </c>
      <c r="F881">
        <v>147730</v>
      </c>
      <c r="G881">
        <v>0</v>
      </c>
      <c r="H881">
        <f t="shared" si="15"/>
        <v>0</v>
      </c>
    </row>
    <row r="882" spans="1:8">
      <c r="A882" s="1">
        <v>42026</v>
      </c>
      <c r="B882" t="s">
        <v>827</v>
      </c>
      <c r="C882" t="s">
        <v>828</v>
      </c>
      <c r="D882">
        <v>13.3</v>
      </c>
      <c r="E882">
        <v>115</v>
      </c>
      <c r="F882">
        <v>1530</v>
      </c>
      <c r="G882">
        <v>925000</v>
      </c>
      <c r="H882">
        <f t="shared" si="15"/>
        <v>12302500</v>
      </c>
    </row>
    <row r="883" spans="1:8">
      <c r="A883" s="1">
        <v>42026</v>
      </c>
      <c r="B883" t="s">
        <v>829</v>
      </c>
      <c r="C883" t="s">
        <v>830</v>
      </c>
      <c r="D883">
        <v>0.24</v>
      </c>
      <c r="E883">
        <v>25010</v>
      </c>
      <c r="F883">
        <v>6000</v>
      </c>
      <c r="G883">
        <v>0</v>
      </c>
      <c r="H883">
        <f t="shared" si="15"/>
        <v>0</v>
      </c>
    </row>
    <row r="884" spans="1:8">
      <c r="A884" s="1">
        <v>42026</v>
      </c>
      <c r="B884" t="s">
        <v>831</v>
      </c>
      <c r="C884" t="s">
        <v>832</v>
      </c>
      <c r="D884">
        <v>13.2</v>
      </c>
      <c r="E884">
        <v>2395</v>
      </c>
      <c r="F884">
        <v>31530</v>
      </c>
      <c r="G884">
        <v>11886000</v>
      </c>
      <c r="H884">
        <f t="shared" si="15"/>
        <v>156895200</v>
      </c>
    </row>
    <row r="885" spans="1:8">
      <c r="A885" s="1">
        <v>42026</v>
      </c>
      <c r="B885" t="s">
        <v>833</v>
      </c>
      <c r="C885" t="s">
        <v>834</v>
      </c>
      <c r="D885">
        <v>21</v>
      </c>
      <c r="E885">
        <v>5107</v>
      </c>
      <c r="F885">
        <v>107820</v>
      </c>
      <c r="G885">
        <v>5947000</v>
      </c>
      <c r="H885">
        <f t="shared" si="15"/>
        <v>124887000</v>
      </c>
    </row>
    <row r="886" spans="1:8">
      <c r="A886" s="1">
        <v>42026</v>
      </c>
      <c r="B886" t="s">
        <v>835</v>
      </c>
      <c r="C886" t="s">
        <v>836</v>
      </c>
      <c r="D886">
        <v>4.0599999999999996</v>
      </c>
      <c r="E886">
        <v>2463968</v>
      </c>
      <c r="F886">
        <v>9970640</v>
      </c>
      <c r="G886">
        <v>496690000</v>
      </c>
      <c r="H886">
        <f t="shared" si="15"/>
        <v>2016561399.9999998</v>
      </c>
    </row>
    <row r="887" spans="1:8">
      <c r="A887" s="1">
        <v>42026</v>
      </c>
      <c r="B887" t="s">
        <v>837</v>
      </c>
      <c r="C887" t="s">
        <v>838</v>
      </c>
      <c r="D887">
        <v>109</v>
      </c>
      <c r="E887">
        <v>0</v>
      </c>
      <c r="F887">
        <v>0</v>
      </c>
      <c r="G887">
        <v>142000</v>
      </c>
      <c r="H887">
        <f t="shared" si="15"/>
        <v>15478000</v>
      </c>
    </row>
    <row r="888" spans="1:8">
      <c r="A888" s="1">
        <v>42026</v>
      </c>
      <c r="B888" t="s">
        <v>839</v>
      </c>
      <c r="C888" t="s">
        <v>840</v>
      </c>
      <c r="D888">
        <v>21.8</v>
      </c>
      <c r="E888">
        <v>3590</v>
      </c>
      <c r="F888">
        <v>78590</v>
      </c>
      <c r="G888">
        <v>730000</v>
      </c>
      <c r="H888">
        <f t="shared" si="15"/>
        <v>15914000</v>
      </c>
    </row>
    <row r="889" spans="1:8">
      <c r="A889" s="1">
        <v>42026</v>
      </c>
      <c r="B889" t="s">
        <v>841</v>
      </c>
      <c r="C889" t="s">
        <v>842</v>
      </c>
      <c r="D889">
        <v>12.7</v>
      </c>
      <c r="E889">
        <v>579</v>
      </c>
      <c r="F889">
        <v>7140</v>
      </c>
      <c r="G889">
        <v>7000000</v>
      </c>
      <c r="H889">
        <f t="shared" si="15"/>
        <v>88900000</v>
      </c>
    </row>
    <row r="890" spans="1:8">
      <c r="A890" s="1">
        <v>42026</v>
      </c>
      <c r="B890" t="s">
        <v>843</v>
      </c>
      <c r="C890" t="s">
        <v>844</v>
      </c>
      <c r="D890">
        <v>87</v>
      </c>
      <c r="E890">
        <v>0</v>
      </c>
      <c r="F890">
        <v>0</v>
      </c>
      <c r="G890">
        <v>84000</v>
      </c>
      <c r="H890">
        <f t="shared" si="15"/>
        <v>7308000</v>
      </c>
    </row>
    <row r="891" spans="1:8">
      <c r="A891" s="1">
        <v>42026</v>
      </c>
      <c r="B891" t="s">
        <v>845</v>
      </c>
      <c r="C891" t="s">
        <v>846</v>
      </c>
      <c r="D891">
        <v>5.01</v>
      </c>
      <c r="E891">
        <v>2472582</v>
      </c>
      <c r="F891">
        <v>12404440</v>
      </c>
      <c r="G891">
        <v>1043590000</v>
      </c>
      <c r="H891">
        <f t="shared" si="15"/>
        <v>5228385900</v>
      </c>
    </row>
    <row r="892" spans="1:8">
      <c r="A892" s="1">
        <v>42026</v>
      </c>
      <c r="B892" t="s">
        <v>847</v>
      </c>
      <c r="C892" t="s">
        <v>848</v>
      </c>
      <c r="D892">
        <v>0.75</v>
      </c>
      <c r="E892">
        <v>8875</v>
      </c>
      <c r="F892">
        <v>6420</v>
      </c>
      <c r="G892">
        <v>0</v>
      </c>
      <c r="H892">
        <f t="shared" si="15"/>
        <v>0</v>
      </c>
    </row>
    <row r="893" spans="1:8">
      <c r="A893" s="1">
        <v>42026</v>
      </c>
      <c r="B893" t="s">
        <v>849</v>
      </c>
      <c r="C893" t="s">
        <v>850</v>
      </c>
      <c r="D893">
        <v>9.8000000000000007</v>
      </c>
      <c r="E893">
        <v>1374</v>
      </c>
      <c r="F893">
        <v>13260</v>
      </c>
      <c r="G893">
        <v>2847000</v>
      </c>
      <c r="H893">
        <f t="shared" si="15"/>
        <v>27900600.000000004</v>
      </c>
    </row>
    <row r="894" spans="1:8">
      <c r="A894" s="1">
        <v>42026</v>
      </c>
      <c r="B894" t="s">
        <v>851</v>
      </c>
      <c r="C894" t="s">
        <v>852</v>
      </c>
      <c r="D894">
        <v>16.73</v>
      </c>
      <c r="E894">
        <v>695</v>
      </c>
      <c r="F894">
        <v>11510</v>
      </c>
      <c r="G894">
        <v>448000</v>
      </c>
      <c r="H894">
        <f t="shared" si="15"/>
        <v>7495040</v>
      </c>
    </row>
    <row r="895" spans="1:8">
      <c r="A895" s="1">
        <v>42026</v>
      </c>
      <c r="B895" t="s">
        <v>853</v>
      </c>
      <c r="C895" t="s">
        <v>854</v>
      </c>
      <c r="D895">
        <v>4.05</v>
      </c>
      <c r="E895">
        <v>13583</v>
      </c>
      <c r="F895">
        <v>58210</v>
      </c>
      <c r="G895">
        <v>19158000</v>
      </c>
      <c r="H895">
        <f t="shared" si="15"/>
        <v>77589900</v>
      </c>
    </row>
    <row r="896" spans="1:8">
      <c r="A896" s="1">
        <v>42026</v>
      </c>
      <c r="B896" t="s">
        <v>855</v>
      </c>
      <c r="C896" t="s">
        <v>856</v>
      </c>
      <c r="D896">
        <v>3.61</v>
      </c>
      <c r="E896">
        <v>1536</v>
      </c>
      <c r="F896">
        <v>5510</v>
      </c>
      <c r="G896">
        <v>6157000</v>
      </c>
      <c r="H896">
        <f t="shared" si="15"/>
        <v>22226770</v>
      </c>
    </row>
    <row r="897" spans="1:8">
      <c r="A897" s="1">
        <v>42026</v>
      </c>
      <c r="B897" t="s">
        <v>857</v>
      </c>
      <c r="C897" t="s">
        <v>858</v>
      </c>
      <c r="D897">
        <v>6.74</v>
      </c>
      <c r="E897">
        <v>7295</v>
      </c>
      <c r="F897">
        <v>48870</v>
      </c>
      <c r="G897">
        <v>3969000</v>
      </c>
      <c r="H897">
        <f t="shared" si="15"/>
        <v>26751060</v>
      </c>
    </row>
    <row r="898" spans="1:8">
      <c r="A898" s="1">
        <v>42026</v>
      </c>
      <c r="B898" t="s">
        <v>859</v>
      </c>
      <c r="C898" t="s">
        <v>860</v>
      </c>
      <c r="D898">
        <v>6.3</v>
      </c>
      <c r="E898">
        <v>27571</v>
      </c>
      <c r="F898">
        <v>168070</v>
      </c>
      <c r="G898">
        <v>15008000</v>
      </c>
      <c r="H898">
        <f t="shared" si="15"/>
        <v>94550400</v>
      </c>
    </row>
    <row r="899" spans="1:8">
      <c r="A899" s="1">
        <v>42026</v>
      </c>
      <c r="B899" t="s">
        <v>861</v>
      </c>
      <c r="C899" t="s">
        <v>862</v>
      </c>
      <c r="D899">
        <v>9.5</v>
      </c>
      <c r="E899">
        <v>8025</v>
      </c>
      <c r="F899">
        <v>75730</v>
      </c>
      <c r="G899">
        <v>14241000</v>
      </c>
      <c r="H899">
        <f t="shared" ref="H899:H962" si="16">G899*D899</f>
        <v>135289500</v>
      </c>
    </row>
    <row r="900" spans="1:8">
      <c r="A900" s="1">
        <v>42026</v>
      </c>
      <c r="B900" t="s">
        <v>863</v>
      </c>
      <c r="C900" t="s">
        <v>864</v>
      </c>
      <c r="D900">
        <v>4.84</v>
      </c>
      <c r="E900">
        <v>3625</v>
      </c>
      <c r="F900">
        <v>17000</v>
      </c>
      <c r="G900">
        <v>11716000</v>
      </c>
      <c r="H900">
        <f t="shared" si="16"/>
        <v>56705440</v>
      </c>
    </row>
    <row r="901" spans="1:8">
      <c r="A901" s="1">
        <v>42026</v>
      </c>
      <c r="B901" t="s">
        <v>865</v>
      </c>
      <c r="C901" t="s">
        <v>866</v>
      </c>
      <c r="D901">
        <v>8.8699999999999992</v>
      </c>
      <c r="E901">
        <v>66225</v>
      </c>
      <c r="F901">
        <v>584250</v>
      </c>
      <c r="G901">
        <v>36592000</v>
      </c>
      <c r="H901">
        <f t="shared" si="16"/>
        <v>324571040</v>
      </c>
    </row>
    <row r="902" spans="1:8">
      <c r="A902" s="1">
        <v>42026</v>
      </c>
      <c r="B902" t="s">
        <v>867</v>
      </c>
      <c r="C902" t="s">
        <v>868</v>
      </c>
      <c r="D902">
        <v>4.68</v>
      </c>
      <c r="E902">
        <v>377</v>
      </c>
      <c r="F902">
        <v>1760</v>
      </c>
      <c r="G902">
        <v>2580000</v>
      </c>
      <c r="H902">
        <f t="shared" si="16"/>
        <v>12074400</v>
      </c>
    </row>
    <row r="903" spans="1:8">
      <c r="A903" s="1">
        <v>42026</v>
      </c>
      <c r="B903" t="s">
        <v>869</v>
      </c>
      <c r="C903" t="s">
        <v>870</v>
      </c>
      <c r="D903">
        <v>3.96</v>
      </c>
      <c r="E903">
        <v>50</v>
      </c>
      <c r="F903">
        <v>200</v>
      </c>
      <c r="G903">
        <v>0</v>
      </c>
      <c r="H903">
        <f t="shared" si="16"/>
        <v>0</v>
      </c>
    </row>
    <row r="904" spans="1:8">
      <c r="A904" s="1">
        <v>42026</v>
      </c>
      <c r="B904" t="s">
        <v>871</v>
      </c>
      <c r="C904" t="s">
        <v>872</v>
      </c>
      <c r="D904">
        <v>1.95</v>
      </c>
      <c r="E904">
        <v>0</v>
      </c>
      <c r="F904">
        <v>0</v>
      </c>
      <c r="G904">
        <v>3297000</v>
      </c>
      <c r="H904">
        <f t="shared" si="16"/>
        <v>6429150</v>
      </c>
    </row>
    <row r="905" spans="1:8">
      <c r="A905" s="1">
        <v>42026</v>
      </c>
      <c r="B905" t="s">
        <v>873</v>
      </c>
      <c r="C905" t="s">
        <v>874</v>
      </c>
      <c r="D905">
        <v>17.600000000000001</v>
      </c>
      <c r="E905">
        <v>227247</v>
      </c>
      <c r="F905">
        <v>4038300</v>
      </c>
      <c r="G905">
        <v>163100000</v>
      </c>
      <c r="H905">
        <f t="shared" si="16"/>
        <v>2870560000</v>
      </c>
    </row>
    <row r="906" spans="1:8">
      <c r="A906" s="1">
        <v>42026</v>
      </c>
      <c r="B906" t="s">
        <v>875</v>
      </c>
      <c r="C906" t="s">
        <v>876</v>
      </c>
      <c r="D906">
        <v>56</v>
      </c>
      <c r="E906">
        <v>1</v>
      </c>
      <c r="F906">
        <v>60</v>
      </c>
      <c r="G906">
        <v>1288000</v>
      </c>
      <c r="H906">
        <f t="shared" si="16"/>
        <v>72128000</v>
      </c>
    </row>
    <row r="907" spans="1:8">
      <c r="A907" s="1">
        <v>42026</v>
      </c>
      <c r="B907" t="s">
        <v>877</v>
      </c>
      <c r="C907" t="s">
        <v>878</v>
      </c>
      <c r="D907">
        <v>8.59</v>
      </c>
      <c r="E907">
        <v>970</v>
      </c>
      <c r="F907">
        <v>8310</v>
      </c>
      <c r="G907">
        <v>14002000</v>
      </c>
      <c r="H907">
        <f t="shared" si="16"/>
        <v>120277180</v>
      </c>
    </row>
    <row r="908" spans="1:8">
      <c r="A908" s="1">
        <v>42026</v>
      </c>
      <c r="B908" t="s">
        <v>879</v>
      </c>
      <c r="C908" t="s">
        <v>880</v>
      </c>
      <c r="D908">
        <v>24.4</v>
      </c>
      <c r="E908">
        <v>2729</v>
      </c>
      <c r="F908">
        <v>66170</v>
      </c>
      <c r="G908">
        <v>28378000</v>
      </c>
      <c r="H908">
        <f t="shared" si="16"/>
        <v>692423200</v>
      </c>
    </row>
    <row r="909" spans="1:8">
      <c r="A909" s="1">
        <v>42026</v>
      </c>
      <c r="B909" t="s">
        <v>881</v>
      </c>
      <c r="C909" t="s">
        <v>882</v>
      </c>
      <c r="D909">
        <v>2.39</v>
      </c>
      <c r="E909">
        <v>1262</v>
      </c>
      <c r="F909">
        <v>3010</v>
      </c>
      <c r="G909">
        <v>0</v>
      </c>
      <c r="H909">
        <f t="shared" si="16"/>
        <v>0</v>
      </c>
    </row>
    <row r="910" spans="1:8">
      <c r="A910" s="1">
        <v>42026</v>
      </c>
      <c r="B910" t="s">
        <v>883</v>
      </c>
      <c r="C910" t="s">
        <v>884</v>
      </c>
      <c r="D910">
        <v>2.09</v>
      </c>
      <c r="E910">
        <v>35436</v>
      </c>
      <c r="F910">
        <v>73290</v>
      </c>
      <c r="G910">
        <v>20551000</v>
      </c>
      <c r="H910">
        <f t="shared" si="16"/>
        <v>42951590</v>
      </c>
    </row>
    <row r="911" spans="1:8">
      <c r="A911" s="1">
        <v>42026</v>
      </c>
      <c r="B911" t="s">
        <v>885</v>
      </c>
      <c r="C911" t="s">
        <v>886</v>
      </c>
      <c r="D911">
        <v>2.67</v>
      </c>
      <c r="E911">
        <v>21</v>
      </c>
      <c r="F911">
        <v>60</v>
      </c>
      <c r="G911">
        <v>16914000</v>
      </c>
      <c r="H911">
        <f t="shared" si="16"/>
        <v>45160380</v>
      </c>
    </row>
    <row r="912" spans="1:8">
      <c r="A912" s="1">
        <v>42026</v>
      </c>
      <c r="B912" t="s">
        <v>887</v>
      </c>
      <c r="C912" t="s">
        <v>888</v>
      </c>
      <c r="D912">
        <v>1.63</v>
      </c>
      <c r="E912">
        <v>0</v>
      </c>
      <c r="F912">
        <v>0</v>
      </c>
      <c r="G912">
        <v>0</v>
      </c>
      <c r="H912">
        <f t="shared" si="16"/>
        <v>0</v>
      </c>
    </row>
    <row r="913" spans="1:8">
      <c r="A913" s="1">
        <v>42026</v>
      </c>
      <c r="B913" t="s">
        <v>889</v>
      </c>
      <c r="C913" t="s">
        <v>890</v>
      </c>
      <c r="D913">
        <v>193.45</v>
      </c>
      <c r="E913">
        <v>280</v>
      </c>
      <c r="F913">
        <v>53670</v>
      </c>
      <c r="G913">
        <v>370000</v>
      </c>
      <c r="H913">
        <f t="shared" si="16"/>
        <v>71576500</v>
      </c>
    </row>
    <row r="914" spans="1:8">
      <c r="A914" s="1">
        <v>42026</v>
      </c>
      <c r="B914" t="s">
        <v>891</v>
      </c>
      <c r="C914" t="s">
        <v>892</v>
      </c>
      <c r="D914">
        <v>4.3</v>
      </c>
      <c r="E914">
        <v>6744</v>
      </c>
      <c r="F914">
        <v>28990</v>
      </c>
      <c r="G914">
        <v>4890000</v>
      </c>
      <c r="H914">
        <f t="shared" si="16"/>
        <v>21027000</v>
      </c>
    </row>
    <row r="915" spans="1:8">
      <c r="A915" s="1">
        <v>42026</v>
      </c>
      <c r="B915" t="s">
        <v>893</v>
      </c>
      <c r="C915" t="s">
        <v>894</v>
      </c>
      <c r="D915">
        <v>9.24</v>
      </c>
      <c r="E915">
        <v>5146</v>
      </c>
      <c r="F915">
        <v>46510</v>
      </c>
      <c r="G915">
        <v>4210000</v>
      </c>
      <c r="H915">
        <f t="shared" si="16"/>
        <v>38900400</v>
      </c>
    </row>
    <row r="916" spans="1:8">
      <c r="A916" s="1">
        <v>42026</v>
      </c>
      <c r="B916" t="s">
        <v>895</v>
      </c>
      <c r="C916" t="s">
        <v>896</v>
      </c>
      <c r="D916">
        <v>2.0299999999999998</v>
      </c>
      <c r="E916">
        <v>286713</v>
      </c>
      <c r="F916">
        <v>576620</v>
      </c>
      <c r="G916">
        <v>158887000</v>
      </c>
      <c r="H916">
        <f t="shared" si="16"/>
        <v>322540609.99999994</v>
      </c>
    </row>
    <row r="917" spans="1:8">
      <c r="A917" s="1">
        <v>42026</v>
      </c>
      <c r="B917" t="s">
        <v>897</v>
      </c>
      <c r="C917" t="s">
        <v>898</v>
      </c>
      <c r="D917">
        <v>9.49</v>
      </c>
      <c r="E917">
        <v>1193</v>
      </c>
      <c r="F917">
        <v>11230</v>
      </c>
      <c r="G917">
        <v>3957000</v>
      </c>
      <c r="H917">
        <f t="shared" si="16"/>
        <v>37551930</v>
      </c>
    </row>
    <row r="918" spans="1:8">
      <c r="A918" s="1">
        <v>42026</v>
      </c>
      <c r="B918" t="s">
        <v>899</v>
      </c>
      <c r="C918" t="s">
        <v>900</v>
      </c>
      <c r="D918">
        <v>9.65</v>
      </c>
      <c r="E918">
        <v>165</v>
      </c>
      <c r="F918">
        <v>1610</v>
      </c>
      <c r="G918">
        <v>5328000</v>
      </c>
      <c r="H918">
        <f t="shared" si="16"/>
        <v>51415200</v>
      </c>
    </row>
    <row r="919" spans="1:8">
      <c r="A919" s="1">
        <v>42026</v>
      </c>
      <c r="B919" t="s">
        <v>901</v>
      </c>
      <c r="C919" t="s">
        <v>902</v>
      </c>
      <c r="D919">
        <v>4.17</v>
      </c>
      <c r="E919">
        <v>1000</v>
      </c>
      <c r="F919">
        <v>4170</v>
      </c>
      <c r="G919">
        <v>0</v>
      </c>
      <c r="H919">
        <f t="shared" si="16"/>
        <v>0</v>
      </c>
    </row>
    <row r="920" spans="1:8">
      <c r="A920" s="1">
        <v>42026</v>
      </c>
      <c r="B920" t="s">
        <v>903</v>
      </c>
      <c r="C920" t="s">
        <v>904</v>
      </c>
      <c r="D920">
        <v>3.15</v>
      </c>
      <c r="E920">
        <v>4371</v>
      </c>
      <c r="F920">
        <v>13740</v>
      </c>
      <c r="G920">
        <v>2113000</v>
      </c>
      <c r="H920">
        <f t="shared" si="16"/>
        <v>6655950</v>
      </c>
    </row>
    <row r="921" spans="1:8">
      <c r="A921" s="1">
        <v>42026</v>
      </c>
      <c r="B921" t="s">
        <v>905</v>
      </c>
      <c r="C921" t="s">
        <v>906</v>
      </c>
      <c r="D921">
        <v>3.5</v>
      </c>
      <c r="E921">
        <v>5</v>
      </c>
      <c r="F921">
        <v>20</v>
      </c>
      <c r="G921">
        <v>13763000</v>
      </c>
      <c r="H921">
        <f t="shared" si="16"/>
        <v>48170500</v>
      </c>
    </row>
    <row r="922" spans="1:8">
      <c r="A922" s="1">
        <v>42026</v>
      </c>
      <c r="B922" t="s">
        <v>907</v>
      </c>
      <c r="C922" t="s">
        <v>908</v>
      </c>
      <c r="D922">
        <v>1.6</v>
      </c>
      <c r="E922">
        <v>84892</v>
      </c>
      <c r="F922">
        <v>130990</v>
      </c>
      <c r="G922">
        <v>17392000</v>
      </c>
      <c r="H922">
        <f t="shared" si="16"/>
        <v>27827200</v>
      </c>
    </row>
    <row r="923" spans="1:8">
      <c r="A923" s="1">
        <v>42026</v>
      </c>
      <c r="B923" t="s">
        <v>909</v>
      </c>
      <c r="C923" t="s">
        <v>910</v>
      </c>
      <c r="D923">
        <v>965</v>
      </c>
      <c r="E923">
        <v>41</v>
      </c>
      <c r="F923">
        <v>39540</v>
      </c>
      <c r="G923">
        <v>717000</v>
      </c>
      <c r="H923">
        <f t="shared" si="16"/>
        <v>691905000</v>
      </c>
    </row>
    <row r="924" spans="1:8">
      <c r="A924" s="1">
        <v>42026</v>
      </c>
      <c r="B924" t="s">
        <v>911</v>
      </c>
      <c r="C924" t="s">
        <v>912</v>
      </c>
      <c r="D924">
        <v>7.5</v>
      </c>
      <c r="E924">
        <v>2255</v>
      </c>
      <c r="F924">
        <v>16070</v>
      </c>
      <c r="G924">
        <v>0</v>
      </c>
      <c r="H924">
        <f t="shared" si="16"/>
        <v>0</v>
      </c>
    </row>
    <row r="925" spans="1:8">
      <c r="A925" s="1">
        <v>42026</v>
      </c>
      <c r="B925" t="s">
        <v>913</v>
      </c>
      <c r="C925" t="s">
        <v>914</v>
      </c>
      <c r="D925">
        <v>0.16</v>
      </c>
      <c r="E925">
        <v>1049</v>
      </c>
      <c r="F925">
        <v>160</v>
      </c>
      <c r="G925">
        <v>0</v>
      </c>
      <c r="H925">
        <f t="shared" si="16"/>
        <v>0</v>
      </c>
    </row>
    <row r="926" spans="1:8">
      <c r="A926" s="1">
        <v>42026</v>
      </c>
      <c r="B926" t="s">
        <v>915</v>
      </c>
      <c r="C926" t="s">
        <v>916</v>
      </c>
      <c r="D926">
        <v>4.47</v>
      </c>
      <c r="E926">
        <v>117976</v>
      </c>
      <c r="F926">
        <v>517810</v>
      </c>
      <c r="G926">
        <v>17549000</v>
      </c>
      <c r="H926">
        <f t="shared" si="16"/>
        <v>78444030</v>
      </c>
    </row>
    <row r="927" spans="1:8">
      <c r="A927" s="1">
        <v>42026</v>
      </c>
      <c r="B927" t="s">
        <v>917</v>
      </c>
      <c r="C927" t="s">
        <v>918</v>
      </c>
      <c r="D927">
        <v>2.4</v>
      </c>
      <c r="E927">
        <v>86</v>
      </c>
      <c r="F927">
        <v>210</v>
      </c>
      <c r="G927">
        <v>0</v>
      </c>
      <c r="H927">
        <f t="shared" si="16"/>
        <v>0</v>
      </c>
    </row>
    <row r="928" spans="1:8">
      <c r="A928" s="1">
        <v>42026</v>
      </c>
      <c r="B928" t="s">
        <v>919</v>
      </c>
      <c r="C928" t="s">
        <v>920</v>
      </c>
      <c r="D928">
        <v>0.86</v>
      </c>
      <c r="E928">
        <v>2317</v>
      </c>
      <c r="F928">
        <v>1890</v>
      </c>
      <c r="G928">
        <v>0</v>
      </c>
      <c r="H928">
        <f t="shared" si="16"/>
        <v>0</v>
      </c>
    </row>
    <row r="929" spans="1:8">
      <c r="A929" s="1">
        <v>42026</v>
      </c>
      <c r="B929" t="s">
        <v>921</v>
      </c>
      <c r="C929" t="s">
        <v>922</v>
      </c>
      <c r="D929">
        <v>7.49</v>
      </c>
      <c r="E929">
        <v>12</v>
      </c>
      <c r="F929">
        <v>90</v>
      </c>
      <c r="G929">
        <v>7452000</v>
      </c>
      <c r="H929">
        <f t="shared" si="16"/>
        <v>55815480</v>
      </c>
    </row>
    <row r="930" spans="1:8">
      <c r="A930" s="1">
        <v>42026</v>
      </c>
      <c r="B930" t="s">
        <v>923</v>
      </c>
      <c r="C930" t="s">
        <v>924</v>
      </c>
      <c r="D930">
        <v>38.9</v>
      </c>
      <c r="E930">
        <v>0</v>
      </c>
      <c r="F930">
        <v>0</v>
      </c>
      <c r="G930">
        <v>0</v>
      </c>
      <c r="H930">
        <f t="shared" si="16"/>
        <v>0</v>
      </c>
    </row>
    <row r="931" spans="1:8">
      <c r="A931" s="1">
        <v>42026</v>
      </c>
      <c r="B931" t="s">
        <v>925</v>
      </c>
      <c r="C931" t="s">
        <v>926</v>
      </c>
      <c r="D931">
        <v>8.5</v>
      </c>
      <c r="E931">
        <v>22435</v>
      </c>
      <c r="F931">
        <v>190230</v>
      </c>
      <c r="G931">
        <v>2046000</v>
      </c>
      <c r="H931">
        <f t="shared" si="16"/>
        <v>17391000</v>
      </c>
    </row>
    <row r="932" spans="1:8">
      <c r="A932" s="1">
        <v>42026</v>
      </c>
      <c r="B932" t="s">
        <v>927</v>
      </c>
      <c r="C932" t="s">
        <v>928</v>
      </c>
      <c r="D932">
        <v>18</v>
      </c>
      <c r="E932">
        <v>3032</v>
      </c>
      <c r="F932">
        <v>54610</v>
      </c>
      <c r="G932">
        <v>24711000</v>
      </c>
      <c r="H932">
        <f t="shared" si="16"/>
        <v>444798000</v>
      </c>
    </row>
    <row r="933" spans="1:8">
      <c r="A933" s="1">
        <v>42026</v>
      </c>
      <c r="B933" t="s">
        <v>929</v>
      </c>
      <c r="C933" t="s">
        <v>930</v>
      </c>
      <c r="D933">
        <v>8.4</v>
      </c>
      <c r="E933">
        <v>0</v>
      </c>
      <c r="F933">
        <v>0</v>
      </c>
      <c r="G933">
        <v>1535000</v>
      </c>
      <c r="H933">
        <f t="shared" si="16"/>
        <v>12894000</v>
      </c>
    </row>
    <row r="934" spans="1:8">
      <c r="A934" s="1">
        <v>42026</v>
      </c>
      <c r="B934" t="s">
        <v>931</v>
      </c>
      <c r="C934" t="s">
        <v>932</v>
      </c>
      <c r="D934">
        <v>2.63</v>
      </c>
      <c r="E934">
        <v>9100</v>
      </c>
      <c r="F934">
        <v>23900</v>
      </c>
      <c r="G934">
        <v>48149000</v>
      </c>
      <c r="H934">
        <f t="shared" si="16"/>
        <v>126631870</v>
      </c>
    </row>
    <row r="935" spans="1:8">
      <c r="A935" s="1">
        <v>42026</v>
      </c>
      <c r="B935" t="s">
        <v>933</v>
      </c>
      <c r="C935" t="s">
        <v>934</v>
      </c>
      <c r="D935">
        <v>0.95</v>
      </c>
      <c r="E935">
        <v>179029</v>
      </c>
      <c r="F935">
        <v>165710</v>
      </c>
      <c r="G935">
        <v>23434000</v>
      </c>
      <c r="H935">
        <f t="shared" si="16"/>
        <v>22262300</v>
      </c>
    </row>
    <row r="936" spans="1:8">
      <c r="A936" s="1">
        <v>42026</v>
      </c>
      <c r="B936" t="s">
        <v>935</v>
      </c>
      <c r="C936" t="s">
        <v>936</v>
      </c>
      <c r="D936">
        <v>24.1</v>
      </c>
      <c r="E936">
        <v>19331</v>
      </c>
      <c r="F936">
        <v>465220</v>
      </c>
      <c r="G936">
        <v>24622000</v>
      </c>
      <c r="H936">
        <f t="shared" si="16"/>
        <v>593390200</v>
      </c>
    </row>
    <row r="937" spans="1:8">
      <c r="A937" s="1">
        <v>42026</v>
      </c>
      <c r="B937" t="s">
        <v>937</v>
      </c>
      <c r="C937" t="s">
        <v>938</v>
      </c>
      <c r="D937">
        <v>64.08</v>
      </c>
      <c r="E937">
        <v>165</v>
      </c>
      <c r="F937">
        <v>10630</v>
      </c>
      <c r="G937">
        <v>3288000</v>
      </c>
      <c r="H937">
        <f t="shared" si="16"/>
        <v>210695040</v>
      </c>
    </row>
    <row r="938" spans="1:8">
      <c r="A938" s="1">
        <v>42026</v>
      </c>
      <c r="B938" t="s">
        <v>939</v>
      </c>
      <c r="C938" t="s">
        <v>940</v>
      </c>
      <c r="D938">
        <v>285</v>
      </c>
      <c r="E938">
        <v>86</v>
      </c>
      <c r="F938">
        <v>24500</v>
      </c>
      <c r="G938">
        <v>699000</v>
      </c>
      <c r="H938">
        <f t="shared" si="16"/>
        <v>199215000</v>
      </c>
    </row>
    <row r="939" spans="1:8">
      <c r="A939" s="1">
        <v>42026</v>
      </c>
      <c r="B939" t="s">
        <v>941</v>
      </c>
      <c r="C939" t="s">
        <v>942</v>
      </c>
      <c r="D939">
        <v>1.54</v>
      </c>
      <c r="E939">
        <v>8262</v>
      </c>
      <c r="F939">
        <v>12780</v>
      </c>
      <c r="G939">
        <v>6145000</v>
      </c>
      <c r="H939">
        <f t="shared" si="16"/>
        <v>9463300</v>
      </c>
    </row>
    <row r="940" spans="1:8">
      <c r="A940" s="1">
        <v>42026</v>
      </c>
      <c r="B940" t="s">
        <v>943</v>
      </c>
      <c r="C940" t="s">
        <v>944</v>
      </c>
      <c r="D940">
        <v>6.45</v>
      </c>
      <c r="E940">
        <v>576</v>
      </c>
      <c r="F940">
        <v>3680</v>
      </c>
      <c r="G940">
        <v>8629000</v>
      </c>
      <c r="H940">
        <f t="shared" si="16"/>
        <v>55657050</v>
      </c>
    </row>
    <row r="941" spans="1:8">
      <c r="A941" s="1">
        <v>42026</v>
      </c>
      <c r="B941" t="s">
        <v>945</v>
      </c>
      <c r="C941" t="s">
        <v>946</v>
      </c>
      <c r="D941">
        <v>386</v>
      </c>
      <c r="E941">
        <v>6</v>
      </c>
      <c r="F941">
        <v>2340</v>
      </c>
      <c r="G941">
        <v>0</v>
      </c>
      <c r="H941">
        <f t="shared" si="16"/>
        <v>0</v>
      </c>
    </row>
    <row r="942" spans="1:8">
      <c r="A942" s="1">
        <v>42027</v>
      </c>
      <c r="B942" t="s">
        <v>7</v>
      </c>
      <c r="C942" t="s">
        <v>8</v>
      </c>
      <c r="D942">
        <v>2.14</v>
      </c>
      <c r="E942">
        <v>15</v>
      </c>
      <c r="F942">
        <v>30</v>
      </c>
      <c r="G942">
        <v>6496000</v>
      </c>
      <c r="H942">
        <f t="shared" si="16"/>
        <v>13901440</v>
      </c>
    </row>
    <row r="943" spans="1:8">
      <c r="A943" s="1">
        <v>42027</v>
      </c>
      <c r="B943" t="s">
        <v>9</v>
      </c>
      <c r="C943" t="s">
        <v>10</v>
      </c>
      <c r="D943">
        <v>0.79</v>
      </c>
      <c r="E943">
        <v>79</v>
      </c>
      <c r="F943">
        <v>60</v>
      </c>
      <c r="G943">
        <v>22309000</v>
      </c>
      <c r="H943">
        <f t="shared" si="16"/>
        <v>17624110</v>
      </c>
    </row>
    <row r="944" spans="1:8">
      <c r="A944" s="1">
        <v>42027</v>
      </c>
      <c r="B944" t="s">
        <v>11</v>
      </c>
      <c r="C944" t="s">
        <v>12</v>
      </c>
      <c r="D944">
        <v>6.1</v>
      </c>
      <c r="E944">
        <v>469</v>
      </c>
      <c r="F944">
        <v>2830</v>
      </c>
      <c r="G944">
        <v>1852000</v>
      </c>
      <c r="H944">
        <f t="shared" si="16"/>
        <v>11297200</v>
      </c>
    </row>
    <row r="945" spans="1:8">
      <c r="A945" s="1">
        <v>42027</v>
      </c>
      <c r="B945" t="s">
        <v>13</v>
      </c>
      <c r="C945" t="s">
        <v>14</v>
      </c>
      <c r="D945">
        <v>3.4</v>
      </c>
      <c r="E945">
        <v>7616</v>
      </c>
      <c r="F945">
        <v>26050</v>
      </c>
      <c r="G945">
        <v>48206000</v>
      </c>
      <c r="H945">
        <f t="shared" si="16"/>
        <v>163900400</v>
      </c>
    </row>
    <row r="946" spans="1:8">
      <c r="A946" s="1">
        <v>42027</v>
      </c>
      <c r="B946" t="s">
        <v>15</v>
      </c>
      <c r="C946" t="s">
        <v>16</v>
      </c>
      <c r="D946">
        <v>0.3</v>
      </c>
      <c r="E946">
        <v>1500</v>
      </c>
      <c r="F946">
        <v>450</v>
      </c>
      <c r="G946">
        <v>0</v>
      </c>
      <c r="H946">
        <f t="shared" si="16"/>
        <v>0</v>
      </c>
    </row>
    <row r="947" spans="1:8">
      <c r="A947" s="1">
        <v>42027</v>
      </c>
      <c r="B947" t="s">
        <v>17</v>
      </c>
      <c r="C947" t="s">
        <v>18</v>
      </c>
      <c r="D947">
        <v>35.479999999999997</v>
      </c>
      <c r="E947">
        <v>5781</v>
      </c>
      <c r="F947">
        <v>199340</v>
      </c>
      <c r="G947">
        <v>13122000</v>
      </c>
      <c r="H947">
        <f t="shared" si="16"/>
        <v>465568559.99999994</v>
      </c>
    </row>
    <row r="948" spans="1:8">
      <c r="A948" s="1">
        <v>42027</v>
      </c>
      <c r="B948" t="s">
        <v>19</v>
      </c>
      <c r="C948" t="s">
        <v>20</v>
      </c>
      <c r="D948">
        <v>27.6</v>
      </c>
      <c r="E948">
        <v>70</v>
      </c>
      <c r="F948">
        <v>1930</v>
      </c>
      <c r="G948">
        <v>8143000</v>
      </c>
      <c r="H948">
        <f t="shared" si="16"/>
        <v>224746800</v>
      </c>
    </row>
    <row r="949" spans="1:8">
      <c r="A949" s="1">
        <v>42027</v>
      </c>
      <c r="B949" t="s">
        <v>21</v>
      </c>
      <c r="C949" t="s">
        <v>22</v>
      </c>
      <c r="D949">
        <v>8.7899999999999991</v>
      </c>
      <c r="E949">
        <v>302553</v>
      </c>
      <c r="F949">
        <v>2500660</v>
      </c>
      <c r="G949">
        <v>17461000</v>
      </c>
      <c r="H949">
        <f t="shared" si="16"/>
        <v>153482190</v>
      </c>
    </row>
    <row r="950" spans="1:8">
      <c r="A950" s="1">
        <v>42027</v>
      </c>
      <c r="B950" t="s">
        <v>23</v>
      </c>
      <c r="C950" t="s">
        <v>24</v>
      </c>
      <c r="D950">
        <v>45.2</v>
      </c>
      <c r="E950">
        <v>23374</v>
      </c>
      <c r="F950">
        <v>1060560</v>
      </c>
      <c r="G950">
        <v>8852000</v>
      </c>
      <c r="H950">
        <f t="shared" si="16"/>
        <v>400110400</v>
      </c>
    </row>
    <row r="951" spans="1:8">
      <c r="A951" s="1">
        <v>42027</v>
      </c>
      <c r="B951" t="s">
        <v>25</v>
      </c>
      <c r="C951" t="s">
        <v>26</v>
      </c>
      <c r="D951">
        <v>0.01</v>
      </c>
      <c r="E951">
        <v>0</v>
      </c>
      <c r="F951">
        <v>0</v>
      </c>
      <c r="G951">
        <v>0</v>
      </c>
      <c r="H951">
        <f t="shared" si="16"/>
        <v>0</v>
      </c>
    </row>
    <row r="952" spans="1:8">
      <c r="A952" s="1">
        <v>42027</v>
      </c>
      <c r="B952" t="s">
        <v>27</v>
      </c>
      <c r="C952" t="s">
        <v>28</v>
      </c>
      <c r="D952">
        <v>8.35</v>
      </c>
      <c r="E952">
        <v>40541</v>
      </c>
      <c r="F952">
        <v>334400</v>
      </c>
      <c r="G952">
        <v>43035000</v>
      </c>
      <c r="H952">
        <f t="shared" si="16"/>
        <v>359342250</v>
      </c>
    </row>
    <row r="953" spans="1:8">
      <c r="A953" s="1">
        <v>42027</v>
      </c>
      <c r="B953" t="s">
        <v>29</v>
      </c>
      <c r="C953" t="s">
        <v>30</v>
      </c>
      <c r="D953">
        <v>1.43</v>
      </c>
      <c r="E953">
        <v>36350</v>
      </c>
      <c r="F953">
        <v>51250</v>
      </c>
      <c r="G953">
        <v>0</v>
      </c>
      <c r="H953">
        <f t="shared" si="16"/>
        <v>0</v>
      </c>
    </row>
    <row r="954" spans="1:8">
      <c r="A954" s="1">
        <v>42027</v>
      </c>
      <c r="B954" t="s">
        <v>31</v>
      </c>
      <c r="C954" t="s">
        <v>32</v>
      </c>
      <c r="D954">
        <v>1</v>
      </c>
      <c r="E954">
        <v>0</v>
      </c>
      <c r="F954">
        <v>0</v>
      </c>
      <c r="G954">
        <v>0</v>
      </c>
      <c r="H954">
        <f t="shared" si="16"/>
        <v>0</v>
      </c>
    </row>
    <row r="955" spans="1:8">
      <c r="A955" s="1">
        <v>42027</v>
      </c>
      <c r="B955" t="s">
        <v>33</v>
      </c>
      <c r="C955" t="s">
        <v>34</v>
      </c>
      <c r="D955">
        <v>5.05</v>
      </c>
      <c r="E955">
        <v>1205700</v>
      </c>
      <c r="F955">
        <v>6090840</v>
      </c>
      <c r="G955">
        <v>29399000</v>
      </c>
      <c r="H955">
        <f t="shared" si="16"/>
        <v>148464950</v>
      </c>
    </row>
    <row r="956" spans="1:8">
      <c r="A956" s="1">
        <v>42027</v>
      </c>
      <c r="B956" t="s">
        <v>35</v>
      </c>
      <c r="C956" t="s">
        <v>36</v>
      </c>
      <c r="D956">
        <v>84.77</v>
      </c>
      <c r="E956">
        <v>559043</v>
      </c>
      <c r="F956">
        <v>47275020</v>
      </c>
      <c r="G956">
        <v>43097000</v>
      </c>
      <c r="H956">
        <f t="shared" si="16"/>
        <v>3653332690</v>
      </c>
    </row>
    <row r="957" spans="1:8">
      <c r="A957" s="1">
        <v>42027</v>
      </c>
      <c r="B957" t="s">
        <v>37</v>
      </c>
      <c r="C957" t="s">
        <v>38</v>
      </c>
      <c r="D957">
        <v>14.65</v>
      </c>
      <c r="E957">
        <v>1108</v>
      </c>
      <c r="F957">
        <v>16070</v>
      </c>
      <c r="G957">
        <v>3975000</v>
      </c>
      <c r="H957">
        <f t="shared" si="16"/>
        <v>58233750</v>
      </c>
    </row>
    <row r="958" spans="1:8">
      <c r="A958" s="1">
        <v>42027</v>
      </c>
      <c r="B958" t="s">
        <v>39</v>
      </c>
      <c r="C958" t="s">
        <v>40</v>
      </c>
      <c r="D958">
        <v>2.09</v>
      </c>
      <c r="E958">
        <v>770</v>
      </c>
      <c r="F958">
        <v>1600</v>
      </c>
      <c r="G958">
        <v>7353000</v>
      </c>
      <c r="H958">
        <f t="shared" si="16"/>
        <v>15367769.999999998</v>
      </c>
    </row>
    <row r="959" spans="1:8">
      <c r="A959" s="1">
        <v>42027</v>
      </c>
      <c r="B959" t="s">
        <v>41</v>
      </c>
      <c r="C959" t="s">
        <v>42</v>
      </c>
      <c r="D959">
        <v>0.64</v>
      </c>
      <c r="E959">
        <v>0</v>
      </c>
      <c r="F959">
        <v>0</v>
      </c>
      <c r="G959">
        <v>0</v>
      </c>
      <c r="H959">
        <f t="shared" si="16"/>
        <v>0</v>
      </c>
    </row>
    <row r="960" spans="1:8">
      <c r="A960" s="1">
        <v>42027</v>
      </c>
      <c r="B960" t="s">
        <v>43</v>
      </c>
      <c r="C960" t="s">
        <v>44</v>
      </c>
      <c r="D960">
        <v>9.1</v>
      </c>
      <c r="E960">
        <v>8284</v>
      </c>
      <c r="F960">
        <v>75340</v>
      </c>
      <c r="G960">
        <v>24397000</v>
      </c>
      <c r="H960">
        <f t="shared" si="16"/>
        <v>222012700</v>
      </c>
    </row>
    <row r="961" spans="1:8">
      <c r="A961" s="1">
        <v>42027</v>
      </c>
      <c r="B961" t="s">
        <v>45</v>
      </c>
      <c r="C961" t="s">
        <v>46</v>
      </c>
      <c r="D961">
        <v>46.19</v>
      </c>
      <c r="E961">
        <v>2635</v>
      </c>
      <c r="F961">
        <v>121140</v>
      </c>
      <c r="G961">
        <v>9046000</v>
      </c>
      <c r="H961">
        <f t="shared" si="16"/>
        <v>417834740</v>
      </c>
    </row>
    <row r="962" spans="1:8">
      <c r="A962" s="1">
        <v>42027</v>
      </c>
      <c r="B962" t="s">
        <v>47</v>
      </c>
      <c r="C962" t="s">
        <v>48</v>
      </c>
      <c r="D962">
        <v>8.02</v>
      </c>
      <c r="E962">
        <v>1591</v>
      </c>
      <c r="F962">
        <v>12810</v>
      </c>
      <c r="G962">
        <v>9800000</v>
      </c>
      <c r="H962">
        <f t="shared" si="16"/>
        <v>78596000</v>
      </c>
    </row>
    <row r="963" spans="1:8">
      <c r="A963" s="1">
        <v>42027</v>
      </c>
      <c r="B963" t="s">
        <v>49</v>
      </c>
      <c r="C963" t="s">
        <v>50</v>
      </c>
      <c r="D963">
        <v>105</v>
      </c>
      <c r="E963">
        <v>35257</v>
      </c>
      <c r="F963">
        <v>3532300</v>
      </c>
      <c r="G963">
        <v>4659000</v>
      </c>
      <c r="H963">
        <f t="shared" ref="H963:H1026" si="17">G963*D963</f>
        <v>489195000</v>
      </c>
    </row>
    <row r="964" spans="1:8">
      <c r="A964" s="1">
        <v>42027</v>
      </c>
      <c r="B964" t="s">
        <v>51</v>
      </c>
      <c r="C964" t="s">
        <v>52</v>
      </c>
      <c r="D964">
        <v>0.26</v>
      </c>
      <c r="E964">
        <v>0</v>
      </c>
      <c r="F964">
        <v>0</v>
      </c>
      <c r="G964">
        <v>0</v>
      </c>
      <c r="H964">
        <f t="shared" si="17"/>
        <v>0</v>
      </c>
    </row>
    <row r="965" spans="1:8">
      <c r="A965" s="1">
        <v>42027</v>
      </c>
      <c r="B965" t="s">
        <v>53</v>
      </c>
      <c r="C965" t="s">
        <v>54</v>
      </c>
      <c r="D965">
        <v>108</v>
      </c>
      <c r="E965">
        <v>1478</v>
      </c>
      <c r="F965">
        <v>159510</v>
      </c>
      <c r="G965">
        <v>14487000</v>
      </c>
      <c r="H965">
        <f t="shared" si="17"/>
        <v>1564596000</v>
      </c>
    </row>
    <row r="966" spans="1:8">
      <c r="A966" s="1">
        <v>42027</v>
      </c>
      <c r="B966" t="s">
        <v>55</v>
      </c>
      <c r="C966" t="s">
        <v>56</v>
      </c>
      <c r="D966">
        <v>35.21</v>
      </c>
      <c r="E966">
        <v>1838</v>
      </c>
      <c r="F966">
        <v>64690</v>
      </c>
      <c r="G966">
        <v>25382000</v>
      </c>
      <c r="H966">
        <f t="shared" si="17"/>
        <v>893700220</v>
      </c>
    </row>
    <row r="967" spans="1:8">
      <c r="A967" s="1">
        <v>42027</v>
      </c>
      <c r="B967" t="s">
        <v>57</v>
      </c>
      <c r="C967" t="s">
        <v>58</v>
      </c>
      <c r="D967">
        <v>12.29</v>
      </c>
      <c r="E967">
        <v>66</v>
      </c>
      <c r="F967">
        <v>810</v>
      </c>
      <c r="G967">
        <v>5540000</v>
      </c>
      <c r="H967">
        <f t="shared" si="17"/>
        <v>68086600</v>
      </c>
    </row>
    <row r="968" spans="1:8">
      <c r="A968" s="1">
        <v>42027</v>
      </c>
      <c r="B968" t="s">
        <v>59</v>
      </c>
      <c r="C968" t="s">
        <v>60</v>
      </c>
      <c r="D968">
        <v>4.87</v>
      </c>
      <c r="E968">
        <v>85584</v>
      </c>
      <c r="F968">
        <v>413590</v>
      </c>
      <c r="G968">
        <v>22063000</v>
      </c>
      <c r="H968">
        <f t="shared" si="17"/>
        <v>107446810</v>
      </c>
    </row>
    <row r="969" spans="1:8">
      <c r="A969" s="1">
        <v>42027</v>
      </c>
      <c r="B969" t="s">
        <v>61</v>
      </c>
      <c r="C969" t="s">
        <v>62</v>
      </c>
      <c r="D969">
        <v>1.47</v>
      </c>
      <c r="E969">
        <v>0</v>
      </c>
      <c r="F969">
        <v>0</v>
      </c>
      <c r="G969">
        <v>2520000</v>
      </c>
      <c r="H969">
        <f t="shared" si="17"/>
        <v>3704400</v>
      </c>
    </row>
    <row r="970" spans="1:8">
      <c r="A970" s="1">
        <v>42027</v>
      </c>
      <c r="B970" t="s">
        <v>63</v>
      </c>
      <c r="C970" t="s">
        <v>64</v>
      </c>
      <c r="D970">
        <v>14.9</v>
      </c>
      <c r="E970">
        <v>97730</v>
      </c>
      <c r="F970">
        <v>1456170</v>
      </c>
      <c r="G970">
        <v>3286000</v>
      </c>
      <c r="H970">
        <f t="shared" si="17"/>
        <v>48961400</v>
      </c>
    </row>
    <row r="971" spans="1:8">
      <c r="A971" s="1">
        <v>42027</v>
      </c>
      <c r="B971" t="s">
        <v>65</v>
      </c>
      <c r="C971" t="s">
        <v>66</v>
      </c>
      <c r="D971">
        <v>1.98</v>
      </c>
      <c r="E971">
        <v>480355</v>
      </c>
      <c r="F971">
        <v>939510</v>
      </c>
      <c r="G971">
        <v>32823000</v>
      </c>
      <c r="H971">
        <f t="shared" si="17"/>
        <v>64989540</v>
      </c>
    </row>
    <row r="972" spans="1:8">
      <c r="A972" s="1">
        <v>42027</v>
      </c>
      <c r="B972" t="s">
        <v>67</v>
      </c>
      <c r="C972" t="s">
        <v>68</v>
      </c>
      <c r="D972">
        <v>13.4</v>
      </c>
      <c r="E972">
        <v>15132</v>
      </c>
      <c r="F972">
        <v>201250</v>
      </c>
      <c r="G972">
        <v>17889000</v>
      </c>
      <c r="H972">
        <f t="shared" si="17"/>
        <v>239712600</v>
      </c>
    </row>
    <row r="973" spans="1:8">
      <c r="A973" s="1">
        <v>42027</v>
      </c>
      <c r="B973" t="s">
        <v>69</v>
      </c>
      <c r="C973" t="s">
        <v>70</v>
      </c>
      <c r="D973">
        <v>53.8</v>
      </c>
      <c r="E973">
        <v>92256</v>
      </c>
      <c r="F973">
        <v>4996710</v>
      </c>
      <c r="G973">
        <v>74917000</v>
      </c>
      <c r="H973">
        <f t="shared" si="17"/>
        <v>4030534600</v>
      </c>
    </row>
    <row r="974" spans="1:8">
      <c r="A974" s="1">
        <v>42027</v>
      </c>
      <c r="B974" t="s">
        <v>71</v>
      </c>
      <c r="C974" t="s">
        <v>72</v>
      </c>
      <c r="D974">
        <v>8.3000000000000007</v>
      </c>
      <c r="E974">
        <v>2302</v>
      </c>
      <c r="F974">
        <v>19100</v>
      </c>
      <c r="G974">
        <v>16750000</v>
      </c>
      <c r="H974">
        <f t="shared" si="17"/>
        <v>139025000</v>
      </c>
    </row>
    <row r="975" spans="1:8">
      <c r="A975" s="1">
        <v>42027</v>
      </c>
      <c r="B975" t="s">
        <v>73</v>
      </c>
      <c r="C975" t="s">
        <v>74</v>
      </c>
      <c r="D975">
        <v>16.02</v>
      </c>
      <c r="E975">
        <v>10</v>
      </c>
      <c r="F975">
        <v>160</v>
      </c>
      <c r="G975">
        <v>0</v>
      </c>
      <c r="H975">
        <f t="shared" si="17"/>
        <v>0</v>
      </c>
    </row>
    <row r="976" spans="1:8">
      <c r="A976" s="1">
        <v>42027</v>
      </c>
      <c r="B976" t="s">
        <v>75</v>
      </c>
      <c r="C976" t="s">
        <v>76</v>
      </c>
      <c r="D976">
        <v>26.67</v>
      </c>
      <c r="E976">
        <v>3989</v>
      </c>
      <c r="F976">
        <v>106360</v>
      </c>
      <c r="G976">
        <v>9253000</v>
      </c>
      <c r="H976">
        <f t="shared" si="17"/>
        <v>246777510.00000003</v>
      </c>
    </row>
    <row r="977" spans="1:8">
      <c r="A977" s="1">
        <v>42027</v>
      </c>
      <c r="B977" t="s">
        <v>77</v>
      </c>
      <c r="C977" t="s">
        <v>78</v>
      </c>
      <c r="D977">
        <v>2.44</v>
      </c>
      <c r="E977">
        <v>1954</v>
      </c>
      <c r="F977">
        <v>4820</v>
      </c>
      <c r="G977">
        <v>24386000</v>
      </c>
      <c r="H977">
        <f t="shared" si="17"/>
        <v>59501840</v>
      </c>
    </row>
    <row r="978" spans="1:8">
      <c r="A978" s="1">
        <v>42027</v>
      </c>
      <c r="B978" t="s">
        <v>79</v>
      </c>
      <c r="C978" t="s">
        <v>80</v>
      </c>
      <c r="D978">
        <v>6.78</v>
      </c>
      <c r="E978">
        <v>25236</v>
      </c>
      <c r="F978">
        <v>171660</v>
      </c>
      <c r="G978">
        <v>2464000</v>
      </c>
      <c r="H978">
        <f t="shared" si="17"/>
        <v>16705920</v>
      </c>
    </row>
    <row r="979" spans="1:8">
      <c r="A979" s="1">
        <v>42027</v>
      </c>
      <c r="B979" t="s">
        <v>81</v>
      </c>
      <c r="C979" t="s">
        <v>82</v>
      </c>
      <c r="D979">
        <v>1</v>
      </c>
      <c r="E979">
        <v>68895</v>
      </c>
      <c r="F979">
        <v>68810</v>
      </c>
      <c r="G979">
        <v>11698000</v>
      </c>
      <c r="H979">
        <f t="shared" si="17"/>
        <v>11698000</v>
      </c>
    </row>
    <row r="980" spans="1:8">
      <c r="A980" s="1">
        <v>42027</v>
      </c>
      <c r="B980" t="s">
        <v>83</v>
      </c>
      <c r="C980" t="s">
        <v>84</v>
      </c>
      <c r="D980">
        <v>1.05</v>
      </c>
      <c r="E980">
        <v>4600</v>
      </c>
      <c r="F980">
        <v>4830</v>
      </c>
      <c r="G980">
        <v>0</v>
      </c>
      <c r="H980">
        <f t="shared" si="17"/>
        <v>0</v>
      </c>
    </row>
    <row r="981" spans="1:8">
      <c r="A981" s="1">
        <v>42027</v>
      </c>
      <c r="B981" t="s">
        <v>85</v>
      </c>
      <c r="C981" t="s">
        <v>86</v>
      </c>
      <c r="D981">
        <v>11.4</v>
      </c>
      <c r="E981">
        <v>4285</v>
      </c>
      <c r="F981">
        <v>48030</v>
      </c>
      <c r="G981">
        <v>24981000</v>
      </c>
      <c r="H981">
        <f t="shared" si="17"/>
        <v>284783400</v>
      </c>
    </row>
    <row r="982" spans="1:8">
      <c r="A982" s="1">
        <v>42027</v>
      </c>
      <c r="B982" t="s">
        <v>87</v>
      </c>
      <c r="C982" t="s">
        <v>88</v>
      </c>
      <c r="D982">
        <v>3.23</v>
      </c>
      <c r="E982">
        <v>1600</v>
      </c>
      <c r="F982">
        <v>5140</v>
      </c>
      <c r="G982">
        <v>39722000</v>
      </c>
      <c r="H982">
        <f t="shared" si="17"/>
        <v>128302060</v>
      </c>
    </row>
    <row r="983" spans="1:8">
      <c r="A983" s="1">
        <v>42027</v>
      </c>
      <c r="B983" t="s">
        <v>89</v>
      </c>
      <c r="C983" t="s">
        <v>90</v>
      </c>
      <c r="D983">
        <v>4.3</v>
      </c>
      <c r="E983">
        <v>2300</v>
      </c>
      <c r="F983">
        <v>9960</v>
      </c>
      <c r="G983">
        <v>3999000</v>
      </c>
      <c r="H983">
        <f t="shared" si="17"/>
        <v>17195700</v>
      </c>
    </row>
    <row r="984" spans="1:8">
      <c r="A984" s="1">
        <v>42027</v>
      </c>
      <c r="B984" t="s">
        <v>91</v>
      </c>
      <c r="C984" t="s">
        <v>92</v>
      </c>
      <c r="D984">
        <v>7.18</v>
      </c>
      <c r="E984">
        <v>22</v>
      </c>
      <c r="F984">
        <v>160</v>
      </c>
      <c r="G984">
        <v>15327000</v>
      </c>
      <c r="H984">
        <f t="shared" si="17"/>
        <v>110047860</v>
      </c>
    </row>
    <row r="985" spans="1:8">
      <c r="A985" s="1">
        <v>42027</v>
      </c>
      <c r="B985" t="s">
        <v>93</v>
      </c>
      <c r="C985" t="s">
        <v>94</v>
      </c>
      <c r="D985">
        <v>20.51</v>
      </c>
      <c r="E985">
        <v>233</v>
      </c>
      <c r="F985">
        <v>4680</v>
      </c>
      <c r="G985">
        <v>2322000</v>
      </c>
      <c r="H985">
        <f t="shared" si="17"/>
        <v>47624220</v>
      </c>
    </row>
    <row r="986" spans="1:8">
      <c r="A986" s="1">
        <v>42027</v>
      </c>
      <c r="B986" t="s">
        <v>95</v>
      </c>
      <c r="C986" t="s">
        <v>96</v>
      </c>
      <c r="D986">
        <v>2.99</v>
      </c>
      <c r="E986">
        <v>941</v>
      </c>
      <c r="F986">
        <v>2660</v>
      </c>
      <c r="G986">
        <v>0</v>
      </c>
      <c r="H986">
        <f t="shared" si="17"/>
        <v>0</v>
      </c>
    </row>
    <row r="987" spans="1:8">
      <c r="A987" s="1">
        <v>42027</v>
      </c>
      <c r="B987" t="s">
        <v>97</v>
      </c>
      <c r="C987" t="s">
        <v>98</v>
      </c>
      <c r="D987">
        <v>2.5299999999999998</v>
      </c>
      <c r="E987">
        <v>339</v>
      </c>
      <c r="F987">
        <v>800</v>
      </c>
      <c r="G987">
        <v>0</v>
      </c>
      <c r="H987">
        <f t="shared" si="17"/>
        <v>0</v>
      </c>
    </row>
    <row r="988" spans="1:8">
      <c r="A988" s="1">
        <v>42027</v>
      </c>
      <c r="B988" t="s">
        <v>99</v>
      </c>
      <c r="C988" t="s">
        <v>100</v>
      </c>
      <c r="D988">
        <v>2.77</v>
      </c>
      <c r="E988">
        <v>0</v>
      </c>
      <c r="F988">
        <v>0</v>
      </c>
      <c r="G988">
        <v>0</v>
      </c>
      <c r="H988">
        <f t="shared" si="17"/>
        <v>0</v>
      </c>
    </row>
    <row r="989" spans="1:8">
      <c r="A989" s="1">
        <v>42027</v>
      </c>
      <c r="B989" t="s">
        <v>101</v>
      </c>
      <c r="C989" t="s">
        <v>102</v>
      </c>
      <c r="D989">
        <v>7</v>
      </c>
      <c r="E989">
        <v>262</v>
      </c>
      <c r="F989">
        <v>1830</v>
      </c>
      <c r="G989">
        <v>2174000</v>
      </c>
      <c r="H989">
        <f t="shared" si="17"/>
        <v>15218000</v>
      </c>
    </row>
    <row r="990" spans="1:8">
      <c r="A990" s="1">
        <v>42027</v>
      </c>
      <c r="B990" t="s">
        <v>103</v>
      </c>
      <c r="C990" t="s">
        <v>104</v>
      </c>
      <c r="D990">
        <v>43.95</v>
      </c>
      <c r="E990">
        <v>15934</v>
      </c>
      <c r="F990">
        <v>684960</v>
      </c>
      <c r="G990">
        <v>7788000</v>
      </c>
      <c r="H990">
        <f t="shared" si="17"/>
        <v>342282600</v>
      </c>
    </row>
    <row r="991" spans="1:8">
      <c r="A991" s="1">
        <v>42027</v>
      </c>
      <c r="B991" t="s">
        <v>105</v>
      </c>
      <c r="C991" t="s">
        <v>106</v>
      </c>
      <c r="D991">
        <v>1.1200000000000001</v>
      </c>
      <c r="E991">
        <v>81484</v>
      </c>
      <c r="F991">
        <v>90930</v>
      </c>
      <c r="G991">
        <v>96494000</v>
      </c>
      <c r="H991">
        <f t="shared" si="17"/>
        <v>108073280.00000001</v>
      </c>
    </row>
    <row r="992" spans="1:8">
      <c r="A992" s="1">
        <v>42027</v>
      </c>
      <c r="B992" t="s">
        <v>107</v>
      </c>
      <c r="C992" t="s">
        <v>108</v>
      </c>
      <c r="D992">
        <v>13</v>
      </c>
      <c r="E992">
        <v>0</v>
      </c>
      <c r="F992">
        <v>0</v>
      </c>
      <c r="G992">
        <v>0</v>
      </c>
      <c r="H992">
        <f t="shared" si="17"/>
        <v>0</v>
      </c>
    </row>
    <row r="993" spans="1:8">
      <c r="A993" s="1">
        <v>42027</v>
      </c>
      <c r="B993" t="s">
        <v>109</v>
      </c>
      <c r="C993" t="s">
        <v>110</v>
      </c>
      <c r="D993">
        <v>308.45</v>
      </c>
      <c r="E993">
        <v>12</v>
      </c>
      <c r="F993">
        <v>3730</v>
      </c>
      <c r="G993">
        <v>1075000</v>
      </c>
      <c r="H993">
        <f t="shared" si="17"/>
        <v>331583750</v>
      </c>
    </row>
    <row r="994" spans="1:8">
      <c r="A994" s="1">
        <v>42027</v>
      </c>
      <c r="B994" t="s">
        <v>111</v>
      </c>
      <c r="C994" t="s">
        <v>112</v>
      </c>
      <c r="D994">
        <v>3.79</v>
      </c>
      <c r="E994">
        <v>27132</v>
      </c>
      <c r="F994">
        <v>102830</v>
      </c>
      <c r="G994">
        <v>0</v>
      </c>
      <c r="H994">
        <f t="shared" si="17"/>
        <v>0</v>
      </c>
    </row>
    <row r="995" spans="1:8">
      <c r="A995" s="1">
        <v>42027</v>
      </c>
      <c r="B995" t="s">
        <v>113</v>
      </c>
      <c r="C995" t="s">
        <v>114</v>
      </c>
      <c r="D995">
        <v>27.9</v>
      </c>
      <c r="E995">
        <v>0</v>
      </c>
      <c r="F995">
        <v>0</v>
      </c>
      <c r="G995">
        <v>0</v>
      </c>
      <c r="H995">
        <f t="shared" si="17"/>
        <v>0</v>
      </c>
    </row>
    <row r="996" spans="1:8">
      <c r="A996" s="1">
        <v>42027</v>
      </c>
      <c r="B996" t="s">
        <v>115</v>
      </c>
      <c r="C996" t="s">
        <v>116</v>
      </c>
      <c r="D996">
        <v>11</v>
      </c>
      <c r="E996">
        <v>225</v>
      </c>
      <c r="F996">
        <v>2480</v>
      </c>
      <c r="G996">
        <v>911000</v>
      </c>
      <c r="H996">
        <f t="shared" si="17"/>
        <v>10021000</v>
      </c>
    </row>
    <row r="997" spans="1:8">
      <c r="A997" s="1">
        <v>42027</v>
      </c>
      <c r="B997" t="s">
        <v>117</v>
      </c>
      <c r="C997" t="s">
        <v>118</v>
      </c>
      <c r="D997">
        <v>79.95</v>
      </c>
      <c r="E997">
        <v>0</v>
      </c>
      <c r="F997">
        <v>0</v>
      </c>
      <c r="G997">
        <v>0</v>
      </c>
      <c r="H997">
        <f t="shared" si="17"/>
        <v>0</v>
      </c>
    </row>
    <row r="998" spans="1:8">
      <c r="A998" s="1">
        <v>42027</v>
      </c>
      <c r="B998" t="s">
        <v>119</v>
      </c>
      <c r="C998" t="s">
        <v>120</v>
      </c>
      <c r="D998">
        <v>4.07</v>
      </c>
      <c r="E998">
        <v>51373</v>
      </c>
      <c r="F998">
        <v>206650</v>
      </c>
      <c r="G998">
        <v>67191000</v>
      </c>
      <c r="H998">
        <f t="shared" si="17"/>
        <v>273467370</v>
      </c>
    </row>
    <row r="999" spans="1:8">
      <c r="A999" s="1">
        <v>42027</v>
      </c>
      <c r="B999" t="s">
        <v>121</v>
      </c>
      <c r="C999" t="s">
        <v>122</v>
      </c>
      <c r="D999">
        <v>3.5</v>
      </c>
      <c r="E999">
        <v>742</v>
      </c>
      <c r="F999">
        <v>2530</v>
      </c>
      <c r="G999">
        <v>1797000</v>
      </c>
      <c r="H999">
        <f t="shared" si="17"/>
        <v>6289500</v>
      </c>
    </row>
    <row r="1000" spans="1:8">
      <c r="A1000" s="1">
        <v>42027</v>
      </c>
      <c r="B1000" t="s">
        <v>123</v>
      </c>
      <c r="C1000" t="s">
        <v>124</v>
      </c>
      <c r="D1000">
        <v>1.24</v>
      </c>
      <c r="E1000">
        <v>2217</v>
      </c>
      <c r="F1000">
        <v>2640</v>
      </c>
      <c r="G1000">
        <v>57095000</v>
      </c>
      <c r="H1000">
        <f t="shared" si="17"/>
        <v>70797800</v>
      </c>
    </row>
    <row r="1001" spans="1:8">
      <c r="A1001" s="1">
        <v>42027</v>
      </c>
      <c r="B1001" t="s">
        <v>125</v>
      </c>
      <c r="C1001" t="s">
        <v>126</v>
      </c>
      <c r="D1001">
        <v>2.66</v>
      </c>
      <c r="E1001">
        <v>50</v>
      </c>
      <c r="F1001">
        <v>130</v>
      </c>
      <c r="G1001">
        <v>2181000</v>
      </c>
      <c r="H1001">
        <f t="shared" si="17"/>
        <v>5801460</v>
      </c>
    </row>
    <row r="1002" spans="1:8">
      <c r="A1002" s="1">
        <v>42027</v>
      </c>
      <c r="B1002" t="s">
        <v>127</v>
      </c>
      <c r="C1002" t="s">
        <v>128</v>
      </c>
      <c r="D1002">
        <v>61.6</v>
      </c>
      <c r="E1002">
        <v>5663</v>
      </c>
      <c r="F1002">
        <v>348890</v>
      </c>
      <c r="G1002">
        <v>4735000</v>
      </c>
      <c r="H1002">
        <f t="shared" si="17"/>
        <v>291676000</v>
      </c>
    </row>
    <row r="1003" spans="1:8">
      <c r="A1003" s="1">
        <v>42027</v>
      </c>
      <c r="B1003" t="s">
        <v>129</v>
      </c>
      <c r="C1003" t="s">
        <v>130</v>
      </c>
      <c r="D1003">
        <v>99</v>
      </c>
      <c r="E1003">
        <v>39403</v>
      </c>
      <c r="F1003">
        <v>3893500</v>
      </c>
      <c r="G1003">
        <v>34013000</v>
      </c>
      <c r="H1003">
        <f t="shared" si="17"/>
        <v>3367287000</v>
      </c>
    </row>
    <row r="1004" spans="1:8">
      <c r="A1004" s="1">
        <v>42027</v>
      </c>
      <c r="B1004" t="s">
        <v>131</v>
      </c>
      <c r="C1004" t="s">
        <v>132</v>
      </c>
      <c r="D1004">
        <v>5.45</v>
      </c>
      <c r="E1004">
        <v>498769</v>
      </c>
      <c r="F1004">
        <v>2712060</v>
      </c>
      <c r="G1004">
        <v>95414000</v>
      </c>
      <c r="H1004">
        <f t="shared" si="17"/>
        <v>520006300</v>
      </c>
    </row>
    <row r="1005" spans="1:8">
      <c r="A1005" s="1">
        <v>42027</v>
      </c>
      <c r="B1005" t="s">
        <v>133</v>
      </c>
      <c r="C1005" t="s">
        <v>134</v>
      </c>
      <c r="D1005">
        <v>35.6</v>
      </c>
      <c r="E1005">
        <v>980</v>
      </c>
      <c r="F1005">
        <v>34970</v>
      </c>
      <c r="G1005">
        <v>9289000</v>
      </c>
      <c r="H1005">
        <f t="shared" si="17"/>
        <v>330688400</v>
      </c>
    </row>
    <row r="1006" spans="1:8">
      <c r="A1006" s="1">
        <v>42027</v>
      </c>
      <c r="B1006" t="s">
        <v>135</v>
      </c>
      <c r="C1006" t="s">
        <v>136</v>
      </c>
      <c r="D1006">
        <v>1.5</v>
      </c>
      <c r="E1006">
        <v>250</v>
      </c>
      <c r="F1006">
        <v>370</v>
      </c>
      <c r="G1006">
        <v>5226000</v>
      </c>
      <c r="H1006">
        <f t="shared" si="17"/>
        <v>7839000</v>
      </c>
    </row>
    <row r="1007" spans="1:8">
      <c r="A1007" s="1">
        <v>42027</v>
      </c>
      <c r="B1007" t="s">
        <v>137</v>
      </c>
      <c r="C1007" t="s">
        <v>138</v>
      </c>
      <c r="D1007">
        <v>16.899999999999999</v>
      </c>
      <c r="E1007">
        <v>15722</v>
      </c>
      <c r="F1007">
        <v>263420</v>
      </c>
      <c r="G1007">
        <v>978000</v>
      </c>
      <c r="H1007">
        <f t="shared" si="17"/>
        <v>16528199.999999998</v>
      </c>
    </row>
    <row r="1008" spans="1:8">
      <c r="A1008" s="1">
        <v>42027</v>
      </c>
      <c r="B1008" t="s">
        <v>139</v>
      </c>
      <c r="C1008" t="s">
        <v>140</v>
      </c>
      <c r="D1008">
        <v>27.7</v>
      </c>
      <c r="E1008">
        <v>6496</v>
      </c>
      <c r="F1008">
        <v>176800</v>
      </c>
      <c r="G1008">
        <v>2468000</v>
      </c>
      <c r="H1008">
        <f t="shared" si="17"/>
        <v>68363600</v>
      </c>
    </row>
    <row r="1009" spans="1:8">
      <c r="A1009" s="1">
        <v>42027</v>
      </c>
      <c r="B1009" t="s">
        <v>141</v>
      </c>
      <c r="C1009" t="s">
        <v>142</v>
      </c>
      <c r="D1009">
        <v>153.25</v>
      </c>
      <c r="E1009">
        <v>6822</v>
      </c>
      <c r="F1009">
        <v>1037790</v>
      </c>
      <c r="G1009">
        <v>10451000</v>
      </c>
      <c r="H1009">
        <f t="shared" si="17"/>
        <v>1601615750</v>
      </c>
    </row>
    <row r="1010" spans="1:8">
      <c r="A1010" s="1">
        <v>42027</v>
      </c>
      <c r="B1010" t="s">
        <v>143</v>
      </c>
      <c r="C1010" t="s">
        <v>144</v>
      </c>
      <c r="D1010">
        <v>0.06</v>
      </c>
      <c r="E1010">
        <v>14660</v>
      </c>
      <c r="F1010">
        <v>880</v>
      </c>
      <c r="G1010">
        <v>0</v>
      </c>
      <c r="H1010">
        <f t="shared" si="17"/>
        <v>0</v>
      </c>
    </row>
    <row r="1011" spans="1:8">
      <c r="A1011" s="1">
        <v>42027</v>
      </c>
      <c r="B1011" t="s">
        <v>145</v>
      </c>
      <c r="C1011" t="s">
        <v>146</v>
      </c>
      <c r="D1011">
        <v>1.37</v>
      </c>
      <c r="E1011">
        <v>420197</v>
      </c>
      <c r="F1011">
        <v>557670</v>
      </c>
      <c r="G1011">
        <v>6078000</v>
      </c>
      <c r="H1011">
        <f t="shared" si="17"/>
        <v>8326860.0000000009</v>
      </c>
    </row>
    <row r="1012" spans="1:8">
      <c r="A1012" s="1">
        <v>42027</v>
      </c>
      <c r="B1012" t="s">
        <v>147</v>
      </c>
      <c r="C1012" t="s">
        <v>148</v>
      </c>
      <c r="D1012">
        <v>73.36</v>
      </c>
      <c r="E1012">
        <v>0</v>
      </c>
      <c r="F1012">
        <v>0</v>
      </c>
      <c r="G1012">
        <v>6034000</v>
      </c>
      <c r="H1012">
        <f t="shared" si="17"/>
        <v>442654240</v>
      </c>
    </row>
    <row r="1013" spans="1:8">
      <c r="A1013" s="1">
        <v>42027</v>
      </c>
      <c r="B1013" t="s">
        <v>149</v>
      </c>
      <c r="C1013" t="s">
        <v>150</v>
      </c>
      <c r="D1013">
        <v>1.65</v>
      </c>
      <c r="E1013">
        <v>329392</v>
      </c>
      <c r="F1013">
        <v>552800</v>
      </c>
      <c r="G1013">
        <v>50108000</v>
      </c>
      <c r="H1013">
        <f t="shared" si="17"/>
        <v>82678200</v>
      </c>
    </row>
    <row r="1014" spans="1:8">
      <c r="A1014" s="1">
        <v>42027</v>
      </c>
      <c r="B1014" t="s">
        <v>151</v>
      </c>
      <c r="C1014" t="s">
        <v>152</v>
      </c>
      <c r="D1014">
        <v>343.15</v>
      </c>
      <c r="E1014">
        <v>64293</v>
      </c>
      <c r="F1014">
        <v>21821440</v>
      </c>
      <c r="G1014">
        <v>28420000</v>
      </c>
      <c r="H1014">
        <f t="shared" si="17"/>
        <v>9752323000</v>
      </c>
    </row>
    <row r="1015" spans="1:8">
      <c r="A1015" s="1">
        <v>42027</v>
      </c>
      <c r="B1015" t="s">
        <v>153</v>
      </c>
      <c r="C1015" t="s">
        <v>154</v>
      </c>
      <c r="D1015">
        <v>1.03</v>
      </c>
      <c r="E1015">
        <v>17340</v>
      </c>
      <c r="F1015">
        <v>17920</v>
      </c>
      <c r="G1015">
        <v>0</v>
      </c>
      <c r="H1015">
        <f t="shared" si="17"/>
        <v>0</v>
      </c>
    </row>
    <row r="1016" spans="1:8">
      <c r="A1016" s="1">
        <v>42027</v>
      </c>
      <c r="B1016" t="s">
        <v>155</v>
      </c>
      <c r="C1016" t="s">
        <v>156</v>
      </c>
      <c r="D1016">
        <v>4</v>
      </c>
      <c r="E1016">
        <v>2050</v>
      </c>
      <c r="F1016">
        <v>8200</v>
      </c>
      <c r="G1016">
        <v>4262000</v>
      </c>
      <c r="H1016">
        <f t="shared" si="17"/>
        <v>17048000</v>
      </c>
    </row>
    <row r="1017" spans="1:8">
      <c r="A1017" s="1">
        <v>42027</v>
      </c>
      <c r="B1017" t="s">
        <v>157</v>
      </c>
      <c r="C1017" t="s">
        <v>158</v>
      </c>
      <c r="D1017">
        <v>2.48</v>
      </c>
      <c r="E1017">
        <v>10895</v>
      </c>
      <c r="F1017">
        <v>27190</v>
      </c>
      <c r="G1017">
        <v>14368000</v>
      </c>
      <c r="H1017">
        <f t="shared" si="17"/>
        <v>35632640</v>
      </c>
    </row>
    <row r="1018" spans="1:8">
      <c r="A1018" s="1">
        <v>42027</v>
      </c>
      <c r="B1018" t="s">
        <v>159</v>
      </c>
      <c r="C1018" t="s">
        <v>160</v>
      </c>
      <c r="D1018">
        <v>0.43</v>
      </c>
      <c r="E1018">
        <v>2000</v>
      </c>
      <c r="F1018">
        <v>860</v>
      </c>
      <c r="G1018">
        <v>0</v>
      </c>
      <c r="H1018">
        <f t="shared" si="17"/>
        <v>0</v>
      </c>
    </row>
    <row r="1019" spans="1:8">
      <c r="A1019" s="1">
        <v>42027</v>
      </c>
      <c r="B1019" t="s">
        <v>161</v>
      </c>
      <c r="C1019" t="s">
        <v>162</v>
      </c>
      <c r="D1019">
        <v>149.35</v>
      </c>
      <c r="E1019">
        <v>37862</v>
      </c>
      <c r="F1019">
        <v>5597250</v>
      </c>
      <c r="G1019">
        <v>22030000</v>
      </c>
      <c r="H1019">
        <f t="shared" si="17"/>
        <v>3290180500</v>
      </c>
    </row>
    <row r="1020" spans="1:8">
      <c r="A1020" s="1">
        <v>42027</v>
      </c>
      <c r="B1020" t="s">
        <v>163</v>
      </c>
      <c r="C1020" t="s">
        <v>164</v>
      </c>
      <c r="D1020">
        <v>0.06</v>
      </c>
      <c r="E1020">
        <v>461</v>
      </c>
      <c r="F1020">
        <v>30</v>
      </c>
      <c r="G1020">
        <v>0</v>
      </c>
      <c r="H1020">
        <f t="shared" si="17"/>
        <v>0</v>
      </c>
    </row>
    <row r="1021" spans="1:8">
      <c r="A1021" s="1">
        <v>42027</v>
      </c>
      <c r="B1021" t="s">
        <v>165</v>
      </c>
      <c r="C1021" t="s">
        <v>166</v>
      </c>
      <c r="D1021">
        <v>16.3</v>
      </c>
      <c r="E1021">
        <v>72778</v>
      </c>
      <c r="F1021">
        <v>1198540</v>
      </c>
      <c r="G1021">
        <v>60952000</v>
      </c>
      <c r="H1021">
        <f t="shared" si="17"/>
        <v>993517600</v>
      </c>
    </row>
    <row r="1022" spans="1:8">
      <c r="A1022" s="1">
        <v>42027</v>
      </c>
      <c r="B1022" t="s">
        <v>167</v>
      </c>
      <c r="C1022" t="s">
        <v>168</v>
      </c>
      <c r="D1022">
        <v>16.3</v>
      </c>
      <c r="E1022">
        <v>8712</v>
      </c>
      <c r="F1022">
        <v>143230</v>
      </c>
      <c r="G1022">
        <v>1050000</v>
      </c>
      <c r="H1022">
        <f t="shared" si="17"/>
        <v>17115000</v>
      </c>
    </row>
    <row r="1023" spans="1:8">
      <c r="A1023" s="1">
        <v>42027</v>
      </c>
      <c r="B1023" t="s">
        <v>169</v>
      </c>
      <c r="C1023" t="s">
        <v>170</v>
      </c>
      <c r="D1023">
        <v>5</v>
      </c>
      <c r="E1023">
        <v>51</v>
      </c>
      <c r="F1023">
        <v>260</v>
      </c>
      <c r="G1023">
        <v>4916000</v>
      </c>
      <c r="H1023">
        <f t="shared" si="17"/>
        <v>24580000</v>
      </c>
    </row>
    <row r="1024" spans="1:8">
      <c r="A1024" s="1">
        <v>42027</v>
      </c>
      <c r="B1024" t="s">
        <v>171</v>
      </c>
      <c r="C1024" t="s">
        <v>172</v>
      </c>
      <c r="D1024">
        <v>88.3</v>
      </c>
      <c r="E1024">
        <v>16223</v>
      </c>
      <c r="F1024">
        <v>1433530</v>
      </c>
      <c r="G1024">
        <v>22240000</v>
      </c>
      <c r="H1024">
        <f t="shared" si="17"/>
        <v>1963792000</v>
      </c>
    </row>
    <row r="1025" spans="1:8">
      <c r="A1025" s="1">
        <v>42027</v>
      </c>
      <c r="B1025" t="s">
        <v>173</v>
      </c>
      <c r="C1025" t="s">
        <v>174</v>
      </c>
      <c r="D1025">
        <v>1.08</v>
      </c>
      <c r="E1025">
        <v>16389</v>
      </c>
      <c r="F1025">
        <v>17470</v>
      </c>
      <c r="G1025">
        <v>10109000</v>
      </c>
      <c r="H1025">
        <f t="shared" si="17"/>
        <v>10917720</v>
      </c>
    </row>
    <row r="1026" spans="1:8">
      <c r="A1026" s="1">
        <v>42027</v>
      </c>
      <c r="B1026" t="s">
        <v>175</v>
      </c>
      <c r="C1026" t="s">
        <v>176</v>
      </c>
      <c r="D1026">
        <v>48.4</v>
      </c>
      <c r="E1026">
        <v>27353</v>
      </c>
      <c r="F1026">
        <v>1301110</v>
      </c>
      <c r="G1026">
        <v>25747000</v>
      </c>
      <c r="H1026">
        <f t="shared" si="17"/>
        <v>1246154800</v>
      </c>
    </row>
    <row r="1027" spans="1:8">
      <c r="A1027" s="1">
        <v>42027</v>
      </c>
      <c r="B1027" t="s">
        <v>177</v>
      </c>
      <c r="C1027" t="s">
        <v>178</v>
      </c>
      <c r="D1027">
        <v>8.4499999999999993</v>
      </c>
      <c r="E1027">
        <v>34433</v>
      </c>
      <c r="F1027">
        <v>289570</v>
      </c>
      <c r="G1027">
        <v>7558000</v>
      </c>
      <c r="H1027">
        <f t="shared" ref="H1027:H1090" si="18">G1027*D1027</f>
        <v>63865099.999999993</v>
      </c>
    </row>
    <row r="1028" spans="1:8">
      <c r="A1028" s="1">
        <v>42027</v>
      </c>
      <c r="B1028" t="s">
        <v>179</v>
      </c>
      <c r="C1028" t="s">
        <v>180</v>
      </c>
      <c r="D1028">
        <v>8.2899999999999991</v>
      </c>
      <c r="E1028">
        <v>4531</v>
      </c>
      <c r="F1028">
        <v>38010</v>
      </c>
      <c r="G1028">
        <v>3648000</v>
      </c>
      <c r="H1028">
        <f t="shared" si="18"/>
        <v>30241919.999999996</v>
      </c>
    </row>
    <row r="1029" spans="1:8">
      <c r="A1029" s="1">
        <v>42027</v>
      </c>
      <c r="B1029" t="s">
        <v>181</v>
      </c>
      <c r="C1029" t="s">
        <v>182</v>
      </c>
      <c r="D1029">
        <v>0.64</v>
      </c>
      <c r="E1029">
        <v>90233</v>
      </c>
      <c r="F1029">
        <v>58280</v>
      </c>
      <c r="G1029">
        <v>11252000</v>
      </c>
      <c r="H1029">
        <f t="shared" si="18"/>
        <v>7201280</v>
      </c>
    </row>
    <row r="1030" spans="1:8">
      <c r="A1030" s="1">
        <v>42027</v>
      </c>
      <c r="B1030" t="s">
        <v>183</v>
      </c>
      <c r="C1030" t="s">
        <v>184</v>
      </c>
      <c r="D1030">
        <v>1.33</v>
      </c>
      <c r="E1030">
        <v>2756</v>
      </c>
      <c r="F1030">
        <v>3690</v>
      </c>
      <c r="G1030">
        <v>22530000</v>
      </c>
      <c r="H1030">
        <f t="shared" si="18"/>
        <v>29964900</v>
      </c>
    </row>
    <row r="1031" spans="1:8">
      <c r="A1031" s="1">
        <v>42027</v>
      </c>
      <c r="B1031" t="s">
        <v>185</v>
      </c>
      <c r="C1031" t="s">
        <v>186</v>
      </c>
      <c r="D1031">
        <v>3.55</v>
      </c>
      <c r="E1031">
        <v>5867</v>
      </c>
      <c r="F1031">
        <v>20900</v>
      </c>
      <c r="G1031">
        <v>48753000</v>
      </c>
      <c r="H1031">
        <f t="shared" si="18"/>
        <v>173073150</v>
      </c>
    </row>
    <row r="1032" spans="1:8">
      <c r="A1032" s="1">
        <v>42027</v>
      </c>
      <c r="B1032" t="s">
        <v>187</v>
      </c>
      <c r="C1032" t="s">
        <v>188</v>
      </c>
      <c r="D1032">
        <v>110</v>
      </c>
      <c r="E1032">
        <v>525</v>
      </c>
      <c r="F1032">
        <v>57030</v>
      </c>
      <c r="G1032">
        <v>4610000</v>
      </c>
      <c r="H1032">
        <f t="shared" si="18"/>
        <v>507100000</v>
      </c>
    </row>
    <row r="1033" spans="1:8">
      <c r="A1033" s="1">
        <v>42027</v>
      </c>
      <c r="B1033" t="s">
        <v>189</v>
      </c>
      <c r="C1033" t="s">
        <v>190</v>
      </c>
      <c r="D1033">
        <v>55.75</v>
      </c>
      <c r="E1033">
        <v>3716</v>
      </c>
      <c r="F1033">
        <v>204710</v>
      </c>
      <c r="G1033">
        <v>4122000</v>
      </c>
      <c r="H1033">
        <f t="shared" si="18"/>
        <v>229801500</v>
      </c>
    </row>
    <row r="1034" spans="1:8">
      <c r="A1034" s="1">
        <v>42027</v>
      </c>
      <c r="B1034" t="s">
        <v>191</v>
      </c>
      <c r="C1034" t="s">
        <v>192</v>
      </c>
      <c r="D1034">
        <v>21.35</v>
      </c>
      <c r="E1034">
        <v>598</v>
      </c>
      <c r="F1034">
        <v>12530</v>
      </c>
      <c r="G1034">
        <v>1091000</v>
      </c>
      <c r="H1034">
        <f t="shared" si="18"/>
        <v>23292850</v>
      </c>
    </row>
    <row r="1035" spans="1:8">
      <c r="A1035" s="1">
        <v>42027</v>
      </c>
      <c r="B1035" t="s">
        <v>193</v>
      </c>
      <c r="C1035" t="s">
        <v>194</v>
      </c>
      <c r="D1035">
        <v>3.33</v>
      </c>
      <c r="E1035">
        <v>225988</v>
      </c>
      <c r="F1035">
        <v>777710</v>
      </c>
      <c r="G1035">
        <v>20455000</v>
      </c>
      <c r="H1035">
        <f t="shared" si="18"/>
        <v>68115150</v>
      </c>
    </row>
    <row r="1036" spans="1:8">
      <c r="A1036" s="1">
        <v>42027</v>
      </c>
      <c r="B1036" t="s">
        <v>195</v>
      </c>
      <c r="C1036" t="s">
        <v>196</v>
      </c>
      <c r="D1036">
        <v>4.1500000000000004</v>
      </c>
      <c r="E1036">
        <v>840</v>
      </c>
      <c r="F1036">
        <v>3420</v>
      </c>
      <c r="G1036">
        <v>26984000</v>
      </c>
      <c r="H1036">
        <f t="shared" si="18"/>
        <v>111983600.00000001</v>
      </c>
    </row>
    <row r="1037" spans="1:8">
      <c r="A1037" s="1">
        <v>42027</v>
      </c>
      <c r="B1037" t="s">
        <v>197</v>
      </c>
      <c r="C1037" t="s">
        <v>198</v>
      </c>
      <c r="D1037">
        <v>4.4000000000000004</v>
      </c>
      <c r="E1037">
        <v>587</v>
      </c>
      <c r="F1037">
        <v>2580</v>
      </c>
      <c r="G1037">
        <v>0</v>
      </c>
      <c r="H1037">
        <f t="shared" si="18"/>
        <v>0</v>
      </c>
    </row>
    <row r="1038" spans="1:8">
      <c r="A1038" s="1">
        <v>42027</v>
      </c>
      <c r="B1038" t="s">
        <v>199</v>
      </c>
      <c r="C1038" t="s">
        <v>200</v>
      </c>
      <c r="D1038">
        <v>22.9</v>
      </c>
      <c r="E1038">
        <v>414489</v>
      </c>
      <c r="F1038">
        <v>9427410</v>
      </c>
      <c r="G1038">
        <v>214367000</v>
      </c>
      <c r="H1038">
        <f t="shared" si="18"/>
        <v>4909004300</v>
      </c>
    </row>
    <row r="1039" spans="1:8">
      <c r="A1039" s="1">
        <v>42027</v>
      </c>
      <c r="B1039" t="s">
        <v>201</v>
      </c>
      <c r="C1039" t="s">
        <v>202</v>
      </c>
      <c r="D1039">
        <v>2.59</v>
      </c>
      <c r="E1039">
        <v>163690</v>
      </c>
      <c r="F1039">
        <v>421870</v>
      </c>
      <c r="G1039">
        <v>0</v>
      </c>
      <c r="H1039">
        <f t="shared" si="18"/>
        <v>0</v>
      </c>
    </row>
    <row r="1040" spans="1:8">
      <c r="A1040" s="1">
        <v>42027</v>
      </c>
      <c r="B1040" t="s">
        <v>203</v>
      </c>
      <c r="C1040" t="s">
        <v>204</v>
      </c>
      <c r="D1040">
        <v>90.9</v>
      </c>
      <c r="E1040">
        <v>188</v>
      </c>
      <c r="F1040">
        <v>16960</v>
      </c>
      <c r="G1040">
        <v>2567000</v>
      </c>
      <c r="H1040">
        <f t="shared" si="18"/>
        <v>233340300</v>
      </c>
    </row>
    <row r="1041" spans="1:8">
      <c r="A1041" s="1">
        <v>42027</v>
      </c>
      <c r="B1041" t="s">
        <v>205</v>
      </c>
      <c r="C1041" t="s">
        <v>206</v>
      </c>
      <c r="D1041">
        <v>6.11</v>
      </c>
      <c r="E1041">
        <v>6147</v>
      </c>
      <c r="F1041">
        <v>38110</v>
      </c>
      <c r="G1041">
        <v>8556000</v>
      </c>
      <c r="H1041">
        <f t="shared" si="18"/>
        <v>52277160</v>
      </c>
    </row>
    <row r="1042" spans="1:8">
      <c r="A1042" s="1">
        <v>42027</v>
      </c>
      <c r="B1042" t="s">
        <v>207</v>
      </c>
      <c r="C1042" t="s">
        <v>208</v>
      </c>
      <c r="D1042">
        <v>5.0599999999999996</v>
      </c>
      <c r="E1042">
        <v>0</v>
      </c>
      <c r="F1042">
        <v>0</v>
      </c>
      <c r="G1042">
        <v>2659000</v>
      </c>
      <c r="H1042">
        <f t="shared" si="18"/>
        <v>13454539.999999998</v>
      </c>
    </row>
    <row r="1043" spans="1:8">
      <c r="A1043" s="1">
        <v>42027</v>
      </c>
      <c r="B1043" t="s">
        <v>209</v>
      </c>
      <c r="C1043" t="s">
        <v>210</v>
      </c>
      <c r="D1043">
        <v>6.28</v>
      </c>
      <c r="E1043">
        <v>210</v>
      </c>
      <c r="F1043">
        <v>1320</v>
      </c>
      <c r="G1043">
        <v>0</v>
      </c>
      <c r="H1043">
        <f t="shared" si="18"/>
        <v>0</v>
      </c>
    </row>
    <row r="1044" spans="1:8">
      <c r="A1044" s="1">
        <v>42027</v>
      </c>
      <c r="B1044" t="s">
        <v>211</v>
      </c>
      <c r="C1044" t="s">
        <v>212</v>
      </c>
      <c r="D1044">
        <v>0.7</v>
      </c>
      <c r="E1044">
        <v>12862</v>
      </c>
      <c r="F1044">
        <v>9010</v>
      </c>
      <c r="G1044">
        <v>8257000</v>
      </c>
      <c r="H1044">
        <f t="shared" si="18"/>
        <v>5779900</v>
      </c>
    </row>
    <row r="1045" spans="1:8">
      <c r="A1045" s="1">
        <v>42027</v>
      </c>
      <c r="B1045" t="s">
        <v>213</v>
      </c>
      <c r="C1045" t="s">
        <v>214</v>
      </c>
      <c r="D1045">
        <v>46.7</v>
      </c>
      <c r="E1045">
        <v>235</v>
      </c>
      <c r="F1045">
        <v>11060</v>
      </c>
      <c r="G1045">
        <v>7229000</v>
      </c>
      <c r="H1045">
        <f t="shared" si="18"/>
        <v>337594300</v>
      </c>
    </row>
    <row r="1046" spans="1:8">
      <c r="A1046" s="1">
        <v>42027</v>
      </c>
      <c r="B1046" t="s">
        <v>215</v>
      </c>
      <c r="C1046" t="s">
        <v>216</v>
      </c>
      <c r="D1046">
        <v>2.82</v>
      </c>
      <c r="E1046">
        <v>346</v>
      </c>
      <c r="F1046">
        <v>990</v>
      </c>
      <c r="G1046">
        <v>0</v>
      </c>
      <c r="H1046">
        <f t="shared" si="18"/>
        <v>0</v>
      </c>
    </row>
    <row r="1047" spans="1:8">
      <c r="A1047" s="1">
        <v>42027</v>
      </c>
      <c r="B1047" t="s">
        <v>217</v>
      </c>
      <c r="C1047" t="s">
        <v>218</v>
      </c>
      <c r="D1047">
        <v>0.21</v>
      </c>
      <c r="E1047">
        <v>0</v>
      </c>
      <c r="F1047">
        <v>0</v>
      </c>
      <c r="G1047">
        <v>0</v>
      </c>
      <c r="H1047">
        <f t="shared" si="18"/>
        <v>0</v>
      </c>
    </row>
    <row r="1048" spans="1:8">
      <c r="A1048" s="1">
        <v>42027</v>
      </c>
      <c r="B1048" t="s">
        <v>219</v>
      </c>
      <c r="C1048" t="s">
        <v>220</v>
      </c>
      <c r="D1048">
        <v>1.72</v>
      </c>
      <c r="E1048">
        <v>790</v>
      </c>
      <c r="F1048">
        <v>1360</v>
      </c>
      <c r="G1048">
        <v>0</v>
      </c>
      <c r="H1048">
        <f t="shared" si="18"/>
        <v>0</v>
      </c>
    </row>
    <row r="1049" spans="1:8">
      <c r="A1049" s="1">
        <v>42027</v>
      </c>
      <c r="B1049" t="s">
        <v>221</v>
      </c>
      <c r="C1049" t="s">
        <v>222</v>
      </c>
      <c r="D1049">
        <v>3.3</v>
      </c>
      <c r="E1049">
        <v>10</v>
      </c>
      <c r="F1049">
        <v>30</v>
      </c>
      <c r="G1049">
        <v>3196000</v>
      </c>
      <c r="H1049">
        <f t="shared" si="18"/>
        <v>10546800</v>
      </c>
    </row>
    <row r="1050" spans="1:8">
      <c r="A1050" s="1">
        <v>42027</v>
      </c>
      <c r="B1050" t="s">
        <v>223</v>
      </c>
      <c r="C1050" t="s">
        <v>224</v>
      </c>
      <c r="D1050">
        <v>0.3</v>
      </c>
      <c r="E1050">
        <v>3760</v>
      </c>
      <c r="F1050">
        <v>1130</v>
      </c>
      <c r="G1050">
        <v>13003000</v>
      </c>
      <c r="H1050">
        <f t="shared" si="18"/>
        <v>3900900</v>
      </c>
    </row>
    <row r="1051" spans="1:8">
      <c r="A1051" s="1">
        <v>42027</v>
      </c>
      <c r="B1051" t="s">
        <v>225</v>
      </c>
      <c r="C1051" t="s">
        <v>226</v>
      </c>
      <c r="D1051">
        <v>3.85</v>
      </c>
      <c r="E1051">
        <v>24</v>
      </c>
      <c r="F1051">
        <v>90</v>
      </c>
      <c r="G1051">
        <v>0</v>
      </c>
      <c r="H1051">
        <f t="shared" si="18"/>
        <v>0</v>
      </c>
    </row>
    <row r="1052" spans="1:8">
      <c r="A1052" s="1">
        <v>42027</v>
      </c>
      <c r="B1052" t="s">
        <v>227</v>
      </c>
      <c r="C1052" t="s">
        <v>228</v>
      </c>
      <c r="D1052">
        <v>7.18</v>
      </c>
      <c r="E1052">
        <v>3065</v>
      </c>
      <c r="F1052">
        <v>22050</v>
      </c>
      <c r="G1052">
        <v>17743000</v>
      </c>
      <c r="H1052">
        <f t="shared" si="18"/>
        <v>127394740</v>
      </c>
    </row>
    <row r="1053" spans="1:8">
      <c r="A1053" s="1">
        <v>42027</v>
      </c>
      <c r="B1053" t="s">
        <v>229</v>
      </c>
      <c r="C1053" t="s">
        <v>230</v>
      </c>
      <c r="D1053">
        <v>1.95</v>
      </c>
      <c r="E1053">
        <v>74364</v>
      </c>
      <c r="F1053">
        <v>145640</v>
      </c>
      <c r="G1053">
        <v>45748000</v>
      </c>
      <c r="H1053">
        <f t="shared" si="18"/>
        <v>89208600</v>
      </c>
    </row>
    <row r="1054" spans="1:8">
      <c r="A1054" s="1">
        <v>42027</v>
      </c>
      <c r="B1054" t="s">
        <v>231</v>
      </c>
      <c r="C1054" t="s">
        <v>232</v>
      </c>
      <c r="D1054">
        <v>1.66</v>
      </c>
      <c r="E1054">
        <v>7</v>
      </c>
      <c r="F1054">
        <v>10</v>
      </c>
      <c r="G1054">
        <v>0</v>
      </c>
      <c r="H1054">
        <f t="shared" si="18"/>
        <v>0</v>
      </c>
    </row>
    <row r="1055" spans="1:8">
      <c r="A1055" s="1">
        <v>42027</v>
      </c>
      <c r="B1055" t="s">
        <v>233</v>
      </c>
      <c r="C1055" t="s">
        <v>234</v>
      </c>
      <c r="D1055">
        <v>6.64</v>
      </c>
      <c r="E1055">
        <v>174444</v>
      </c>
      <c r="F1055">
        <v>1141530</v>
      </c>
      <c r="G1055">
        <v>223328000</v>
      </c>
      <c r="H1055">
        <f t="shared" si="18"/>
        <v>1482897920</v>
      </c>
    </row>
    <row r="1056" spans="1:8">
      <c r="A1056" s="1">
        <v>42027</v>
      </c>
      <c r="B1056" t="s">
        <v>235</v>
      </c>
      <c r="C1056" t="s">
        <v>236</v>
      </c>
      <c r="D1056">
        <v>2.2200000000000002</v>
      </c>
      <c r="E1056">
        <v>23</v>
      </c>
      <c r="F1056">
        <v>50</v>
      </c>
      <c r="G1056">
        <v>2588000</v>
      </c>
      <c r="H1056">
        <f t="shared" si="18"/>
        <v>5745360.0000000009</v>
      </c>
    </row>
    <row r="1057" spans="1:8">
      <c r="A1057" s="1">
        <v>42027</v>
      </c>
      <c r="B1057" t="s">
        <v>237</v>
      </c>
      <c r="C1057" t="s">
        <v>238</v>
      </c>
      <c r="D1057">
        <v>15.05</v>
      </c>
      <c r="E1057">
        <v>322</v>
      </c>
      <c r="F1057">
        <v>4830</v>
      </c>
      <c r="G1057">
        <v>1039000</v>
      </c>
      <c r="H1057">
        <f t="shared" si="18"/>
        <v>15636950</v>
      </c>
    </row>
    <row r="1058" spans="1:8">
      <c r="A1058" s="1">
        <v>42027</v>
      </c>
      <c r="B1058" t="s">
        <v>239</v>
      </c>
      <c r="C1058" t="s">
        <v>240</v>
      </c>
      <c r="D1058">
        <v>0.17</v>
      </c>
      <c r="E1058">
        <v>14400</v>
      </c>
      <c r="F1058">
        <v>2450</v>
      </c>
      <c r="G1058">
        <v>0</v>
      </c>
      <c r="H1058">
        <f t="shared" si="18"/>
        <v>0</v>
      </c>
    </row>
    <row r="1059" spans="1:8">
      <c r="A1059" s="1">
        <v>42027</v>
      </c>
      <c r="B1059" t="s">
        <v>241</v>
      </c>
      <c r="C1059" t="s">
        <v>242</v>
      </c>
      <c r="D1059">
        <v>0.28000000000000003</v>
      </c>
      <c r="E1059">
        <v>143833</v>
      </c>
      <c r="F1059">
        <v>42580</v>
      </c>
      <c r="G1059">
        <v>0</v>
      </c>
      <c r="H1059">
        <f t="shared" si="18"/>
        <v>0</v>
      </c>
    </row>
    <row r="1060" spans="1:8">
      <c r="A1060" s="1">
        <v>42027</v>
      </c>
      <c r="B1060" t="s">
        <v>243</v>
      </c>
      <c r="C1060" t="s">
        <v>244</v>
      </c>
      <c r="D1060">
        <v>25</v>
      </c>
      <c r="E1060">
        <v>51907</v>
      </c>
      <c r="F1060">
        <v>1332660</v>
      </c>
      <c r="G1060">
        <v>7837000</v>
      </c>
      <c r="H1060">
        <f t="shared" si="18"/>
        <v>195925000</v>
      </c>
    </row>
    <row r="1061" spans="1:8">
      <c r="A1061" s="1">
        <v>42027</v>
      </c>
      <c r="B1061" t="s">
        <v>245</v>
      </c>
      <c r="C1061" t="s">
        <v>246</v>
      </c>
      <c r="D1061">
        <v>81.22</v>
      </c>
      <c r="E1061">
        <v>45</v>
      </c>
      <c r="F1061">
        <v>3660</v>
      </c>
      <c r="G1061">
        <v>4747000</v>
      </c>
      <c r="H1061">
        <f t="shared" si="18"/>
        <v>385551340</v>
      </c>
    </row>
    <row r="1062" spans="1:8">
      <c r="A1062" s="1">
        <v>42027</v>
      </c>
      <c r="B1062" t="s">
        <v>247</v>
      </c>
      <c r="C1062" t="s">
        <v>248</v>
      </c>
      <c r="D1062">
        <v>10.65</v>
      </c>
      <c r="E1062">
        <v>3618</v>
      </c>
      <c r="F1062">
        <v>37800</v>
      </c>
      <c r="G1062">
        <v>7051000</v>
      </c>
      <c r="H1062">
        <f t="shared" si="18"/>
        <v>75093150</v>
      </c>
    </row>
    <row r="1063" spans="1:8">
      <c r="A1063" s="1">
        <v>42027</v>
      </c>
      <c r="B1063" t="s">
        <v>249</v>
      </c>
      <c r="C1063" t="s">
        <v>250</v>
      </c>
      <c r="D1063">
        <v>3.43</v>
      </c>
      <c r="E1063">
        <v>38584</v>
      </c>
      <c r="F1063">
        <v>132020</v>
      </c>
      <c r="G1063">
        <v>110913000</v>
      </c>
      <c r="H1063">
        <f t="shared" si="18"/>
        <v>380431590</v>
      </c>
    </row>
    <row r="1064" spans="1:8">
      <c r="A1064" s="1">
        <v>42027</v>
      </c>
      <c r="B1064" t="s">
        <v>251</v>
      </c>
      <c r="C1064" t="s">
        <v>252</v>
      </c>
      <c r="D1064">
        <v>1.44</v>
      </c>
      <c r="E1064">
        <v>9311</v>
      </c>
      <c r="F1064">
        <v>13220</v>
      </c>
      <c r="G1064">
        <v>3333000</v>
      </c>
      <c r="H1064">
        <f t="shared" si="18"/>
        <v>4799520</v>
      </c>
    </row>
    <row r="1065" spans="1:8">
      <c r="A1065" s="1">
        <v>42027</v>
      </c>
      <c r="B1065" t="s">
        <v>253</v>
      </c>
      <c r="C1065" t="s">
        <v>254</v>
      </c>
      <c r="D1065">
        <v>15.6</v>
      </c>
      <c r="E1065">
        <v>2842</v>
      </c>
      <c r="F1065">
        <v>43690</v>
      </c>
      <c r="G1065">
        <v>2716000</v>
      </c>
      <c r="H1065">
        <f t="shared" si="18"/>
        <v>42369600</v>
      </c>
    </row>
    <row r="1066" spans="1:8">
      <c r="A1066" s="1">
        <v>42027</v>
      </c>
      <c r="B1066" t="s">
        <v>255</v>
      </c>
      <c r="C1066" t="s">
        <v>256</v>
      </c>
      <c r="D1066">
        <v>13.33</v>
      </c>
      <c r="E1066">
        <v>2070</v>
      </c>
      <c r="F1066">
        <v>27070</v>
      </c>
      <c r="G1066">
        <v>3579000</v>
      </c>
      <c r="H1066">
        <f t="shared" si="18"/>
        <v>47708070</v>
      </c>
    </row>
    <row r="1067" spans="1:8">
      <c r="A1067" s="1">
        <v>42027</v>
      </c>
      <c r="B1067" t="s">
        <v>257</v>
      </c>
      <c r="C1067" t="s">
        <v>258</v>
      </c>
      <c r="D1067">
        <v>50.51</v>
      </c>
      <c r="E1067">
        <v>3769</v>
      </c>
      <c r="F1067">
        <v>192290</v>
      </c>
      <c r="G1067">
        <v>13044000</v>
      </c>
      <c r="H1067">
        <f t="shared" si="18"/>
        <v>658852440</v>
      </c>
    </row>
    <row r="1068" spans="1:8">
      <c r="A1068" s="1">
        <v>42027</v>
      </c>
      <c r="B1068" t="s">
        <v>259</v>
      </c>
      <c r="C1068" t="s">
        <v>260</v>
      </c>
      <c r="D1068">
        <v>1.03</v>
      </c>
      <c r="E1068">
        <v>4001</v>
      </c>
      <c r="F1068">
        <v>4120</v>
      </c>
      <c r="G1068">
        <v>11545000</v>
      </c>
      <c r="H1068">
        <f t="shared" si="18"/>
        <v>11891350</v>
      </c>
    </row>
    <row r="1069" spans="1:8">
      <c r="A1069" s="1">
        <v>42027</v>
      </c>
      <c r="B1069" t="s">
        <v>261</v>
      </c>
      <c r="C1069" t="s">
        <v>262</v>
      </c>
      <c r="D1069">
        <v>16.96</v>
      </c>
      <c r="E1069">
        <v>394213</v>
      </c>
      <c r="F1069">
        <v>6645070</v>
      </c>
      <c r="G1069">
        <v>214078000</v>
      </c>
      <c r="H1069">
        <f t="shared" si="18"/>
        <v>3630762880</v>
      </c>
    </row>
    <row r="1070" spans="1:8">
      <c r="A1070" s="1">
        <v>42027</v>
      </c>
      <c r="B1070" t="s">
        <v>263</v>
      </c>
      <c r="C1070" t="s">
        <v>264</v>
      </c>
      <c r="D1070">
        <v>11.31</v>
      </c>
      <c r="E1070">
        <v>208</v>
      </c>
      <c r="F1070">
        <v>2360</v>
      </c>
      <c r="G1070">
        <v>7353000</v>
      </c>
      <c r="H1070">
        <f t="shared" si="18"/>
        <v>83162430</v>
      </c>
    </row>
    <row r="1071" spans="1:8">
      <c r="A1071" s="1">
        <v>42027</v>
      </c>
      <c r="B1071" t="s">
        <v>265</v>
      </c>
      <c r="C1071" t="s">
        <v>266</v>
      </c>
      <c r="D1071">
        <v>23.3</v>
      </c>
      <c r="E1071">
        <v>1099671</v>
      </c>
      <c r="F1071">
        <v>25340470</v>
      </c>
      <c r="G1071">
        <v>200740000</v>
      </c>
      <c r="H1071">
        <f t="shared" si="18"/>
        <v>4677242000</v>
      </c>
    </row>
    <row r="1072" spans="1:8">
      <c r="A1072" s="1">
        <v>42027</v>
      </c>
      <c r="B1072" t="s">
        <v>267</v>
      </c>
      <c r="C1072" t="s">
        <v>268</v>
      </c>
      <c r="D1072">
        <v>11.44</v>
      </c>
      <c r="E1072">
        <v>6</v>
      </c>
      <c r="F1072">
        <v>70</v>
      </c>
      <c r="G1072">
        <v>5047000</v>
      </c>
      <c r="H1072">
        <f t="shared" si="18"/>
        <v>57737680</v>
      </c>
    </row>
    <row r="1073" spans="1:8">
      <c r="A1073" s="1">
        <v>42027</v>
      </c>
      <c r="B1073" t="s">
        <v>269</v>
      </c>
      <c r="C1073" t="s">
        <v>270</v>
      </c>
      <c r="D1073">
        <v>25.86</v>
      </c>
      <c r="E1073">
        <v>2555</v>
      </c>
      <c r="F1073">
        <v>66370</v>
      </c>
      <c r="G1073">
        <v>4986000</v>
      </c>
      <c r="H1073">
        <f t="shared" si="18"/>
        <v>128937960</v>
      </c>
    </row>
    <row r="1074" spans="1:8">
      <c r="A1074" s="1">
        <v>42027</v>
      </c>
      <c r="B1074" t="s">
        <v>271</v>
      </c>
      <c r="C1074" t="s">
        <v>272</v>
      </c>
      <c r="D1074">
        <v>16.170000000000002</v>
      </c>
      <c r="E1074">
        <v>625</v>
      </c>
      <c r="F1074">
        <v>10170</v>
      </c>
      <c r="G1074">
        <v>530000</v>
      </c>
      <c r="H1074">
        <f t="shared" si="18"/>
        <v>8570100</v>
      </c>
    </row>
    <row r="1075" spans="1:8">
      <c r="A1075" s="1">
        <v>42027</v>
      </c>
      <c r="B1075" t="s">
        <v>273</v>
      </c>
      <c r="C1075" t="s">
        <v>274</v>
      </c>
      <c r="D1075">
        <v>4.1399999999999997</v>
      </c>
      <c r="E1075">
        <v>7578</v>
      </c>
      <c r="F1075">
        <v>31350</v>
      </c>
      <c r="G1075">
        <v>24228000</v>
      </c>
      <c r="H1075">
        <f t="shared" si="18"/>
        <v>100303919.99999999</v>
      </c>
    </row>
    <row r="1076" spans="1:8">
      <c r="A1076" s="1">
        <v>42027</v>
      </c>
      <c r="B1076" t="s">
        <v>275</v>
      </c>
      <c r="C1076" t="s">
        <v>276</v>
      </c>
      <c r="D1076">
        <v>2.44</v>
      </c>
      <c r="E1076">
        <v>1100</v>
      </c>
      <c r="F1076">
        <v>2590</v>
      </c>
      <c r="G1076">
        <v>13646000</v>
      </c>
      <c r="H1076">
        <f t="shared" si="18"/>
        <v>33296240</v>
      </c>
    </row>
    <row r="1077" spans="1:8">
      <c r="A1077" s="1">
        <v>42027</v>
      </c>
      <c r="B1077" t="s">
        <v>277</v>
      </c>
      <c r="C1077" t="s">
        <v>278</v>
      </c>
      <c r="D1077">
        <v>1.69</v>
      </c>
      <c r="E1077">
        <v>0</v>
      </c>
      <c r="F1077">
        <v>0</v>
      </c>
      <c r="G1077">
        <v>0</v>
      </c>
      <c r="H1077">
        <f t="shared" si="18"/>
        <v>0</v>
      </c>
    </row>
    <row r="1078" spans="1:8">
      <c r="A1078" s="1">
        <v>42027</v>
      </c>
      <c r="B1078" t="s">
        <v>279</v>
      </c>
      <c r="C1078" t="s">
        <v>280</v>
      </c>
      <c r="D1078">
        <v>25.2</v>
      </c>
      <c r="E1078">
        <v>107</v>
      </c>
      <c r="F1078">
        <v>2700</v>
      </c>
      <c r="G1078">
        <v>2121000</v>
      </c>
      <c r="H1078">
        <f t="shared" si="18"/>
        <v>53449200</v>
      </c>
    </row>
    <row r="1079" spans="1:8">
      <c r="A1079" s="1">
        <v>42027</v>
      </c>
      <c r="B1079" t="s">
        <v>281</v>
      </c>
      <c r="C1079" t="s">
        <v>282</v>
      </c>
      <c r="D1079">
        <v>0.01</v>
      </c>
      <c r="E1079">
        <v>60000</v>
      </c>
      <c r="F1079">
        <v>600</v>
      </c>
      <c r="G1079">
        <v>0</v>
      </c>
      <c r="H1079">
        <f t="shared" si="18"/>
        <v>0</v>
      </c>
    </row>
    <row r="1080" spans="1:8">
      <c r="A1080" s="1">
        <v>42027</v>
      </c>
      <c r="B1080" t="s">
        <v>283</v>
      </c>
      <c r="C1080" t="s">
        <v>284</v>
      </c>
      <c r="D1080">
        <v>36.5</v>
      </c>
      <c r="E1080">
        <v>882131</v>
      </c>
      <c r="F1080">
        <v>32190680</v>
      </c>
      <c r="G1080">
        <v>77963000</v>
      </c>
      <c r="H1080">
        <f t="shared" si="18"/>
        <v>2845649500</v>
      </c>
    </row>
    <row r="1081" spans="1:8">
      <c r="A1081" s="1">
        <v>42027</v>
      </c>
      <c r="B1081" t="s">
        <v>285</v>
      </c>
      <c r="C1081" t="s">
        <v>286</v>
      </c>
      <c r="D1081">
        <v>2.17</v>
      </c>
      <c r="E1081">
        <v>0</v>
      </c>
      <c r="F1081">
        <v>0</v>
      </c>
      <c r="G1081">
        <v>453000</v>
      </c>
      <c r="H1081">
        <f t="shared" si="18"/>
        <v>983010</v>
      </c>
    </row>
    <row r="1082" spans="1:8">
      <c r="A1082" s="1">
        <v>42027</v>
      </c>
      <c r="B1082" t="s">
        <v>287</v>
      </c>
      <c r="C1082" t="s">
        <v>288</v>
      </c>
      <c r="D1082">
        <v>13.8</v>
      </c>
      <c r="E1082">
        <v>563</v>
      </c>
      <c r="F1082">
        <v>7740</v>
      </c>
      <c r="G1082">
        <v>1423000</v>
      </c>
      <c r="H1082">
        <f t="shared" si="18"/>
        <v>19637400</v>
      </c>
    </row>
    <row r="1083" spans="1:8">
      <c r="A1083" s="1">
        <v>42027</v>
      </c>
      <c r="B1083" t="s">
        <v>289</v>
      </c>
      <c r="C1083" t="s">
        <v>290</v>
      </c>
      <c r="D1083">
        <v>7.14</v>
      </c>
      <c r="E1083">
        <v>0</v>
      </c>
      <c r="F1083">
        <v>0</v>
      </c>
      <c r="G1083">
        <v>14000</v>
      </c>
      <c r="H1083">
        <f t="shared" si="18"/>
        <v>99960</v>
      </c>
    </row>
    <row r="1084" spans="1:8">
      <c r="A1084" s="1">
        <v>42027</v>
      </c>
      <c r="B1084" t="s">
        <v>291</v>
      </c>
      <c r="C1084" t="s">
        <v>292</v>
      </c>
      <c r="D1084">
        <v>0.44</v>
      </c>
      <c r="E1084">
        <v>460</v>
      </c>
      <c r="F1084">
        <v>200</v>
      </c>
      <c r="G1084">
        <v>0</v>
      </c>
      <c r="H1084">
        <f t="shared" si="18"/>
        <v>0</v>
      </c>
    </row>
    <row r="1085" spans="1:8">
      <c r="A1085" s="1">
        <v>42027</v>
      </c>
      <c r="B1085" t="s">
        <v>293</v>
      </c>
      <c r="C1085" t="s">
        <v>294</v>
      </c>
      <c r="D1085">
        <v>3.28</v>
      </c>
      <c r="E1085">
        <v>5650</v>
      </c>
      <c r="F1085">
        <v>18700</v>
      </c>
      <c r="G1085">
        <v>138273000</v>
      </c>
      <c r="H1085">
        <f t="shared" si="18"/>
        <v>453535440</v>
      </c>
    </row>
    <row r="1086" spans="1:8">
      <c r="A1086" s="1">
        <v>42027</v>
      </c>
      <c r="B1086" t="s">
        <v>295</v>
      </c>
      <c r="C1086" t="s">
        <v>296</v>
      </c>
      <c r="D1086">
        <v>51.4</v>
      </c>
      <c r="E1086">
        <v>621</v>
      </c>
      <c r="F1086">
        <v>31920</v>
      </c>
      <c r="G1086">
        <v>11601000</v>
      </c>
      <c r="H1086">
        <f t="shared" si="18"/>
        <v>596291400</v>
      </c>
    </row>
    <row r="1087" spans="1:8">
      <c r="A1087" s="1">
        <v>42027</v>
      </c>
      <c r="B1087" t="s">
        <v>297</v>
      </c>
      <c r="C1087" t="s">
        <v>298</v>
      </c>
      <c r="D1087">
        <v>19.2</v>
      </c>
      <c r="E1087">
        <v>1349</v>
      </c>
      <c r="F1087">
        <v>25440</v>
      </c>
      <c r="G1087">
        <v>1239000</v>
      </c>
      <c r="H1087">
        <f t="shared" si="18"/>
        <v>23788800</v>
      </c>
    </row>
    <row r="1088" spans="1:8">
      <c r="A1088" s="1">
        <v>42027</v>
      </c>
      <c r="B1088" t="s">
        <v>299</v>
      </c>
      <c r="C1088" t="s">
        <v>300</v>
      </c>
      <c r="D1088">
        <v>1.45</v>
      </c>
      <c r="E1088">
        <v>450</v>
      </c>
      <c r="F1088">
        <v>650</v>
      </c>
      <c r="G1088">
        <v>0</v>
      </c>
      <c r="H1088">
        <f t="shared" si="18"/>
        <v>0</v>
      </c>
    </row>
    <row r="1089" spans="1:8">
      <c r="A1089" s="1">
        <v>42027</v>
      </c>
      <c r="B1089" t="s">
        <v>301</v>
      </c>
      <c r="C1089" t="s">
        <v>302</v>
      </c>
      <c r="D1089">
        <v>16.64</v>
      </c>
      <c r="E1089">
        <v>13</v>
      </c>
      <c r="F1089">
        <v>220</v>
      </c>
      <c r="G1089">
        <v>3144000</v>
      </c>
      <c r="H1089">
        <f t="shared" si="18"/>
        <v>52316160</v>
      </c>
    </row>
    <row r="1090" spans="1:8">
      <c r="A1090" s="1">
        <v>42027</v>
      </c>
      <c r="B1090" t="s">
        <v>303</v>
      </c>
      <c r="C1090" t="s">
        <v>304</v>
      </c>
      <c r="D1090">
        <v>25.9</v>
      </c>
      <c r="E1090">
        <v>3</v>
      </c>
      <c r="F1090">
        <v>80</v>
      </c>
      <c r="G1090">
        <v>3305000</v>
      </c>
      <c r="H1090">
        <f t="shared" si="18"/>
        <v>85599500</v>
      </c>
    </row>
    <row r="1091" spans="1:8">
      <c r="A1091" s="1">
        <v>42027</v>
      </c>
      <c r="B1091" t="s">
        <v>305</v>
      </c>
      <c r="C1091" t="s">
        <v>306</v>
      </c>
      <c r="D1091">
        <v>9.1999999999999993</v>
      </c>
      <c r="E1091">
        <v>9386</v>
      </c>
      <c r="F1091">
        <v>84180</v>
      </c>
      <c r="G1091">
        <v>17846000</v>
      </c>
      <c r="H1091">
        <f t="shared" ref="H1091:H1154" si="19">G1091*D1091</f>
        <v>164183200</v>
      </c>
    </row>
    <row r="1092" spans="1:8">
      <c r="A1092" s="1">
        <v>42027</v>
      </c>
      <c r="B1092" t="s">
        <v>307</v>
      </c>
      <c r="C1092" t="s">
        <v>308</v>
      </c>
      <c r="D1092">
        <v>4.6399999999999997</v>
      </c>
      <c r="E1092">
        <v>18</v>
      </c>
      <c r="F1092">
        <v>80</v>
      </c>
      <c r="G1092">
        <v>4501000</v>
      </c>
      <c r="H1092">
        <f t="shared" si="19"/>
        <v>20884640</v>
      </c>
    </row>
    <row r="1093" spans="1:8">
      <c r="A1093" s="1">
        <v>42027</v>
      </c>
      <c r="B1093" t="s">
        <v>309</v>
      </c>
      <c r="C1093" t="s">
        <v>310</v>
      </c>
      <c r="D1093">
        <v>0.95</v>
      </c>
      <c r="E1093">
        <v>4608</v>
      </c>
      <c r="F1093">
        <v>4320</v>
      </c>
      <c r="G1093">
        <v>11150000</v>
      </c>
      <c r="H1093">
        <f t="shared" si="19"/>
        <v>10592500</v>
      </c>
    </row>
    <row r="1094" spans="1:8">
      <c r="A1094" s="1">
        <v>42027</v>
      </c>
      <c r="B1094" t="s">
        <v>311</v>
      </c>
      <c r="C1094" t="s">
        <v>312</v>
      </c>
      <c r="D1094">
        <v>50</v>
      </c>
      <c r="E1094">
        <v>50559</v>
      </c>
      <c r="F1094">
        <v>2508750</v>
      </c>
      <c r="G1094">
        <v>16737000</v>
      </c>
      <c r="H1094">
        <f t="shared" si="19"/>
        <v>836850000</v>
      </c>
    </row>
    <row r="1095" spans="1:8">
      <c r="A1095" s="1">
        <v>42027</v>
      </c>
      <c r="B1095" t="s">
        <v>313</v>
      </c>
      <c r="C1095" t="s">
        <v>314</v>
      </c>
      <c r="D1095">
        <v>18.760000000000002</v>
      </c>
      <c r="E1095">
        <v>110</v>
      </c>
      <c r="F1095">
        <v>2050</v>
      </c>
      <c r="G1095">
        <v>17024000</v>
      </c>
      <c r="H1095">
        <f t="shared" si="19"/>
        <v>319370240</v>
      </c>
    </row>
    <row r="1096" spans="1:8">
      <c r="A1096" s="1">
        <v>42027</v>
      </c>
      <c r="B1096" t="s">
        <v>315</v>
      </c>
      <c r="C1096" t="s">
        <v>316</v>
      </c>
      <c r="D1096">
        <v>0.85</v>
      </c>
      <c r="E1096">
        <v>95334</v>
      </c>
      <c r="F1096">
        <v>81330</v>
      </c>
      <c r="G1096">
        <v>0</v>
      </c>
      <c r="H1096">
        <f t="shared" si="19"/>
        <v>0</v>
      </c>
    </row>
    <row r="1097" spans="1:8">
      <c r="A1097" s="1">
        <v>42027</v>
      </c>
      <c r="B1097" t="s">
        <v>317</v>
      </c>
      <c r="C1097" t="s">
        <v>318</v>
      </c>
      <c r="D1097">
        <v>0.35</v>
      </c>
      <c r="E1097">
        <v>1831</v>
      </c>
      <c r="F1097">
        <v>640</v>
      </c>
      <c r="G1097">
        <v>0</v>
      </c>
      <c r="H1097">
        <f t="shared" si="19"/>
        <v>0</v>
      </c>
    </row>
    <row r="1098" spans="1:8">
      <c r="A1098" s="1">
        <v>42027</v>
      </c>
      <c r="B1098" t="s">
        <v>319</v>
      </c>
      <c r="C1098" t="s">
        <v>320</v>
      </c>
      <c r="D1098">
        <v>1.98</v>
      </c>
      <c r="E1098">
        <v>101795</v>
      </c>
      <c r="F1098">
        <v>202420</v>
      </c>
      <c r="G1098">
        <v>293645000</v>
      </c>
      <c r="H1098">
        <f t="shared" si="19"/>
        <v>581417100</v>
      </c>
    </row>
    <row r="1099" spans="1:8">
      <c r="A1099" s="1">
        <v>42027</v>
      </c>
      <c r="B1099" t="s">
        <v>321</v>
      </c>
      <c r="C1099" t="s">
        <v>322</v>
      </c>
      <c r="D1099">
        <v>1.8</v>
      </c>
      <c r="E1099">
        <v>3907767</v>
      </c>
      <c r="F1099">
        <v>7069170</v>
      </c>
      <c r="G1099">
        <v>1095354000</v>
      </c>
      <c r="H1099">
        <f t="shared" si="19"/>
        <v>1971637200</v>
      </c>
    </row>
    <row r="1100" spans="1:8">
      <c r="A1100" s="1">
        <v>42027</v>
      </c>
      <c r="B1100" t="s">
        <v>323</v>
      </c>
      <c r="C1100" t="s">
        <v>324</v>
      </c>
      <c r="D1100">
        <v>3.37</v>
      </c>
      <c r="E1100">
        <v>41513</v>
      </c>
      <c r="F1100">
        <v>139560</v>
      </c>
      <c r="G1100">
        <v>43628000</v>
      </c>
      <c r="H1100">
        <f t="shared" si="19"/>
        <v>147026360</v>
      </c>
    </row>
    <row r="1101" spans="1:8">
      <c r="A1101" s="1">
        <v>42027</v>
      </c>
      <c r="B1101" t="s">
        <v>325</v>
      </c>
      <c r="C1101" t="s">
        <v>326</v>
      </c>
      <c r="D1101">
        <v>6.85</v>
      </c>
      <c r="E1101">
        <v>11124</v>
      </c>
      <c r="F1101">
        <v>75930</v>
      </c>
      <c r="G1101">
        <v>6721000</v>
      </c>
      <c r="H1101">
        <f t="shared" si="19"/>
        <v>46038850</v>
      </c>
    </row>
    <row r="1102" spans="1:8">
      <c r="A1102" s="1">
        <v>42027</v>
      </c>
      <c r="B1102" t="s">
        <v>327</v>
      </c>
      <c r="C1102" t="s">
        <v>328</v>
      </c>
      <c r="D1102">
        <v>41.53</v>
      </c>
      <c r="E1102">
        <v>845</v>
      </c>
      <c r="F1102">
        <v>35370</v>
      </c>
      <c r="G1102">
        <v>20769000</v>
      </c>
      <c r="H1102">
        <f t="shared" si="19"/>
        <v>862536570</v>
      </c>
    </row>
    <row r="1103" spans="1:8">
      <c r="A1103" s="1">
        <v>42027</v>
      </c>
      <c r="B1103" t="s">
        <v>329</v>
      </c>
      <c r="C1103" t="s">
        <v>330</v>
      </c>
      <c r="D1103">
        <v>24.99</v>
      </c>
      <c r="E1103">
        <v>2</v>
      </c>
      <c r="F1103">
        <v>50</v>
      </c>
      <c r="G1103">
        <v>1991000</v>
      </c>
      <c r="H1103">
        <f t="shared" si="19"/>
        <v>49755090</v>
      </c>
    </row>
    <row r="1104" spans="1:8">
      <c r="A1104" s="1">
        <v>42027</v>
      </c>
      <c r="B1104" t="s">
        <v>331</v>
      </c>
      <c r="C1104" t="s">
        <v>332</v>
      </c>
      <c r="D1104">
        <v>44.5</v>
      </c>
      <c r="E1104">
        <v>153269</v>
      </c>
      <c r="F1104">
        <v>6670720</v>
      </c>
      <c r="G1104">
        <v>27164000</v>
      </c>
      <c r="H1104">
        <f t="shared" si="19"/>
        <v>1208798000</v>
      </c>
    </row>
    <row r="1105" spans="1:8">
      <c r="A1105" s="1">
        <v>42027</v>
      </c>
      <c r="B1105" t="s">
        <v>333</v>
      </c>
      <c r="C1105" t="s">
        <v>334</v>
      </c>
      <c r="D1105">
        <v>16.57</v>
      </c>
      <c r="E1105">
        <v>10774</v>
      </c>
      <c r="F1105">
        <v>181040</v>
      </c>
      <c r="G1105">
        <v>3502000</v>
      </c>
      <c r="H1105">
        <f t="shared" si="19"/>
        <v>58028140</v>
      </c>
    </row>
    <row r="1106" spans="1:8">
      <c r="A1106" s="1">
        <v>42027</v>
      </c>
      <c r="B1106" t="s">
        <v>335</v>
      </c>
      <c r="C1106" t="s">
        <v>336</v>
      </c>
      <c r="D1106">
        <v>30.65</v>
      </c>
      <c r="E1106">
        <v>420</v>
      </c>
      <c r="F1106">
        <v>12640</v>
      </c>
      <c r="G1106">
        <v>17315000</v>
      </c>
      <c r="H1106">
        <f t="shared" si="19"/>
        <v>530704750</v>
      </c>
    </row>
    <row r="1107" spans="1:8">
      <c r="A1107" s="1">
        <v>42027</v>
      </c>
      <c r="B1107" t="s">
        <v>337</v>
      </c>
      <c r="C1107" t="s">
        <v>338</v>
      </c>
      <c r="D1107">
        <v>1.51</v>
      </c>
      <c r="E1107">
        <v>0</v>
      </c>
      <c r="F1107">
        <v>0</v>
      </c>
      <c r="G1107">
        <v>0</v>
      </c>
      <c r="H1107">
        <f t="shared" si="19"/>
        <v>0</v>
      </c>
    </row>
    <row r="1108" spans="1:8">
      <c r="A1108" s="1">
        <v>42027</v>
      </c>
      <c r="B1108" t="s">
        <v>339</v>
      </c>
      <c r="C1108" t="s">
        <v>340</v>
      </c>
      <c r="D1108">
        <v>11.3</v>
      </c>
      <c r="E1108">
        <v>282511</v>
      </c>
      <c r="F1108">
        <v>3218830</v>
      </c>
      <c r="G1108">
        <v>3233000</v>
      </c>
      <c r="H1108">
        <f t="shared" si="19"/>
        <v>36532900</v>
      </c>
    </row>
    <row r="1109" spans="1:8">
      <c r="A1109" s="1">
        <v>42027</v>
      </c>
      <c r="B1109" t="s">
        <v>341</v>
      </c>
      <c r="C1109" t="s">
        <v>342</v>
      </c>
      <c r="D1109">
        <v>72</v>
      </c>
      <c r="E1109">
        <v>50610</v>
      </c>
      <c r="F1109">
        <v>3620070</v>
      </c>
      <c r="G1109">
        <v>40919000</v>
      </c>
      <c r="H1109">
        <f t="shared" si="19"/>
        <v>2946168000</v>
      </c>
    </row>
    <row r="1110" spans="1:8">
      <c r="A1110" s="1">
        <v>42027</v>
      </c>
      <c r="B1110" t="s">
        <v>343</v>
      </c>
      <c r="C1110" t="s">
        <v>344</v>
      </c>
      <c r="D1110">
        <v>4.91</v>
      </c>
      <c r="E1110">
        <v>167594</v>
      </c>
      <c r="F1110">
        <v>827230</v>
      </c>
      <c r="G1110">
        <v>245350000</v>
      </c>
      <c r="H1110">
        <f t="shared" si="19"/>
        <v>1204668500</v>
      </c>
    </row>
    <row r="1111" spans="1:8">
      <c r="A1111" s="1">
        <v>42027</v>
      </c>
      <c r="B1111" t="s">
        <v>345</v>
      </c>
      <c r="C1111" t="s">
        <v>346</v>
      </c>
      <c r="D1111">
        <v>108.8</v>
      </c>
      <c r="E1111">
        <v>42530</v>
      </c>
      <c r="F1111">
        <v>4609490</v>
      </c>
      <c r="G1111">
        <v>30584000</v>
      </c>
      <c r="H1111">
        <f t="shared" si="19"/>
        <v>3327539200</v>
      </c>
    </row>
    <row r="1112" spans="1:8">
      <c r="A1112" s="1">
        <v>42027</v>
      </c>
      <c r="B1112" t="s">
        <v>347</v>
      </c>
      <c r="C1112" t="s">
        <v>348</v>
      </c>
      <c r="D1112">
        <v>3.3</v>
      </c>
      <c r="E1112">
        <v>1505</v>
      </c>
      <c r="F1112">
        <v>4940</v>
      </c>
      <c r="G1112">
        <v>25500000</v>
      </c>
      <c r="H1112">
        <f t="shared" si="19"/>
        <v>84150000</v>
      </c>
    </row>
    <row r="1113" spans="1:8">
      <c r="A1113" s="1">
        <v>42027</v>
      </c>
      <c r="B1113" t="s">
        <v>349</v>
      </c>
      <c r="C1113" t="s">
        <v>350</v>
      </c>
      <c r="D1113">
        <v>1.86</v>
      </c>
      <c r="E1113">
        <v>455566</v>
      </c>
      <c r="F1113">
        <v>851100</v>
      </c>
      <c r="G1113">
        <v>70928000</v>
      </c>
      <c r="H1113">
        <f t="shared" si="19"/>
        <v>131926080</v>
      </c>
    </row>
    <row r="1114" spans="1:8">
      <c r="A1114" s="1">
        <v>42027</v>
      </c>
      <c r="B1114" t="s">
        <v>351</v>
      </c>
      <c r="C1114" t="s">
        <v>352</v>
      </c>
      <c r="D1114">
        <v>5</v>
      </c>
      <c r="E1114">
        <v>558</v>
      </c>
      <c r="F1114">
        <v>2790</v>
      </c>
      <c r="G1114">
        <v>1143000</v>
      </c>
      <c r="H1114">
        <f t="shared" si="19"/>
        <v>5715000</v>
      </c>
    </row>
    <row r="1115" spans="1:8">
      <c r="A1115" s="1">
        <v>42027</v>
      </c>
      <c r="B1115" t="s">
        <v>353</v>
      </c>
      <c r="C1115" t="s">
        <v>354</v>
      </c>
      <c r="D1115">
        <v>3.22</v>
      </c>
      <c r="E1115">
        <v>58607</v>
      </c>
      <c r="F1115">
        <v>189140</v>
      </c>
      <c r="G1115">
        <v>36119000</v>
      </c>
      <c r="H1115">
        <f t="shared" si="19"/>
        <v>116303180</v>
      </c>
    </row>
    <row r="1116" spans="1:8">
      <c r="A1116" s="1">
        <v>42027</v>
      </c>
      <c r="B1116" t="s">
        <v>355</v>
      </c>
      <c r="C1116" t="s">
        <v>356</v>
      </c>
      <c r="D1116">
        <v>5.12</v>
      </c>
      <c r="E1116">
        <v>5079</v>
      </c>
      <c r="F1116">
        <v>25820</v>
      </c>
      <c r="G1116">
        <v>4199000</v>
      </c>
      <c r="H1116">
        <f t="shared" si="19"/>
        <v>21498880</v>
      </c>
    </row>
    <row r="1117" spans="1:8">
      <c r="A1117" s="1">
        <v>42027</v>
      </c>
      <c r="B1117" t="s">
        <v>357</v>
      </c>
      <c r="C1117" t="s">
        <v>358</v>
      </c>
      <c r="D1117">
        <v>32.15</v>
      </c>
      <c r="E1117">
        <v>1441</v>
      </c>
      <c r="F1117">
        <v>45340</v>
      </c>
      <c r="G1117">
        <v>1839000</v>
      </c>
      <c r="H1117">
        <f t="shared" si="19"/>
        <v>59123850</v>
      </c>
    </row>
    <row r="1118" spans="1:8">
      <c r="A1118" s="1">
        <v>42027</v>
      </c>
      <c r="B1118" t="s">
        <v>359</v>
      </c>
      <c r="C1118" t="s">
        <v>360</v>
      </c>
      <c r="D1118">
        <v>3.08</v>
      </c>
      <c r="E1118">
        <v>34853</v>
      </c>
      <c r="F1118">
        <v>105020</v>
      </c>
      <c r="G1118">
        <v>7831000</v>
      </c>
      <c r="H1118">
        <f t="shared" si="19"/>
        <v>24119480</v>
      </c>
    </row>
    <row r="1119" spans="1:8">
      <c r="A1119" s="1">
        <v>42027</v>
      </c>
      <c r="B1119" t="s">
        <v>361</v>
      </c>
      <c r="C1119" t="s">
        <v>362</v>
      </c>
      <c r="D1119">
        <v>0.02</v>
      </c>
      <c r="E1119">
        <v>59542</v>
      </c>
      <c r="F1119">
        <v>1190</v>
      </c>
      <c r="G1119">
        <v>0</v>
      </c>
      <c r="H1119">
        <f t="shared" si="19"/>
        <v>0</v>
      </c>
    </row>
    <row r="1120" spans="1:8">
      <c r="A1120" s="1">
        <v>42027</v>
      </c>
      <c r="B1120" t="s">
        <v>363</v>
      </c>
      <c r="C1120" t="s">
        <v>364</v>
      </c>
      <c r="D1120">
        <v>0.13</v>
      </c>
      <c r="E1120">
        <v>484387</v>
      </c>
      <c r="F1120">
        <v>60620</v>
      </c>
      <c r="G1120">
        <v>0</v>
      </c>
      <c r="H1120">
        <f t="shared" si="19"/>
        <v>0</v>
      </c>
    </row>
    <row r="1121" spans="1:8">
      <c r="A1121" s="1">
        <v>42027</v>
      </c>
      <c r="B1121" t="s">
        <v>365</v>
      </c>
      <c r="C1121" t="s">
        <v>366</v>
      </c>
      <c r="D1121">
        <v>1.1000000000000001</v>
      </c>
      <c r="E1121">
        <v>10516</v>
      </c>
      <c r="F1121">
        <v>11190</v>
      </c>
      <c r="G1121">
        <v>4084000</v>
      </c>
      <c r="H1121">
        <f t="shared" si="19"/>
        <v>4492400</v>
      </c>
    </row>
    <row r="1122" spans="1:8">
      <c r="A1122" s="1">
        <v>42027</v>
      </c>
      <c r="B1122" t="s">
        <v>367</v>
      </c>
      <c r="C1122" t="s">
        <v>368</v>
      </c>
      <c r="D1122">
        <v>0.98</v>
      </c>
      <c r="E1122">
        <v>19735</v>
      </c>
      <c r="F1122">
        <v>19310</v>
      </c>
      <c r="G1122">
        <v>5438000</v>
      </c>
      <c r="H1122">
        <f t="shared" si="19"/>
        <v>5329240</v>
      </c>
    </row>
    <row r="1123" spans="1:8">
      <c r="A1123" s="1">
        <v>42027</v>
      </c>
      <c r="B1123" t="s">
        <v>369</v>
      </c>
      <c r="C1123" t="s">
        <v>370</v>
      </c>
      <c r="D1123">
        <v>9</v>
      </c>
      <c r="E1123">
        <v>0</v>
      </c>
      <c r="F1123">
        <v>0</v>
      </c>
      <c r="G1123">
        <v>15129000</v>
      </c>
      <c r="H1123">
        <f t="shared" si="19"/>
        <v>136161000</v>
      </c>
    </row>
    <row r="1124" spans="1:8">
      <c r="A1124" s="1">
        <v>42027</v>
      </c>
      <c r="B1124" t="s">
        <v>371</v>
      </c>
      <c r="C1124" t="s">
        <v>372</v>
      </c>
      <c r="D1124">
        <v>5.8</v>
      </c>
      <c r="E1124">
        <v>5085</v>
      </c>
      <c r="F1124">
        <v>29050</v>
      </c>
      <c r="G1124">
        <v>9809000</v>
      </c>
      <c r="H1124">
        <f t="shared" si="19"/>
        <v>56892200</v>
      </c>
    </row>
    <row r="1125" spans="1:8">
      <c r="A1125" s="1">
        <v>42027</v>
      </c>
      <c r="B1125" t="s">
        <v>373</v>
      </c>
      <c r="C1125" t="s">
        <v>374</v>
      </c>
      <c r="D1125">
        <v>2.29</v>
      </c>
      <c r="E1125">
        <v>549</v>
      </c>
      <c r="F1125">
        <v>1210</v>
      </c>
      <c r="G1125">
        <v>11568000</v>
      </c>
      <c r="H1125">
        <f t="shared" si="19"/>
        <v>26490720</v>
      </c>
    </row>
    <row r="1126" spans="1:8">
      <c r="A1126" s="1">
        <v>42027</v>
      </c>
      <c r="B1126" t="s">
        <v>375</v>
      </c>
      <c r="C1126" t="s">
        <v>376</v>
      </c>
      <c r="D1126">
        <v>29.9</v>
      </c>
      <c r="E1126">
        <v>3964</v>
      </c>
      <c r="F1126">
        <v>116020</v>
      </c>
      <c r="G1126">
        <v>4187000</v>
      </c>
      <c r="H1126">
        <f t="shared" si="19"/>
        <v>125191300</v>
      </c>
    </row>
    <row r="1127" spans="1:8">
      <c r="A1127" s="1">
        <v>42027</v>
      </c>
      <c r="B1127" t="s">
        <v>377</v>
      </c>
      <c r="C1127" t="s">
        <v>378</v>
      </c>
      <c r="D1127">
        <v>1.54</v>
      </c>
      <c r="E1127">
        <v>18</v>
      </c>
      <c r="F1127">
        <v>30</v>
      </c>
      <c r="G1127">
        <v>3715000</v>
      </c>
      <c r="H1127">
        <f t="shared" si="19"/>
        <v>5721100</v>
      </c>
    </row>
    <row r="1128" spans="1:8">
      <c r="A1128" s="1">
        <v>42027</v>
      </c>
      <c r="B1128" t="s">
        <v>379</v>
      </c>
      <c r="C1128" t="s">
        <v>380</v>
      </c>
      <c r="D1128">
        <v>2.62</v>
      </c>
      <c r="E1128">
        <v>55562</v>
      </c>
      <c r="F1128">
        <v>146060</v>
      </c>
      <c r="G1128">
        <v>93737000</v>
      </c>
      <c r="H1128">
        <f t="shared" si="19"/>
        <v>245590940</v>
      </c>
    </row>
    <row r="1129" spans="1:8">
      <c r="A1129" s="1">
        <v>42027</v>
      </c>
      <c r="B1129" t="s">
        <v>381</v>
      </c>
      <c r="C1129" t="s">
        <v>382</v>
      </c>
      <c r="D1129">
        <v>2.27</v>
      </c>
      <c r="E1129">
        <v>24835</v>
      </c>
      <c r="F1129">
        <v>56260</v>
      </c>
      <c r="G1129">
        <v>7444000</v>
      </c>
      <c r="H1129">
        <f t="shared" si="19"/>
        <v>16897880</v>
      </c>
    </row>
    <row r="1130" spans="1:8">
      <c r="A1130" s="1">
        <v>42027</v>
      </c>
      <c r="B1130" t="s">
        <v>383</v>
      </c>
      <c r="C1130" t="s">
        <v>384</v>
      </c>
      <c r="D1130">
        <v>1.76</v>
      </c>
      <c r="E1130">
        <v>5624</v>
      </c>
      <c r="F1130">
        <v>9740</v>
      </c>
      <c r="G1130">
        <v>5435000</v>
      </c>
      <c r="H1130">
        <f t="shared" si="19"/>
        <v>9565600</v>
      </c>
    </row>
    <row r="1131" spans="1:8">
      <c r="A1131" s="1">
        <v>42027</v>
      </c>
      <c r="B1131" t="s">
        <v>385</v>
      </c>
      <c r="C1131" t="s">
        <v>386</v>
      </c>
      <c r="D1131">
        <v>0.8</v>
      </c>
      <c r="E1131">
        <v>52321</v>
      </c>
      <c r="F1131">
        <v>41230</v>
      </c>
      <c r="G1131">
        <v>23452000</v>
      </c>
      <c r="H1131">
        <f t="shared" si="19"/>
        <v>18761600</v>
      </c>
    </row>
    <row r="1132" spans="1:8">
      <c r="A1132" s="1">
        <v>42027</v>
      </c>
      <c r="B1132" t="s">
        <v>387</v>
      </c>
      <c r="C1132" t="s">
        <v>388</v>
      </c>
      <c r="D1132">
        <v>56.85</v>
      </c>
      <c r="E1132">
        <v>1806</v>
      </c>
      <c r="F1132">
        <v>101400</v>
      </c>
      <c r="G1132">
        <v>1165000</v>
      </c>
      <c r="H1132">
        <f t="shared" si="19"/>
        <v>66230250</v>
      </c>
    </row>
    <row r="1133" spans="1:8">
      <c r="A1133" s="1">
        <v>42027</v>
      </c>
      <c r="B1133" t="s">
        <v>389</v>
      </c>
      <c r="C1133" t="s">
        <v>390</v>
      </c>
      <c r="D1133">
        <v>136.5</v>
      </c>
      <c r="E1133">
        <v>98797</v>
      </c>
      <c r="F1133">
        <v>13570390</v>
      </c>
      <c r="G1133">
        <v>30454000</v>
      </c>
      <c r="H1133">
        <f t="shared" si="19"/>
        <v>4156971000</v>
      </c>
    </row>
    <row r="1134" spans="1:8">
      <c r="A1134" s="1">
        <v>42027</v>
      </c>
      <c r="B1134" t="s">
        <v>391</v>
      </c>
      <c r="C1134" t="s">
        <v>392</v>
      </c>
      <c r="D1134">
        <v>3.46</v>
      </c>
      <c r="E1134">
        <v>2535</v>
      </c>
      <c r="F1134">
        <v>8770</v>
      </c>
      <c r="G1134">
        <v>12110000</v>
      </c>
      <c r="H1134">
        <f t="shared" si="19"/>
        <v>41900600</v>
      </c>
    </row>
    <row r="1135" spans="1:8">
      <c r="A1135" s="1">
        <v>42027</v>
      </c>
      <c r="B1135" t="s">
        <v>393</v>
      </c>
      <c r="C1135" t="s">
        <v>394</v>
      </c>
      <c r="D1135">
        <v>16.22</v>
      </c>
      <c r="E1135">
        <v>2310</v>
      </c>
      <c r="F1135">
        <v>36960</v>
      </c>
      <c r="G1135">
        <v>6189000</v>
      </c>
      <c r="H1135">
        <f t="shared" si="19"/>
        <v>100385580</v>
      </c>
    </row>
    <row r="1136" spans="1:8">
      <c r="A1136" s="1">
        <v>42027</v>
      </c>
      <c r="B1136" t="s">
        <v>395</v>
      </c>
      <c r="C1136" t="s">
        <v>396</v>
      </c>
      <c r="D1136">
        <v>13</v>
      </c>
      <c r="E1136">
        <v>5</v>
      </c>
      <c r="F1136">
        <v>70</v>
      </c>
      <c r="G1136">
        <v>0</v>
      </c>
      <c r="H1136">
        <f t="shared" si="19"/>
        <v>0</v>
      </c>
    </row>
    <row r="1137" spans="1:8">
      <c r="A1137" s="1">
        <v>42027</v>
      </c>
      <c r="B1137" t="s">
        <v>397</v>
      </c>
      <c r="C1137" t="s">
        <v>398</v>
      </c>
      <c r="D1137">
        <v>175.5</v>
      </c>
      <c r="E1137">
        <v>33636</v>
      </c>
      <c r="F1137">
        <v>5795670</v>
      </c>
      <c r="G1137">
        <v>5028000</v>
      </c>
      <c r="H1137">
        <f t="shared" si="19"/>
        <v>882414000</v>
      </c>
    </row>
    <row r="1138" spans="1:8">
      <c r="A1138" s="1">
        <v>42027</v>
      </c>
      <c r="B1138" t="s">
        <v>399</v>
      </c>
      <c r="C1138" t="s">
        <v>400</v>
      </c>
      <c r="D1138">
        <v>18.670000000000002</v>
      </c>
      <c r="E1138">
        <v>981</v>
      </c>
      <c r="F1138">
        <v>18300</v>
      </c>
      <c r="G1138">
        <v>4000000</v>
      </c>
      <c r="H1138">
        <f t="shared" si="19"/>
        <v>74680000</v>
      </c>
    </row>
    <row r="1139" spans="1:8">
      <c r="A1139" s="1">
        <v>42027</v>
      </c>
      <c r="B1139" t="s">
        <v>401</v>
      </c>
      <c r="C1139" t="s">
        <v>402</v>
      </c>
      <c r="D1139">
        <v>0.9</v>
      </c>
      <c r="E1139">
        <v>7991</v>
      </c>
      <c r="F1139">
        <v>7200</v>
      </c>
      <c r="G1139">
        <v>0</v>
      </c>
      <c r="H1139">
        <f t="shared" si="19"/>
        <v>0</v>
      </c>
    </row>
    <row r="1140" spans="1:8">
      <c r="A1140" s="1">
        <v>42027</v>
      </c>
      <c r="B1140" t="s">
        <v>403</v>
      </c>
      <c r="C1140" t="s">
        <v>404</v>
      </c>
      <c r="D1140">
        <v>212.95</v>
      </c>
      <c r="E1140">
        <v>17402</v>
      </c>
      <c r="F1140">
        <v>3613150</v>
      </c>
      <c r="G1140">
        <v>8393000</v>
      </c>
      <c r="H1140">
        <f t="shared" si="19"/>
        <v>1787289350</v>
      </c>
    </row>
    <row r="1141" spans="1:8">
      <c r="A1141" s="1">
        <v>42027</v>
      </c>
      <c r="B1141" t="s">
        <v>405</v>
      </c>
      <c r="C1141" t="s">
        <v>406</v>
      </c>
      <c r="D1141">
        <v>4.24</v>
      </c>
      <c r="E1141">
        <v>608</v>
      </c>
      <c r="F1141">
        <v>2500</v>
      </c>
      <c r="G1141">
        <v>2639000</v>
      </c>
      <c r="H1141">
        <f t="shared" si="19"/>
        <v>11189360</v>
      </c>
    </row>
    <row r="1142" spans="1:8">
      <c r="A1142" s="1">
        <v>42027</v>
      </c>
      <c r="B1142" t="s">
        <v>407</v>
      </c>
      <c r="C1142" t="s">
        <v>408</v>
      </c>
      <c r="D1142">
        <v>1.06</v>
      </c>
      <c r="E1142">
        <v>669</v>
      </c>
      <c r="F1142">
        <v>680</v>
      </c>
      <c r="G1142">
        <v>0</v>
      </c>
      <c r="H1142">
        <f t="shared" si="19"/>
        <v>0</v>
      </c>
    </row>
    <row r="1143" spans="1:8">
      <c r="A1143" s="1">
        <v>42027</v>
      </c>
      <c r="B1143" t="s">
        <v>409</v>
      </c>
      <c r="C1143" t="s">
        <v>410</v>
      </c>
      <c r="D1143">
        <v>9.0500000000000007</v>
      </c>
      <c r="E1143">
        <v>110</v>
      </c>
      <c r="F1143">
        <v>1000</v>
      </c>
      <c r="G1143">
        <v>5944000</v>
      </c>
      <c r="H1143">
        <f t="shared" si="19"/>
        <v>53793200.000000007</v>
      </c>
    </row>
    <row r="1144" spans="1:8">
      <c r="A1144" s="1">
        <v>42027</v>
      </c>
      <c r="B1144" t="s">
        <v>411</v>
      </c>
      <c r="C1144" t="s">
        <v>412</v>
      </c>
      <c r="D1144">
        <v>0.11</v>
      </c>
      <c r="E1144">
        <v>25489</v>
      </c>
      <c r="F1144">
        <v>2800</v>
      </c>
      <c r="G1144">
        <v>0</v>
      </c>
      <c r="H1144">
        <f t="shared" si="19"/>
        <v>0</v>
      </c>
    </row>
    <row r="1145" spans="1:8">
      <c r="A1145" s="1">
        <v>42027</v>
      </c>
      <c r="B1145" t="s">
        <v>413</v>
      </c>
      <c r="C1145" t="s">
        <v>414</v>
      </c>
      <c r="D1145">
        <v>2.2000000000000002</v>
      </c>
      <c r="E1145">
        <v>150</v>
      </c>
      <c r="F1145">
        <v>330</v>
      </c>
      <c r="G1145">
        <v>0</v>
      </c>
      <c r="H1145">
        <f t="shared" si="19"/>
        <v>0</v>
      </c>
    </row>
    <row r="1146" spans="1:8">
      <c r="A1146" s="1">
        <v>42027</v>
      </c>
      <c r="B1146" t="s">
        <v>415</v>
      </c>
      <c r="C1146" t="s">
        <v>416</v>
      </c>
      <c r="D1146">
        <v>4.0199999999999996</v>
      </c>
      <c r="E1146">
        <v>31103</v>
      </c>
      <c r="F1146">
        <v>125880</v>
      </c>
      <c r="G1146">
        <v>18968000</v>
      </c>
      <c r="H1146">
        <f t="shared" si="19"/>
        <v>76251359.999999985</v>
      </c>
    </row>
    <row r="1147" spans="1:8">
      <c r="A1147" s="1">
        <v>42027</v>
      </c>
      <c r="B1147" t="s">
        <v>417</v>
      </c>
      <c r="C1147" t="s">
        <v>418</v>
      </c>
      <c r="D1147">
        <v>0.85</v>
      </c>
      <c r="E1147">
        <v>13890</v>
      </c>
      <c r="F1147">
        <v>11840</v>
      </c>
      <c r="G1147">
        <v>8070000</v>
      </c>
      <c r="H1147">
        <f t="shared" si="19"/>
        <v>6859500</v>
      </c>
    </row>
    <row r="1148" spans="1:8">
      <c r="A1148" s="1">
        <v>42027</v>
      </c>
      <c r="B1148" t="s">
        <v>419</v>
      </c>
      <c r="C1148" t="s">
        <v>420</v>
      </c>
      <c r="D1148">
        <v>3.34</v>
      </c>
      <c r="E1148">
        <v>200</v>
      </c>
      <c r="F1148">
        <v>600</v>
      </c>
      <c r="G1148">
        <v>3600000</v>
      </c>
      <c r="H1148">
        <f t="shared" si="19"/>
        <v>12024000</v>
      </c>
    </row>
    <row r="1149" spans="1:8">
      <c r="A1149" s="1">
        <v>42027</v>
      </c>
      <c r="B1149" t="s">
        <v>421</v>
      </c>
      <c r="C1149" t="s">
        <v>422</v>
      </c>
      <c r="D1149">
        <v>1.61</v>
      </c>
      <c r="E1149">
        <v>2474</v>
      </c>
      <c r="F1149">
        <v>3960</v>
      </c>
      <c r="G1149">
        <v>0</v>
      </c>
      <c r="H1149">
        <f t="shared" si="19"/>
        <v>0</v>
      </c>
    </row>
    <row r="1150" spans="1:8">
      <c r="A1150" s="1">
        <v>42027</v>
      </c>
      <c r="B1150" t="s">
        <v>423</v>
      </c>
      <c r="C1150" t="s">
        <v>424</v>
      </c>
      <c r="D1150">
        <v>5</v>
      </c>
      <c r="E1150">
        <v>3213</v>
      </c>
      <c r="F1150">
        <v>16040</v>
      </c>
      <c r="G1150">
        <v>11334000</v>
      </c>
      <c r="H1150">
        <f t="shared" si="19"/>
        <v>56670000</v>
      </c>
    </row>
    <row r="1151" spans="1:8">
      <c r="A1151" s="1">
        <v>42027</v>
      </c>
      <c r="B1151" t="s">
        <v>425</v>
      </c>
      <c r="C1151" t="s">
        <v>426</v>
      </c>
      <c r="D1151">
        <v>1.86</v>
      </c>
      <c r="E1151">
        <v>9250</v>
      </c>
      <c r="F1151">
        <v>17160</v>
      </c>
      <c r="G1151">
        <v>0</v>
      </c>
      <c r="H1151">
        <f t="shared" si="19"/>
        <v>0</v>
      </c>
    </row>
    <row r="1152" spans="1:8">
      <c r="A1152" s="1">
        <v>42027</v>
      </c>
      <c r="B1152" t="s">
        <v>427</v>
      </c>
      <c r="C1152" t="s">
        <v>428</v>
      </c>
      <c r="D1152">
        <v>21</v>
      </c>
      <c r="E1152">
        <v>5</v>
      </c>
      <c r="F1152">
        <v>110</v>
      </c>
      <c r="G1152">
        <v>0</v>
      </c>
      <c r="H1152">
        <f t="shared" si="19"/>
        <v>0</v>
      </c>
    </row>
    <row r="1153" spans="1:8">
      <c r="A1153" s="1">
        <v>42027</v>
      </c>
      <c r="B1153" t="s">
        <v>429</v>
      </c>
      <c r="C1153" t="s">
        <v>430</v>
      </c>
      <c r="D1153">
        <v>20.399999999999999</v>
      </c>
      <c r="E1153">
        <v>199841</v>
      </c>
      <c r="F1153">
        <v>4181460</v>
      </c>
      <c r="G1153">
        <v>52636000</v>
      </c>
      <c r="H1153">
        <f t="shared" si="19"/>
        <v>1073774400</v>
      </c>
    </row>
    <row r="1154" spans="1:8">
      <c r="A1154" s="1">
        <v>42027</v>
      </c>
      <c r="B1154" t="s">
        <v>431</v>
      </c>
      <c r="C1154" t="s">
        <v>432</v>
      </c>
      <c r="D1154">
        <v>0.3</v>
      </c>
      <c r="E1154">
        <v>48892</v>
      </c>
      <c r="F1154">
        <v>14670</v>
      </c>
      <c r="G1154">
        <v>0</v>
      </c>
      <c r="H1154">
        <f t="shared" si="19"/>
        <v>0</v>
      </c>
    </row>
    <row r="1155" spans="1:8">
      <c r="A1155" s="1">
        <v>42027</v>
      </c>
      <c r="B1155" t="s">
        <v>433</v>
      </c>
      <c r="C1155" t="s">
        <v>434</v>
      </c>
      <c r="D1155">
        <v>2.6</v>
      </c>
      <c r="E1155">
        <v>21694</v>
      </c>
      <c r="F1155">
        <v>56420</v>
      </c>
      <c r="G1155">
        <v>32447000</v>
      </c>
      <c r="H1155">
        <f t="shared" ref="H1155:H1218" si="20">G1155*D1155</f>
        <v>84362200</v>
      </c>
    </row>
    <row r="1156" spans="1:8">
      <c r="A1156" s="1">
        <v>42027</v>
      </c>
      <c r="B1156" t="s">
        <v>435</v>
      </c>
      <c r="C1156" t="s">
        <v>436</v>
      </c>
      <c r="D1156">
        <v>9.81</v>
      </c>
      <c r="E1156">
        <v>6471</v>
      </c>
      <c r="F1156">
        <v>64380</v>
      </c>
      <c r="G1156">
        <v>1509000</v>
      </c>
      <c r="H1156">
        <f t="shared" si="20"/>
        <v>14803290</v>
      </c>
    </row>
    <row r="1157" spans="1:8">
      <c r="A1157" s="1">
        <v>42027</v>
      </c>
      <c r="B1157" t="s">
        <v>437</v>
      </c>
      <c r="C1157" t="s">
        <v>438</v>
      </c>
      <c r="D1157">
        <v>2.94</v>
      </c>
      <c r="E1157">
        <v>108261</v>
      </c>
      <c r="F1157">
        <v>313070</v>
      </c>
      <c r="G1157">
        <v>26333000</v>
      </c>
      <c r="H1157">
        <f t="shared" si="20"/>
        <v>77419020</v>
      </c>
    </row>
    <row r="1158" spans="1:8">
      <c r="A1158" s="1">
        <v>42027</v>
      </c>
      <c r="B1158" t="s">
        <v>439</v>
      </c>
      <c r="C1158" t="s">
        <v>440</v>
      </c>
      <c r="D1158">
        <v>2.4</v>
      </c>
      <c r="E1158">
        <v>405</v>
      </c>
      <c r="F1158">
        <v>970</v>
      </c>
      <c r="G1158">
        <v>4047000</v>
      </c>
      <c r="H1158">
        <f t="shared" si="20"/>
        <v>9712800</v>
      </c>
    </row>
    <row r="1159" spans="1:8">
      <c r="A1159" s="1">
        <v>42027</v>
      </c>
      <c r="B1159" t="s">
        <v>441</v>
      </c>
      <c r="C1159" t="s">
        <v>442</v>
      </c>
      <c r="D1159">
        <v>0.02</v>
      </c>
      <c r="E1159">
        <v>53730</v>
      </c>
      <c r="F1159">
        <v>1070</v>
      </c>
      <c r="G1159">
        <v>0</v>
      </c>
      <c r="H1159">
        <f t="shared" si="20"/>
        <v>0</v>
      </c>
    </row>
    <row r="1160" spans="1:8">
      <c r="A1160" s="1">
        <v>42027</v>
      </c>
      <c r="B1160" t="s">
        <v>443</v>
      </c>
      <c r="C1160" t="s">
        <v>444</v>
      </c>
      <c r="D1160">
        <v>6.66</v>
      </c>
      <c r="E1160">
        <v>0</v>
      </c>
      <c r="F1160">
        <v>0</v>
      </c>
      <c r="G1160">
        <v>3329000</v>
      </c>
      <c r="H1160">
        <f t="shared" si="20"/>
        <v>22171140</v>
      </c>
    </row>
    <row r="1161" spans="1:8">
      <c r="A1161" s="1">
        <v>42027</v>
      </c>
      <c r="B1161" t="s">
        <v>445</v>
      </c>
      <c r="C1161" t="s">
        <v>446</v>
      </c>
      <c r="D1161">
        <v>1.21</v>
      </c>
      <c r="E1161">
        <v>195414</v>
      </c>
      <c r="F1161">
        <v>241150</v>
      </c>
      <c r="G1161">
        <v>45144000</v>
      </c>
      <c r="H1161">
        <f t="shared" si="20"/>
        <v>54624240</v>
      </c>
    </row>
    <row r="1162" spans="1:8">
      <c r="A1162" s="1">
        <v>42027</v>
      </c>
      <c r="B1162" t="s">
        <v>447</v>
      </c>
      <c r="C1162" t="s">
        <v>448</v>
      </c>
      <c r="D1162">
        <v>32.479999999999997</v>
      </c>
      <c r="E1162">
        <v>39911</v>
      </c>
      <c r="F1162">
        <v>1293950</v>
      </c>
      <c r="G1162">
        <v>48500000</v>
      </c>
      <c r="H1162">
        <f t="shared" si="20"/>
        <v>1575279999.9999998</v>
      </c>
    </row>
    <row r="1163" spans="1:8">
      <c r="A1163" s="1">
        <v>42027</v>
      </c>
      <c r="B1163" t="s">
        <v>449</v>
      </c>
      <c r="C1163" t="s">
        <v>450</v>
      </c>
      <c r="D1163">
        <v>280</v>
      </c>
      <c r="E1163">
        <v>8308</v>
      </c>
      <c r="F1163">
        <v>2326150</v>
      </c>
      <c r="G1163">
        <v>9380000</v>
      </c>
      <c r="H1163">
        <f t="shared" si="20"/>
        <v>2626400000</v>
      </c>
    </row>
    <row r="1164" spans="1:8">
      <c r="A1164" s="1">
        <v>42027</v>
      </c>
      <c r="B1164" t="s">
        <v>451</v>
      </c>
      <c r="C1164" t="s">
        <v>452</v>
      </c>
      <c r="D1164">
        <v>108.25</v>
      </c>
      <c r="E1164">
        <v>770179</v>
      </c>
      <c r="F1164">
        <v>83823260</v>
      </c>
      <c r="G1164">
        <v>136410000</v>
      </c>
      <c r="H1164">
        <f t="shared" si="20"/>
        <v>14766382500</v>
      </c>
    </row>
    <row r="1165" spans="1:8">
      <c r="A1165" s="1">
        <v>42027</v>
      </c>
      <c r="B1165" t="s">
        <v>453</v>
      </c>
      <c r="C1165" t="s">
        <v>454</v>
      </c>
      <c r="D1165">
        <v>13.04</v>
      </c>
      <c r="E1165">
        <v>2231</v>
      </c>
      <c r="F1165">
        <v>28730</v>
      </c>
      <c r="G1165">
        <v>6739000</v>
      </c>
      <c r="H1165">
        <f t="shared" si="20"/>
        <v>87876560</v>
      </c>
    </row>
    <row r="1166" spans="1:8">
      <c r="A1166" s="1">
        <v>42027</v>
      </c>
      <c r="B1166" t="s">
        <v>455</v>
      </c>
      <c r="C1166" t="s">
        <v>456</v>
      </c>
      <c r="D1166">
        <v>36.19</v>
      </c>
      <c r="E1166">
        <v>61</v>
      </c>
      <c r="F1166">
        <v>2100</v>
      </c>
      <c r="G1166">
        <v>13085000</v>
      </c>
      <c r="H1166">
        <f t="shared" si="20"/>
        <v>473546150</v>
      </c>
    </row>
    <row r="1167" spans="1:8">
      <c r="A1167" s="1">
        <v>42027</v>
      </c>
      <c r="B1167" t="s">
        <v>457</v>
      </c>
      <c r="C1167" t="s">
        <v>458</v>
      </c>
      <c r="D1167">
        <v>52.5</v>
      </c>
      <c r="E1167">
        <v>50</v>
      </c>
      <c r="F1167">
        <v>2630</v>
      </c>
      <c r="G1167">
        <v>7449000</v>
      </c>
      <c r="H1167">
        <f t="shared" si="20"/>
        <v>391072500</v>
      </c>
    </row>
    <row r="1168" spans="1:8">
      <c r="A1168" s="1">
        <v>42027</v>
      </c>
      <c r="B1168" t="s">
        <v>459</v>
      </c>
      <c r="C1168" t="s">
        <v>460</v>
      </c>
      <c r="D1168">
        <v>7.37</v>
      </c>
      <c r="E1168">
        <v>5</v>
      </c>
      <c r="F1168">
        <v>40</v>
      </c>
      <c r="G1168">
        <v>0</v>
      </c>
      <c r="H1168">
        <f t="shared" si="20"/>
        <v>0</v>
      </c>
    </row>
    <row r="1169" spans="1:8">
      <c r="A1169" s="1">
        <v>42027</v>
      </c>
      <c r="B1169" t="s">
        <v>461</v>
      </c>
      <c r="C1169" t="s">
        <v>462</v>
      </c>
      <c r="D1169">
        <v>7.35</v>
      </c>
      <c r="E1169">
        <v>22524</v>
      </c>
      <c r="F1169">
        <v>166640</v>
      </c>
      <c r="G1169">
        <v>4222000</v>
      </c>
      <c r="H1169">
        <f t="shared" si="20"/>
        <v>31031700</v>
      </c>
    </row>
    <row r="1170" spans="1:8">
      <c r="A1170" s="1">
        <v>42027</v>
      </c>
      <c r="B1170" t="s">
        <v>463</v>
      </c>
      <c r="C1170" t="s">
        <v>464</v>
      </c>
      <c r="D1170">
        <v>22.48</v>
      </c>
      <c r="E1170">
        <v>2819</v>
      </c>
      <c r="F1170">
        <v>62790</v>
      </c>
      <c r="G1170">
        <v>3459000</v>
      </c>
      <c r="H1170">
        <f t="shared" si="20"/>
        <v>77758320</v>
      </c>
    </row>
    <row r="1171" spans="1:8">
      <c r="A1171" s="1">
        <v>42027</v>
      </c>
      <c r="B1171" t="s">
        <v>465</v>
      </c>
      <c r="C1171" t="s">
        <v>466</v>
      </c>
      <c r="D1171">
        <v>10.82</v>
      </c>
      <c r="E1171">
        <v>12015</v>
      </c>
      <c r="F1171">
        <v>129910</v>
      </c>
      <c r="G1171">
        <v>23006000</v>
      </c>
      <c r="H1171">
        <f t="shared" si="20"/>
        <v>248924920</v>
      </c>
    </row>
    <row r="1172" spans="1:8">
      <c r="A1172" s="1">
        <v>42027</v>
      </c>
      <c r="B1172" t="s">
        <v>467</v>
      </c>
      <c r="C1172" t="s">
        <v>468</v>
      </c>
      <c r="D1172">
        <v>29.25</v>
      </c>
      <c r="E1172">
        <v>0</v>
      </c>
      <c r="F1172">
        <v>0</v>
      </c>
      <c r="G1172">
        <v>184000</v>
      </c>
      <c r="H1172">
        <f t="shared" si="20"/>
        <v>5382000</v>
      </c>
    </row>
    <row r="1173" spans="1:8">
      <c r="A1173" s="1">
        <v>42027</v>
      </c>
      <c r="B1173" t="s">
        <v>469</v>
      </c>
      <c r="C1173" t="s">
        <v>470</v>
      </c>
      <c r="D1173">
        <v>3.8</v>
      </c>
      <c r="E1173">
        <v>2082</v>
      </c>
      <c r="F1173">
        <v>7950</v>
      </c>
      <c r="G1173">
        <v>4815000</v>
      </c>
      <c r="H1173">
        <f t="shared" si="20"/>
        <v>18297000</v>
      </c>
    </row>
    <row r="1174" spans="1:8">
      <c r="A1174" s="1">
        <v>42027</v>
      </c>
      <c r="B1174" t="s">
        <v>471</v>
      </c>
      <c r="C1174" t="s">
        <v>472</v>
      </c>
      <c r="D1174">
        <v>9.31</v>
      </c>
      <c r="E1174">
        <v>54012</v>
      </c>
      <c r="F1174">
        <v>502380</v>
      </c>
      <c r="G1174">
        <v>6713000</v>
      </c>
      <c r="H1174">
        <f t="shared" si="20"/>
        <v>62498030</v>
      </c>
    </row>
    <row r="1175" spans="1:8">
      <c r="A1175" s="1">
        <v>42027</v>
      </c>
      <c r="B1175" t="s">
        <v>473</v>
      </c>
      <c r="C1175" t="s">
        <v>474</v>
      </c>
      <c r="D1175">
        <v>19.29</v>
      </c>
      <c r="E1175">
        <v>40004</v>
      </c>
      <c r="F1175">
        <v>766020</v>
      </c>
      <c r="G1175">
        <v>10769000</v>
      </c>
      <c r="H1175">
        <f t="shared" si="20"/>
        <v>207734010</v>
      </c>
    </row>
    <row r="1176" spans="1:8">
      <c r="A1176" s="1">
        <v>42027</v>
      </c>
      <c r="B1176" t="s">
        <v>475</v>
      </c>
      <c r="C1176" t="s">
        <v>476</v>
      </c>
      <c r="D1176">
        <v>3.3</v>
      </c>
      <c r="E1176">
        <v>3997</v>
      </c>
      <c r="F1176">
        <v>13150</v>
      </c>
      <c r="G1176">
        <v>11880000</v>
      </c>
      <c r="H1176">
        <f t="shared" si="20"/>
        <v>39204000</v>
      </c>
    </row>
    <row r="1177" spans="1:8">
      <c r="A1177" s="1">
        <v>42027</v>
      </c>
      <c r="B1177" t="s">
        <v>477</v>
      </c>
      <c r="C1177" t="s">
        <v>478</v>
      </c>
      <c r="D1177">
        <v>260</v>
      </c>
      <c r="E1177">
        <v>0</v>
      </c>
      <c r="F1177">
        <v>0</v>
      </c>
      <c r="G1177">
        <v>1231000</v>
      </c>
      <c r="H1177">
        <f t="shared" si="20"/>
        <v>320060000</v>
      </c>
    </row>
    <row r="1178" spans="1:8">
      <c r="A1178" s="1">
        <v>42027</v>
      </c>
      <c r="B1178" t="s">
        <v>479</v>
      </c>
      <c r="C1178" t="s">
        <v>480</v>
      </c>
      <c r="D1178">
        <v>113</v>
      </c>
      <c r="E1178">
        <v>13237</v>
      </c>
      <c r="F1178">
        <v>1499640</v>
      </c>
      <c r="G1178">
        <v>14953000</v>
      </c>
      <c r="H1178">
        <f t="shared" si="20"/>
        <v>1689689000</v>
      </c>
    </row>
    <row r="1179" spans="1:8">
      <c r="A1179" s="1">
        <v>42027</v>
      </c>
      <c r="B1179" t="s">
        <v>481</v>
      </c>
      <c r="C1179" t="s">
        <v>482</v>
      </c>
      <c r="D1179">
        <v>55.8</v>
      </c>
      <c r="E1179">
        <v>2969</v>
      </c>
      <c r="F1179">
        <v>162540</v>
      </c>
      <c r="G1179">
        <v>2418000</v>
      </c>
      <c r="H1179">
        <f t="shared" si="20"/>
        <v>134924400</v>
      </c>
    </row>
    <row r="1180" spans="1:8">
      <c r="A1180" s="1">
        <v>42027</v>
      </c>
      <c r="B1180" t="s">
        <v>483</v>
      </c>
      <c r="C1180" t="s">
        <v>484</v>
      </c>
      <c r="D1180">
        <v>1.07</v>
      </c>
      <c r="E1180">
        <v>78957</v>
      </c>
      <c r="F1180">
        <v>83530</v>
      </c>
      <c r="G1180">
        <v>5093000</v>
      </c>
      <c r="H1180">
        <f t="shared" si="20"/>
        <v>5449510</v>
      </c>
    </row>
    <row r="1181" spans="1:8">
      <c r="A1181" s="1">
        <v>42027</v>
      </c>
      <c r="B1181" t="s">
        <v>485</v>
      </c>
      <c r="C1181" t="s">
        <v>486</v>
      </c>
      <c r="D1181">
        <v>1.8</v>
      </c>
      <c r="E1181">
        <v>21557</v>
      </c>
      <c r="F1181">
        <v>39360</v>
      </c>
      <c r="G1181">
        <v>218198000</v>
      </c>
      <c r="H1181">
        <f t="shared" si="20"/>
        <v>392756400</v>
      </c>
    </row>
    <row r="1182" spans="1:8">
      <c r="A1182" s="1">
        <v>42027</v>
      </c>
      <c r="B1182" t="s">
        <v>487</v>
      </c>
      <c r="C1182" t="s">
        <v>488</v>
      </c>
      <c r="D1182">
        <v>4.26</v>
      </c>
      <c r="E1182">
        <v>31177</v>
      </c>
      <c r="F1182">
        <v>132090</v>
      </c>
      <c r="G1182">
        <v>10150000</v>
      </c>
      <c r="H1182">
        <f t="shared" si="20"/>
        <v>43239000</v>
      </c>
    </row>
    <row r="1183" spans="1:8">
      <c r="A1183" s="1">
        <v>42027</v>
      </c>
      <c r="B1183" t="s">
        <v>489</v>
      </c>
      <c r="C1183" t="s">
        <v>490</v>
      </c>
      <c r="D1183">
        <v>8.4</v>
      </c>
      <c r="E1183">
        <v>4419</v>
      </c>
      <c r="F1183">
        <v>36850</v>
      </c>
      <c r="G1183">
        <v>30148000</v>
      </c>
      <c r="H1183">
        <f t="shared" si="20"/>
        <v>253243200</v>
      </c>
    </row>
    <row r="1184" spans="1:8">
      <c r="A1184" s="1">
        <v>42027</v>
      </c>
      <c r="B1184" t="s">
        <v>491</v>
      </c>
      <c r="C1184" t="s">
        <v>492</v>
      </c>
      <c r="D1184">
        <v>2.4300000000000002</v>
      </c>
      <c r="E1184">
        <v>10295</v>
      </c>
      <c r="F1184">
        <v>24850</v>
      </c>
      <c r="G1184">
        <v>34971000</v>
      </c>
      <c r="H1184">
        <f t="shared" si="20"/>
        <v>84979530</v>
      </c>
    </row>
    <row r="1185" spans="1:8">
      <c r="A1185" s="1">
        <v>42027</v>
      </c>
      <c r="B1185" t="s">
        <v>493</v>
      </c>
      <c r="C1185" t="s">
        <v>494</v>
      </c>
      <c r="D1185">
        <v>27.35</v>
      </c>
      <c r="E1185">
        <v>197</v>
      </c>
      <c r="F1185">
        <v>5400</v>
      </c>
      <c r="G1185">
        <v>5128000</v>
      </c>
      <c r="H1185">
        <f t="shared" si="20"/>
        <v>140250800</v>
      </c>
    </row>
    <row r="1186" spans="1:8">
      <c r="A1186" s="1">
        <v>42027</v>
      </c>
      <c r="B1186" t="s">
        <v>495</v>
      </c>
      <c r="C1186" t="s">
        <v>496</v>
      </c>
      <c r="D1186">
        <v>24.74</v>
      </c>
      <c r="E1186">
        <v>342599</v>
      </c>
      <c r="F1186">
        <v>8468070</v>
      </c>
      <c r="G1186">
        <v>60796000</v>
      </c>
      <c r="H1186">
        <f t="shared" si="20"/>
        <v>1504093040</v>
      </c>
    </row>
    <row r="1187" spans="1:8">
      <c r="A1187" s="1">
        <v>42027</v>
      </c>
      <c r="B1187" t="s">
        <v>497</v>
      </c>
      <c r="C1187" t="s">
        <v>498</v>
      </c>
      <c r="D1187">
        <v>7716</v>
      </c>
      <c r="E1187">
        <v>1542</v>
      </c>
      <c r="F1187">
        <v>11897000</v>
      </c>
      <c r="G1187">
        <v>1279000</v>
      </c>
      <c r="H1187">
        <f t="shared" si="20"/>
        <v>9868764000</v>
      </c>
    </row>
    <row r="1188" spans="1:8">
      <c r="A1188" s="1">
        <v>42027</v>
      </c>
      <c r="B1188" t="s">
        <v>499</v>
      </c>
      <c r="C1188" t="s">
        <v>500</v>
      </c>
      <c r="D1188">
        <v>4.3499999999999996</v>
      </c>
      <c r="E1188">
        <v>6311</v>
      </c>
      <c r="F1188">
        <v>26520</v>
      </c>
      <c r="G1188">
        <v>1827000</v>
      </c>
      <c r="H1188">
        <f t="shared" si="20"/>
        <v>7947449.9999999991</v>
      </c>
    </row>
    <row r="1189" spans="1:8">
      <c r="A1189" s="1">
        <v>42027</v>
      </c>
      <c r="B1189" t="s">
        <v>501</v>
      </c>
      <c r="C1189" t="s">
        <v>502</v>
      </c>
      <c r="D1189">
        <v>1.08</v>
      </c>
      <c r="E1189">
        <v>231541</v>
      </c>
      <c r="F1189">
        <v>252530</v>
      </c>
      <c r="G1189">
        <v>72970000</v>
      </c>
      <c r="H1189">
        <f t="shared" si="20"/>
        <v>78807600</v>
      </c>
    </row>
    <row r="1190" spans="1:8">
      <c r="A1190" s="1">
        <v>42027</v>
      </c>
      <c r="B1190" t="s">
        <v>503</v>
      </c>
      <c r="C1190" t="s">
        <v>504</v>
      </c>
      <c r="D1190">
        <v>41.27</v>
      </c>
      <c r="E1190">
        <v>2761</v>
      </c>
      <c r="F1190">
        <v>113210</v>
      </c>
      <c r="G1190">
        <v>5975000</v>
      </c>
      <c r="H1190">
        <f t="shared" si="20"/>
        <v>246588250.00000003</v>
      </c>
    </row>
    <row r="1191" spans="1:8">
      <c r="A1191" s="1">
        <v>42027</v>
      </c>
      <c r="B1191" t="s">
        <v>505</v>
      </c>
      <c r="C1191" t="s">
        <v>506</v>
      </c>
      <c r="D1191">
        <v>66.150000000000006</v>
      </c>
      <c r="E1191">
        <v>16593</v>
      </c>
      <c r="F1191">
        <v>1101450</v>
      </c>
      <c r="G1191">
        <v>6611000</v>
      </c>
      <c r="H1191">
        <f t="shared" si="20"/>
        <v>437317650.00000006</v>
      </c>
    </row>
    <row r="1192" spans="1:8">
      <c r="A1192" s="1">
        <v>42027</v>
      </c>
      <c r="B1192" t="s">
        <v>507</v>
      </c>
      <c r="C1192" t="s">
        <v>508</v>
      </c>
      <c r="D1192">
        <v>6</v>
      </c>
      <c r="E1192">
        <v>926</v>
      </c>
      <c r="F1192">
        <v>5490</v>
      </c>
      <c r="G1192">
        <v>3832000</v>
      </c>
      <c r="H1192">
        <f t="shared" si="20"/>
        <v>22992000</v>
      </c>
    </row>
    <row r="1193" spans="1:8">
      <c r="A1193" s="1">
        <v>42027</v>
      </c>
      <c r="B1193" t="s">
        <v>509</v>
      </c>
      <c r="C1193" t="s">
        <v>510</v>
      </c>
      <c r="D1193">
        <v>7.58</v>
      </c>
      <c r="E1193">
        <v>13533</v>
      </c>
      <c r="F1193">
        <v>102560</v>
      </c>
      <c r="G1193">
        <v>11888000</v>
      </c>
      <c r="H1193">
        <f t="shared" si="20"/>
        <v>90111040</v>
      </c>
    </row>
    <row r="1194" spans="1:8">
      <c r="A1194" s="1">
        <v>42027</v>
      </c>
      <c r="B1194" t="s">
        <v>511</v>
      </c>
      <c r="C1194" t="s">
        <v>512</v>
      </c>
      <c r="D1194">
        <v>466.2</v>
      </c>
      <c r="E1194">
        <v>23300</v>
      </c>
      <c r="F1194">
        <v>10723720</v>
      </c>
      <c r="G1194">
        <v>12038000</v>
      </c>
      <c r="H1194">
        <f t="shared" si="20"/>
        <v>5612115600</v>
      </c>
    </row>
    <row r="1195" spans="1:8">
      <c r="A1195" s="1">
        <v>42027</v>
      </c>
      <c r="B1195" t="s">
        <v>513</v>
      </c>
      <c r="C1195" t="s">
        <v>514</v>
      </c>
      <c r="D1195">
        <v>10.199999999999999</v>
      </c>
      <c r="E1195">
        <v>25281</v>
      </c>
      <c r="F1195">
        <v>257200</v>
      </c>
      <c r="G1195">
        <v>30174000</v>
      </c>
      <c r="H1195">
        <f t="shared" si="20"/>
        <v>307774800</v>
      </c>
    </row>
    <row r="1196" spans="1:8">
      <c r="A1196" s="1">
        <v>42027</v>
      </c>
      <c r="B1196" t="s">
        <v>515</v>
      </c>
      <c r="C1196" t="s">
        <v>516</v>
      </c>
      <c r="D1196">
        <v>35</v>
      </c>
      <c r="E1196">
        <v>350</v>
      </c>
      <c r="F1196">
        <v>12270</v>
      </c>
      <c r="G1196">
        <v>689000</v>
      </c>
      <c r="H1196">
        <f t="shared" si="20"/>
        <v>24115000</v>
      </c>
    </row>
    <row r="1197" spans="1:8">
      <c r="A1197" s="1">
        <v>42027</v>
      </c>
      <c r="B1197" t="s">
        <v>517</v>
      </c>
      <c r="C1197" t="s">
        <v>518</v>
      </c>
      <c r="D1197">
        <v>0.51</v>
      </c>
      <c r="E1197">
        <v>2015</v>
      </c>
      <c r="F1197">
        <v>950</v>
      </c>
      <c r="G1197">
        <v>0</v>
      </c>
      <c r="H1197">
        <f t="shared" si="20"/>
        <v>0</v>
      </c>
    </row>
    <row r="1198" spans="1:8">
      <c r="A1198" s="1">
        <v>42027</v>
      </c>
      <c r="B1198" t="s">
        <v>519</v>
      </c>
      <c r="C1198" t="s">
        <v>520</v>
      </c>
      <c r="D1198">
        <v>211.5</v>
      </c>
      <c r="E1198">
        <v>11337</v>
      </c>
      <c r="F1198">
        <v>2350870</v>
      </c>
      <c r="G1198">
        <v>2559000</v>
      </c>
      <c r="H1198">
        <f t="shared" si="20"/>
        <v>541228500</v>
      </c>
    </row>
    <row r="1199" spans="1:8">
      <c r="A1199" s="1">
        <v>42027</v>
      </c>
      <c r="B1199" t="s">
        <v>521</v>
      </c>
      <c r="C1199" t="s">
        <v>522</v>
      </c>
      <c r="D1199">
        <v>21</v>
      </c>
      <c r="E1199">
        <v>0</v>
      </c>
      <c r="F1199">
        <v>0</v>
      </c>
      <c r="G1199">
        <v>0</v>
      </c>
      <c r="H1199">
        <f t="shared" si="20"/>
        <v>0</v>
      </c>
    </row>
    <row r="1200" spans="1:8">
      <c r="A1200" s="1">
        <v>42027</v>
      </c>
      <c r="B1200" t="s">
        <v>523</v>
      </c>
      <c r="C1200" t="s">
        <v>524</v>
      </c>
      <c r="D1200">
        <v>14.15</v>
      </c>
      <c r="E1200">
        <v>16461</v>
      </c>
      <c r="F1200">
        <v>230390</v>
      </c>
      <c r="G1200">
        <v>23198000</v>
      </c>
      <c r="H1200">
        <f t="shared" si="20"/>
        <v>328251700</v>
      </c>
    </row>
    <row r="1201" spans="1:8">
      <c r="A1201" s="1">
        <v>42027</v>
      </c>
      <c r="B1201" t="s">
        <v>525</v>
      </c>
      <c r="C1201" t="s">
        <v>526</v>
      </c>
      <c r="D1201">
        <v>13.67</v>
      </c>
      <c r="E1201">
        <v>5583</v>
      </c>
      <c r="F1201">
        <v>74890</v>
      </c>
      <c r="G1201">
        <v>2276000</v>
      </c>
      <c r="H1201">
        <f t="shared" si="20"/>
        <v>31112920</v>
      </c>
    </row>
    <row r="1202" spans="1:8">
      <c r="A1202" s="1">
        <v>42027</v>
      </c>
      <c r="B1202" t="s">
        <v>527</v>
      </c>
      <c r="C1202" t="s">
        <v>528</v>
      </c>
      <c r="D1202">
        <v>8.77</v>
      </c>
      <c r="E1202">
        <v>2781</v>
      </c>
      <c r="F1202">
        <v>24220</v>
      </c>
      <c r="G1202">
        <v>9921000</v>
      </c>
      <c r="H1202">
        <f t="shared" si="20"/>
        <v>87007170</v>
      </c>
    </row>
    <row r="1203" spans="1:8">
      <c r="A1203" s="1">
        <v>42027</v>
      </c>
      <c r="B1203" t="s">
        <v>529</v>
      </c>
      <c r="C1203" t="s">
        <v>530</v>
      </c>
      <c r="D1203">
        <v>7.0000000000000007E-2</v>
      </c>
      <c r="E1203">
        <v>148991</v>
      </c>
      <c r="F1203">
        <v>10430</v>
      </c>
      <c r="G1203">
        <v>0</v>
      </c>
      <c r="H1203">
        <f t="shared" si="20"/>
        <v>0</v>
      </c>
    </row>
    <row r="1204" spans="1:8">
      <c r="A1204" s="1">
        <v>42027</v>
      </c>
      <c r="B1204" t="s">
        <v>531</v>
      </c>
      <c r="C1204" t="s">
        <v>532</v>
      </c>
      <c r="D1204">
        <v>2.0499999999999998</v>
      </c>
      <c r="E1204">
        <v>12520</v>
      </c>
      <c r="F1204">
        <v>25070</v>
      </c>
      <c r="G1204">
        <v>2516000</v>
      </c>
      <c r="H1204">
        <f t="shared" si="20"/>
        <v>5157800</v>
      </c>
    </row>
    <row r="1205" spans="1:8">
      <c r="A1205" s="1">
        <v>42027</v>
      </c>
      <c r="B1205" t="s">
        <v>533</v>
      </c>
      <c r="C1205" t="s">
        <v>534</v>
      </c>
      <c r="D1205">
        <v>10.29</v>
      </c>
      <c r="E1205">
        <v>301</v>
      </c>
      <c r="F1205">
        <v>3100</v>
      </c>
      <c r="G1205">
        <v>2000000</v>
      </c>
      <c r="H1205">
        <f t="shared" si="20"/>
        <v>20580000</v>
      </c>
    </row>
    <row r="1206" spans="1:8">
      <c r="A1206" s="1">
        <v>42027</v>
      </c>
      <c r="B1206" t="s">
        <v>535</v>
      </c>
      <c r="C1206" t="s">
        <v>536</v>
      </c>
      <c r="D1206">
        <v>0.56999999999999995</v>
      </c>
      <c r="E1206">
        <v>495652</v>
      </c>
      <c r="F1206">
        <v>282320</v>
      </c>
      <c r="G1206">
        <v>503124000</v>
      </c>
      <c r="H1206">
        <f t="shared" si="20"/>
        <v>286780680</v>
      </c>
    </row>
    <row r="1207" spans="1:8">
      <c r="A1207" s="1">
        <v>42027</v>
      </c>
      <c r="B1207" t="s">
        <v>537</v>
      </c>
      <c r="C1207" t="s">
        <v>538</v>
      </c>
      <c r="D1207">
        <v>2.02</v>
      </c>
      <c r="E1207">
        <v>172223</v>
      </c>
      <c r="F1207">
        <v>314970</v>
      </c>
      <c r="G1207">
        <v>8276000</v>
      </c>
      <c r="H1207">
        <f t="shared" si="20"/>
        <v>16717520</v>
      </c>
    </row>
    <row r="1208" spans="1:8">
      <c r="A1208" s="1">
        <v>42027</v>
      </c>
      <c r="B1208" t="s">
        <v>539</v>
      </c>
      <c r="C1208" t="s">
        <v>540</v>
      </c>
      <c r="D1208">
        <v>7.5</v>
      </c>
      <c r="E1208">
        <v>2157338</v>
      </c>
      <c r="F1208">
        <v>16129520</v>
      </c>
      <c r="G1208">
        <v>391726000</v>
      </c>
      <c r="H1208">
        <f t="shared" si="20"/>
        <v>2937945000</v>
      </c>
    </row>
    <row r="1209" spans="1:8">
      <c r="A1209" s="1">
        <v>42027</v>
      </c>
      <c r="B1209" t="s">
        <v>541</v>
      </c>
      <c r="C1209" t="s">
        <v>542</v>
      </c>
      <c r="D1209">
        <v>1.5</v>
      </c>
      <c r="E1209">
        <v>8416</v>
      </c>
      <c r="F1209">
        <v>12840</v>
      </c>
      <c r="G1209">
        <v>3254000</v>
      </c>
      <c r="H1209">
        <f t="shared" si="20"/>
        <v>4881000</v>
      </c>
    </row>
    <row r="1210" spans="1:8">
      <c r="A1210" s="1">
        <v>42027</v>
      </c>
      <c r="B1210" t="s">
        <v>543</v>
      </c>
      <c r="C1210" t="s">
        <v>544</v>
      </c>
      <c r="D1210">
        <v>1.31</v>
      </c>
      <c r="E1210">
        <v>105073</v>
      </c>
      <c r="F1210">
        <v>138690</v>
      </c>
      <c r="G1210">
        <v>50027000</v>
      </c>
      <c r="H1210">
        <f t="shared" si="20"/>
        <v>65535370</v>
      </c>
    </row>
    <row r="1211" spans="1:8">
      <c r="A1211" s="1">
        <v>42027</v>
      </c>
      <c r="B1211" t="s">
        <v>545</v>
      </c>
      <c r="C1211" t="s">
        <v>546</v>
      </c>
      <c r="D1211">
        <v>0.16</v>
      </c>
      <c r="E1211">
        <v>65049</v>
      </c>
      <c r="F1211">
        <v>10410</v>
      </c>
      <c r="G1211">
        <v>0</v>
      </c>
      <c r="H1211">
        <f t="shared" si="20"/>
        <v>0</v>
      </c>
    </row>
    <row r="1212" spans="1:8">
      <c r="A1212" s="1">
        <v>42027</v>
      </c>
      <c r="B1212" t="s">
        <v>547</v>
      </c>
      <c r="C1212" t="s">
        <v>548</v>
      </c>
      <c r="D1212">
        <v>33.9</v>
      </c>
      <c r="E1212">
        <v>5</v>
      </c>
      <c r="F1212">
        <v>170</v>
      </c>
      <c r="G1212">
        <v>3773000</v>
      </c>
      <c r="H1212">
        <f t="shared" si="20"/>
        <v>127904700</v>
      </c>
    </row>
    <row r="1213" spans="1:8">
      <c r="A1213" s="1">
        <v>42027</v>
      </c>
      <c r="B1213" t="s">
        <v>549</v>
      </c>
      <c r="C1213" t="s">
        <v>550</v>
      </c>
      <c r="D1213">
        <v>1.46</v>
      </c>
      <c r="E1213">
        <v>905</v>
      </c>
      <c r="F1213">
        <v>1300</v>
      </c>
      <c r="G1213">
        <v>42888000</v>
      </c>
      <c r="H1213">
        <f t="shared" si="20"/>
        <v>62616480</v>
      </c>
    </row>
    <row r="1214" spans="1:8">
      <c r="A1214" s="1">
        <v>42027</v>
      </c>
      <c r="B1214" t="s">
        <v>551</v>
      </c>
      <c r="C1214" t="s">
        <v>552</v>
      </c>
      <c r="D1214">
        <v>9.75</v>
      </c>
      <c r="E1214">
        <v>630</v>
      </c>
      <c r="F1214">
        <v>5970</v>
      </c>
      <c r="G1214">
        <v>356000</v>
      </c>
      <c r="H1214">
        <f t="shared" si="20"/>
        <v>3471000</v>
      </c>
    </row>
    <row r="1215" spans="1:8">
      <c r="A1215" s="1">
        <v>42027</v>
      </c>
      <c r="B1215" t="s">
        <v>553</v>
      </c>
      <c r="C1215" t="s">
        <v>554</v>
      </c>
      <c r="D1215">
        <v>1.39</v>
      </c>
      <c r="E1215">
        <v>1600</v>
      </c>
      <c r="F1215">
        <v>2220</v>
      </c>
      <c r="G1215">
        <v>4265000</v>
      </c>
      <c r="H1215">
        <f t="shared" si="20"/>
        <v>5928350</v>
      </c>
    </row>
    <row r="1216" spans="1:8">
      <c r="A1216" s="1">
        <v>42027</v>
      </c>
      <c r="B1216" t="s">
        <v>555</v>
      </c>
      <c r="C1216" t="s">
        <v>556</v>
      </c>
      <c r="D1216">
        <v>154.69999999999999</v>
      </c>
      <c r="E1216">
        <v>20</v>
      </c>
      <c r="F1216">
        <v>3090</v>
      </c>
      <c r="G1216">
        <v>3703000</v>
      </c>
      <c r="H1216">
        <f t="shared" si="20"/>
        <v>572854100</v>
      </c>
    </row>
    <row r="1217" spans="1:8">
      <c r="A1217" s="1">
        <v>42027</v>
      </c>
      <c r="B1217" t="s">
        <v>557</v>
      </c>
      <c r="C1217" t="s">
        <v>558</v>
      </c>
      <c r="D1217">
        <v>12.94</v>
      </c>
      <c r="E1217">
        <v>98827</v>
      </c>
      <c r="F1217">
        <v>1276080</v>
      </c>
      <c r="G1217">
        <v>16905000</v>
      </c>
      <c r="H1217">
        <f t="shared" si="20"/>
        <v>218750700</v>
      </c>
    </row>
    <row r="1218" spans="1:8">
      <c r="A1218" s="1">
        <v>42027</v>
      </c>
      <c r="B1218" t="s">
        <v>559</v>
      </c>
      <c r="C1218" t="s">
        <v>560</v>
      </c>
      <c r="D1218">
        <v>10.39</v>
      </c>
      <c r="E1218">
        <v>622</v>
      </c>
      <c r="F1218">
        <v>6230</v>
      </c>
      <c r="G1218">
        <v>1026000</v>
      </c>
      <c r="H1218">
        <f t="shared" si="20"/>
        <v>10660140</v>
      </c>
    </row>
    <row r="1219" spans="1:8">
      <c r="A1219" s="1">
        <v>42027</v>
      </c>
      <c r="B1219" t="s">
        <v>561</v>
      </c>
      <c r="C1219" t="s">
        <v>562</v>
      </c>
      <c r="D1219">
        <v>6.25</v>
      </c>
      <c r="E1219">
        <v>7541</v>
      </c>
      <c r="F1219">
        <v>46790</v>
      </c>
      <c r="G1219">
        <v>9981000</v>
      </c>
      <c r="H1219">
        <f t="shared" ref="H1219:H1282" si="21">G1219*D1219</f>
        <v>62381250</v>
      </c>
    </row>
    <row r="1220" spans="1:8">
      <c r="A1220" s="1">
        <v>42027</v>
      </c>
      <c r="B1220" t="s">
        <v>563</v>
      </c>
      <c r="C1220" t="s">
        <v>564</v>
      </c>
      <c r="D1220">
        <v>2.21</v>
      </c>
      <c r="E1220">
        <v>420654</v>
      </c>
      <c r="F1220">
        <v>928270</v>
      </c>
      <c r="G1220">
        <v>95095000</v>
      </c>
      <c r="H1220">
        <f t="shared" si="21"/>
        <v>210159950</v>
      </c>
    </row>
    <row r="1221" spans="1:8">
      <c r="A1221" s="1">
        <v>42027</v>
      </c>
      <c r="B1221" t="s">
        <v>565</v>
      </c>
      <c r="C1221" t="s">
        <v>566</v>
      </c>
      <c r="D1221">
        <v>1.61</v>
      </c>
      <c r="E1221">
        <v>42457</v>
      </c>
      <c r="F1221">
        <v>69000</v>
      </c>
      <c r="G1221">
        <v>9957000</v>
      </c>
      <c r="H1221">
        <f t="shared" si="21"/>
        <v>16030770.000000002</v>
      </c>
    </row>
    <row r="1222" spans="1:8">
      <c r="A1222" s="1">
        <v>42027</v>
      </c>
      <c r="B1222" t="s">
        <v>567</v>
      </c>
      <c r="C1222" t="s">
        <v>568</v>
      </c>
      <c r="D1222">
        <v>3.34</v>
      </c>
      <c r="E1222">
        <v>30</v>
      </c>
      <c r="F1222">
        <v>100</v>
      </c>
      <c r="G1222">
        <v>1453000</v>
      </c>
      <c r="H1222">
        <f t="shared" si="21"/>
        <v>4853020</v>
      </c>
    </row>
    <row r="1223" spans="1:8">
      <c r="A1223" s="1">
        <v>42027</v>
      </c>
      <c r="B1223" t="s">
        <v>569</v>
      </c>
      <c r="C1223" t="s">
        <v>570</v>
      </c>
      <c r="D1223">
        <v>17.600000000000001</v>
      </c>
      <c r="E1223">
        <v>11</v>
      </c>
      <c r="F1223">
        <v>190</v>
      </c>
      <c r="G1223">
        <v>2386000</v>
      </c>
      <c r="H1223">
        <f t="shared" si="21"/>
        <v>41993600</v>
      </c>
    </row>
    <row r="1224" spans="1:8">
      <c r="A1224" s="1">
        <v>42027</v>
      </c>
      <c r="B1224" t="s">
        <v>571</v>
      </c>
      <c r="C1224" t="s">
        <v>572</v>
      </c>
      <c r="D1224">
        <v>5.7</v>
      </c>
      <c r="E1224">
        <v>22204</v>
      </c>
      <c r="F1224">
        <v>126380</v>
      </c>
      <c r="G1224">
        <v>257931000</v>
      </c>
      <c r="H1224">
        <f t="shared" si="21"/>
        <v>1470206700</v>
      </c>
    </row>
    <row r="1225" spans="1:8">
      <c r="A1225" s="1">
        <v>42027</v>
      </c>
      <c r="B1225" t="s">
        <v>573</v>
      </c>
      <c r="C1225" t="s">
        <v>574</v>
      </c>
      <c r="D1225">
        <v>4.78</v>
      </c>
      <c r="E1225">
        <v>6300</v>
      </c>
      <c r="F1225">
        <v>30810</v>
      </c>
      <c r="G1225">
        <v>3499000</v>
      </c>
      <c r="H1225">
        <f t="shared" si="21"/>
        <v>16725220</v>
      </c>
    </row>
    <row r="1226" spans="1:8">
      <c r="A1226" s="1">
        <v>42027</v>
      </c>
      <c r="B1226" t="s">
        <v>575</v>
      </c>
      <c r="C1226" t="s">
        <v>576</v>
      </c>
      <c r="D1226">
        <v>242</v>
      </c>
      <c r="E1226">
        <v>3052</v>
      </c>
      <c r="F1226">
        <v>749720</v>
      </c>
      <c r="G1226">
        <v>1930000</v>
      </c>
      <c r="H1226">
        <f t="shared" si="21"/>
        <v>467060000</v>
      </c>
    </row>
    <row r="1227" spans="1:8">
      <c r="A1227" s="1">
        <v>42027</v>
      </c>
      <c r="B1227" t="s">
        <v>577</v>
      </c>
      <c r="C1227" t="s">
        <v>578</v>
      </c>
      <c r="D1227">
        <v>24.25</v>
      </c>
      <c r="E1227">
        <v>522444</v>
      </c>
      <c r="F1227">
        <v>12541560</v>
      </c>
      <c r="G1227">
        <v>25618000</v>
      </c>
      <c r="H1227">
        <f t="shared" si="21"/>
        <v>621236500</v>
      </c>
    </row>
    <row r="1228" spans="1:8">
      <c r="A1228" s="1">
        <v>42027</v>
      </c>
      <c r="B1228" t="s">
        <v>579</v>
      </c>
      <c r="C1228" t="s">
        <v>580</v>
      </c>
      <c r="D1228">
        <v>7.0000000000000007E-2</v>
      </c>
      <c r="E1228">
        <v>363255</v>
      </c>
      <c r="F1228">
        <v>25430</v>
      </c>
      <c r="G1228">
        <v>0</v>
      </c>
      <c r="H1228">
        <f t="shared" si="21"/>
        <v>0</v>
      </c>
    </row>
    <row r="1229" spans="1:8">
      <c r="A1229" s="1">
        <v>42027</v>
      </c>
      <c r="B1229" t="s">
        <v>581</v>
      </c>
      <c r="C1229" t="s">
        <v>582</v>
      </c>
      <c r="D1229">
        <v>4.4000000000000004</v>
      </c>
      <c r="E1229">
        <v>2186</v>
      </c>
      <c r="F1229">
        <v>9350</v>
      </c>
      <c r="G1229">
        <v>24936000</v>
      </c>
      <c r="H1229">
        <f t="shared" si="21"/>
        <v>109718400.00000001</v>
      </c>
    </row>
    <row r="1230" spans="1:8">
      <c r="A1230" s="1">
        <v>42027</v>
      </c>
      <c r="B1230" t="s">
        <v>583</v>
      </c>
      <c r="C1230" t="s">
        <v>584</v>
      </c>
      <c r="D1230">
        <v>1.28</v>
      </c>
      <c r="E1230">
        <v>5187</v>
      </c>
      <c r="F1230">
        <v>6610</v>
      </c>
      <c r="G1230">
        <v>4052000</v>
      </c>
      <c r="H1230">
        <f t="shared" si="21"/>
        <v>5186560</v>
      </c>
    </row>
    <row r="1231" spans="1:8">
      <c r="A1231" s="1">
        <v>42027</v>
      </c>
      <c r="B1231" t="s">
        <v>585</v>
      </c>
      <c r="C1231" t="s">
        <v>586</v>
      </c>
      <c r="D1231">
        <v>3.8</v>
      </c>
      <c r="E1231">
        <v>4145</v>
      </c>
      <c r="F1231">
        <v>15930</v>
      </c>
      <c r="G1231">
        <v>1500000</v>
      </c>
      <c r="H1231">
        <f t="shared" si="21"/>
        <v>5700000</v>
      </c>
    </row>
    <row r="1232" spans="1:8">
      <c r="A1232" s="1">
        <v>42027</v>
      </c>
      <c r="B1232" t="s">
        <v>587</v>
      </c>
      <c r="C1232" t="s">
        <v>588</v>
      </c>
      <c r="D1232">
        <v>50.3</v>
      </c>
      <c r="E1232">
        <v>292</v>
      </c>
      <c r="F1232">
        <v>14560</v>
      </c>
      <c r="G1232">
        <v>297000</v>
      </c>
      <c r="H1232">
        <f t="shared" si="21"/>
        <v>14939100</v>
      </c>
    </row>
    <row r="1233" spans="1:8">
      <c r="A1233" s="1">
        <v>42027</v>
      </c>
      <c r="B1233" t="s">
        <v>589</v>
      </c>
      <c r="C1233" t="s">
        <v>590</v>
      </c>
      <c r="D1233">
        <v>1.1499999999999999</v>
      </c>
      <c r="E1233">
        <v>8000</v>
      </c>
      <c r="F1233">
        <v>9180</v>
      </c>
      <c r="G1233">
        <v>36087000</v>
      </c>
      <c r="H1233">
        <f t="shared" si="21"/>
        <v>41500050</v>
      </c>
    </row>
    <row r="1234" spans="1:8">
      <c r="A1234" s="1">
        <v>42027</v>
      </c>
      <c r="B1234" t="s">
        <v>591</v>
      </c>
      <c r="C1234" t="s">
        <v>592</v>
      </c>
      <c r="D1234">
        <v>2.02</v>
      </c>
      <c r="E1234">
        <v>2929</v>
      </c>
      <c r="F1234">
        <v>5970</v>
      </c>
      <c r="G1234">
        <v>4803000</v>
      </c>
      <c r="H1234">
        <f t="shared" si="21"/>
        <v>9702060</v>
      </c>
    </row>
    <row r="1235" spans="1:8">
      <c r="A1235" s="1">
        <v>42027</v>
      </c>
      <c r="B1235" t="s">
        <v>593</v>
      </c>
      <c r="C1235" t="s">
        <v>594</v>
      </c>
      <c r="D1235">
        <v>2.08</v>
      </c>
      <c r="E1235">
        <v>5</v>
      </c>
      <c r="F1235">
        <v>10</v>
      </c>
      <c r="G1235">
        <v>8487000</v>
      </c>
      <c r="H1235">
        <f t="shared" si="21"/>
        <v>17652960</v>
      </c>
    </row>
    <row r="1236" spans="1:8">
      <c r="A1236" s="1">
        <v>42027</v>
      </c>
      <c r="B1236" t="s">
        <v>595</v>
      </c>
      <c r="C1236" t="s">
        <v>596</v>
      </c>
      <c r="D1236">
        <v>7.05</v>
      </c>
      <c r="E1236">
        <v>0</v>
      </c>
      <c r="F1236">
        <v>0</v>
      </c>
      <c r="G1236">
        <v>247000</v>
      </c>
      <c r="H1236">
        <f t="shared" si="21"/>
        <v>1741350</v>
      </c>
    </row>
    <row r="1237" spans="1:8">
      <c r="A1237" s="1">
        <v>42027</v>
      </c>
      <c r="B1237" t="s">
        <v>597</v>
      </c>
      <c r="C1237" t="s">
        <v>598</v>
      </c>
      <c r="D1237">
        <v>0.11</v>
      </c>
      <c r="E1237">
        <v>0</v>
      </c>
      <c r="F1237">
        <v>0</v>
      </c>
      <c r="G1237">
        <v>0</v>
      </c>
      <c r="H1237">
        <f t="shared" si="21"/>
        <v>0</v>
      </c>
    </row>
    <row r="1238" spans="1:8">
      <c r="A1238" s="1">
        <v>42027</v>
      </c>
      <c r="B1238" t="s">
        <v>599</v>
      </c>
      <c r="C1238" t="s">
        <v>600</v>
      </c>
      <c r="D1238">
        <v>2.9</v>
      </c>
      <c r="E1238">
        <v>15981</v>
      </c>
      <c r="F1238">
        <v>46540</v>
      </c>
      <c r="G1238">
        <v>24856000</v>
      </c>
      <c r="H1238">
        <f t="shared" si="21"/>
        <v>72082400</v>
      </c>
    </row>
    <row r="1239" spans="1:8">
      <c r="A1239" s="1">
        <v>42027</v>
      </c>
      <c r="B1239" t="s">
        <v>601</v>
      </c>
      <c r="C1239" t="s">
        <v>602</v>
      </c>
      <c r="D1239">
        <v>9.99</v>
      </c>
      <c r="E1239">
        <v>3782</v>
      </c>
      <c r="F1239">
        <v>38100</v>
      </c>
      <c r="G1239">
        <v>6624000</v>
      </c>
      <c r="H1239">
        <f t="shared" si="21"/>
        <v>66173760</v>
      </c>
    </row>
    <row r="1240" spans="1:8">
      <c r="A1240" s="1">
        <v>42027</v>
      </c>
      <c r="B1240" t="s">
        <v>603</v>
      </c>
      <c r="C1240" t="s">
        <v>604</v>
      </c>
      <c r="D1240">
        <v>5.3</v>
      </c>
      <c r="E1240">
        <v>200</v>
      </c>
      <c r="F1240">
        <v>1060</v>
      </c>
      <c r="G1240">
        <v>1399000</v>
      </c>
      <c r="H1240">
        <f t="shared" si="21"/>
        <v>7414700</v>
      </c>
    </row>
    <row r="1241" spans="1:8">
      <c r="A1241" s="1">
        <v>42027</v>
      </c>
      <c r="B1241" t="s">
        <v>605</v>
      </c>
      <c r="C1241" t="s">
        <v>606</v>
      </c>
      <c r="D1241">
        <v>8.1999999999999993</v>
      </c>
      <c r="E1241">
        <v>4825359</v>
      </c>
      <c r="F1241">
        <v>39643700</v>
      </c>
      <c r="G1241">
        <v>647357000</v>
      </c>
      <c r="H1241">
        <f t="shared" si="21"/>
        <v>5308327400</v>
      </c>
    </row>
    <row r="1242" spans="1:8">
      <c r="A1242" s="1">
        <v>42027</v>
      </c>
      <c r="B1242" t="s">
        <v>607</v>
      </c>
      <c r="C1242" t="s">
        <v>608</v>
      </c>
      <c r="D1242">
        <v>41</v>
      </c>
      <c r="E1242">
        <v>956</v>
      </c>
      <c r="F1242">
        <v>39650</v>
      </c>
      <c r="G1242">
        <v>21800000</v>
      </c>
      <c r="H1242">
        <f t="shared" si="21"/>
        <v>893800000</v>
      </c>
    </row>
    <row r="1243" spans="1:8">
      <c r="A1243" s="1">
        <v>42027</v>
      </c>
      <c r="B1243" t="s">
        <v>609</v>
      </c>
      <c r="C1243" t="s">
        <v>610</v>
      </c>
      <c r="D1243">
        <v>1.52</v>
      </c>
      <c r="E1243">
        <v>3400</v>
      </c>
      <c r="F1243">
        <v>5170</v>
      </c>
      <c r="G1243">
        <v>2352000</v>
      </c>
      <c r="H1243">
        <f t="shared" si="21"/>
        <v>3575040</v>
      </c>
    </row>
    <row r="1244" spans="1:8">
      <c r="A1244" s="1">
        <v>42027</v>
      </c>
      <c r="B1244" t="s">
        <v>611</v>
      </c>
      <c r="C1244" t="s">
        <v>612</v>
      </c>
      <c r="D1244">
        <v>6.29</v>
      </c>
      <c r="E1244">
        <v>6579</v>
      </c>
      <c r="F1244">
        <v>40650</v>
      </c>
      <c r="G1244">
        <v>6568000</v>
      </c>
      <c r="H1244">
        <f t="shared" si="21"/>
        <v>41312720</v>
      </c>
    </row>
    <row r="1245" spans="1:8">
      <c r="A1245" s="1">
        <v>42027</v>
      </c>
      <c r="B1245" t="s">
        <v>613</v>
      </c>
      <c r="C1245" t="s">
        <v>614</v>
      </c>
      <c r="D1245">
        <v>232.05</v>
      </c>
      <c r="E1245">
        <v>41</v>
      </c>
      <c r="F1245">
        <v>9510</v>
      </c>
      <c r="G1245">
        <v>349000</v>
      </c>
      <c r="H1245">
        <f t="shared" si="21"/>
        <v>80985450</v>
      </c>
    </row>
    <row r="1246" spans="1:8">
      <c r="A1246" s="1">
        <v>42027</v>
      </c>
      <c r="B1246" t="s">
        <v>615</v>
      </c>
      <c r="C1246" t="s">
        <v>616</v>
      </c>
      <c r="D1246">
        <v>8.36</v>
      </c>
      <c r="E1246">
        <v>325</v>
      </c>
      <c r="F1246">
        <v>2690</v>
      </c>
      <c r="G1246">
        <v>6256000</v>
      </c>
      <c r="H1246">
        <f t="shared" si="21"/>
        <v>52300160</v>
      </c>
    </row>
    <row r="1247" spans="1:8">
      <c r="A1247" s="1">
        <v>42027</v>
      </c>
      <c r="B1247" t="s">
        <v>617</v>
      </c>
      <c r="C1247" t="s">
        <v>618</v>
      </c>
      <c r="D1247">
        <v>73.5</v>
      </c>
      <c r="E1247">
        <v>30</v>
      </c>
      <c r="F1247">
        <v>2210</v>
      </c>
      <c r="G1247">
        <v>1725000</v>
      </c>
      <c r="H1247">
        <f t="shared" si="21"/>
        <v>126787500</v>
      </c>
    </row>
    <row r="1248" spans="1:8">
      <c r="A1248" s="1">
        <v>42027</v>
      </c>
      <c r="B1248" t="s">
        <v>619</v>
      </c>
      <c r="C1248" t="s">
        <v>620</v>
      </c>
      <c r="D1248">
        <v>48.55</v>
      </c>
      <c r="E1248">
        <v>3246</v>
      </c>
      <c r="F1248">
        <v>156690</v>
      </c>
      <c r="G1248">
        <v>1688000</v>
      </c>
      <c r="H1248">
        <f t="shared" si="21"/>
        <v>81952400</v>
      </c>
    </row>
    <row r="1249" spans="1:8">
      <c r="A1249" s="1">
        <v>42027</v>
      </c>
      <c r="B1249" t="s">
        <v>621</v>
      </c>
      <c r="C1249" t="s">
        <v>622</v>
      </c>
      <c r="D1249">
        <v>1.1200000000000001</v>
      </c>
      <c r="E1249">
        <v>2000</v>
      </c>
      <c r="F1249">
        <v>2240</v>
      </c>
      <c r="G1249">
        <v>6642000</v>
      </c>
      <c r="H1249">
        <f t="shared" si="21"/>
        <v>7439040.0000000009</v>
      </c>
    </row>
    <row r="1250" spans="1:8">
      <c r="A1250" s="1">
        <v>42027</v>
      </c>
      <c r="B1250" t="s">
        <v>623</v>
      </c>
      <c r="C1250" t="s">
        <v>624</v>
      </c>
      <c r="D1250">
        <v>14.85</v>
      </c>
      <c r="E1250">
        <v>2</v>
      </c>
      <c r="F1250">
        <v>30</v>
      </c>
      <c r="G1250">
        <v>5551000</v>
      </c>
      <c r="H1250">
        <f t="shared" si="21"/>
        <v>82432350</v>
      </c>
    </row>
    <row r="1251" spans="1:8">
      <c r="A1251" s="1">
        <v>42027</v>
      </c>
      <c r="B1251" t="s">
        <v>625</v>
      </c>
      <c r="C1251" t="s">
        <v>626</v>
      </c>
      <c r="D1251">
        <v>1.1499999999999999</v>
      </c>
      <c r="E1251">
        <v>11682</v>
      </c>
      <c r="F1251">
        <v>13210</v>
      </c>
      <c r="G1251">
        <v>5959000</v>
      </c>
      <c r="H1251">
        <f t="shared" si="21"/>
        <v>6852849.9999999991</v>
      </c>
    </row>
    <row r="1252" spans="1:8">
      <c r="A1252" s="1">
        <v>42027</v>
      </c>
      <c r="B1252" t="s">
        <v>627</v>
      </c>
      <c r="C1252" t="s">
        <v>628</v>
      </c>
      <c r="D1252">
        <v>1.6</v>
      </c>
      <c r="E1252">
        <v>25231</v>
      </c>
      <c r="F1252">
        <v>40500</v>
      </c>
      <c r="G1252">
        <v>0</v>
      </c>
      <c r="H1252">
        <f t="shared" si="21"/>
        <v>0</v>
      </c>
    </row>
    <row r="1253" spans="1:8">
      <c r="A1253" s="1">
        <v>42027</v>
      </c>
      <c r="B1253" t="s">
        <v>629</v>
      </c>
      <c r="C1253" t="s">
        <v>630</v>
      </c>
      <c r="D1253">
        <v>0.27</v>
      </c>
      <c r="E1253">
        <v>6849</v>
      </c>
      <c r="F1253">
        <v>1840</v>
      </c>
      <c r="G1253">
        <v>0</v>
      </c>
      <c r="H1253">
        <f t="shared" si="21"/>
        <v>0</v>
      </c>
    </row>
    <row r="1254" spans="1:8">
      <c r="A1254" s="1">
        <v>42027</v>
      </c>
      <c r="B1254" t="s">
        <v>631</v>
      </c>
      <c r="C1254" t="s">
        <v>632</v>
      </c>
      <c r="D1254">
        <v>3.79</v>
      </c>
      <c r="E1254">
        <v>100</v>
      </c>
      <c r="F1254">
        <v>380</v>
      </c>
      <c r="G1254">
        <v>3736000</v>
      </c>
      <c r="H1254">
        <f t="shared" si="21"/>
        <v>14159440</v>
      </c>
    </row>
    <row r="1255" spans="1:8">
      <c r="A1255" s="1">
        <v>42027</v>
      </c>
      <c r="B1255" t="s">
        <v>633</v>
      </c>
      <c r="C1255" t="s">
        <v>634</v>
      </c>
      <c r="D1255">
        <v>3.31</v>
      </c>
      <c r="E1255">
        <v>0</v>
      </c>
      <c r="F1255">
        <v>0</v>
      </c>
      <c r="G1255">
        <v>0</v>
      </c>
      <c r="H1255">
        <f t="shared" si="21"/>
        <v>0</v>
      </c>
    </row>
    <row r="1256" spans="1:8">
      <c r="A1256" s="1">
        <v>42027</v>
      </c>
      <c r="B1256" t="s">
        <v>635</v>
      </c>
      <c r="C1256" t="s">
        <v>636</v>
      </c>
      <c r="D1256">
        <v>1.62</v>
      </c>
      <c r="E1256">
        <v>29</v>
      </c>
      <c r="F1256">
        <v>50</v>
      </c>
      <c r="G1256">
        <v>18756000</v>
      </c>
      <c r="H1256">
        <f t="shared" si="21"/>
        <v>30384720.000000004</v>
      </c>
    </row>
    <row r="1257" spans="1:8">
      <c r="A1257" s="1">
        <v>42027</v>
      </c>
      <c r="B1257" t="s">
        <v>637</v>
      </c>
      <c r="C1257" t="s">
        <v>638</v>
      </c>
      <c r="D1257">
        <v>37.979999999999997</v>
      </c>
      <c r="E1257">
        <v>399</v>
      </c>
      <c r="F1257">
        <v>14980</v>
      </c>
      <c r="G1257">
        <v>3144000</v>
      </c>
      <c r="H1257">
        <f t="shared" si="21"/>
        <v>119409119.99999999</v>
      </c>
    </row>
    <row r="1258" spans="1:8">
      <c r="A1258" s="1">
        <v>42027</v>
      </c>
      <c r="B1258" t="s">
        <v>639</v>
      </c>
      <c r="C1258" t="s">
        <v>640</v>
      </c>
      <c r="D1258">
        <v>0.23</v>
      </c>
      <c r="E1258">
        <v>16060</v>
      </c>
      <c r="F1258">
        <v>3690</v>
      </c>
      <c r="G1258">
        <v>0</v>
      </c>
      <c r="H1258">
        <f t="shared" si="21"/>
        <v>0</v>
      </c>
    </row>
    <row r="1259" spans="1:8">
      <c r="A1259" s="1">
        <v>42027</v>
      </c>
      <c r="B1259" t="s">
        <v>641</v>
      </c>
      <c r="C1259" t="s">
        <v>642</v>
      </c>
      <c r="D1259">
        <v>51.9</v>
      </c>
      <c r="E1259">
        <v>1439</v>
      </c>
      <c r="F1259">
        <v>74570</v>
      </c>
      <c r="G1259">
        <v>4763000</v>
      </c>
      <c r="H1259">
        <f t="shared" si="21"/>
        <v>247199700</v>
      </c>
    </row>
    <row r="1260" spans="1:8">
      <c r="A1260" s="1">
        <v>42027</v>
      </c>
      <c r="B1260" t="s">
        <v>643</v>
      </c>
      <c r="C1260" t="s">
        <v>644</v>
      </c>
      <c r="D1260">
        <v>100</v>
      </c>
      <c r="E1260">
        <v>0</v>
      </c>
      <c r="F1260">
        <v>0</v>
      </c>
      <c r="G1260">
        <v>826000</v>
      </c>
      <c r="H1260">
        <f t="shared" si="21"/>
        <v>82600000</v>
      </c>
    </row>
    <row r="1261" spans="1:8">
      <c r="A1261" s="1">
        <v>42027</v>
      </c>
      <c r="B1261" t="s">
        <v>645</v>
      </c>
      <c r="C1261" t="s">
        <v>646</v>
      </c>
      <c r="D1261">
        <v>7.9</v>
      </c>
      <c r="E1261">
        <v>5651</v>
      </c>
      <c r="F1261">
        <v>43310</v>
      </c>
      <c r="G1261">
        <v>2500000</v>
      </c>
      <c r="H1261">
        <f t="shared" si="21"/>
        <v>19750000</v>
      </c>
    </row>
    <row r="1262" spans="1:8">
      <c r="A1262" s="1">
        <v>42027</v>
      </c>
      <c r="B1262" t="s">
        <v>647</v>
      </c>
      <c r="C1262" t="s">
        <v>648</v>
      </c>
      <c r="D1262">
        <v>10.8</v>
      </c>
      <c r="E1262">
        <v>0</v>
      </c>
      <c r="F1262">
        <v>0</v>
      </c>
      <c r="G1262">
        <v>11288000</v>
      </c>
      <c r="H1262">
        <f t="shared" si="21"/>
        <v>121910400.00000001</v>
      </c>
    </row>
    <row r="1263" spans="1:8">
      <c r="A1263" s="1">
        <v>42027</v>
      </c>
      <c r="B1263" t="s">
        <v>649</v>
      </c>
      <c r="C1263" t="s">
        <v>650</v>
      </c>
      <c r="D1263">
        <v>179</v>
      </c>
      <c r="E1263">
        <v>373180</v>
      </c>
      <c r="F1263">
        <v>67794460</v>
      </c>
      <c r="G1263">
        <v>122632000</v>
      </c>
      <c r="H1263">
        <f t="shared" si="21"/>
        <v>21951128000</v>
      </c>
    </row>
    <row r="1264" spans="1:8">
      <c r="A1264" s="1">
        <v>42027</v>
      </c>
      <c r="B1264" t="s">
        <v>651</v>
      </c>
      <c r="C1264" t="s">
        <v>652</v>
      </c>
      <c r="D1264">
        <v>85.56</v>
      </c>
      <c r="E1264">
        <v>1043</v>
      </c>
      <c r="F1264">
        <v>89400</v>
      </c>
      <c r="G1264">
        <v>7304000</v>
      </c>
      <c r="H1264">
        <f t="shared" si="21"/>
        <v>624930240</v>
      </c>
    </row>
    <row r="1265" spans="1:8">
      <c r="A1265" s="1">
        <v>42027</v>
      </c>
      <c r="B1265" t="s">
        <v>653</v>
      </c>
      <c r="C1265" t="s">
        <v>654</v>
      </c>
      <c r="D1265">
        <v>0.49</v>
      </c>
      <c r="E1265">
        <v>0</v>
      </c>
      <c r="F1265">
        <v>0</v>
      </c>
      <c r="G1265">
        <v>0</v>
      </c>
      <c r="H1265">
        <f t="shared" si="21"/>
        <v>0</v>
      </c>
    </row>
    <row r="1266" spans="1:8">
      <c r="A1266" s="1">
        <v>42027</v>
      </c>
      <c r="B1266" t="s">
        <v>655</v>
      </c>
      <c r="C1266" t="s">
        <v>656</v>
      </c>
      <c r="D1266">
        <v>29.99</v>
      </c>
      <c r="E1266">
        <v>1</v>
      </c>
      <c r="F1266">
        <v>30</v>
      </c>
      <c r="G1266">
        <v>8365000</v>
      </c>
      <c r="H1266">
        <f t="shared" si="21"/>
        <v>250866350</v>
      </c>
    </row>
    <row r="1267" spans="1:8">
      <c r="A1267" s="1">
        <v>42027</v>
      </c>
      <c r="B1267" t="s">
        <v>657</v>
      </c>
      <c r="C1267" t="s">
        <v>658</v>
      </c>
      <c r="D1267">
        <v>0.49</v>
      </c>
      <c r="E1267">
        <v>19796</v>
      </c>
      <c r="F1267">
        <v>9580</v>
      </c>
      <c r="G1267">
        <v>49286000</v>
      </c>
      <c r="H1267">
        <f t="shared" si="21"/>
        <v>24150140</v>
      </c>
    </row>
    <row r="1268" spans="1:8">
      <c r="A1268" s="1">
        <v>42027</v>
      </c>
      <c r="B1268" t="s">
        <v>659</v>
      </c>
      <c r="C1268" t="s">
        <v>660</v>
      </c>
      <c r="D1268">
        <v>0.16</v>
      </c>
      <c r="E1268">
        <v>619645</v>
      </c>
      <c r="F1268">
        <v>99140</v>
      </c>
      <c r="G1268">
        <v>0</v>
      </c>
      <c r="H1268">
        <f t="shared" si="21"/>
        <v>0</v>
      </c>
    </row>
    <row r="1269" spans="1:8">
      <c r="A1269" s="1">
        <v>42027</v>
      </c>
      <c r="B1269" t="s">
        <v>661</v>
      </c>
      <c r="C1269" t="s">
        <v>662</v>
      </c>
      <c r="D1269">
        <v>19.07</v>
      </c>
      <c r="E1269">
        <v>1603463</v>
      </c>
      <c r="F1269">
        <v>30889170</v>
      </c>
      <c r="G1269">
        <v>778079000</v>
      </c>
      <c r="H1269">
        <f t="shared" si="21"/>
        <v>14837966530</v>
      </c>
    </row>
    <row r="1270" spans="1:8">
      <c r="A1270" s="1">
        <v>42027</v>
      </c>
      <c r="B1270" t="s">
        <v>663</v>
      </c>
      <c r="C1270" t="s">
        <v>664</v>
      </c>
      <c r="D1270">
        <v>4.3600000000000003</v>
      </c>
      <c r="E1270">
        <v>4729266</v>
      </c>
      <c r="F1270">
        <v>21068110</v>
      </c>
      <c r="G1270">
        <v>1628262000</v>
      </c>
      <c r="H1270">
        <f t="shared" si="21"/>
        <v>7099222320.000001</v>
      </c>
    </row>
    <row r="1271" spans="1:8">
      <c r="A1271" s="1">
        <v>42027</v>
      </c>
      <c r="B1271" t="s">
        <v>665</v>
      </c>
      <c r="C1271" t="s">
        <v>666</v>
      </c>
      <c r="D1271">
        <v>5.5</v>
      </c>
      <c r="E1271">
        <v>11949</v>
      </c>
      <c r="F1271">
        <v>66090</v>
      </c>
      <c r="G1271">
        <v>31779000</v>
      </c>
      <c r="H1271">
        <f t="shared" si="21"/>
        <v>174784500</v>
      </c>
    </row>
    <row r="1272" spans="1:8">
      <c r="A1272" s="1">
        <v>42027</v>
      </c>
      <c r="B1272" t="s">
        <v>667</v>
      </c>
      <c r="C1272" t="s">
        <v>668</v>
      </c>
      <c r="D1272">
        <v>25.2</v>
      </c>
      <c r="E1272">
        <v>264</v>
      </c>
      <c r="F1272">
        <v>6650</v>
      </c>
      <c r="G1272">
        <v>13699000</v>
      </c>
      <c r="H1272">
        <f t="shared" si="21"/>
        <v>345214800</v>
      </c>
    </row>
    <row r="1273" spans="1:8">
      <c r="A1273" s="1">
        <v>42027</v>
      </c>
      <c r="B1273" t="s">
        <v>669</v>
      </c>
      <c r="C1273" t="s">
        <v>670</v>
      </c>
      <c r="D1273">
        <v>53.31</v>
      </c>
      <c r="E1273">
        <v>1164766</v>
      </c>
      <c r="F1273">
        <v>61137020</v>
      </c>
      <c r="G1273">
        <v>309998000</v>
      </c>
      <c r="H1273">
        <f t="shared" si="21"/>
        <v>16525993380</v>
      </c>
    </row>
    <row r="1274" spans="1:8">
      <c r="A1274" s="1">
        <v>42027</v>
      </c>
      <c r="B1274" t="s">
        <v>671</v>
      </c>
      <c r="C1274" t="s">
        <v>672</v>
      </c>
      <c r="D1274">
        <v>33</v>
      </c>
      <c r="E1274">
        <v>2362022</v>
      </c>
      <c r="F1274">
        <v>78610550</v>
      </c>
      <c r="G1274">
        <v>783205000</v>
      </c>
      <c r="H1274">
        <f t="shared" si="21"/>
        <v>25845765000</v>
      </c>
    </row>
    <row r="1275" spans="1:8">
      <c r="A1275" s="1">
        <v>42027</v>
      </c>
      <c r="B1275" t="s">
        <v>673</v>
      </c>
      <c r="C1275" t="s">
        <v>674</v>
      </c>
      <c r="D1275">
        <v>88.2</v>
      </c>
      <c r="E1275">
        <v>111464</v>
      </c>
      <c r="F1275">
        <v>9849160</v>
      </c>
      <c r="G1275">
        <v>25336000</v>
      </c>
      <c r="H1275">
        <f t="shared" si="21"/>
        <v>2234635200</v>
      </c>
    </row>
    <row r="1276" spans="1:8">
      <c r="A1276" s="1">
        <v>42027</v>
      </c>
      <c r="B1276" t="s">
        <v>675</v>
      </c>
      <c r="C1276" t="s">
        <v>676</v>
      </c>
      <c r="D1276">
        <v>2.59</v>
      </c>
      <c r="E1276">
        <v>7160</v>
      </c>
      <c r="F1276">
        <v>18450</v>
      </c>
      <c r="G1276">
        <v>17382000</v>
      </c>
      <c r="H1276">
        <f t="shared" si="21"/>
        <v>45019380</v>
      </c>
    </row>
    <row r="1277" spans="1:8">
      <c r="A1277" s="1">
        <v>42027</v>
      </c>
      <c r="B1277" t="s">
        <v>677</v>
      </c>
      <c r="C1277" t="s">
        <v>678</v>
      </c>
      <c r="D1277">
        <v>0.19</v>
      </c>
      <c r="E1277">
        <v>101576</v>
      </c>
      <c r="F1277">
        <v>19300</v>
      </c>
      <c r="G1277">
        <v>0</v>
      </c>
      <c r="H1277">
        <f t="shared" si="21"/>
        <v>0</v>
      </c>
    </row>
    <row r="1278" spans="1:8">
      <c r="A1278" s="1">
        <v>42027</v>
      </c>
      <c r="B1278" t="s">
        <v>679</v>
      </c>
      <c r="C1278" t="s">
        <v>680</v>
      </c>
      <c r="D1278">
        <v>2.15</v>
      </c>
      <c r="E1278">
        <v>0</v>
      </c>
      <c r="F1278">
        <v>0</v>
      </c>
      <c r="G1278">
        <v>0</v>
      </c>
      <c r="H1278">
        <f t="shared" si="21"/>
        <v>0</v>
      </c>
    </row>
    <row r="1279" spans="1:8">
      <c r="A1279" s="1">
        <v>42027</v>
      </c>
      <c r="B1279" t="s">
        <v>681</v>
      </c>
      <c r="C1279" t="s">
        <v>682</v>
      </c>
      <c r="D1279">
        <v>0.7</v>
      </c>
      <c r="E1279">
        <v>0</v>
      </c>
      <c r="F1279">
        <v>0</v>
      </c>
      <c r="G1279">
        <v>0</v>
      </c>
      <c r="H1279">
        <f t="shared" si="21"/>
        <v>0</v>
      </c>
    </row>
    <row r="1280" spans="1:8">
      <c r="A1280" s="1">
        <v>42027</v>
      </c>
      <c r="B1280" t="s">
        <v>683</v>
      </c>
      <c r="C1280" t="s">
        <v>684</v>
      </c>
      <c r="D1280">
        <v>18.5</v>
      </c>
      <c r="E1280">
        <v>18827</v>
      </c>
      <c r="F1280">
        <v>335140</v>
      </c>
      <c r="G1280">
        <v>15164000</v>
      </c>
      <c r="H1280">
        <f t="shared" si="21"/>
        <v>280534000</v>
      </c>
    </row>
    <row r="1281" spans="1:8">
      <c r="A1281" s="1">
        <v>42027</v>
      </c>
      <c r="B1281" t="s">
        <v>685</v>
      </c>
      <c r="C1281" t="s">
        <v>686</v>
      </c>
      <c r="D1281">
        <v>0.09</v>
      </c>
      <c r="E1281">
        <v>571477</v>
      </c>
      <c r="F1281">
        <v>47050</v>
      </c>
      <c r="G1281">
        <v>0</v>
      </c>
      <c r="H1281">
        <f t="shared" si="21"/>
        <v>0</v>
      </c>
    </row>
    <row r="1282" spans="1:8">
      <c r="A1282" s="1">
        <v>42027</v>
      </c>
      <c r="B1282" t="s">
        <v>687</v>
      </c>
      <c r="C1282" t="s">
        <v>688</v>
      </c>
      <c r="D1282">
        <v>2.19</v>
      </c>
      <c r="E1282">
        <v>202</v>
      </c>
      <c r="F1282">
        <v>420</v>
      </c>
      <c r="G1282">
        <v>0</v>
      </c>
      <c r="H1282">
        <f t="shared" si="21"/>
        <v>0</v>
      </c>
    </row>
    <row r="1283" spans="1:8">
      <c r="A1283" s="1">
        <v>42027</v>
      </c>
      <c r="B1283" t="s">
        <v>689</v>
      </c>
      <c r="C1283" t="s">
        <v>690</v>
      </c>
      <c r="D1283">
        <v>28.4</v>
      </c>
      <c r="E1283">
        <v>1773</v>
      </c>
      <c r="F1283">
        <v>49210</v>
      </c>
      <c r="G1283">
        <v>794000</v>
      </c>
      <c r="H1283">
        <f t="shared" ref="H1283:H1346" si="22">G1283*D1283</f>
        <v>22549600</v>
      </c>
    </row>
    <row r="1284" spans="1:8">
      <c r="A1284" s="1">
        <v>42027</v>
      </c>
      <c r="B1284" t="s">
        <v>691</v>
      </c>
      <c r="C1284" t="s">
        <v>692</v>
      </c>
      <c r="D1284">
        <v>6.42</v>
      </c>
      <c r="E1284">
        <v>24087</v>
      </c>
      <c r="F1284">
        <v>155170</v>
      </c>
      <c r="G1284">
        <v>25585000</v>
      </c>
      <c r="H1284">
        <f t="shared" si="22"/>
        <v>164255700</v>
      </c>
    </row>
    <row r="1285" spans="1:8">
      <c r="A1285" s="1">
        <v>42027</v>
      </c>
      <c r="B1285" t="s">
        <v>693</v>
      </c>
      <c r="C1285" t="s">
        <v>694</v>
      </c>
      <c r="D1285">
        <v>16.649999999999999</v>
      </c>
      <c r="E1285">
        <v>7185</v>
      </c>
      <c r="F1285">
        <v>118350</v>
      </c>
      <c r="G1285">
        <v>5930000</v>
      </c>
      <c r="H1285">
        <f t="shared" si="22"/>
        <v>98734499.999999985</v>
      </c>
    </row>
    <row r="1286" spans="1:8">
      <c r="A1286" s="1">
        <v>42027</v>
      </c>
      <c r="B1286" t="s">
        <v>695</v>
      </c>
      <c r="C1286" t="s">
        <v>696</v>
      </c>
      <c r="D1286">
        <v>4.4000000000000004</v>
      </c>
      <c r="E1286">
        <v>2</v>
      </c>
      <c r="F1286">
        <v>10</v>
      </c>
      <c r="G1286">
        <v>21432000</v>
      </c>
      <c r="H1286">
        <f t="shared" si="22"/>
        <v>94300800.000000015</v>
      </c>
    </row>
    <row r="1287" spans="1:8">
      <c r="A1287" s="1">
        <v>42027</v>
      </c>
      <c r="B1287" t="s">
        <v>697</v>
      </c>
      <c r="C1287" t="s">
        <v>698</v>
      </c>
      <c r="D1287">
        <v>1.25</v>
      </c>
      <c r="E1287">
        <v>200</v>
      </c>
      <c r="F1287">
        <v>250</v>
      </c>
      <c r="G1287">
        <v>0</v>
      </c>
      <c r="H1287">
        <f t="shared" si="22"/>
        <v>0</v>
      </c>
    </row>
    <row r="1288" spans="1:8">
      <c r="A1288" s="1">
        <v>42027</v>
      </c>
      <c r="B1288" t="s">
        <v>699</v>
      </c>
      <c r="C1288" t="s">
        <v>700</v>
      </c>
      <c r="D1288">
        <v>13</v>
      </c>
      <c r="E1288">
        <v>2</v>
      </c>
      <c r="F1288">
        <v>30</v>
      </c>
      <c r="G1288">
        <v>423000</v>
      </c>
      <c r="H1288">
        <f t="shared" si="22"/>
        <v>5499000</v>
      </c>
    </row>
    <row r="1289" spans="1:8">
      <c r="A1289" s="1">
        <v>42027</v>
      </c>
      <c r="B1289" t="s">
        <v>701</v>
      </c>
      <c r="C1289" t="s">
        <v>702</v>
      </c>
      <c r="D1289">
        <v>15</v>
      </c>
      <c r="E1289">
        <v>386</v>
      </c>
      <c r="F1289">
        <v>5790</v>
      </c>
      <c r="G1289">
        <v>1032000</v>
      </c>
      <c r="H1289">
        <f t="shared" si="22"/>
        <v>15480000</v>
      </c>
    </row>
    <row r="1290" spans="1:8">
      <c r="A1290" s="1">
        <v>42027</v>
      </c>
      <c r="B1290" t="s">
        <v>703</v>
      </c>
      <c r="C1290" t="s">
        <v>704</v>
      </c>
      <c r="D1290">
        <v>2.82</v>
      </c>
      <c r="E1290">
        <v>489</v>
      </c>
      <c r="F1290">
        <v>1380</v>
      </c>
      <c r="G1290">
        <v>2631000</v>
      </c>
      <c r="H1290">
        <f t="shared" si="22"/>
        <v>7419420</v>
      </c>
    </row>
    <row r="1291" spans="1:8">
      <c r="A1291" s="1">
        <v>42027</v>
      </c>
      <c r="B1291" t="s">
        <v>705</v>
      </c>
      <c r="C1291" t="s">
        <v>706</v>
      </c>
      <c r="D1291">
        <v>1.2</v>
      </c>
      <c r="E1291">
        <v>21143</v>
      </c>
      <c r="F1291">
        <v>25360</v>
      </c>
      <c r="G1291">
        <v>0</v>
      </c>
      <c r="H1291">
        <f t="shared" si="22"/>
        <v>0</v>
      </c>
    </row>
    <row r="1292" spans="1:8">
      <c r="A1292" s="1">
        <v>42027</v>
      </c>
      <c r="B1292" t="s">
        <v>707</v>
      </c>
      <c r="C1292" t="s">
        <v>708</v>
      </c>
      <c r="D1292">
        <v>1.04</v>
      </c>
      <c r="E1292">
        <v>3426</v>
      </c>
      <c r="F1292">
        <v>3500</v>
      </c>
      <c r="G1292">
        <v>0</v>
      </c>
      <c r="H1292">
        <f t="shared" si="22"/>
        <v>0</v>
      </c>
    </row>
    <row r="1293" spans="1:8">
      <c r="A1293" s="1">
        <v>42027</v>
      </c>
      <c r="B1293" t="s">
        <v>709</v>
      </c>
      <c r="C1293" t="s">
        <v>710</v>
      </c>
      <c r="D1293">
        <v>16.5</v>
      </c>
      <c r="E1293">
        <v>54033</v>
      </c>
      <c r="F1293">
        <v>864860</v>
      </c>
      <c r="G1293">
        <v>2716000</v>
      </c>
      <c r="H1293">
        <f t="shared" si="22"/>
        <v>44814000</v>
      </c>
    </row>
    <row r="1294" spans="1:8">
      <c r="A1294" s="1">
        <v>42027</v>
      </c>
      <c r="B1294" t="s">
        <v>711</v>
      </c>
      <c r="C1294" t="s">
        <v>712</v>
      </c>
      <c r="D1294">
        <v>1.44</v>
      </c>
      <c r="E1294">
        <v>321456</v>
      </c>
      <c r="F1294">
        <v>483840</v>
      </c>
      <c r="G1294">
        <v>21115000</v>
      </c>
      <c r="H1294">
        <f t="shared" si="22"/>
        <v>30405600</v>
      </c>
    </row>
    <row r="1295" spans="1:8">
      <c r="A1295" s="1">
        <v>42027</v>
      </c>
      <c r="B1295" t="s">
        <v>713</v>
      </c>
      <c r="C1295" t="s">
        <v>714</v>
      </c>
      <c r="D1295">
        <v>6.15</v>
      </c>
      <c r="E1295">
        <v>12690</v>
      </c>
      <c r="F1295">
        <v>79070</v>
      </c>
      <c r="G1295">
        <v>5439000</v>
      </c>
      <c r="H1295">
        <f t="shared" si="22"/>
        <v>33449850.000000004</v>
      </c>
    </row>
    <row r="1296" spans="1:8">
      <c r="A1296" s="1">
        <v>42027</v>
      </c>
      <c r="B1296" t="s">
        <v>715</v>
      </c>
      <c r="C1296" t="s">
        <v>716</v>
      </c>
      <c r="D1296">
        <v>2.89</v>
      </c>
      <c r="E1296">
        <v>9040</v>
      </c>
      <c r="F1296">
        <v>26080</v>
      </c>
      <c r="G1296">
        <v>14959000</v>
      </c>
      <c r="H1296">
        <f t="shared" si="22"/>
        <v>43231510</v>
      </c>
    </row>
    <row r="1297" spans="1:8">
      <c r="A1297" s="1">
        <v>42027</v>
      </c>
      <c r="B1297" t="s">
        <v>717</v>
      </c>
      <c r="C1297" t="s">
        <v>718</v>
      </c>
      <c r="D1297">
        <v>24</v>
      </c>
      <c r="E1297">
        <v>80</v>
      </c>
      <c r="F1297">
        <v>1920</v>
      </c>
      <c r="G1297">
        <v>93000</v>
      </c>
      <c r="H1297">
        <f t="shared" si="22"/>
        <v>2232000</v>
      </c>
    </row>
    <row r="1298" spans="1:8">
      <c r="A1298" s="1">
        <v>42027</v>
      </c>
      <c r="B1298" t="s">
        <v>719</v>
      </c>
      <c r="C1298" t="s">
        <v>720</v>
      </c>
      <c r="D1298">
        <v>14.48</v>
      </c>
      <c r="E1298">
        <v>2961</v>
      </c>
      <c r="F1298">
        <v>42770</v>
      </c>
      <c r="G1298">
        <v>8907000</v>
      </c>
      <c r="H1298">
        <f t="shared" si="22"/>
        <v>128973360</v>
      </c>
    </row>
    <row r="1299" spans="1:8">
      <c r="A1299" s="1">
        <v>42027</v>
      </c>
      <c r="B1299" t="s">
        <v>721</v>
      </c>
      <c r="C1299" t="s">
        <v>722</v>
      </c>
      <c r="D1299">
        <v>140.85</v>
      </c>
      <c r="E1299">
        <v>124</v>
      </c>
      <c r="F1299">
        <v>17450</v>
      </c>
      <c r="G1299">
        <v>3122000</v>
      </c>
      <c r="H1299">
        <f t="shared" si="22"/>
        <v>439733700</v>
      </c>
    </row>
    <row r="1300" spans="1:8">
      <c r="A1300" s="1">
        <v>42027</v>
      </c>
      <c r="B1300" t="s">
        <v>723</v>
      </c>
      <c r="C1300" t="s">
        <v>724</v>
      </c>
      <c r="D1300">
        <v>1.19</v>
      </c>
      <c r="E1300">
        <v>0</v>
      </c>
      <c r="F1300">
        <v>0</v>
      </c>
      <c r="G1300">
        <v>0</v>
      </c>
      <c r="H1300">
        <f t="shared" si="22"/>
        <v>0</v>
      </c>
    </row>
    <row r="1301" spans="1:8">
      <c r="A1301" s="1">
        <v>42027</v>
      </c>
      <c r="B1301" t="s">
        <v>725</v>
      </c>
      <c r="C1301" t="s">
        <v>726</v>
      </c>
      <c r="D1301">
        <v>508.65</v>
      </c>
      <c r="E1301">
        <v>145512</v>
      </c>
      <c r="F1301">
        <v>73380130</v>
      </c>
      <c r="G1301">
        <v>55967000</v>
      </c>
      <c r="H1301">
        <f t="shared" si="22"/>
        <v>28467614550</v>
      </c>
    </row>
    <row r="1302" spans="1:8">
      <c r="A1302" s="1">
        <v>42027</v>
      </c>
      <c r="B1302" t="s">
        <v>727</v>
      </c>
      <c r="C1302" t="s">
        <v>728</v>
      </c>
      <c r="D1302">
        <v>4.1500000000000004</v>
      </c>
      <c r="E1302">
        <v>0</v>
      </c>
      <c r="F1302">
        <v>0</v>
      </c>
      <c r="G1302">
        <v>0</v>
      </c>
      <c r="H1302">
        <f t="shared" si="22"/>
        <v>0</v>
      </c>
    </row>
    <row r="1303" spans="1:8">
      <c r="A1303" s="1">
        <v>42027</v>
      </c>
      <c r="B1303" t="s">
        <v>729</v>
      </c>
      <c r="C1303" t="s">
        <v>730</v>
      </c>
      <c r="D1303">
        <v>6.4</v>
      </c>
      <c r="E1303">
        <v>13434</v>
      </c>
      <c r="F1303">
        <v>84890</v>
      </c>
      <c r="G1303">
        <v>35376000</v>
      </c>
      <c r="H1303">
        <f t="shared" si="22"/>
        <v>226406400</v>
      </c>
    </row>
    <row r="1304" spans="1:8">
      <c r="A1304" s="1">
        <v>42027</v>
      </c>
      <c r="B1304" t="s">
        <v>731</v>
      </c>
      <c r="C1304" t="s">
        <v>732</v>
      </c>
      <c r="D1304">
        <v>12.56</v>
      </c>
      <c r="E1304">
        <v>11818</v>
      </c>
      <c r="F1304">
        <v>149000</v>
      </c>
      <c r="G1304">
        <v>10375000</v>
      </c>
      <c r="H1304">
        <f t="shared" si="22"/>
        <v>130310000</v>
      </c>
    </row>
    <row r="1305" spans="1:8">
      <c r="A1305" s="1">
        <v>42027</v>
      </c>
      <c r="B1305" t="s">
        <v>733</v>
      </c>
      <c r="C1305" t="s">
        <v>734</v>
      </c>
      <c r="D1305">
        <v>8.24</v>
      </c>
      <c r="E1305">
        <v>17230</v>
      </c>
      <c r="F1305">
        <v>140510</v>
      </c>
      <c r="G1305">
        <v>19626000</v>
      </c>
      <c r="H1305">
        <f t="shared" si="22"/>
        <v>161718240</v>
      </c>
    </row>
    <row r="1306" spans="1:8">
      <c r="A1306" s="1">
        <v>42027</v>
      </c>
      <c r="B1306" t="s">
        <v>735</v>
      </c>
      <c r="C1306" t="s">
        <v>736</v>
      </c>
      <c r="D1306">
        <v>5.95</v>
      </c>
      <c r="E1306">
        <v>30228</v>
      </c>
      <c r="F1306">
        <v>180360</v>
      </c>
      <c r="G1306">
        <v>27134000</v>
      </c>
      <c r="H1306">
        <f t="shared" si="22"/>
        <v>161447300</v>
      </c>
    </row>
    <row r="1307" spans="1:8">
      <c r="A1307" s="1">
        <v>42027</v>
      </c>
      <c r="B1307" t="s">
        <v>737</v>
      </c>
      <c r="C1307" t="s">
        <v>738</v>
      </c>
      <c r="D1307">
        <v>15.82</v>
      </c>
      <c r="E1307">
        <v>138</v>
      </c>
      <c r="F1307">
        <v>2190</v>
      </c>
      <c r="G1307">
        <v>1469000</v>
      </c>
      <c r="H1307">
        <f t="shared" si="22"/>
        <v>23239580</v>
      </c>
    </row>
    <row r="1308" spans="1:8">
      <c r="A1308" s="1">
        <v>42027</v>
      </c>
      <c r="B1308" t="s">
        <v>739</v>
      </c>
      <c r="C1308" t="s">
        <v>740</v>
      </c>
      <c r="D1308">
        <v>17.8</v>
      </c>
      <c r="E1308">
        <v>148652</v>
      </c>
      <c r="F1308">
        <v>2651110</v>
      </c>
      <c r="G1308">
        <v>6355000</v>
      </c>
      <c r="H1308">
        <f t="shared" si="22"/>
        <v>113119000</v>
      </c>
    </row>
    <row r="1309" spans="1:8">
      <c r="A1309" s="1">
        <v>42027</v>
      </c>
      <c r="B1309" t="s">
        <v>741</v>
      </c>
      <c r="C1309" t="s">
        <v>742</v>
      </c>
      <c r="D1309">
        <v>2.35</v>
      </c>
      <c r="E1309">
        <v>1256206</v>
      </c>
      <c r="F1309">
        <v>2640660</v>
      </c>
      <c r="G1309">
        <v>19987000</v>
      </c>
      <c r="H1309">
        <f t="shared" si="22"/>
        <v>46969450</v>
      </c>
    </row>
    <row r="1310" spans="1:8">
      <c r="A1310" s="1">
        <v>42027</v>
      </c>
      <c r="B1310" t="s">
        <v>743</v>
      </c>
      <c r="C1310" t="s">
        <v>744</v>
      </c>
      <c r="D1310">
        <v>6.49</v>
      </c>
      <c r="E1310">
        <v>108226</v>
      </c>
      <c r="F1310">
        <v>684060</v>
      </c>
      <c r="G1310">
        <v>12912000</v>
      </c>
      <c r="H1310">
        <f t="shared" si="22"/>
        <v>83798880</v>
      </c>
    </row>
    <row r="1311" spans="1:8">
      <c r="A1311" s="1">
        <v>42027</v>
      </c>
      <c r="B1311" t="s">
        <v>745</v>
      </c>
      <c r="C1311" t="s">
        <v>746</v>
      </c>
      <c r="D1311">
        <v>1.96</v>
      </c>
      <c r="E1311">
        <v>30575</v>
      </c>
      <c r="F1311">
        <v>61550</v>
      </c>
      <c r="G1311">
        <v>13353000</v>
      </c>
      <c r="H1311">
        <f t="shared" si="22"/>
        <v>26171880</v>
      </c>
    </row>
    <row r="1312" spans="1:8">
      <c r="A1312" s="1">
        <v>42027</v>
      </c>
      <c r="B1312" t="s">
        <v>747</v>
      </c>
      <c r="C1312" t="s">
        <v>748</v>
      </c>
      <c r="D1312">
        <v>5.0999999999999996</v>
      </c>
      <c r="E1312">
        <v>2595</v>
      </c>
      <c r="F1312">
        <v>13330</v>
      </c>
      <c r="G1312">
        <v>0</v>
      </c>
      <c r="H1312">
        <f t="shared" si="22"/>
        <v>0</v>
      </c>
    </row>
    <row r="1313" spans="1:8">
      <c r="A1313" s="1">
        <v>42027</v>
      </c>
      <c r="B1313" t="s">
        <v>749</v>
      </c>
      <c r="C1313" t="s">
        <v>750</v>
      </c>
      <c r="D1313">
        <v>0.04</v>
      </c>
      <c r="E1313">
        <v>100</v>
      </c>
      <c r="F1313">
        <v>8</v>
      </c>
      <c r="G1313">
        <v>6100000</v>
      </c>
      <c r="H1313">
        <f t="shared" si="22"/>
        <v>244000</v>
      </c>
    </row>
    <row r="1314" spans="1:8">
      <c r="A1314" s="1">
        <v>42027</v>
      </c>
      <c r="B1314" t="s">
        <v>751</v>
      </c>
      <c r="C1314" t="s">
        <v>752</v>
      </c>
      <c r="D1314">
        <v>0.7</v>
      </c>
      <c r="E1314">
        <v>4528</v>
      </c>
      <c r="F1314">
        <v>3110</v>
      </c>
      <c r="G1314">
        <v>0</v>
      </c>
      <c r="H1314">
        <f t="shared" si="22"/>
        <v>0</v>
      </c>
    </row>
    <row r="1315" spans="1:8">
      <c r="A1315" s="1">
        <v>42027</v>
      </c>
      <c r="B1315" t="s">
        <v>753</v>
      </c>
      <c r="C1315" t="s">
        <v>754</v>
      </c>
      <c r="D1315">
        <v>5.7</v>
      </c>
      <c r="E1315">
        <v>2614</v>
      </c>
      <c r="F1315">
        <v>15040</v>
      </c>
      <c r="G1315">
        <v>5343000</v>
      </c>
      <c r="H1315">
        <f t="shared" si="22"/>
        <v>30455100</v>
      </c>
    </row>
    <row r="1316" spans="1:8">
      <c r="A1316" s="1">
        <v>42027</v>
      </c>
      <c r="B1316" t="s">
        <v>755</v>
      </c>
      <c r="C1316" t="s">
        <v>756</v>
      </c>
      <c r="D1316">
        <v>11.6</v>
      </c>
      <c r="E1316">
        <v>312</v>
      </c>
      <c r="F1316">
        <v>3620</v>
      </c>
      <c r="G1316">
        <v>1451000</v>
      </c>
      <c r="H1316">
        <f t="shared" si="22"/>
        <v>16831600</v>
      </c>
    </row>
    <row r="1317" spans="1:8">
      <c r="A1317" s="1">
        <v>42027</v>
      </c>
      <c r="B1317" t="s">
        <v>757</v>
      </c>
      <c r="C1317" t="s">
        <v>758</v>
      </c>
      <c r="D1317">
        <v>2.41</v>
      </c>
      <c r="E1317">
        <v>2249</v>
      </c>
      <c r="F1317">
        <v>5350</v>
      </c>
      <c r="G1317">
        <v>3055000</v>
      </c>
      <c r="H1317">
        <f t="shared" si="22"/>
        <v>7362550</v>
      </c>
    </row>
    <row r="1318" spans="1:8">
      <c r="A1318" s="1">
        <v>42027</v>
      </c>
      <c r="B1318" t="s">
        <v>759</v>
      </c>
      <c r="C1318" t="s">
        <v>760</v>
      </c>
      <c r="D1318">
        <v>2.16</v>
      </c>
      <c r="E1318">
        <v>307173</v>
      </c>
      <c r="F1318">
        <v>666030</v>
      </c>
      <c r="G1318">
        <v>121599000</v>
      </c>
      <c r="H1318">
        <f t="shared" si="22"/>
        <v>262653840.00000003</v>
      </c>
    </row>
    <row r="1319" spans="1:8">
      <c r="A1319" s="1">
        <v>42027</v>
      </c>
      <c r="B1319" t="s">
        <v>761</v>
      </c>
      <c r="C1319" t="s">
        <v>762</v>
      </c>
      <c r="D1319">
        <v>1.44</v>
      </c>
      <c r="E1319">
        <v>15446</v>
      </c>
      <c r="F1319">
        <v>22290</v>
      </c>
      <c r="G1319">
        <v>55661000</v>
      </c>
      <c r="H1319">
        <f t="shared" si="22"/>
        <v>80151840</v>
      </c>
    </row>
    <row r="1320" spans="1:8">
      <c r="A1320" s="1">
        <v>42027</v>
      </c>
      <c r="B1320" t="s">
        <v>763</v>
      </c>
      <c r="C1320" t="s">
        <v>764</v>
      </c>
      <c r="D1320">
        <v>16.600000000000001</v>
      </c>
      <c r="E1320">
        <v>6</v>
      </c>
      <c r="F1320">
        <v>100</v>
      </c>
      <c r="G1320">
        <v>2220000</v>
      </c>
      <c r="H1320">
        <f t="shared" si="22"/>
        <v>36852000</v>
      </c>
    </row>
    <row r="1321" spans="1:8">
      <c r="A1321" s="1">
        <v>42027</v>
      </c>
      <c r="B1321" t="s">
        <v>765</v>
      </c>
      <c r="C1321" t="s">
        <v>766</v>
      </c>
      <c r="D1321">
        <v>1.4</v>
      </c>
      <c r="E1321">
        <v>67366</v>
      </c>
      <c r="F1321">
        <v>94940</v>
      </c>
      <c r="G1321">
        <v>0</v>
      </c>
      <c r="H1321">
        <f t="shared" si="22"/>
        <v>0</v>
      </c>
    </row>
    <row r="1322" spans="1:8">
      <c r="A1322" s="1">
        <v>42027</v>
      </c>
      <c r="B1322" t="s">
        <v>767</v>
      </c>
      <c r="C1322" t="s">
        <v>768</v>
      </c>
      <c r="D1322">
        <v>1.71</v>
      </c>
      <c r="E1322">
        <v>3776</v>
      </c>
      <c r="F1322">
        <v>6460</v>
      </c>
      <c r="G1322">
        <v>2747000</v>
      </c>
      <c r="H1322">
        <f t="shared" si="22"/>
        <v>4697370</v>
      </c>
    </row>
    <row r="1323" spans="1:8">
      <c r="A1323" s="1">
        <v>42027</v>
      </c>
      <c r="B1323" t="s">
        <v>769</v>
      </c>
      <c r="C1323" t="s">
        <v>770</v>
      </c>
      <c r="D1323">
        <v>0.79</v>
      </c>
      <c r="E1323">
        <v>0</v>
      </c>
      <c r="F1323">
        <v>0</v>
      </c>
      <c r="G1323">
        <v>0</v>
      </c>
      <c r="H1323">
        <f t="shared" si="22"/>
        <v>0</v>
      </c>
    </row>
    <row r="1324" spans="1:8">
      <c r="A1324" s="1">
        <v>42027</v>
      </c>
      <c r="B1324" t="s">
        <v>771</v>
      </c>
      <c r="C1324" t="s">
        <v>772</v>
      </c>
      <c r="D1324">
        <v>53.5</v>
      </c>
      <c r="E1324">
        <v>29982</v>
      </c>
      <c r="F1324">
        <v>1608950</v>
      </c>
      <c r="G1324">
        <v>23914000</v>
      </c>
      <c r="H1324">
        <f t="shared" si="22"/>
        <v>1279399000</v>
      </c>
    </row>
    <row r="1325" spans="1:8">
      <c r="A1325" s="1">
        <v>42027</v>
      </c>
      <c r="B1325" t="s">
        <v>773</v>
      </c>
      <c r="C1325" t="s">
        <v>774</v>
      </c>
      <c r="D1325">
        <v>26.95</v>
      </c>
      <c r="E1325">
        <v>25</v>
      </c>
      <c r="F1325">
        <v>670</v>
      </c>
      <c r="G1325">
        <v>0</v>
      </c>
      <c r="H1325">
        <f t="shared" si="22"/>
        <v>0</v>
      </c>
    </row>
    <row r="1326" spans="1:8">
      <c r="A1326" s="1">
        <v>42027</v>
      </c>
      <c r="B1326" t="s">
        <v>775</v>
      </c>
      <c r="C1326" t="s">
        <v>776</v>
      </c>
      <c r="D1326">
        <v>0.21</v>
      </c>
      <c r="E1326">
        <v>14891</v>
      </c>
      <c r="F1326">
        <v>3060</v>
      </c>
      <c r="G1326">
        <v>0</v>
      </c>
      <c r="H1326">
        <f t="shared" si="22"/>
        <v>0</v>
      </c>
    </row>
    <row r="1327" spans="1:8">
      <c r="A1327" s="1">
        <v>42027</v>
      </c>
      <c r="B1327" t="s">
        <v>777</v>
      </c>
      <c r="C1327" t="s">
        <v>778</v>
      </c>
      <c r="D1327">
        <v>1.74</v>
      </c>
      <c r="E1327">
        <v>100</v>
      </c>
      <c r="F1327">
        <v>170</v>
      </c>
      <c r="G1327">
        <v>3496000</v>
      </c>
      <c r="H1327">
        <f t="shared" si="22"/>
        <v>6083040</v>
      </c>
    </row>
    <row r="1328" spans="1:8">
      <c r="A1328" s="1">
        <v>42027</v>
      </c>
      <c r="B1328" t="s">
        <v>779</v>
      </c>
      <c r="C1328" t="s">
        <v>780</v>
      </c>
      <c r="D1328">
        <v>23.73</v>
      </c>
      <c r="E1328">
        <v>720</v>
      </c>
      <c r="F1328">
        <v>17090</v>
      </c>
      <c r="G1328">
        <v>5187000</v>
      </c>
      <c r="H1328">
        <f t="shared" si="22"/>
        <v>123087510</v>
      </c>
    </row>
    <row r="1329" spans="1:8">
      <c r="A1329" s="1">
        <v>42027</v>
      </c>
      <c r="B1329" t="s">
        <v>781</v>
      </c>
      <c r="C1329" t="s">
        <v>782</v>
      </c>
      <c r="D1329">
        <v>6</v>
      </c>
      <c r="E1329">
        <v>2699</v>
      </c>
      <c r="F1329">
        <v>16250</v>
      </c>
      <c r="G1329">
        <v>2500000</v>
      </c>
      <c r="H1329">
        <f t="shared" si="22"/>
        <v>15000000</v>
      </c>
    </row>
    <row r="1330" spans="1:8">
      <c r="A1330" s="1">
        <v>42027</v>
      </c>
      <c r="B1330" t="s">
        <v>783</v>
      </c>
      <c r="C1330" t="s">
        <v>784</v>
      </c>
      <c r="D1330">
        <v>16.55</v>
      </c>
      <c r="E1330">
        <v>1670</v>
      </c>
      <c r="F1330">
        <v>27510</v>
      </c>
      <c r="G1330">
        <v>5246000</v>
      </c>
      <c r="H1330">
        <f t="shared" si="22"/>
        <v>86821300</v>
      </c>
    </row>
    <row r="1331" spans="1:8">
      <c r="A1331" s="1">
        <v>42027</v>
      </c>
      <c r="B1331" t="s">
        <v>785</v>
      </c>
      <c r="C1331" t="s">
        <v>786</v>
      </c>
      <c r="D1331">
        <v>15.7</v>
      </c>
      <c r="E1331">
        <v>250</v>
      </c>
      <c r="F1331">
        <v>3930</v>
      </c>
      <c r="G1331">
        <v>3182000</v>
      </c>
      <c r="H1331">
        <f t="shared" si="22"/>
        <v>49957400</v>
      </c>
    </row>
    <row r="1332" spans="1:8">
      <c r="A1332" s="1">
        <v>42027</v>
      </c>
      <c r="B1332" t="s">
        <v>787</v>
      </c>
      <c r="C1332" t="s">
        <v>788</v>
      </c>
      <c r="D1332">
        <v>3.1</v>
      </c>
      <c r="E1332">
        <v>165158</v>
      </c>
      <c r="F1332">
        <v>531090</v>
      </c>
      <c r="G1332">
        <v>32839000</v>
      </c>
      <c r="H1332">
        <f t="shared" si="22"/>
        <v>101800900</v>
      </c>
    </row>
    <row r="1333" spans="1:8">
      <c r="A1333" s="1">
        <v>42027</v>
      </c>
      <c r="B1333" t="s">
        <v>789</v>
      </c>
      <c r="C1333" t="s">
        <v>790</v>
      </c>
      <c r="D1333">
        <v>1.9</v>
      </c>
      <c r="E1333">
        <v>30788</v>
      </c>
      <c r="F1333">
        <v>57160</v>
      </c>
      <c r="G1333">
        <v>18377000</v>
      </c>
      <c r="H1333">
        <f t="shared" si="22"/>
        <v>34916300</v>
      </c>
    </row>
    <row r="1334" spans="1:8">
      <c r="A1334" s="1">
        <v>42027</v>
      </c>
      <c r="B1334" t="s">
        <v>791</v>
      </c>
      <c r="C1334" t="s">
        <v>792</v>
      </c>
      <c r="D1334">
        <v>5.38</v>
      </c>
      <c r="E1334">
        <v>11641</v>
      </c>
      <c r="F1334">
        <v>62630</v>
      </c>
      <c r="G1334">
        <v>5448000</v>
      </c>
      <c r="H1334">
        <f t="shared" si="22"/>
        <v>29310240</v>
      </c>
    </row>
    <row r="1335" spans="1:8">
      <c r="A1335" s="1">
        <v>42027</v>
      </c>
      <c r="B1335" t="s">
        <v>793</v>
      </c>
      <c r="C1335" t="s">
        <v>794</v>
      </c>
      <c r="D1335">
        <v>9.4499999999999993</v>
      </c>
      <c r="E1335">
        <v>3</v>
      </c>
      <c r="F1335">
        <v>30</v>
      </c>
      <c r="G1335">
        <v>1962000</v>
      </c>
      <c r="H1335">
        <f t="shared" si="22"/>
        <v>18540900</v>
      </c>
    </row>
    <row r="1336" spans="1:8">
      <c r="A1336" s="1">
        <v>42027</v>
      </c>
      <c r="B1336" t="s">
        <v>795</v>
      </c>
      <c r="C1336" t="s">
        <v>796</v>
      </c>
      <c r="D1336">
        <v>35.65</v>
      </c>
      <c r="E1336">
        <v>35984</v>
      </c>
      <c r="F1336">
        <v>1260360</v>
      </c>
      <c r="G1336">
        <v>1729000</v>
      </c>
      <c r="H1336">
        <f t="shared" si="22"/>
        <v>61638850</v>
      </c>
    </row>
    <row r="1337" spans="1:8">
      <c r="A1337" s="1">
        <v>42027</v>
      </c>
      <c r="B1337" t="s">
        <v>797</v>
      </c>
      <c r="C1337" t="s">
        <v>798</v>
      </c>
      <c r="D1337">
        <v>1.81</v>
      </c>
      <c r="E1337">
        <v>0</v>
      </c>
      <c r="F1337">
        <v>0</v>
      </c>
      <c r="G1337">
        <v>0</v>
      </c>
      <c r="H1337">
        <f t="shared" si="22"/>
        <v>0</v>
      </c>
    </row>
    <row r="1338" spans="1:8">
      <c r="A1338" s="1">
        <v>42027</v>
      </c>
      <c r="B1338" t="s">
        <v>799</v>
      </c>
      <c r="C1338" t="s">
        <v>800</v>
      </c>
      <c r="D1338">
        <v>1.05</v>
      </c>
      <c r="E1338">
        <v>318070</v>
      </c>
      <c r="F1338">
        <v>332020</v>
      </c>
      <c r="G1338">
        <v>31508000</v>
      </c>
      <c r="H1338">
        <f t="shared" si="22"/>
        <v>33083400</v>
      </c>
    </row>
    <row r="1339" spans="1:8">
      <c r="A1339" s="1">
        <v>42027</v>
      </c>
      <c r="B1339" t="s">
        <v>801</v>
      </c>
      <c r="C1339" t="s">
        <v>802</v>
      </c>
      <c r="D1339">
        <v>0.54</v>
      </c>
      <c r="E1339">
        <v>25961</v>
      </c>
      <c r="F1339">
        <v>13550</v>
      </c>
      <c r="G1339">
        <v>0</v>
      </c>
      <c r="H1339">
        <f t="shared" si="22"/>
        <v>0</v>
      </c>
    </row>
    <row r="1340" spans="1:8">
      <c r="A1340" s="1">
        <v>42027</v>
      </c>
      <c r="B1340" t="s">
        <v>803</v>
      </c>
      <c r="C1340" t="s">
        <v>804</v>
      </c>
      <c r="D1340">
        <v>3.6</v>
      </c>
      <c r="E1340">
        <v>12896</v>
      </c>
      <c r="F1340">
        <v>45470</v>
      </c>
      <c r="G1340">
        <v>0</v>
      </c>
      <c r="H1340">
        <f t="shared" si="22"/>
        <v>0</v>
      </c>
    </row>
    <row r="1341" spans="1:8">
      <c r="A1341" s="1">
        <v>42027</v>
      </c>
      <c r="B1341" t="s">
        <v>805</v>
      </c>
      <c r="C1341" t="s">
        <v>806</v>
      </c>
      <c r="D1341">
        <v>12.06</v>
      </c>
      <c r="E1341">
        <v>2350</v>
      </c>
      <c r="F1341">
        <v>28540</v>
      </c>
      <c r="G1341">
        <v>9601000</v>
      </c>
      <c r="H1341">
        <f t="shared" si="22"/>
        <v>115788060</v>
      </c>
    </row>
    <row r="1342" spans="1:8">
      <c r="A1342" s="1">
        <v>42027</v>
      </c>
      <c r="B1342" t="s">
        <v>807</v>
      </c>
      <c r="C1342" t="s">
        <v>808</v>
      </c>
      <c r="D1342">
        <v>41.98</v>
      </c>
      <c r="E1342">
        <v>4383</v>
      </c>
      <c r="F1342">
        <v>180590</v>
      </c>
      <c r="G1342">
        <v>5026000</v>
      </c>
      <c r="H1342">
        <f t="shared" si="22"/>
        <v>210991479.99999997</v>
      </c>
    </row>
    <row r="1343" spans="1:8">
      <c r="A1343" s="1">
        <v>42027</v>
      </c>
      <c r="B1343" t="s">
        <v>809</v>
      </c>
      <c r="C1343" t="s">
        <v>810</v>
      </c>
      <c r="D1343">
        <v>43.58</v>
      </c>
      <c r="E1343">
        <v>120</v>
      </c>
      <c r="F1343">
        <v>5230</v>
      </c>
      <c r="G1343">
        <v>176000</v>
      </c>
      <c r="H1343">
        <f t="shared" si="22"/>
        <v>7670080</v>
      </c>
    </row>
    <row r="1344" spans="1:8">
      <c r="A1344" s="1">
        <v>42027</v>
      </c>
      <c r="B1344" t="s">
        <v>811</v>
      </c>
      <c r="C1344" t="s">
        <v>812</v>
      </c>
      <c r="D1344">
        <v>2.4</v>
      </c>
      <c r="E1344">
        <v>58946</v>
      </c>
      <c r="F1344">
        <v>142380</v>
      </c>
      <c r="G1344">
        <v>12010000</v>
      </c>
      <c r="H1344">
        <f t="shared" si="22"/>
        <v>28824000</v>
      </c>
    </row>
    <row r="1345" spans="1:8">
      <c r="A1345" s="1">
        <v>42027</v>
      </c>
      <c r="B1345" t="s">
        <v>813</v>
      </c>
      <c r="C1345" t="s">
        <v>814</v>
      </c>
      <c r="D1345">
        <v>8</v>
      </c>
      <c r="E1345">
        <v>550</v>
      </c>
      <c r="F1345">
        <v>4400</v>
      </c>
      <c r="G1345">
        <v>4755000</v>
      </c>
      <c r="H1345">
        <f t="shared" si="22"/>
        <v>38040000</v>
      </c>
    </row>
    <row r="1346" spans="1:8">
      <c r="A1346" s="1">
        <v>42027</v>
      </c>
      <c r="B1346" t="s">
        <v>815</v>
      </c>
      <c r="C1346" t="s">
        <v>816</v>
      </c>
      <c r="D1346">
        <v>8.4</v>
      </c>
      <c r="E1346">
        <v>0</v>
      </c>
      <c r="F1346">
        <v>0</v>
      </c>
      <c r="G1346">
        <v>12000</v>
      </c>
      <c r="H1346">
        <f t="shared" si="22"/>
        <v>100800</v>
      </c>
    </row>
    <row r="1347" spans="1:8">
      <c r="A1347" s="1">
        <v>42027</v>
      </c>
      <c r="B1347" t="s">
        <v>817</v>
      </c>
      <c r="C1347" t="s">
        <v>818</v>
      </c>
      <c r="D1347">
        <v>2.68</v>
      </c>
      <c r="E1347">
        <v>30778</v>
      </c>
      <c r="F1347">
        <v>82070</v>
      </c>
      <c r="G1347">
        <v>97338000</v>
      </c>
      <c r="H1347">
        <f t="shared" ref="H1347:H1410" si="23">G1347*D1347</f>
        <v>260865840.00000003</v>
      </c>
    </row>
    <row r="1348" spans="1:8">
      <c r="A1348" s="1">
        <v>42027</v>
      </c>
      <c r="B1348" t="s">
        <v>819</v>
      </c>
      <c r="C1348" t="s">
        <v>820</v>
      </c>
      <c r="D1348">
        <v>353</v>
      </c>
      <c r="E1348">
        <v>488</v>
      </c>
      <c r="F1348">
        <v>170730</v>
      </c>
      <c r="G1348">
        <v>1810000</v>
      </c>
      <c r="H1348">
        <f t="shared" si="23"/>
        <v>638930000</v>
      </c>
    </row>
    <row r="1349" spans="1:8">
      <c r="A1349" s="1">
        <v>42027</v>
      </c>
      <c r="B1349" t="s">
        <v>821</v>
      </c>
      <c r="C1349" t="s">
        <v>822</v>
      </c>
      <c r="D1349">
        <v>12.45</v>
      </c>
      <c r="E1349">
        <v>926</v>
      </c>
      <c r="F1349">
        <v>11490</v>
      </c>
      <c r="G1349">
        <v>7716000</v>
      </c>
      <c r="H1349">
        <f t="shared" si="23"/>
        <v>96064200</v>
      </c>
    </row>
    <row r="1350" spans="1:8">
      <c r="A1350" s="1">
        <v>42027</v>
      </c>
      <c r="B1350" t="s">
        <v>823</v>
      </c>
      <c r="C1350" t="s">
        <v>824</v>
      </c>
      <c r="D1350">
        <v>10.5</v>
      </c>
      <c r="E1350">
        <v>783</v>
      </c>
      <c r="F1350">
        <v>8220</v>
      </c>
      <c r="G1350">
        <v>1791000</v>
      </c>
      <c r="H1350">
        <f t="shared" si="23"/>
        <v>18805500</v>
      </c>
    </row>
    <row r="1351" spans="1:8">
      <c r="A1351" s="1">
        <v>42027</v>
      </c>
      <c r="B1351" t="s">
        <v>825</v>
      </c>
      <c r="C1351" t="s">
        <v>826</v>
      </c>
      <c r="D1351">
        <v>2.7</v>
      </c>
      <c r="E1351">
        <v>168911</v>
      </c>
      <c r="F1351">
        <v>437990</v>
      </c>
      <c r="G1351">
        <v>0</v>
      </c>
      <c r="H1351">
        <f t="shared" si="23"/>
        <v>0</v>
      </c>
    </row>
    <row r="1352" spans="1:8">
      <c r="A1352" s="1">
        <v>42027</v>
      </c>
      <c r="B1352" t="s">
        <v>827</v>
      </c>
      <c r="C1352" t="s">
        <v>828</v>
      </c>
      <c r="D1352">
        <v>13.3</v>
      </c>
      <c r="E1352">
        <v>379</v>
      </c>
      <c r="F1352">
        <v>4940</v>
      </c>
      <c r="G1352">
        <v>925000</v>
      </c>
      <c r="H1352">
        <f t="shared" si="23"/>
        <v>12302500</v>
      </c>
    </row>
    <row r="1353" spans="1:8">
      <c r="A1353" s="1">
        <v>42027</v>
      </c>
      <c r="B1353" t="s">
        <v>829</v>
      </c>
      <c r="C1353" t="s">
        <v>830</v>
      </c>
      <c r="D1353">
        <v>0.24</v>
      </c>
      <c r="E1353">
        <v>14278</v>
      </c>
      <c r="F1353">
        <v>3500</v>
      </c>
      <c r="G1353">
        <v>0</v>
      </c>
      <c r="H1353">
        <f t="shared" si="23"/>
        <v>0</v>
      </c>
    </row>
    <row r="1354" spans="1:8">
      <c r="A1354" s="1">
        <v>42027</v>
      </c>
      <c r="B1354" t="s">
        <v>831</v>
      </c>
      <c r="C1354" t="s">
        <v>832</v>
      </c>
      <c r="D1354">
        <v>13.6</v>
      </c>
      <c r="E1354">
        <v>10363</v>
      </c>
      <c r="F1354">
        <v>139310</v>
      </c>
      <c r="G1354">
        <v>11886000</v>
      </c>
      <c r="H1354">
        <f t="shared" si="23"/>
        <v>161649600</v>
      </c>
    </row>
    <row r="1355" spans="1:8">
      <c r="A1355" s="1">
        <v>42027</v>
      </c>
      <c r="B1355" t="s">
        <v>833</v>
      </c>
      <c r="C1355" t="s">
        <v>834</v>
      </c>
      <c r="D1355">
        <v>21</v>
      </c>
      <c r="E1355">
        <v>19471</v>
      </c>
      <c r="F1355">
        <v>409050</v>
      </c>
      <c r="G1355">
        <v>5947000</v>
      </c>
      <c r="H1355">
        <f t="shared" si="23"/>
        <v>124887000</v>
      </c>
    </row>
    <row r="1356" spans="1:8">
      <c r="A1356" s="1">
        <v>42027</v>
      </c>
      <c r="B1356" t="s">
        <v>835</v>
      </c>
      <c r="C1356" t="s">
        <v>836</v>
      </c>
      <c r="D1356">
        <v>4.07</v>
      </c>
      <c r="E1356">
        <v>1332264</v>
      </c>
      <c r="F1356">
        <v>5385470</v>
      </c>
      <c r="G1356">
        <v>496690000</v>
      </c>
      <c r="H1356">
        <f t="shared" si="23"/>
        <v>2021528300.0000002</v>
      </c>
    </row>
    <row r="1357" spans="1:8">
      <c r="A1357" s="1">
        <v>42027</v>
      </c>
      <c r="B1357" t="s">
        <v>837</v>
      </c>
      <c r="C1357" t="s">
        <v>838</v>
      </c>
      <c r="D1357">
        <v>109</v>
      </c>
      <c r="E1357">
        <v>0</v>
      </c>
      <c r="F1357">
        <v>0</v>
      </c>
      <c r="G1357">
        <v>142000</v>
      </c>
      <c r="H1357">
        <f t="shared" si="23"/>
        <v>15478000</v>
      </c>
    </row>
    <row r="1358" spans="1:8">
      <c r="A1358" s="1">
        <v>42027</v>
      </c>
      <c r="B1358" t="s">
        <v>839</v>
      </c>
      <c r="C1358" t="s">
        <v>840</v>
      </c>
      <c r="D1358">
        <v>21.6</v>
      </c>
      <c r="E1358">
        <v>5441</v>
      </c>
      <c r="F1358">
        <v>117440</v>
      </c>
      <c r="G1358">
        <v>730000</v>
      </c>
      <c r="H1358">
        <f t="shared" si="23"/>
        <v>15768000.000000002</v>
      </c>
    </row>
    <row r="1359" spans="1:8">
      <c r="A1359" s="1">
        <v>42027</v>
      </c>
      <c r="B1359" t="s">
        <v>841</v>
      </c>
      <c r="C1359" t="s">
        <v>842</v>
      </c>
      <c r="D1359">
        <v>12.75</v>
      </c>
      <c r="E1359">
        <v>1788</v>
      </c>
      <c r="F1359">
        <v>22660</v>
      </c>
      <c r="G1359">
        <v>7000000</v>
      </c>
      <c r="H1359">
        <f t="shared" si="23"/>
        <v>89250000</v>
      </c>
    </row>
    <row r="1360" spans="1:8">
      <c r="A1360" s="1">
        <v>42027</v>
      </c>
      <c r="B1360" t="s">
        <v>843</v>
      </c>
      <c r="C1360" t="s">
        <v>844</v>
      </c>
      <c r="D1360">
        <v>87</v>
      </c>
      <c r="E1360">
        <v>0</v>
      </c>
      <c r="F1360">
        <v>0</v>
      </c>
      <c r="G1360">
        <v>84000</v>
      </c>
      <c r="H1360">
        <f t="shared" si="23"/>
        <v>7308000</v>
      </c>
    </row>
    <row r="1361" spans="1:8">
      <c r="A1361" s="1">
        <v>42027</v>
      </c>
      <c r="B1361" t="s">
        <v>845</v>
      </c>
      <c r="C1361" t="s">
        <v>846</v>
      </c>
      <c r="D1361">
        <v>5.01</v>
      </c>
      <c r="E1361">
        <v>1875871</v>
      </c>
      <c r="F1361">
        <v>9435900</v>
      </c>
      <c r="G1361">
        <v>1043590000</v>
      </c>
      <c r="H1361">
        <f t="shared" si="23"/>
        <v>5228385900</v>
      </c>
    </row>
    <row r="1362" spans="1:8">
      <c r="A1362" s="1">
        <v>42027</v>
      </c>
      <c r="B1362" t="s">
        <v>847</v>
      </c>
      <c r="C1362" t="s">
        <v>848</v>
      </c>
      <c r="D1362">
        <v>0.76</v>
      </c>
      <c r="E1362">
        <v>0</v>
      </c>
      <c r="F1362">
        <v>0</v>
      </c>
      <c r="G1362">
        <v>0</v>
      </c>
      <c r="H1362">
        <f t="shared" si="23"/>
        <v>0</v>
      </c>
    </row>
    <row r="1363" spans="1:8">
      <c r="A1363" s="1">
        <v>42027</v>
      </c>
      <c r="B1363" t="s">
        <v>849</v>
      </c>
      <c r="C1363" t="s">
        <v>850</v>
      </c>
      <c r="D1363">
        <v>9.7899999999999991</v>
      </c>
      <c r="E1363">
        <v>995</v>
      </c>
      <c r="F1363">
        <v>9740</v>
      </c>
      <c r="G1363">
        <v>2847000</v>
      </c>
      <c r="H1363">
        <f t="shared" si="23"/>
        <v>27872129.999999996</v>
      </c>
    </row>
    <row r="1364" spans="1:8">
      <c r="A1364" s="1">
        <v>42027</v>
      </c>
      <c r="B1364" t="s">
        <v>851</v>
      </c>
      <c r="C1364" t="s">
        <v>852</v>
      </c>
      <c r="D1364">
        <v>16.2</v>
      </c>
      <c r="E1364">
        <v>231</v>
      </c>
      <c r="F1364">
        <v>3760</v>
      </c>
      <c r="G1364">
        <v>448000</v>
      </c>
      <c r="H1364">
        <f t="shared" si="23"/>
        <v>7257600</v>
      </c>
    </row>
    <row r="1365" spans="1:8">
      <c r="A1365" s="1">
        <v>42027</v>
      </c>
      <c r="B1365" t="s">
        <v>853</v>
      </c>
      <c r="C1365" t="s">
        <v>854</v>
      </c>
      <c r="D1365">
        <v>4</v>
      </c>
      <c r="E1365">
        <v>9861</v>
      </c>
      <c r="F1365">
        <v>35850</v>
      </c>
      <c r="G1365">
        <v>19158000</v>
      </c>
      <c r="H1365">
        <f t="shared" si="23"/>
        <v>76632000</v>
      </c>
    </row>
    <row r="1366" spans="1:8">
      <c r="A1366" s="1">
        <v>42027</v>
      </c>
      <c r="B1366" t="s">
        <v>855</v>
      </c>
      <c r="C1366" t="s">
        <v>856</v>
      </c>
      <c r="D1366">
        <v>3.65</v>
      </c>
      <c r="E1366">
        <v>48</v>
      </c>
      <c r="F1366">
        <v>180</v>
      </c>
      <c r="G1366">
        <v>6157000</v>
      </c>
      <c r="H1366">
        <f t="shared" si="23"/>
        <v>22473050</v>
      </c>
    </row>
    <row r="1367" spans="1:8">
      <c r="A1367" s="1">
        <v>42027</v>
      </c>
      <c r="B1367" t="s">
        <v>857</v>
      </c>
      <c r="C1367" t="s">
        <v>858</v>
      </c>
      <c r="D1367">
        <v>6.71</v>
      </c>
      <c r="E1367">
        <v>3744</v>
      </c>
      <c r="F1367">
        <v>25130</v>
      </c>
      <c r="G1367">
        <v>3969000</v>
      </c>
      <c r="H1367">
        <f t="shared" si="23"/>
        <v>26631990</v>
      </c>
    </row>
    <row r="1368" spans="1:8">
      <c r="A1368" s="1">
        <v>42027</v>
      </c>
      <c r="B1368" t="s">
        <v>859</v>
      </c>
      <c r="C1368" t="s">
        <v>860</v>
      </c>
      <c r="D1368">
        <v>6.39</v>
      </c>
      <c r="E1368">
        <v>1380</v>
      </c>
      <c r="F1368">
        <v>8450</v>
      </c>
      <c r="G1368">
        <v>15008000</v>
      </c>
      <c r="H1368">
        <f t="shared" si="23"/>
        <v>95901120</v>
      </c>
    </row>
    <row r="1369" spans="1:8">
      <c r="A1369" s="1">
        <v>42027</v>
      </c>
      <c r="B1369" t="s">
        <v>861</v>
      </c>
      <c r="C1369" t="s">
        <v>862</v>
      </c>
      <c r="D1369">
        <v>9.75</v>
      </c>
      <c r="E1369">
        <v>8408</v>
      </c>
      <c r="F1369">
        <v>79930</v>
      </c>
      <c r="G1369">
        <v>14241000</v>
      </c>
      <c r="H1369">
        <f t="shared" si="23"/>
        <v>138849750</v>
      </c>
    </row>
    <row r="1370" spans="1:8">
      <c r="A1370" s="1">
        <v>42027</v>
      </c>
      <c r="B1370" t="s">
        <v>863</v>
      </c>
      <c r="C1370" t="s">
        <v>864</v>
      </c>
      <c r="D1370">
        <v>4.8899999999999997</v>
      </c>
      <c r="E1370">
        <v>29004</v>
      </c>
      <c r="F1370">
        <v>138540</v>
      </c>
      <c r="G1370">
        <v>11716000</v>
      </c>
      <c r="H1370">
        <f t="shared" si="23"/>
        <v>57291239.999999993</v>
      </c>
    </row>
    <row r="1371" spans="1:8">
      <c r="A1371" s="1">
        <v>42027</v>
      </c>
      <c r="B1371" t="s">
        <v>865</v>
      </c>
      <c r="C1371" t="s">
        <v>866</v>
      </c>
      <c r="D1371">
        <v>8.82</v>
      </c>
      <c r="E1371">
        <v>51479</v>
      </c>
      <c r="F1371">
        <v>456210</v>
      </c>
      <c r="G1371">
        <v>36592000</v>
      </c>
      <c r="H1371">
        <f t="shared" si="23"/>
        <v>322741440</v>
      </c>
    </row>
    <row r="1372" spans="1:8">
      <c r="A1372" s="1">
        <v>42027</v>
      </c>
      <c r="B1372" t="s">
        <v>867</v>
      </c>
      <c r="C1372" t="s">
        <v>868</v>
      </c>
      <c r="D1372">
        <v>4.93</v>
      </c>
      <c r="E1372">
        <v>698</v>
      </c>
      <c r="F1372">
        <v>3440</v>
      </c>
      <c r="G1372">
        <v>2580000</v>
      </c>
      <c r="H1372">
        <f t="shared" si="23"/>
        <v>12719400</v>
      </c>
    </row>
    <row r="1373" spans="1:8">
      <c r="A1373" s="1">
        <v>42027</v>
      </c>
      <c r="B1373" t="s">
        <v>869</v>
      </c>
      <c r="C1373" t="s">
        <v>870</v>
      </c>
      <c r="D1373">
        <v>3.96</v>
      </c>
      <c r="E1373">
        <v>0</v>
      </c>
      <c r="F1373">
        <v>0</v>
      </c>
      <c r="G1373">
        <v>0</v>
      </c>
      <c r="H1373">
        <f t="shared" si="23"/>
        <v>0</v>
      </c>
    </row>
    <row r="1374" spans="1:8">
      <c r="A1374" s="1">
        <v>42027</v>
      </c>
      <c r="B1374" t="s">
        <v>871</v>
      </c>
      <c r="C1374" t="s">
        <v>872</v>
      </c>
      <c r="D1374">
        <v>1.95</v>
      </c>
      <c r="E1374">
        <v>0</v>
      </c>
      <c r="F1374">
        <v>0</v>
      </c>
      <c r="G1374">
        <v>3297000</v>
      </c>
      <c r="H1374">
        <f t="shared" si="23"/>
        <v>6429150</v>
      </c>
    </row>
    <row r="1375" spans="1:8">
      <c r="A1375" s="1">
        <v>42027</v>
      </c>
      <c r="B1375" t="s">
        <v>873</v>
      </c>
      <c r="C1375" t="s">
        <v>874</v>
      </c>
      <c r="D1375">
        <v>17.600000000000001</v>
      </c>
      <c r="E1375">
        <v>295284</v>
      </c>
      <c r="F1375">
        <v>5210530</v>
      </c>
      <c r="G1375">
        <v>163100000</v>
      </c>
      <c r="H1375">
        <f t="shared" si="23"/>
        <v>2870560000</v>
      </c>
    </row>
    <row r="1376" spans="1:8">
      <c r="A1376" s="1">
        <v>42027</v>
      </c>
      <c r="B1376" t="s">
        <v>875</v>
      </c>
      <c r="C1376" t="s">
        <v>876</v>
      </c>
      <c r="D1376">
        <v>56</v>
      </c>
      <c r="E1376">
        <v>29</v>
      </c>
      <c r="F1376">
        <v>1620</v>
      </c>
      <c r="G1376">
        <v>1288000</v>
      </c>
      <c r="H1376">
        <f t="shared" si="23"/>
        <v>72128000</v>
      </c>
    </row>
    <row r="1377" spans="1:8">
      <c r="A1377" s="1">
        <v>42027</v>
      </c>
      <c r="B1377" t="s">
        <v>877</v>
      </c>
      <c r="C1377" t="s">
        <v>878</v>
      </c>
      <c r="D1377">
        <v>8.6</v>
      </c>
      <c r="E1377">
        <v>3014</v>
      </c>
      <c r="F1377">
        <v>26040</v>
      </c>
      <c r="G1377">
        <v>14002000</v>
      </c>
      <c r="H1377">
        <f t="shared" si="23"/>
        <v>120417200</v>
      </c>
    </row>
    <row r="1378" spans="1:8">
      <c r="A1378" s="1">
        <v>42027</v>
      </c>
      <c r="B1378" t="s">
        <v>879</v>
      </c>
      <c r="C1378" t="s">
        <v>880</v>
      </c>
      <c r="D1378">
        <v>24.69</v>
      </c>
      <c r="E1378">
        <v>2056</v>
      </c>
      <c r="F1378">
        <v>50750</v>
      </c>
      <c r="G1378">
        <v>28378000</v>
      </c>
      <c r="H1378">
        <f t="shared" si="23"/>
        <v>700652820</v>
      </c>
    </row>
    <row r="1379" spans="1:8">
      <c r="A1379" s="1">
        <v>42027</v>
      </c>
      <c r="B1379" t="s">
        <v>881</v>
      </c>
      <c r="C1379" t="s">
        <v>882</v>
      </c>
      <c r="D1379">
        <v>2.4</v>
      </c>
      <c r="E1379">
        <v>847</v>
      </c>
      <c r="F1379">
        <v>2030</v>
      </c>
      <c r="G1379">
        <v>0</v>
      </c>
      <c r="H1379">
        <f t="shared" si="23"/>
        <v>0</v>
      </c>
    </row>
    <row r="1380" spans="1:8">
      <c r="A1380" s="1">
        <v>42027</v>
      </c>
      <c r="B1380" t="s">
        <v>883</v>
      </c>
      <c r="C1380" t="s">
        <v>884</v>
      </c>
      <c r="D1380">
        <v>2.09</v>
      </c>
      <c r="E1380">
        <v>53823</v>
      </c>
      <c r="F1380">
        <v>111770</v>
      </c>
      <c r="G1380">
        <v>20551000</v>
      </c>
      <c r="H1380">
        <f t="shared" si="23"/>
        <v>42951590</v>
      </c>
    </row>
    <row r="1381" spans="1:8">
      <c r="A1381" s="1">
        <v>42027</v>
      </c>
      <c r="B1381" t="s">
        <v>885</v>
      </c>
      <c r="C1381" t="s">
        <v>886</v>
      </c>
      <c r="D1381">
        <v>2.6</v>
      </c>
      <c r="E1381">
        <v>4544</v>
      </c>
      <c r="F1381">
        <v>11390</v>
      </c>
      <c r="G1381">
        <v>16914000</v>
      </c>
      <c r="H1381">
        <f t="shared" si="23"/>
        <v>43976400</v>
      </c>
    </row>
    <row r="1382" spans="1:8">
      <c r="A1382" s="1">
        <v>42027</v>
      </c>
      <c r="B1382" t="s">
        <v>887</v>
      </c>
      <c r="C1382" t="s">
        <v>888</v>
      </c>
      <c r="D1382">
        <v>1.63</v>
      </c>
      <c r="E1382">
        <v>20</v>
      </c>
      <c r="F1382">
        <v>30</v>
      </c>
      <c r="G1382">
        <v>0</v>
      </c>
      <c r="H1382">
        <f t="shared" si="23"/>
        <v>0</v>
      </c>
    </row>
    <row r="1383" spans="1:8">
      <c r="A1383" s="1">
        <v>42027</v>
      </c>
      <c r="B1383" t="s">
        <v>889</v>
      </c>
      <c r="C1383" t="s">
        <v>890</v>
      </c>
      <c r="D1383">
        <v>193</v>
      </c>
      <c r="E1383">
        <v>158</v>
      </c>
      <c r="F1383">
        <v>30180</v>
      </c>
      <c r="G1383">
        <v>370000</v>
      </c>
      <c r="H1383">
        <f t="shared" si="23"/>
        <v>71410000</v>
      </c>
    </row>
    <row r="1384" spans="1:8">
      <c r="A1384" s="1">
        <v>42027</v>
      </c>
      <c r="B1384" t="s">
        <v>891</v>
      </c>
      <c r="C1384" t="s">
        <v>892</v>
      </c>
      <c r="D1384">
        <v>4.3499999999999996</v>
      </c>
      <c r="E1384">
        <v>5</v>
      </c>
      <c r="F1384">
        <v>20</v>
      </c>
      <c r="G1384">
        <v>4890000</v>
      </c>
      <c r="H1384">
        <f t="shared" si="23"/>
        <v>21271500</v>
      </c>
    </row>
    <row r="1385" spans="1:8">
      <c r="A1385" s="1">
        <v>42027</v>
      </c>
      <c r="B1385" t="s">
        <v>893</v>
      </c>
      <c r="C1385" t="s">
        <v>894</v>
      </c>
      <c r="D1385">
        <v>9.59</v>
      </c>
      <c r="E1385">
        <v>5453</v>
      </c>
      <c r="F1385">
        <v>50710</v>
      </c>
      <c r="G1385">
        <v>4210000</v>
      </c>
      <c r="H1385">
        <f t="shared" si="23"/>
        <v>40373900</v>
      </c>
    </row>
    <row r="1386" spans="1:8">
      <c r="A1386" s="1">
        <v>42027</v>
      </c>
      <c r="B1386" t="s">
        <v>895</v>
      </c>
      <c r="C1386" t="s">
        <v>896</v>
      </c>
      <c r="D1386">
        <v>2.0299999999999998</v>
      </c>
      <c r="E1386">
        <v>279385</v>
      </c>
      <c r="F1386">
        <v>569310</v>
      </c>
      <c r="G1386">
        <v>158887000</v>
      </c>
      <c r="H1386">
        <f t="shared" si="23"/>
        <v>322540609.99999994</v>
      </c>
    </row>
    <row r="1387" spans="1:8">
      <c r="A1387" s="1">
        <v>42027</v>
      </c>
      <c r="B1387" t="s">
        <v>897</v>
      </c>
      <c r="C1387" t="s">
        <v>898</v>
      </c>
      <c r="D1387">
        <v>9.7799999999999994</v>
      </c>
      <c r="E1387">
        <v>3510</v>
      </c>
      <c r="F1387">
        <v>34090</v>
      </c>
      <c r="G1387">
        <v>3957000</v>
      </c>
      <c r="H1387">
        <f t="shared" si="23"/>
        <v>38699460</v>
      </c>
    </row>
    <row r="1388" spans="1:8">
      <c r="A1388" s="1">
        <v>42027</v>
      </c>
      <c r="B1388" t="s">
        <v>899</v>
      </c>
      <c r="C1388" t="s">
        <v>900</v>
      </c>
      <c r="D1388">
        <v>9.35</v>
      </c>
      <c r="E1388">
        <v>4246</v>
      </c>
      <c r="F1388">
        <v>39350</v>
      </c>
      <c r="G1388">
        <v>5328000</v>
      </c>
      <c r="H1388">
        <f t="shared" si="23"/>
        <v>49816800</v>
      </c>
    </row>
    <row r="1389" spans="1:8">
      <c r="A1389" s="1">
        <v>42027</v>
      </c>
      <c r="B1389" t="s">
        <v>901</v>
      </c>
      <c r="C1389" t="s">
        <v>902</v>
      </c>
      <c r="D1389">
        <v>4.05</v>
      </c>
      <c r="E1389">
        <v>4683</v>
      </c>
      <c r="F1389">
        <v>19020</v>
      </c>
      <c r="G1389">
        <v>0</v>
      </c>
      <c r="H1389">
        <f t="shared" si="23"/>
        <v>0</v>
      </c>
    </row>
    <row r="1390" spans="1:8">
      <c r="A1390" s="1">
        <v>42027</v>
      </c>
      <c r="B1390" t="s">
        <v>903</v>
      </c>
      <c r="C1390" t="s">
        <v>904</v>
      </c>
      <c r="D1390">
        <v>3.15</v>
      </c>
      <c r="E1390">
        <v>4430</v>
      </c>
      <c r="F1390">
        <v>13950</v>
      </c>
      <c r="G1390">
        <v>2113000</v>
      </c>
      <c r="H1390">
        <f t="shared" si="23"/>
        <v>6655950</v>
      </c>
    </row>
    <row r="1391" spans="1:8">
      <c r="A1391" s="1">
        <v>42027</v>
      </c>
      <c r="B1391" t="s">
        <v>905</v>
      </c>
      <c r="C1391" t="s">
        <v>906</v>
      </c>
      <c r="D1391">
        <v>3.45</v>
      </c>
      <c r="E1391">
        <v>38182</v>
      </c>
      <c r="F1391">
        <v>131230</v>
      </c>
      <c r="G1391">
        <v>13763000</v>
      </c>
      <c r="H1391">
        <f t="shared" si="23"/>
        <v>47482350</v>
      </c>
    </row>
    <row r="1392" spans="1:8">
      <c r="A1392" s="1">
        <v>42027</v>
      </c>
      <c r="B1392" t="s">
        <v>907</v>
      </c>
      <c r="C1392" t="s">
        <v>908</v>
      </c>
      <c r="D1392">
        <v>1.6</v>
      </c>
      <c r="E1392">
        <v>96646</v>
      </c>
      <c r="F1392">
        <v>157270</v>
      </c>
      <c r="G1392">
        <v>17392000</v>
      </c>
      <c r="H1392">
        <f t="shared" si="23"/>
        <v>27827200</v>
      </c>
    </row>
    <row r="1393" spans="1:8">
      <c r="A1393" s="1">
        <v>42027</v>
      </c>
      <c r="B1393" t="s">
        <v>909</v>
      </c>
      <c r="C1393" t="s">
        <v>910</v>
      </c>
      <c r="D1393">
        <v>982.05</v>
      </c>
      <c r="E1393">
        <v>97</v>
      </c>
      <c r="F1393">
        <v>93970</v>
      </c>
      <c r="G1393">
        <v>717000</v>
      </c>
      <c r="H1393">
        <f t="shared" si="23"/>
        <v>704129850</v>
      </c>
    </row>
    <row r="1394" spans="1:8">
      <c r="A1394" s="1">
        <v>42027</v>
      </c>
      <c r="B1394" t="s">
        <v>911</v>
      </c>
      <c r="C1394" t="s">
        <v>912</v>
      </c>
      <c r="D1394">
        <v>7.26</v>
      </c>
      <c r="E1394">
        <v>2927</v>
      </c>
      <c r="F1394">
        <v>20870</v>
      </c>
      <c r="G1394">
        <v>0</v>
      </c>
      <c r="H1394">
        <f t="shared" si="23"/>
        <v>0</v>
      </c>
    </row>
    <row r="1395" spans="1:8">
      <c r="A1395" s="1">
        <v>42027</v>
      </c>
      <c r="B1395" t="s">
        <v>913</v>
      </c>
      <c r="C1395" t="s">
        <v>914</v>
      </c>
      <c r="D1395">
        <v>0.14000000000000001</v>
      </c>
      <c r="E1395">
        <v>12000</v>
      </c>
      <c r="F1395">
        <v>1680</v>
      </c>
      <c r="G1395">
        <v>0</v>
      </c>
      <c r="H1395">
        <f t="shared" si="23"/>
        <v>0</v>
      </c>
    </row>
    <row r="1396" spans="1:8">
      <c r="A1396" s="1">
        <v>42027</v>
      </c>
      <c r="B1396" t="s">
        <v>915</v>
      </c>
      <c r="C1396" t="s">
        <v>916</v>
      </c>
      <c r="D1396">
        <v>4.4400000000000004</v>
      </c>
      <c r="E1396">
        <v>99554</v>
      </c>
      <c r="F1396">
        <v>445780</v>
      </c>
      <c r="G1396">
        <v>17549000</v>
      </c>
      <c r="H1396">
        <f t="shared" si="23"/>
        <v>77917560</v>
      </c>
    </row>
    <row r="1397" spans="1:8">
      <c r="A1397" s="1">
        <v>42027</v>
      </c>
      <c r="B1397" t="s">
        <v>917</v>
      </c>
      <c r="C1397" t="s">
        <v>918</v>
      </c>
      <c r="D1397">
        <v>2.4</v>
      </c>
      <c r="E1397">
        <v>21</v>
      </c>
      <c r="F1397">
        <v>50</v>
      </c>
      <c r="G1397">
        <v>0</v>
      </c>
      <c r="H1397">
        <f t="shared" si="23"/>
        <v>0</v>
      </c>
    </row>
    <row r="1398" spans="1:8">
      <c r="A1398" s="1">
        <v>42027</v>
      </c>
      <c r="B1398" t="s">
        <v>919</v>
      </c>
      <c r="C1398" t="s">
        <v>920</v>
      </c>
      <c r="D1398">
        <v>0.86</v>
      </c>
      <c r="E1398">
        <v>13050</v>
      </c>
      <c r="F1398">
        <v>10790</v>
      </c>
      <c r="G1398">
        <v>0</v>
      </c>
      <c r="H1398">
        <f t="shared" si="23"/>
        <v>0</v>
      </c>
    </row>
    <row r="1399" spans="1:8">
      <c r="A1399" s="1">
        <v>42027</v>
      </c>
      <c r="B1399" t="s">
        <v>921</v>
      </c>
      <c r="C1399" t="s">
        <v>922</v>
      </c>
      <c r="D1399">
        <v>7.48</v>
      </c>
      <c r="E1399">
        <v>1</v>
      </c>
      <c r="F1399">
        <v>10</v>
      </c>
      <c r="G1399">
        <v>7452000</v>
      </c>
      <c r="H1399">
        <f t="shared" si="23"/>
        <v>55740960</v>
      </c>
    </row>
    <row r="1400" spans="1:8">
      <c r="A1400" s="1">
        <v>42027</v>
      </c>
      <c r="B1400" t="s">
        <v>923</v>
      </c>
      <c r="C1400" t="s">
        <v>924</v>
      </c>
      <c r="D1400">
        <v>38.9</v>
      </c>
      <c r="E1400">
        <v>0</v>
      </c>
      <c r="F1400">
        <v>0</v>
      </c>
      <c r="G1400">
        <v>0</v>
      </c>
      <c r="H1400">
        <f t="shared" si="23"/>
        <v>0</v>
      </c>
    </row>
    <row r="1401" spans="1:8">
      <c r="A1401" s="1">
        <v>42027</v>
      </c>
      <c r="B1401" t="s">
        <v>925</v>
      </c>
      <c r="C1401" t="s">
        <v>926</v>
      </c>
      <c r="D1401">
        <v>8.69</v>
      </c>
      <c r="E1401">
        <v>58203</v>
      </c>
      <c r="F1401">
        <v>501040</v>
      </c>
      <c r="G1401">
        <v>2046000</v>
      </c>
      <c r="H1401">
        <f t="shared" si="23"/>
        <v>17779740</v>
      </c>
    </row>
    <row r="1402" spans="1:8">
      <c r="A1402" s="1">
        <v>42027</v>
      </c>
      <c r="B1402" t="s">
        <v>927</v>
      </c>
      <c r="C1402" t="s">
        <v>928</v>
      </c>
      <c r="D1402">
        <v>18.11</v>
      </c>
      <c r="E1402">
        <v>21368</v>
      </c>
      <c r="F1402">
        <v>388600</v>
      </c>
      <c r="G1402">
        <v>24711000</v>
      </c>
      <c r="H1402">
        <f t="shared" si="23"/>
        <v>447516210</v>
      </c>
    </row>
    <row r="1403" spans="1:8">
      <c r="A1403" s="1">
        <v>42027</v>
      </c>
      <c r="B1403" t="s">
        <v>929</v>
      </c>
      <c r="C1403" t="s">
        <v>930</v>
      </c>
      <c r="D1403">
        <v>8.4</v>
      </c>
      <c r="E1403">
        <v>0</v>
      </c>
      <c r="F1403">
        <v>0</v>
      </c>
      <c r="G1403">
        <v>1535000</v>
      </c>
      <c r="H1403">
        <f t="shared" si="23"/>
        <v>12894000</v>
      </c>
    </row>
    <row r="1404" spans="1:8">
      <c r="A1404" s="1">
        <v>42027</v>
      </c>
      <c r="B1404" t="s">
        <v>931</v>
      </c>
      <c r="C1404" t="s">
        <v>932</v>
      </c>
      <c r="D1404">
        <v>2.85</v>
      </c>
      <c r="E1404">
        <v>65869</v>
      </c>
      <c r="F1404">
        <v>181270</v>
      </c>
      <c r="G1404">
        <v>48149000</v>
      </c>
      <c r="H1404">
        <f t="shared" si="23"/>
        <v>137224650</v>
      </c>
    </row>
    <row r="1405" spans="1:8">
      <c r="A1405" s="1">
        <v>42027</v>
      </c>
      <c r="B1405" t="s">
        <v>933</v>
      </c>
      <c r="C1405" t="s">
        <v>934</v>
      </c>
      <c r="D1405">
        <v>1.04</v>
      </c>
      <c r="E1405">
        <v>108647</v>
      </c>
      <c r="F1405">
        <v>106390</v>
      </c>
      <c r="G1405">
        <v>23434000</v>
      </c>
      <c r="H1405">
        <f t="shared" si="23"/>
        <v>24371360</v>
      </c>
    </row>
    <row r="1406" spans="1:8">
      <c r="A1406" s="1">
        <v>42027</v>
      </c>
      <c r="B1406" t="s">
        <v>935</v>
      </c>
      <c r="C1406" t="s">
        <v>936</v>
      </c>
      <c r="D1406">
        <v>24.62</v>
      </c>
      <c r="E1406">
        <v>15094</v>
      </c>
      <c r="F1406">
        <v>371620</v>
      </c>
      <c r="G1406">
        <v>24622000</v>
      </c>
      <c r="H1406">
        <f t="shared" si="23"/>
        <v>606193640</v>
      </c>
    </row>
    <row r="1407" spans="1:8">
      <c r="A1407" s="1">
        <v>42027</v>
      </c>
      <c r="B1407" t="s">
        <v>937</v>
      </c>
      <c r="C1407" t="s">
        <v>938</v>
      </c>
      <c r="D1407">
        <v>64.790000000000006</v>
      </c>
      <c r="E1407">
        <v>876</v>
      </c>
      <c r="F1407">
        <v>56140</v>
      </c>
      <c r="G1407">
        <v>3288000</v>
      </c>
      <c r="H1407">
        <f t="shared" si="23"/>
        <v>213029520.00000003</v>
      </c>
    </row>
    <row r="1408" spans="1:8">
      <c r="A1408" s="1">
        <v>42027</v>
      </c>
      <c r="B1408" t="s">
        <v>939</v>
      </c>
      <c r="C1408" t="s">
        <v>940</v>
      </c>
      <c r="D1408">
        <v>284.89999999999998</v>
      </c>
      <c r="E1408">
        <v>1</v>
      </c>
      <c r="F1408">
        <v>280</v>
      </c>
      <c r="G1408">
        <v>699000</v>
      </c>
      <c r="H1408">
        <f t="shared" si="23"/>
        <v>199145099.99999997</v>
      </c>
    </row>
    <row r="1409" spans="1:8">
      <c r="A1409" s="1">
        <v>42027</v>
      </c>
      <c r="B1409" t="s">
        <v>941</v>
      </c>
      <c r="C1409" t="s">
        <v>942</v>
      </c>
      <c r="D1409">
        <v>1.55</v>
      </c>
      <c r="E1409">
        <v>4185</v>
      </c>
      <c r="F1409">
        <v>6260</v>
      </c>
      <c r="G1409">
        <v>6145000</v>
      </c>
      <c r="H1409">
        <f t="shared" si="23"/>
        <v>9524750</v>
      </c>
    </row>
    <row r="1410" spans="1:8">
      <c r="A1410" s="1">
        <v>42027</v>
      </c>
      <c r="B1410" t="s">
        <v>943</v>
      </c>
      <c r="C1410" t="s">
        <v>944</v>
      </c>
      <c r="D1410">
        <v>6.36</v>
      </c>
      <c r="E1410">
        <v>207</v>
      </c>
      <c r="F1410">
        <v>1320</v>
      </c>
      <c r="G1410">
        <v>8629000</v>
      </c>
      <c r="H1410">
        <f t="shared" si="23"/>
        <v>54880440</v>
      </c>
    </row>
    <row r="1411" spans="1:8">
      <c r="A1411" s="1">
        <v>42027</v>
      </c>
      <c r="B1411" t="s">
        <v>945</v>
      </c>
      <c r="C1411" t="s">
        <v>946</v>
      </c>
      <c r="D1411">
        <v>386</v>
      </c>
      <c r="E1411">
        <v>7</v>
      </c>
      <c r="F1411">
        <v>2700</v>
      </c>
      <c r="G1411">
        <v>0</v>
      </c>
      <c r="H1411">
        <f t="shared" ref="H1411" si="24">G1411*D1411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11"/>
  <sheetViews>
    <sheetView showFormulas="1" topLeftCell="D1" workbookViewId="0">
      <selection activeCell="L9" sqref="L9"/>
    </sheetView>
  </sheetViews>
  <sheetFormatPr defaultRowHeight="15"/>
  <cols>
    <col min="1" max="1" width="30.28515625" customWidth="1"/>
    <col min="2" max="2" width="11.28515625" customWidth="1"/>
    <col min="3" max="3" width="10.28515625" customWidth="1"/>
    <col min="4" max="4" width="11.140625" customWidth="1"/>
    <col min="5" max="5" width="8.42578125" customWidth="1"/>
    <col min="6" max="6" width="9.140625" customWidth="1"/>
    <col min="7" max="7" width="11.7109375" customWidth="1"/>
    <col min="8" max="8" width="1.28515625" customWidth="1"/>
    <col min="9" max="9" width="5" customWidth="1"/>
    <col min="10" max="10" width="13.140625" customWidth="1"/>
  </cols>
  <sheetData>
    <row r="1" spans="1:10">
      <c r="A1" s="10" t="s">
        <v>950</v>
      </c>
      <c r="B1" s="11">
        <v>42025</v>
      </c>
      <c r="C1" s="11">
        <v>42026</v>
      </c>
      <c r="D1" s="11">
        <v>42027</v>
      </c>
      <c r="E1" t="s">
        <v>964</v>
      </c>
      <c r="F1" t="s">
        <v>965</v>
      </c>
      <c r="G1" t="s">
        <v>963</v>
      </c>
      <c r="J1" t="s">
        <v>977</v>
      </c>
    </row>
    <row r="2" spans="1:10">
      <c r="A2" s="7" t="s">
        <v>7</v>
      </c>
      <c r="B2" s="8">
        <v>2.09</v>
      </c>
      <c r="C2" s="8">
        <v>2.2599999999999998</v>
      </c>
      <c r="D2" s="8">
        <v>2.14</v>
      </c>
      <c r="E2">
        <f>C2-B2</f>
        <v>0.16999999999999993</v>
      </c>
      <c r="F2">
        <f>D2-C2</f>
        <v>-0.11999999999999966</v>
      </c>
      <c r="G2" t="str">
        <f>IF(AND(E2&gt;0,F2&gt;E2),"kup", IF(AND(E2&lt;0,F2&lt;E2),"sprzedaj","obserwuj"))</f>
        <v>obserwuj</v>
      </c>
      <c r="I2" t="s">
        <v>966</v>
      </c>
      <c r="J2" s="22">
        <f>COUNTIF(G$2:G$471,I2)</f>
        <v>53</v>
      </c>
    </row>
    <row r="3" spans="1:10">
      <c r="A3" s="7" t="s">
        <v>9</v>
      </c>
      <c r="B3" s="8">
        <v>0.79</v>
      </c>
      <c r="C3" s="8">
        <v>0.79</v>
      </c>
      <c r="D3" s="8">
        <v>0.79</v>
      </c>
      <c r="E3">
        <f t="shared" ref="E3:E66" si="0">C3-B3</f>
        <v>0</v>
      </c>
      <c r="F3">
        <f t="shared" ref="F3:F66" si="1">D3-C3</f>
        <v>0</v>
      </c>
      <c r="G3" t="str">
        <f t="shared" ref="G3:G66" si="2">IF(AND(E3&gt;0,F3&gt;E3),"kup", IF(AND(E3&lt;0,F3&lt;E3),"sprzedaj","obserwuj"))</f>
        <v>obserwuj</v>
      </c>
      <c r="I3" t="s">
        <v>967</v>
      </c>
      <c r="J3" s="22">
        <f t="shared" ref="J3:J4" si="3">COUNTIF(G$2:G$471,I3)</f>
        <v>20</v>
      </c>
    </row>
    <row r="4" spans="1:10">
      <c r="A4" s="7" t="s">
        <v>11</v>
      </c>
      <c r="B4" s="8">
        <v>5.8</v>
      </c>
      <c r="C4" s="8">
        <v>5.85</v>
      </c>
      <c r="D4" s="8">
        <v>6.1</v>
      </c>
      <c r="E4">
        <f t="shared" si="0"/>
        <v>4.9999999999999822E-2</v>
      </c>
      <c r="F4">
        <f t="shared" si="1"/>
        <v>0.25</v>
      </c>
      <c r="G4" t="str">
        <f t="shared" si="2"/>
        <v>kup</v>
      </c>
      <c r="I4" t="s">
        <v>968</v>
      </c>
      <c r="J4" s="22">
        <f t="shared" si="3"/>
        <v>397</v>
      </c>
    </row>
    <row r="5" spans="1:10">
      <c r="A5" s="7" t="s">
        <v>13</v>
      </c>
      <c r="B5" s="8">
        <v>3.37</v>
      </c>
      <c r="C5" s="8">
        <v>3.43</v>
      </c>
      <c r="D5" s="8">
        <v>3.4</v>
      </c>
      <c r="E5">
        <f t="shared" si="0"/>
        <v>6.0000000000000053E-2</v>
      </c>
      <c r="F5">
        <f t="shared" si="1"/>
        <v>-3.0000000000000249E-2</v>
      </c>
      <c r="G5" t="str">
        <f t="shared" si="2"/>
        <v>obserwuj</v>
      </c>
    </row>
    <row r="6" spans="1:10">
      <c r="A6" s="7" t="s">
        <v>15</v>
      </c>
      <c r="B6" s="8">
        <v>0.3</v>
      </c>
      <c r="C6" s="8">
        <v>0.3</v>
      </c>
      <c r="D6" s="8">
        <v>0.3</v>
      </c>
      <c r="E6">
        <f t="shared" si="0"/>
        <v>0</v>
      </c>
      <c r="F6">
        <f t="shared" si="1"/>
        <v>0</v>
      </c>
      <c r="G6" t="str">
        <f t="shared" si="2"/>
        <v>obserwuj</v>
      </c>
    </row>
    <row r="7" spans="1:10">
      <c r="A7" s="7" t="s">
        <v>17</v>
      </c>
      <c r="B7" s="8">
        <v>32.5</v>
      </c>
      <c r="C7" s="8">
        <v>34.99</v>
      </c>
      <c r="D7" s="8">
        <v>35.479999999999997</v>
      </c>
      <c r="E7">
        <f t="shared" si="0"/>
        <v>2.490000000000002</v>
      </c>
      <c r="F7">
        <f t="shared" si="1"/>
        <v>0.48999999999999488</v>
      </c>
      <c r="G7" t="str">
        <f t="shared" si="2"/>
        <v>obserwuj</v>
      </c>
    </row>
    <row r="8" spans="1:10">
      <c r="A8" s="7" t="s">
        <v>19</v>
      </c>
      <c r="B8" s="8">
        <v>27.5</v>
      </c>
      <c r="C8" s="8">
        <v>27.51</v>
      </c>
      <c r="D8" s="8">
        <v>27.6</v>
      </c>
      <c r="E8">
        <f t="shared" si="0"/>
        <v>1.0000000000001563E-2</v>
      </c>
      <c r="F8">
        <f t="shared" si="1"/>
        <v>8.9999999999999858E-2</v>
      </c>
      <c r="G8" t="str">
        <f t="shared" si="2"/>
        <v>kup</v>
      </c>
    </row>
    <row r="9" spans="1:10">
      <c r="A9" s="7" t="s">
        <v>21</v>
      </c>
      <c r="B9" s="8">
        <v>8.24</v>
      </c>
      <c r="C9" s="8">
        <v>8</v>
      </c>
      <c r="D9" s="8">
        <v>8.7899999999999991</v>
      </c>
      <c r="E9">
        <f t="shared" si="0"/>
        <v>-0.24000000000000021</v>
      </c>
      <c r="F9">
        <f t="shared" si="1"/>
        <v>0.78999999999999915</v>
      </c>
      <c r="G9" t="str">
        <f t="shared" si="2"/>
        <v>obserwuj</v>
      </c>
    </row>
    <row r="10" spans="1:10">
      <c r="A10" s="7" t="s">
        <v>23</v>
      </c>
      <c r="B10" s="8">
        <v>44.89</v>
      </c>
      <c r="C10" s="8">
        <v>45.85</v>
      </c>
      <c r="D10" s="8">
        <v>45.2</v>
      </c>
      <c r="E10">
        <f t="shared" si="0"/>
        <v>0.96000000000000085</v>
      </c>
      <c r="F10">
        <f t="shared" si="1"/>
        <v>-0.64999999999999858</v>
      </c>
      <c r="G10" t="str">
        <f t="shared" si="2"/>
        <v>obserwuj</v>
      </c>
    </row>
    <row r="11" spans="1:10">
      <c r="A11" s="7" t="s">
        <v>25</v>
      </c>
      <c r="B11" s="8">
        <v>0.01</v>
      </c>
      <c r="C11" s="8">
        <v>0.01</v>
      </c>
      <c r="D11" s="8">
        <v>0.01</v>
      </c>
      <c r="E11">
        <f t="shared" si="0"/>
        <v>0</v>
      </c>
      <c r="F11">
        <f t="shared" si="1"/>
        <v>0</v>
      </c>
      <c r="G11" t="str">
        <f t="shared" si="2"/>
        <v>obserwuj</v>
      </c>
    </row>
    <row r="12" spans="1:10">
      <c r="A12" s="7" t="s">
        <v>27</v>
      </c>
      <c r="B12" s="8">
        <v>7.95</v>
      </c>
      <c r="C12" s="8">
        <v>8.1</v>
      </c>
      <c r="D12" s="8">
        <v>8.35</v>
      </c>
      <c r="E12">
        <f t="shared" si="0"/>
        <v>0.14999999999999947</v>
      </c>
      <c r="F12">
        <f t="shared" si="1"/>
        <v>0.25</v>
      </c>
      <c r="G12" t="str">
        <f t="shared" si="2"/>
        <v>kup</v>
      </c>
    </row>
    <row r="13" spans="1:10">
      <c r="A13" s="7" t="s">
        <v>29</v>
      </c>
      <c r="B13" s="8">
        <v>1.37</v>
      </c>
      <c r="C13" s="8">
        <v>1.41</v>
      </c>
      <c r="D13" s="8">
        <v>1.43</v>
      </c>
      <c r="E13">
        <f t="shared" si="0"/>
        <v>3.9999999999999813E-2</v>
      </c>
      <c r="F13">
        <f t="shared" si="1"/>
        <v>2.0000000000000018E-2</v>
      </c>
      <c r="G13" t="str">
        <f t="shared" si="2"/>
        <v>obserwuj</v>
      </c>
    </row>
    <row r="14" spans="1:10">
      <c r="A14" s="7" t="s">
        <v>31</v>
      </c>
      <c r="B14" s="8">
        <v>1</v>
      </c>
      <c r="C14" s="8">
        <v>1</v>
      </c>
      <c r="D14" s="8">
        <v>1</v>
      </c>
      <c r="E14">
        <f t="shared" si="0"/>
        <v>0</v>
      </c>
      <c r="F14">
        <f t="shared" si="1"/>
        <v>0</v>
      </c>
      <c r="G14" t="str">
        <f t="shared" si="2"/>
        <v>obserwuj</v>
      </c>
    </row>
    <row r="15" spans="1:10">
      <c r="A15" s="7" t="s">
        <v>33</v>
      </c>
      <c r="B15" s="8">
        <v>5.08</v>
      </c>
      <c r="C15" s="8">
        <v>5.08</v>
      </c>
      <c r="D15" s="8">
        <v>5.05</v>
      </c>
      <c r="E15">
        <f t="shared" si="0"/>
        <v>0</v>
      </c>
      <c r="F15">
        <f t="shared" si="1"/>
        <v>-3.0000000000000249E-2</v>
      </c>
      <c r="G15" t="str">
        <f t="shared" si="2"/>
        <v>obserwuj</v>
      </c>
    </row>
    <row r="16" spans="1:10">
      <c r="A16" s="7" t="s">
        <v>35</v>
      </c>
      <c r="B16" s="8">
        <v>79.790000000000006</v>
      </c>
      <c r="C16" s="8">
        <v>84</v>
      </c>
      <c r="D16" s="8">
        <v>84.77</v>
      </c>
      <c r="E16">
        <f t="shared" si="0"/>
        <v>4.2099999999999937</v>
      </c>
      <c r="F16">
        <f t="shared" si="1"/>
        <v>0.76999999999999602</v>
      </c>
      <c r="G16" t="str">
        <f t="shared" si="2"/>
        <v>obserwuj</v>
      </c>
    </row>
    <row r="17" spans="1:7">
      <c r="A17" s="7" t="s">
        <v>37</v>
      </c>
      <c r="B17" s="8">
        <v>14.14</v>
      </c>
      <c r="C17" s="8">
        <v>14.15</v>
      </c>
      <c r="D17" s="8">
        <v>14.65</v>
      </c>
      <c r="E17">
        <f t="shared" si="0"/>
        <v>9.9999999999997868E-3</v>
      </c>
      <c r="F17">
        <f t="shared" si="1"/>
        <v>0.5</v>
      </c>
      <c r="G17" t="str">
        <f t="shared" si="2"/>
        <v>kup</v>
      </c>
    </row>
    <row r="18" spans="1:7">
      <c r="A18" s="7" t="s">
        <v>39</v>
      </c>
      <c r="B18" s="8">
        <v>2.1</v>
      </c>
      <c r="C18" s="8">
        <v>2.08</v>
      </c>
      <c r="D18" s="8">
        <v>2.09</v>
      </c>
      <c r="E18">
        <f t="shared" si="0"/>
        <v>-2.0000000000000018E-2</v>
      </c>
      <c r="F18">
        <f t="shared" si="1"/>
        <v>9.9999999999997868E-3</v>
      </c>
      <c r="G18" t="str">
        <f t="shared" si="2"/>
        <v>obserwuj</v>
      </c>
    </row>
    <row r="19" spans="1:7">
      <c r="A19" s="7" t="s">
        <v>41</v>
      </c>
      <c r="B19" s="8">
        <v>0.64</v>
      </c>
      <c r="C19" s="8">
        <v>0.64</v>
      </c>
      <c r="D19" s="8">
        <v>0.64</v>
      </c>
      <c r="E19">
        <f t="shared" si="0"/>
        <v>0</v>
      </c>
      <c r="F19">
        <f t="shared" si="1"/>
        <v>0</v>
      </c>
      <c r="G19" t="str">
        <f t="shared" si="2"/>
        <v>obserwuj</v>
      </c>
    </row>
    <row r="20" spans="1:7">
      <c r="A20" s="7" t="s">
        <v>43</v>
      </c>
      <c r="B20" s="8">
        <v>9</v>
      </c>
      <c r="C20" s="8">
        <v>9.1</v>
      </c>
      <c r="D20" s="8">
        <v>9.1</v>
      </c>
      <c r="E20">
        <f t="shared" si="0"/>
        <v>9.9999999999999645E-2</v>
      </c>
      <c r="F20">
        <f t="shared" si="1"/>
        <v>0</v>
      </c>
      <c r="G20" t="str">
        <f t="shared" si="2"/>
        <v>obserwuj</v>
      </c>
    </row>
    <row r="21" spans="1:7">
      <c r="A21" s="7" t="s">
        <v>45</v>
      </c>
      <c r="B21" s="8">
        <v>44.4</v>
      </c>
      <c r="C21" s="8">
        <v>45.7</v>
      </c>
      <c r="D21" s="8">
        <v>46.19</v>
      </c>
      <c r="E21">
        <f t="shared" si="0"/>
        <v>1.3000000000000043</v>
      </c>
      <c r="F21">
        <f t="shared" si="1"/>
        <v>0.48999999999999488</v>
      </c>
      <c r="G21" t="str">
        <f t="shared" si="2"/>
        <v>obserwuj</v>
      </c>
    </row>
    <row r="22" spans="1:7">
      <c r="A22" s="7" t="s">
        <v>47</v>
      </c>
      <c r="B22" s="8">
        <v>8.06</v>
      </c>
      <c r="C22" s="8">
        <v>8.02</v>
      </c>
      <c r="D22" s="8">
        <v>8.02</v>
      </c>
      <c r="E22">
        <f t="shared" si="0"/>
        <v>-4.0000000000000924E-2</v>
      </c>
      <c r="F22">
        <f t="shared" si="1"/>
        <v>0</v>
      </c>
      <c r="G22" t="str">
        <f t="shared" si="2"/>
        <v>obserwuj</v>
      </c>
    </row>
    <row r="23" spans="1:7">
      <c r="A23" s="7" t="s">
        <v>49</v>
      </c>
      <c r="B23" s="8">
        <v>99</v>
      </c>
      <c r="C23" s="8">
        <v>99.5</v>
      </c>
      <c r="D23" s="8">
        <v>105</v>
      </c>
      <c r="E23">
        <f t="shared" si="0"/>
        <v>0.5</v>
      </c>
      <c r="F23">
        <f t="shared" si="1"/>
        <v>5.5</v>
      </c>
      <c r="G23" t="str">
        <f t="shared" si="2"/>
        <v>kup</v>
      </c>
    </row>
    <row r="24" spans="1:7">
      <c r="A24" s="7" t="s">
        <v>51</v>
      </c>
      <c r="B24" s="8">
        <v>0.26</v>
      </c>
      <c r="C24" s="8">
        <v>0.26</v>
      </c>
      <c r="D24" s="8">
        <v>0.26</v>
      </c>
      <c r="E24">
        <f t="shared" si="0"/>
        <v>0</v>
      </c>
      <c r="F24">
        <f t="shared" si="1"/>
        <v>0</v>
      </c>
      <c r="G24" t="str">
        <f t="shared" si="2"/>
        <v>obserwuj</v>
      </c>
    </row>
    <row r="25" spans="1:7">
      <c r="A25" s="7" t="s">
        <v>53</v>
      </c>
      <c r="B25" s="8">
        <v>104.5</v>
      </c>
      <c r="C25" s="8">
        <v>108</v>
      </c>
      <c r="D25" s="8">
        <v>108</v>
      </c>
      <c r="E25">
        <f t="shared" si="0"/>
        <v>3.5</v>
      </c>
      <c r="F25">
        <f t="shared" si="1"/>
        <v>0</v>
      </c>
      <c r="G25" t="str">
        <f t="shared" si="2"/>
        <v>obserwuj</v>
      </c>
    </row>
    <row r="26" spans="1:7">
      <c r="A26" s="7" t="s">
        <v>55</v>
      </c>
      <c r="B26" s="8">
        <v>35.479999999999997</v>
      </c>
      <c r="C26" s="8">
        <v>35.17</v>
      </c>
      <c r="D26" s="8">
        <v>35.21</v>
      </c>
      <c r="E26">
        <f t="shared" si="0"/>
        <v>-0.30999999999999517</v>
      </c>
      <c r="F26">
        <f t="shared" si="1"/>
        <v>3.9999999999999147E-2</v>
      </c>
      <c r="G26" t="str">
        <f t="shared" si="2"/>
        <v>obserwuj</v>
      </c>
    </row>
    <row r="27" spans="1:7">
      <c r="A27" s="7" t="s">
        <v>57</v>
      </c>
      <c r="B27" s="8">
        <v>12.3</v>
      </c>
      <c r="C27" s="8">
        <v>12.3</v>
      </c>
      <c r="D27" s="8">
        <v>12.29</v>
      </c>
      <c r="E27">
        <f t="shared" si="0"/>
        <v>0</v>
      </c>
      <c r="F27">
        <f t="shared" si="1"/>
        <v>-1.0000000000001563E-2</v>
      </c>
      <c r="G27" t="str">
        <f t="shared" si="2"/>
        <v>obserwuj</v>
      </c>
    </row>
    <row r="28" spans="1:7">
      <c r="A28" s="7" t="s">
        <v>59</v>
      </c>
      <c r="B28" s="8">
        <v>4.88</v>
      </c>
      <c r="C28" s="8">
        <v>4.8</v>
      </c>
      <c r="D28" s="8">
        <v>4.87</v>
      </c>
      <c r="E28">
        <f t="shared" si="0"/>
        <v>-8.0000000000000071E-2</v>
      </c>
      <c r="F28">
        <f t="shared" si="1"/>
        <v>7.0000000000000284E-2</v>
      </c>
      <c r="G28" t="str">
        <f t="shared" si="2"/>
        <v>obserwuj</v>
      </c>
    </row>
    <row r="29" spans="1:7">
      <c r="A29" s="7" t="s">
        <v>61</v>
      </c>
      <c r="B29" s="8">
        <v>1.47</v>
      </c>
      <c r="C29" s="8">
        <v>1.47</v>
      </c>
      <c r="D29" s="8">
        <v>1.47</v>
      </c>
      <c r="E29">
        <f t="shared" si="0"/>
        <v>0</v>
      </c>
      <c r="F29">
        <f t="shared" si="1"/>
        <v>0</v>
      </c>
      <c r="G29" t="str">
        <f t="shared" si="2"/>
        <v>obserwuj</v>
      </c>
    </row>
    <row r="30" spans="1:7">
      <c r="A30" s="7" t="s">
        <v>63</v>
      </c>
      <c r="B30" s="8">
        <v>14.55</v>
      </c>
      <c r="C30" s="8">
        <v>14.89</v>
      </c>
      <c r="D30" s="8">
        <v>14.9</v>
      </c>
      <c r="E30">
        <f t="shared" si="0"/>
        <v>0.33999999999999986</v>
      </c>
      <c r="F30">
        <f t="shared" si="1"/>
        <v>9.9999999999997868E-3</v>
      </c>
      <c r="G30" t="str">
        <f t="shared" si="2"/>
        <v>obserwuj</v>
      </c>
    </row>
    <row r="31" spans="1:7">
      <c r="A31" s="7" t="s">
        <v>65</v>
      </c>
      <c r="B31" s="8">
        <v>1.94</v>
      </c>
      <c r="C31" s="8">
        <v>1.95</v>
      </c>
      <c r="D31" s="8">
        <v>1.98</v>
      </c>
      <c r="E31">
        <f t="shared" si="0"/>
        <v>1.0000000000000009E-2</v>
      </c>
      <c r="F31">
        <f t="shared" si="1"/>
        <v>3.0000000000000027E-2</v>
      </c>
      <c r="G31" t="str">
        <f t="shared" si="2"/>
        <v>kup</v>
      </c>
    </row>
    <row r="32" spans="1:7">
      <c r="A32" s="7" t="s">
        <v>67</v>
      </c>
      <c r="B32" s="8">
        <v>12.95</v>
      </c>
      <c r="C32" s="8">
        <v>13.2</v>
      </c>
      <c r="D32" s="8">
        <v>13.4</v>
      </c>
      <c r="E32">
        <f t="shared" si="0"/>
        <v>0.25</v>
      </c>
      <c r="F32">
        <f t="shared" si="1"/>
        <v>0.20000000000000107</v>
      </c>
      <c r="G32" t="str">
        <f t="shared" si="2"/>
        <v>obserwuj</v>
      </c>
    </row>
    <row r="33" spans="1:7">
      <c r="A33" s="7" t="s">
        <v>69</v>
      </c>
      <c r="B33" s="8">
        <v>52.98</v>
      </c>
      <c r="C33" s="8">
        <v>54</v>
      </c>
      <c r="D33" s="8">
        <v>53.8</v>
      </c>
      <c r="E33">
        <f t="shared" si="0"/>
        <v>1.0200000000000031</v>
      </c>
      <c r="F33">
        <f t="shared" si="1"/>
        <v>-0.20000000000000284</v>
      </c>
      <c r="G33" t="str">
        <f t="shared" si="2"/>
        <v>obserwuj</v>
      </c>
    </row>
    <row r="34" spans="1:7">
      <c r="A34" s="7" t="s">
        <v>71</v>
      </c>
      <c r="B34" s="8">
        <v>8.3000000000000007</v>
      </c>
      <c r="C34" s="8">
        <v>8.3000000000000007</v>
      </c>
      <c r="D34" s="8">
        <v>8.3000000000000007</v>
      </c>
      <c r="E34">
        <f t="shared" si="0"/>
        <v>0</v>
      </c>
      <c r="F34">
        <f t="shared" si="1"/>
        <v>0</v>
      </c>
      <c r="G34" t="str">
        <f t="shared" si="2"/>
        <v>obserwuj</v>
      </c>
    </row>
    <row r="35" spans="1:7">
      <c r="A35" s="7" t="s">
        <v>73</v>
      </c>
      <c r="B35" s="8">
        <v>15.56</v>
      </c>
      <c r="C35" s="8">
        <v>16.02</v>
      </c>
      <c r="D35" s="8">
        <v>16.02</v>
      </c>
      <c r="E35">
        <f t="shared" si="0"/>
        <v>0.45999999999999908</v>
      </c>
      <c r="F35">
        <f t="shared" si="1"/>
        <v>0</v>
      </c>
      <c r="G35" t="str">
        <f t="shared" si="2"/>
        <v>obserwuj</v>
      </c>
    </row>
    <row r="36" spans="1:7">
      <c r="A36" s="7" t="s">
        <v>75</v>
      </c>
      <c r="B36" s="8">
        <v>26</v>
      </c>
      <c r="C36" s="8">
        <v>26.5</v>
      </c>
      <c r="D36" s="8">
        <v>26.67</v>
      </c>
      <c r="E36">
        <f t="shared" si="0"/>
        <v>0.5</v>
      </c>
      <c r="F36">
        <f t="shared" si="1"/>
        <v>0.17000000000000171</v>
      </c>
      <c r="G36" t="str">
        <f t="shared" si="2"/>
        <v>obserwuj</v>
      </c>
    </row>
    <row r="37" spans="1:7">
      <c r="A37" s="7" t="s">
        <v>77</v>
      </c>
      <c r="B37" s="8">
        <v>2.42</v>
      </c>
      <c r="C37" s="8">
        <v>2.5</v>
      </c>
      <c r="D37" s="8">
        <v>2.44</v>
      </c>
      <c r="E37">
        <f t="shared" si="0"/>
        <v>8.0000000000000071E-2</v>
      </c>
      <c r="F37">
        <f t="shared" si="1"/>
        <v>-6.0000000000000053E-2</v>
      </c>
      <c r="G37" t="str">
        <f t="shared" si="2"/>
        <v>obserwuj</v>
      </c>
    </row>
    <row r="38" spans="1:7">
      <c r="A38" s="7" t="s">
        <v>79</v>
      </c>
      <c r="B38" s="8">
        <v>6.79</v>
      </c>
      <c r="C38" s="8">
        <v>6.87</v>
      </c>
      <c r="D38" s="8">
        <v>6.78</v>
      </c>
      <c r="E38">
        <f t="shared" si="0"/>
        <v>8.0000000000000071E-2</v>
      </c>
      <c r="F38">
        <f t="shared" si="1"/>
        <v>-8.9999999999999858E-2</v>
      </c>
      <c r="G38" t="str">
        <f t="shared" si="2"/>
        <v>obserwuj</v>
      </c>
    </row>
    <row r="39" spans="1:7">
      <c r="A39" s="7" t="s">
        <v>81</v>
      </c>
      <c r="B39" s="8">
        <v>0.98</v>
      </c>
      <c r="C39" s="8">
        <v>0.99</v>
      </c>
      <c r="D39" s="8">
        <v>1</v>
      </c>
      <c r="E39">
        <f t="shared" si="0"/>
        <v>1.0000000000000009E-2</v>
      </c>
      <c r="F39">
        <f t="shared" si="1"/>
        <v>1.0000000000000009E-2</v>
      </c>
      <c r="G39" t="str">
        <f t="shared" si="2"/>
        <v>obserwuj</v>
      </c>
    </row>
    <row r="40" spans="1:7">
      <c r="A40" s="7" t="s">
        <v>83</v>
      </c>
      <c r="B40" s="8">
        <v>1.04</v>
      </c>
      <c r="C40" s="8">
        <v>1.05</v>
      </c>
      <c r="D40" s="8">
        <v>1.05</v>
      </c>
      <c r="E40">
        <f t="shared" si="0"/>
        <v>1.0000000000000009E-2</v>
      </c>
      <c r="F40">
        <f t="shared" si="1"/>
        <v>0</v>
      </c>
      <c r="G40" t="str">
        <f t="shared" si="2"/>
        <v>obserwuj</v>
      </c>
    </row>
    <row r="41" spans="1:7">
      <c r="A41" s="7" t="s">
        <v>85</v>
      </c>
      <c r="B41" s="8">
        <v>10.85</v>
      </c>
      <c r="C41" s="8">
        <v>11.19</v>
      </c>
      <c r="D41" s="8">
        <v>11.4</v>
      </c>
      <c r="E41">
        <f t="shared" si="0"/>
        <v>0.33999999999999986</v>
      </c>
      <c r="F41">
        <f t="shared" si="1"/>
        <v>0.21000000000000085</v>
      </c>
      <c r="G41" t="str">
        <f t="shared" si="2"/>
        <v>obserwuj</v>
      </c>
    </row>
    <row r="42" spans="1:7">
      <c r="A42" s="7" t="s">
        <v>87</v>
      </c>
      <c r="B42" s="8">
        <v>3.13</v>
      </c>
      <c r="C42" s="8">
        <v>3.23</v>
      </c>
      <c r="D42" s="8">
        <v>3.23</v>
      </c>
      <c r="E42">
        <f t="shared" si="0"/>
        <v>0.10000000000000009</v>
      </c>
      <c r="F42">
        <f t="shared" si="1"/>
        <v>0</v>
      </c>
      <c r="G42" t="str">
        <f t="shared" si="2"/>
        <v>obserwuj</v>
      </c>
    </row>
    <row r="43" spans="1:7">
      <c r="A43" s="7" t="s">
        <v>89</v>
      </c>
      <c r="B43" s="8">
        <v>4.33</v>
      </c>
      <c r="C43" s="8">
        <v>4.33</v>
      </c>
      <c r="D43" s="8">
        <v>4.3</v>
      </c>
      <c r="E43">
        <f t="shared" si="0"/>
        <v>0</v>
      </c>
      <c r="F43">
        <f t="shared" si="1"/>
        <v>-3.0000000000000249E-2</v>
      </c>
      <c r="G43" t="str">
        <f t="shared" si="2"/>
        <v>obserwuj</v>
      </c>
    </row>
    <row r="44" spans="1:7">
      <c r="A44" s="7" t="s">
        <v>91</v>
      </c>
      <c r="B44" s="8">
        <v>7.23</v>
      </c>
      <c r="C44" s="8">
        <v>7.24</v>
      </c>
      <c r="D44" s="8">
        <v>7.18</v>
      </c>
      <c r="E44">
        <f t="shared" si="0"/>
        <v>9.9999999999997868E-3</v>
      </c>
      <c r="F44">
        <f t="shared" si="1"/>
        <v>-6.0000000000000497E-2</v>
      </c>
      <c r="G44" t="str">
        <f t="shared" si="2"/>
        <v>obserwuj</v>
      </c>
    </row>
    <row r="45" spans="1:7">
      <c r="A45" s="7" t="s">
        <v>93</v>
      </c>
      <c r="B45" s="8">
        <v>20.7</v>
      </c>
      <c r="C45" s="8">
        <v>20.7</v>
      </c>
      <c r="D45" s="8">
        <v>20.51</v>
      </c>
      <c r="E45">
        <f t="shared" si="0"/>
        <v>0</v>
      </c>
      <c r="F45">
        <f t="shared" si="1"/>
        <v>-0.18999999999999773</v>
      </c>
      <c r="G45" t="str">
        <f t="shared" si="2"/>
        <v>obserwuj</v>
      </c>
    </row>
    <row r="46" spans="1:7">
      <c r="A46" s="7" t="s">
        <v>95</v>
      </c>
      <c r="B46" s="8">
        <v>3</v>
      </c>
      <c r="C46" s="8">
        <v>3</v>
      </c>
      <c r="D46" s="8">
        <v>2.99</v>
      </c>
      <c r="E46">
        <f t="shared" si="0"/>
        <v>0</v>
      </c>
      <c r="F46">
        <f t="shared" si="1"/>
        <v>-9.9999999999997868E-3</v>
      </c>
      <c r="G46" t="str">
        <f t="shared" si="2"/>
        <v>obserwuj</v>
      </c>
    </row>
    <row r="47" spans="1:7">
      <c r="A47" s="7" t="s">
        <v>97</v>
      </c>
      <c r="B47" s="8">
        <v>2.48</v>
      </c>
      <c r="C47" s="8">
        <v>2.5499999999999998</v>
      </c>
      <c r="D47" s="8">
        <v>2.5299999999999998</v>
      </c>
      <c r="E47">
        <f t="shared" si="0"/>
        <v>6.999999999999984E-2</v>
      </c>
      <c r="F47">
        <f t="shared" si="1"/>
        <v>-2.0000000000000018E-2</v>
      </c>
      <c r="G47" t="str">
        <f t="shared" si="2"/>
        <v>obserwuj</v>
      </c>
    </row>
    <row r="48" spans="1:7">
      <c r="A48" s="7" t="s">
        <v>99</v>
      </c>
      <c r="B48" s="8">
        <v>2.77</v>
      </c>
      <c r="C48" s="8">
        <v>2.77</v>
      </c>
      <c r="D48" s="8">
        <v>2.77</v>
      </c>
      <c r="E48">
        <f t="shared" si="0"/>
        <v>0</v>
      </c>
      <c r="F48">
        <f t="shared" si="1"/>
        <v>0</v>
      </c>
      <c r="G48" t="str">
        <f t="shared" si="2"/>
        <v>obserwuj</v>
      </c>
    </row>
    <row r="49" spans="1:7">
      <c r="A49" s="7" t="s">
        <v>101</v>
      </c>
      <c r="B49" s="8">
        <v>7.19</v>
      </c>
      <c r="C49" s="8">
        <v>7.19</v>
      </c>
      <c r="D49" s="8">
        <v>7</v>
      </c>
      <c r="E49">
        <f t="shared" si="0"/>
        <v>0</v>
      </c>
      <c r="F49">
        <f t="shared" si="1"/>
        <v>-0.19000000000000039</v>
      </c>
      <c r="G49" t="str">
        <f t="shared" si="2"/>
        <v>obserwuj</v>
      </c>
    </row>
    <row r="50" spans="1:7">
      <c r="A50" s="7" t="s">
        <v>103</v>
      </c>
      <c r="B50" s="8">
        <v>43.5</v>
      </c>
      <c r="C50" s="8">
        <v>43</v>
      </c>
      <c r="D50" s="8">
        <v>43.95</v>
      </c>
      <c r="E50">
        <f t="shared" si="0"/>
        <v>-0.5</v>
      </c>
      <c r="F50">
        <f t="shared" si="1"/>
        <v>0.95000000000000284</v>
      </c>
      <c r="G50" t="str">
        <f t="shared" si="2"/>
        <v>obserwuj</v>
      </c>
    </row>
    <row r="51" spans="1:7">
      <c r="A51" s="7" t="s">
        <v>105</v>
      </c>
      <c r="B51" s="8">
        <v>1.1399999999999999</v>
      </c>
      <c r="C51" s="8">
        <v>1.1399999999999999</v>
      </c>
      <c r="D51" s="8">
        <v>1.1200000000000001</v>
      </c>
      <c r="E51">
        <f t="shared" si="0"/>
        <v>0</v>
      </c>
      <c r="F51">
        <f t="shared" si="1"/>
        <v>-1.9999999999999796E-2</v>
      </c>
      <c r="G51" t="str">
        <f t="shared" si="2"/>
        <v>obserwuj</v>
      </c>
    </row>
    <row r="52" spans="1:7">
      <c r="A52" s="7" t="s">
        <v>107</v>
      </c>
      <c r="B52" s="8">
        <v>12.3</v>
      </c>
      <c r="C52" s="8">
        <v>13</v>
      </c>
      <c r="D52" s="8">
        <v>13</v>
      </c>
      <c r="E52">
        <f t="shared" si="0"/>
        <v>0.69999999999999929</v>
      </c>
      <c r="F52">
        <f t="shared" si="1"/>
        <v>0</v>
      </c>
      <c r="G52" t="str">
        <f t="shared" si="2"/>
        <v>obserwuj</v>
      </c>
    </row>
    <row r="53" spans="1:7">
      <c r="A53" s="7" t="s">
        <v>109</v>
      </c>
      <c r="B53" s="8">
        <v>304.5</v>
      </c>
      <c r="C53" s="8">
        <v>306.05</v>
      </c>
      <c r="D53" s="8">
        <v>308.45</v>
      </c>
      <c r="E53">
        <f t="shared" si="0"/>
        <v>1.5500000000000114</v>
      </c>
      <c r="F53">
        <f t="shared" si="1"/>
        <v>2.3999999999999773</v>
      </c>
      <c r="G53" t="str">
        <f t="shared" si="2"/>
        <v>kup</v>
      </c>
    </row>
    <row r="54" spans="1:7">
      <c r="A54" s="7" t="s">
        <v>111</v>
      </c>
      <c r="B54" s="8">
        <v>3.79</v>
      </c>
      <c r="C54" s="8">
        <v>3.77</v>
      </c>
      <c r="D54" s="8">
        <v>3.79</v>
      </c>
      <c r="E54">
        <f t="shared" si="0"/>
        <v>-2.0000000000000018E-2</v>
      </c>
      <c r="F54">
        <f t="shared" si="1"/>
        <v>2.0000000000000018E-2</v>
      </c>
      <c r="G54" t="str">
        <f t="shared" si="2"/>
        <v>obserwuj</v>
      </c>
    </row>
    <row r="55" spans="1:7">
      <c r="A55" s="7" t="s">
        <v>113</v>
      </c>
      <c r="B55" s="8">
        <v>27.9</v>
      </c>
      <c r="C55" s="8">
        <v>27.9</v>
      </c>
      <c r="D55" s="8">
        <v>27.9</v>
      </c>
      <c r="E55">
        <f t="shared" si="0"/>
        <v>0</v>
      </c>
      <c r="F55">
        <f t="shared" si="1"/>
        <v>0</v>
      </c>
      <c r="G55" t="str">
        <f t="shared" si="2"/>
        <v>obserwuj</v>
      </c>
    </row>
    <row r="56" spans="1:7">
      <c r="A56" s="7" t="s">
        <v>115</v>
      </c>
      <c r="B56" s="8">
        <v>11</v>
      </c>
      <c r="C56" s="8">
        <v>11.02</v>
      </c>
      <c r="D56" s="8">
        <v>11</v>
      </c>
      <c r="E56">
        <f t="shared" si="0"/>
        <v>1.9999999999999574E-2</v>
      </c>
      <c r="F56">
        <f t="shared" si="1"/>
        <v>-1.9999999999999574E-2</v>
      </c>
      <c r="G56" t="str">
        <f t="shared" si="2"/>
        <v>obserwuj</v>
      </c>
    </row>
    <row r="57" spans="1:7">
      <c r="A57" s="7" t="s">
        <v>117</v>
      </c>
      <c r="B57" s="8">
        <v>79.95</v>
      </c>
      <c r="C57" s="8">
        <v>79.95</v>
      </c>
      <c r="D57" s="8">
        <v>79.95</v>
      </c>
      <c r="E57">
        <f t="shared" si="0"/>
        <v>0</v>
      </c>
      <c r="F57">
        <f t="shared" si="1"/>
        <v>0</v>
      </c>
      <c r="G57" t="str">
        <f t="shared" si="2"/>
        <v>obserwuj</v>
      </c>
    </row>
    <row r="58" spans="1:7">
      <c r="A58" s="7" t="s">
        <v>119</v>
      </c>
      <c r="B58" s="8">
        <v>4</v>
      </c>
      <c r="C58" s="8">
        <v>4</v>
      </c>
      <c r="D58" s="8">
        <v>4.07</v>
      </c>
      <c r="E58">
        <f t="shared" si="0"/>
        <v>0</v>
      </c>
      <c r="F58">
        <f t="shared" si="1"/>
        <v>7.0000000000000284E-2</v>
      </c>
      <c r="G58" t="str">
        <f t="shared" si="2"/>
        <v>obserwuj</v>
      </c>
    </row>
    <row r="59" spans="1:7">
      <c r="A59" s="7" t="s">
        <v>121</v>
      </c>
      <c r="B59" s="8">
        <v>3.49</v>
      </c>
      <c r="C59" s="8">
        <v>3.49</v>
      </c>
      <c r="D59" s="8">
        <v>3.5</v>
      </c>
      <c r="E59">
        <f t="shared" si="0"/>
        <v>0</v>
      </c>
      <c r="F59">
        <f t="shared" si="1"/>
        <v>9.9999999999997868E-3</v>
      </c>
      <c r="G59" t="str">
        <f t="shared" si="2"/>
        <v>obserwuj</v>
      </c>
    </row>
    <row r="60" spans="1:7">
      <c r="A60" s="7" t="s">
        <v>123</v>
      </c>
      <c r="B60" s="8">
        <v>1.2</v>
      </c>
      <c r="C60" s="8">
        <v>1.24</v>
      </c>
      <c r="D60" s="8">
        <v>1.24</v>
      </c>
      <c r="E60">
        <f t="shared" si="0"/>
        <v>4.0000000000000036E-2</v>
      </c>
      <c r="F60">
        <f t="shared" si="1"/>
        <v>0</v>
      </c>
      <c r="G60" t="str">
        <f t="shared" si="2"/>
        <v>obserwuj</v>
      </c>
    </row>
    <row r="61" spans="1:7">
      <c r="A61" s="7" t="s">
        <v>125</v>
      </c>
      <c r="B61" s="8">
        <v>2.81</v>
      </c>
      <c r="C61" s="8">
        <v>2.65</v>
      </c>
      <c r="D61" s="8">
        <v>2.66</v>
      </c>
      <c r="E61">
        <f t="shared" si="0"/>
        <v>-0.16000000000000014</v>
      </c>
      <c r="F61">
        <f t="shared" si="1"/>
        <v>1.0000000000000231E-2</v>
      </c>
      <c r="G61" t="str">
        <f t="shared" si="2"/>
        <v>obserwuj</v>
      </c>
    </row>
    <row r="62" spans="1:7">
      <c r="A62" s="7" t="s">
        <v>127</v>
      </c>
      <c r="B62" s="8">
        <v>61</v>
      </c>
      <c r="C62" s="8">
        <v>61.5</v>
      </c>
      <c r="D62" s="8">
        <v>61.6</v>
      </c>
      <c r="E62">
        <f t="shared" si="0"/>
        <v>0.5</v>
      </c>
      <c r="F62">
        <f t="shared" si="1"/>
        <v>0.10000000000000142</v>
      </c>
      <c r="G62" t="str">
        <f t="shared" si="2"/>
        <v>obserwuj</v>
      </c>
    </row>
    <row r="63" spans="1:7">
      <c r="A63" s="7" t="s">
        <v>129</v>
      </c>
      <c r="B63" s="8">
        <v>99.4</v>
      </c>
      <c r="C63" s="8">
        <v>98.7</v>
      </c>
      <c r="D63" s="8">
        <v>99</v>
      </c>
      <c r="E63">
        <f t="shared" si="0"/>
        <v>-0.70000000000000284</v>
      </c>
      <c r="F63">
        <f t="shared" si="1"/>
        <v>0.29999999999999716</v>
      </c>
      <c r="G63" t="str">
        <f t="shared" si="2"/>
        <v>obserwuj</v>
      </c>
    </row>
    <row r="64" spans="1:7">
      <c r="A64" s="7" t="s">
        <v>131</v>
      </c>
      <c r="B64" s="8">
        <v>5.46</v>
      </c>
      <c r="C64" s="8">
        <v>5.36</v>
      </c>
      <c r="D64" s="8">
        <v>5.45</v>
      </c>
      <c r="E64">
        <f t="shared" si="0"/>
        <v>-9.9999999999999645E-2</v>
      </c>
      <c r="F64">
        <f t="shared" si="1"/>
        <v>8.9999999999999858E-2</v>
      </c>
      <c r="G64" t="str">
        <f t="shared" si="2"/>
        <v>obserwuj</v>
      </c>
    </row>
    <row r="65" spans="1:7">
      <c r="A65" s="7" t="s">
        <v>133</v>
      </c>
      <c r="B65" s="8">
        <v>36.64</v>
      </c>
      <c r="C65" s="8">
        <v>35.6</v>
      </c>
      <c r="D65" s="8">
        <v>35.6</v>
      </c>
      <c r="E65">
        <f t="shared" si="0"/>
        <v>-1.0399999999999991</v>
      </c>
      <c r="F65">
        <f t="shared" si="1"/>
        <v>0</v>
      </c>
      <c r="G65" t="str">
        <f t="shared" si="2"/>
        <v>obserwuj</v>
      </c>
    </row>
    <row r="66" spans="1:7">
      <c r="A66" s="7" t="s">
        <v>135</v>
      </c>
      <c r="B66" s="8">
        <v>1.52</v>
      </c>
      <c r="C66" s="8">
        <v>1.52</v>
      </c>
      <c r="D66" s="8">
        <v>1.5</v>
      </c>
      <c r="E66">
        <f t="shared" si="0"/>
        <v>0</v>
      </c>
      <c r="F66">
        <f t="shared" si="1"/>
        <v>-2.0000000000000018E-2</v>
      </c>
      <c r="G66" t="str">
        <f t="shared" si="2"/>
        <v>obserwuj</v>
      </c>
    </row>
    <row r="67" spans="1:7">
      <c r="A67" s="7" t="s">
        <v>137</v>
      </c>
      <c r="B67" s="8">
        <v>15.25</v>
      </c>
      <c r="C67" s="8">
        <v>15.9</v>
      </c>
      <c r="D67" s="8">
        <v>16.899999999999999</v>
      </c>
      <c r="E67">
        <f t="shared" ref="E67:E130" si="4">C67-B67</f>
        <v>0.65000000000000036</v>
      </c>
      <c r="F67">
        <f t="shared" ref="F67:F130" si="5">D67-C67</f>
        <v>0.99999999999999822</v>
      </c>
      <c r="G67" t="str">
        <f t="shared" ref="G67:G130" si="6">IF(AND(E67&gt;0,F67&gt;E67),"kup", IF(AND(E67&lt;0,F67&lt;E67),"sprzedaj","obserwuj"))</f>
        <v>kup</v>
      </c>
    </row>
    <row r="68" spans="1:7">
      <c r="A68" s="7" t="s">
        <v>139</v>
      </c>
      <c r="B68" s="8">
        <v>25.7</v>
      </c>
      <c r="C68" s="8">
        <v>27.7</v>
      </c>
      <c r="D68" s="8">
        <v>27.7</v>
      </c>
      <c r="E68">
        <f t="shared" si="4"/>
        <v>2</v>
      </c>
      <c r="F68">
        <f t="shared" si="5"/>
        <v>0</v>
      </c>
      <c r="G68" t="str">
        <f t="shared" si="6"/>
        <v>obserwuj</v>
      </c>
    </row>
    <row r="69" spans="1:7">
      <c r="A69" s="7" t="s">
        <v>141</v>
      </c>
      <c r="B69" s="8">
        <v>151.69999999999999</v>
      </c>
      <c r="C69" s="8">
        <v>150</v>
      </c>
      <c r="D69" s="8">
        <v>153.25</v>
      </c>
      <c r="E69">
        <f t="shared" si="4"/>
        <v>-1.6999999999999886</v>
      </c>
      <c r="F69">
        <f t="shared" si="5"/>
        <v>3.25</v>
      </c>
      <c r="G69" t="str">
        <f t="shared" si="6"/>
        <v>obserwuj</v>
      </c>
    </row>
    <row r="70" spans="1:7">
      <c r="A70" s="7" t="s">
        <v>143</v>
      </c>
      <c r="B70" s="8">
        <v>0.05</v>
      </c>
      <c r="C70" s="8">
        <v>0.06</v>
      </c>
      <c r="D70" s="8">
        <v>0.06</v>
      </c>
      <c r="E70">
        <f t="shared" si="4"/>
        <v>9.999999999999995E-3</v>
      </c>
      <c r="F70">
        <f t="shared" si="5"/>
        <v>0</v>
      </c>
      <c r="G70" t="str">
        <f t="shared" si="6"/>
        <v>obserwuj</v>
      </c>
    </row>
    <row r="71" spans="1:7">
      <c r="A71" s="7" t="s">
        <v>145</v>
      </c>
      <c r="B71" s="8">
        <v>1.24</v>
      </c>
      <c r="C71" s="8">
        <v>1.33</v>
      </c>
      <c r="D71" s="8">
        <v>1.37</v>
      </c>
      <c r="E71">
        <f t="shared" si="4"/>
        <v>9.000000000000008E-2</v>
      </c>
      <c r="F71">
        <f t="shared" si="5"/>
        <v>4.0000000000000036E-2</v>
      </c>
      <c r="G71" t="str">
        <f t="shared" si="6"/>
        <v>obserwuj</v>
      </c>
    </row>
    <row r="72" spans="1:7">
      <c r="A72" s="7" t="s">
        <v>147</v>
      </c>
      <c r="B72" s="8">
        <v>73.36</v>
      </c>
      <c r="C72" s="8">
        <v>73.36</v>
      </c>
      <c r="D72" s="8">
        <v>73.36</v>
      </c>
      <c r="E72">
        <f t="shared" si="4"/>
        <v>0</v>
      </c>
      <c r="F72">
        <f t="shared" si="5"/>
        <v>0</v>
      </c>
      <c r="G72" t="str">
        <f t="shared" si="6"/>
        <v>obserwuj</v>
      </c>
    </row>
    <row r="73" spans="1:7">
      <c r="A73" s="7" t="s">
        <v>149</v>
      </c>
      <c r="B73" s="8">
        <v>1.69</v>
      </c>
      <c r="C73" s="8">
        <v>1.72</v>
      </c>
      <c r="D73" s="8">
        <v>1.65</v>
      </c>
      <c r="E73">
        <f t="shared" si="4"/>
        <v>3.0000000000000027E-2</v>
      </c>
      <c r="F73">
        <f t="shared" si="5"/>
        <v>-7.0000000000000062E-2</v>
      </c>
      <c r="G73" t="str">
        <f t="shared" si="6"/>
        <v>obserwuj</v>
      </c>
    </row>
    <row r="74" spans="1:7">
      <c r="A74" s="7" t="s">
        <v>151</v>
      </c>
      <c r="B74" s="8">
        <v>339</v>
      </c>
      <c r="C74" s="8">
        <v>332.4</v>
      </c>
      <c r="D74" s="8">
        <v>343.15</v>
      </c>
      <c r="E74">
        <f t="shared" si="4"/>
        <v>-6.6000000000000227</v>
      </c>
      <c r="F74">
        <f t="shared" si="5"/>
        <v>10.75</v>
      </c>
      <c r="G74" t="str">
        <f t="shared" si="6"/>
        <v>obserwuj</v>
      </c>
    </row>
    <row r="75" spans="1:7">
      <c r="A75" s="7" t="s">
        <v>153</v>
      </c>
      <c r="B75" s="8">
        <v>1.06</v>
      </c>
      <c r="C75" s="8">
        <v>1.06</v>
      </c>
      <c r="D75" s="8">
        <v>1.03</v>
      </c>
      <c r="E75">
        <f t="shared" si="4"/>
        <v>0</v>
      </c>
      <c r="F75">
        <f t="shared" si="5"/>
        <v>-3.0000000000000027E-2</v>
      </c>
      <c r="G75" t="str">
        <f t="shared" si="6"/>
        <v>obserwuj</v>
      </c>
    </row>
    <row r="76" spans="1:7">
      <c r="A76" s="7" t="s">
        <v>155</v>
      </c>
      <c r="B76" s="8">
        <v>4.2</v>
      </c>
      <c r="C76" s="8">
        <v>4</v>
      </c>
      <c r="D76" s="8">
        <v>4</v>
      </c>
      <c r="E76">
        <f t="shared" si="4"/>
        <v>-0.20000000000000018</v>
      </c>
      <c r="F76">
        <f t="shared" si="5"/>
        <v>0</v>
      </c>
      <c r="G76" t="str">
        <f t="shared" si="6"/>
        <v>obserwuj</v>
      </c>
    </row>
    <row r="77" spans="1:7">
      <c r="A77" s="7" t="s">
        <v>157</v>
      </c>
      <c r="B77" s="8">
        <v>2.4900000000000002</v>
      </c>
      <c r="C77" s="8">
        <v>2.5</v>
      </c>
      <c r="D77" s="8">
        <v>2.48</v>
      </c>
      <c r="E77">
        <f t="shared" si="4"/>
        <v>9.9999999999997868E-3</v>
      </c>
      <c r="F77">
        <f t="shared" si="5"/>
        <v>-2.0000000000000018E-2</v>
      </c>
      <c r="G77" t="str">
        <f t="shared" si="6"/>
        <v>obserwuj</v>
      </c>
    </row>
    <row r="78" spans="1:7">
      <c r="A78" s="7" t="s">
        <v>159</v>
      </c>
      <c r="B78" s="8">
        <v>0.42</v>
      </c>
      <c r="C78" s="8">
        <v>0.43</v>
      </c>
      <c r="D78" s="8">
        <v>0.43</v>
      </c>
      <c r="E78">
        <f t="shared" si="4"/>
        <v>1.0000000000000009E-2</v>
      </c>
      <c r="F78">
        <f t="shared" si="5"/>
        <v>0</v>
      </c>
      <c r="G78" t="str">
        <f t="shared" si="6"/>
        <v>obserwuj</v>
      </c>
    </row>
    <row r="79" spans="1:7">
      <c r="A79" s="7" t="s">
        <v>161</v>
      </c>
      <c r="B79" s="8">
        <v>146</v>
      </c>
      <c r="C79" s="8">
        <v>146.1</v>
      </c>
      <c r="D79" s="8">
        <v>149.35</v>
      </c>
      <c r="E79">
        <f t="shared" si="4"/>
        <v>9.9999999999994316E-2</v>
      </c>
      <c r="F79">
        <f t="shared" si="5"/>
        <v>3.25</v>
      </c>
      <c r="G79" t="str">
        <f t="shared" si="6"/>
        <v>kup</v>
      </c>
    </row>
    <row r="80" spans="1:7">
      <c r="A80" s="7" t="s">
        <v>163</v>
      </c>
      <c r="B80" s="8">
        <v>0.06</v>
      </c>
      <c r="C80" s="8">
        <v>0.06</v>
      </c>
      <c r="D80" s="8">
        <v>0.06</v>
      </c>
      <c r="E80">
        <f t="shared" si="4"/>
        <v>0</v>
      </c>
      <c r="F80">
        <f t="shared" si="5"/>
        <v>0</v>
      </c>
      <c r="G80" t="str">
        <f t="shared" si="6"/>
        <v>obserwuj</v>
      </c>
    </row>
    <row r="81" spans="1:7">
      <c r="A81" s="7" t="s">
        <v>165</v>
      </c>
      <c r="B81" s="8">
        <v>16.04</v>
      </c>
      <c r="C81" s="8">
        <v>16.3</v>
      </c>
      <c r="D81" s="8">
        <v>16.3</v>
      </c>
      <c r="E81">
        <f t="shared" si="4"/>
        <v>0.26000000000000156</v>
      </c>
      <c r="F81">
        <f t="shared" si="5"/>
        <v>0</v>
      </c>
      <c r="G81" t="str">
        <f t="shared" si="6"/>
        <v>obserwuj</v>
      </c>
    </row>
    <row r="82" spans="1:7">
      <c r="A82" s="7" t="s">
        <v>167</v>
      </c>
      <c r="B82" s="8">
        <v>17.649999999999999</v>
      </c>
      <c r="C82" s="8">
        <v>17</v>
      </c>
      <c r="D82" s="8">
        <v>16.3</v>
      </c>
      <c r="E82">
        <f t="shared" si="4"/>
        <v>-0.64999999999999858</v>
      </c>
      <c r="F82">
        <f t="shared" si="5"/>
        <v>-0.69999999999999929</v>
      </c>
      <c r="G82" t="str">
        <f t="shared" si="6"/>
        <v>sprzedaj</v>
      </c>
    </row>
    <row r="83" spans="1:7">
      <c r="A83" s="7" t="s">
        <v>169</v>
      </c>
      <c r="B83" s="8">
        <v>5.19</v>
      </c>
      <c r="C83" s="8">
        <v>4.75</v>
      </c>
      <c r="D83" s="8">
        <v>5</v>
      </c>
      <c r="E83">
        <f t="shared" si="4"/>
        <v>-0.44000000000000039</v>
      </c>
      <c r="F83">
        <f t="shared" si="5"/>
        <v>0.25</v>
      </c>
      <c r="G83" t="str">
        <f t="shared" si="6"/>
        <v>obserwuj</v>
      </c>
    </row>
    <row r="84" spans="1:7">
      <c r="A84" s="7" t="s">
        <v>171</v>
      </c>
      <c r="B84" s="8">
        <v>89.56</v>
      </c>
      <c r="C84" s="8">
        <v>88.5</v>
      </c>
      <c r="D84" s="8">
        <v>88.3</v>
      </c>
      <c r="E84">
        <f t="shared" si="4"/>
        <v>-1.0600000000000023</v>
      </c>
      <c r="F84">
        <f t="shared" si="5"/>
        <v>-0.20000000000000284</v>
      </c>
      <c r="G84" t="str">
        <f t="shared" si="6"/>
        <v>obserwuj</v>
      </c>
    </row>
    <row r="85" spans="1:7">
      <c r="A85" s="7" t="s">
        <v>173</v>
      </c>
      <c r="B85" s="8">
        <v>1.05</v>
      </c>
      <c r="C85" s="8">
        <v>1.03</v>
      </c>
      <c r="D85" s="8">
        <v>1.08</v>
      </c>
      <c r="E85">
        <f t="shared" si="4"/>
        <v>-2.0000000000000018E-2</v>
      </c>
      <c r="F85">
        <f t="shared" si="5"/>
        <v>5.0000000000000044E-2</v>
      </c>
      <c r="G85" t="str">
        <f t="shared" si="6"/>
        <v>obserwuj</v>
      </c>
    </row>
    <row r="86" spans="1:7">
      <c r="A86" s="7" t="s">
        <v>175</v>
      </c>
      <c r="B86" s="8">
        <v>46.8</v>
      </c>
      <c r="C86" s="8">
        <v>47.5</v>
      </c>
      <c r="D86" s="8">
        <v>48.4</v>
      </c>
      <c r="E86">
        <f t="shared" si="4"/>
        <v>0.70000000000000284</v>
      </c>
      <c r="F86">
        <f t="shared" si="5"/>
        <v>0.89999999999999858</v>
      </c>
      <c r="G86" t="str">
        <f t="shared" si="6"/>
        <v>kup</v>
      </c>
    </row>
    <row r="87" spans="1:7">
      <c r="A87" s="7" t="s">
        <v>177</v>
      </c>
      <c r="B87" s="8">
        <v>8.02</v>
      </c>
      <c r="C87" s="8">
        <v>8.19</v>
      </c>
      <c r="D87" s="8">
        <v>8.4499999999999993</v>
      </c>
      <c r="E87">
        <f t="shared" si="4"/>
        <v>0.16999999999999993</v>
      </c>
      <c r="F87">
        <f t="shared" si="5"/>
        <v>0.25999999999999979</v>
      </c>
      <c r="G87" t="str">
        <f t="shared" si="6"/>
        <v>kup</v>
      </c>
    </row>
    <row r="88" spans="1:7">
      <c r="A88" s="7" t="s">
        <v>179</v>
      </c>
      <c r="B88" s="8">
        <v>8.25</v>
      </c>
      <c r="C88" s="8">
        <v>8.4700000000000006</v>
      </c>
      <c r="D88" s="8">
        <v>8.2899999999999991</v>
      </c>
      <c r="E88">
        <f t="shared" si="4"/>
        <v>0.22000000000000064</v>
      </c>
      <c r="F88">
        <f t="shared" si="5"/>
        <v>-0.18000000000000149</v>
      </c>
      <c r="G88" t="str">
        <f t="shared" si="6"/>
        <v>obserwuj</v>
      </c>
    </row>
    <row r="89" spans="1:7">
      <c r="A89" s="7" t="s">
        <v>181</v>
      </c>
      <c r="B89" s="8">
        <v>0.7</v>
      </c>
      <c r="C89" s="8">
        <v>0.71</v>
      </c>
      <c r="D89" s="8">
        <v>0.64</v>
      </c>
      <c r="E89">
        <f t="shared" si="4"/>
        <v>1.0000000000000009E-2</v>
      </c>
      <c r="F89">
        <f t="shared" si="5"/>
        <v>-6.9999999999999951E-2</v>
      </c>
      <c r="G89" t="str">
        <f t="shared" si="6"/>
        <v>obserwuj</v>
      </c>
    </row>
    <row r="90" spans="1:7">
      <c r="A90" s="7" t="s">
        <v>183</v>
      </c>
      <c r="B90" s="8">
        <v>1.37</v>
      </c>
      <c r="C90" s="8">
        <v>1.36</v>
      </c>
      <c r="D90" s="8">
        <v>1.33</v>
      </c>
      <c r="E90">
        <f t="shared" si="4"/>
        <v>-1.0000000000000009E-2</v>
      </c>
      <c r="F90">
        <f t="shared" si="5"/>
        <v>-3.0000000000000027E-2</v>
      </c>
      <c r="G90" t="str">
        <f t="shared" si="6"/>
        <v>sprzedaj</v>
      </c>
    </row>
    <row r="91" spans="1:7">
      <c r="A91" s="7" t="s">
        <v>185</v>
      </c>
      <c r="B91" s="8">
        <v>3.56</v>
      </c>
      <c r="C91" s="8">
        <v>3.6</v>
      </c>
      <c r="D91" s="8">
        <v>3.55</v>
      </c>
      <c r="E91">
        <f t="shared" si="4"/>
        <v>4.0000000000000036E-2</v>
      </c>
      <c r="F91">
        <f t="shared" si="5"/>
        <v>-5.0000000000000266E-2</v>
      </c>
      <c r="G91" t="str">
        <f t="shared" si="6"/>
        <v>obserwuj</v>
      </c>
    </row>
    <row r="92" spans="1:7">
      <c r="A92" s="7" t="s">
        <v>187</v>
      </c>
      <c r="B92" s="8">
        <v>103.2</v>
      </c>
      <c r="C92" s="8">
        <v>105.85</v>
      </c>
      <c r="D92" s="8">
        <v>110</v>
      </c>
      <c r="E92">
        <f t="shared" si="4"/>
        <v>2.6499999999999915</v>
      </c>
      <c r="F92">
        <f t="shared" si="5"/>
        <v>4.1500000000000057</v>
      </c>
      <c r="G92" t="str">
        <f t="shared" si="6"/>
        <v>kup</v>
      </c>
    </row>
    <row r="93" spans="1:7">
      <c r="A93" s="7" t="s">
        <v>189</v>
      </c>
      <c r="B93" s="8">
        <v>53.49</v>
      </c>
      <c r="C93" s="8">
        <v>54.45</v>
      </c>
      <c r="D93" s="8">
        <v>55.75</v>
      </c>
      <c r="E93">
        <f t="shared" si="4"/>
        <v>0.96000000000000085</v>
      </c>
      <c r="F93">
        <f t="shared" si="5"/>
        <v>1.2999999999999972</v>
      </c>
      <c r="G93" t="str">
        <f t="shared" si="6"/>
        <v>kup</v>
      </c>
    </row>
    <row r="94" spans="1:7">
      <c r="A94" s="7" t="s">
        <v>191</v>
      </c>
      <c r="B94" s="8">
        <v>20.52</v>
      </c>
      <c r="C94" s="8">
        <v>20.9</v>
      </c>
      <c r="D94" s="8">
        <v>21.35</v>
      </c>
      <c r="E94">
        <f t="shared" si="4"/>
        <v>0.37999999999999901</v>
      </c>
      <c r="F94">
        <f t="shared" si="5"/>
        <v>0.45000000000000284</v>
      </c>
      <c r="G94" t="str">
        <f t="shared" si="6"/>
        <v>kup</v>
      </c>
    </row>
    <row r="95" spans="1:7">
      <c r="A95" s="7" t="s">
        <v>193</v>
      </c>
      <c r="B95" s="8">
        <v>3.11</v>
      </c>
      <c r="C95" s="8">
        <v>3.38</v>
      </c>
      <c r="D95" s="8">
        <v>3.33</v>
      </c>
      <c r="E95">
        <f t="shared" si="4"/>
        <v>0.27</v>
      </c>
      <c r="F95">
        <f t="shared" si="5"/>
        <v>-4.9999999999999822E-2</v>
      </c>
      <c r="G95" t="str">
        <f t="shared" si="6"/>
        <v>obserwuj</v>
      </c>
    </row>
    <row r="96" spans="1:7">
      <c r="A96" s="7" t="s">
        <v>195</v>
      </c>
      <c r="B96" s="8">
        <v>4.1500000000000004</v>
      </c>
      <c r="C96" s="8">
        <v>4.0999999999999996</v>
      </c>
      <c r="D96" s="8">
        <v>4.1500000000000004</v>
      </c>
      <c r="E96">
        <f t="shared" si="4"/>
        <v>-5.0000000000000711E-2</v>
      </c>
      <c r="F96">
        <f t="shared" si="5"/>
        <v>5.0000000000000711E-2</v>
      </c>
      <c r="G96" t="str">
        <f t="shared" si="6"/>
        <v>obserwuj</v>
      </c>
    </row>
    <row r="97" spans="1:7">
      <c r="A97" s="7" t="s">
        <v>197</v>
      </c>
      <c r="B97" s="8">
        <v>4.4000000000000004</v>
      </c>
      <c r="C97" s="8">
        <v>4.5999999999999996</v>
      </c>
      <c r="D97" s="8">
        <v>4.4000000000000004</v>
      </c>
      <c r="E97">
        <f t="shared" si="4"/>
        <v>0.19999999999999929</v>
      </c>
      <c r="F97">
        <f t="shared" si="5"/>
        <v>-0.19999999999999929</v>
      </c>
      <c r="G97" t="str">
        <f t="shared" si="6"/>
        <v>obserwuj</v>
      </c>
    </row>
    <row r="98" spans="1:7">
      <c r="A98" s="7" t="s">
        <v>199</v>
      </c>
      <c r="B98" s="8">
        <v>22.98</v>
      </c>
      <c r="C98" s="8">
        <v>22.47</v>
      </c>
      <c r="D98" s="8">
        <v>22.9</v>
      </c>
      <c r="E98">
        <f t="shared" si="4"/>
        <v>-0.51000000000000156</v>
      </c>
      <c r="F98">
        <f t="shared" si="5"/>
        <v>0.42999999999999972</v>
      </c>
      <c r="G98" t="str">
        <f t="shared" si="6"/>
        <v>obserwuj</v>
      </c>
    </row>
    <row r="99" spans="1:7">
      <c r="A99" s="7" t="s">
        <v>201</v>
      </c>
      <c r="B99" s="8">
        <v>2.2000000000000002</v>
      </c>
      <c r="C99" s="8">
        <v>2.59</v>
      </c>
      <c r="D99" s="8">
        <v>2.59</v>
      </c>
      <c r="E99">
        <f t="shared" si="4"/>
        <v>0.38999999999999968</v>
      </c>
      <c r="F99">
        <f t="shared" si="5"/>
        <v>0</v>
      </c>
      <c r="G99" t="str">
        <f t="shared" si="6"/>
        <v>obserwuj</v>
      </c>
    </row>
    <row r="100" spans="1:7">
      <c r="A100" s="7" t="s">
        <v>203</v>
      </c>
      <c r="B100" s="8">
        <v>89.75</v>
      </c>
      <c r="C100" s="8">
        <v>89.7</v>
      </c>
      <c r="D100" s="8">
        <v>90.9</v>
      </c>
      <c r="E100">
        <f t="shared" si="4"/>
        <v>-4.9999999999997158E-2</v>
      </c>
      <c r="F100">
        <f t="shared" si="5"/>
        <v>1.2000000000000028</v>
      </c>
      <c r="G100" t="str">
        <f t="shared" si="6"/>
        <v>obserwuj</v>
      </c>
    </row>
    <row r="101" spans="1:7">
      <c r="A101" s="7" t="s">
        <v>205</v>
      </c>
      <c r="B101" s="8">
        <v>6.25</v>
      </c>
      <c r="C101" s="8">
        <v>6.26</v>
      </c>
      <c r="D101" s="8">
        <v>6.11</v>
      </c>
      <c r="E101">
        <f t="shared" si="4"/>
        <v>9.9999999999997868E-3</v>
      </c>
      <c r="F101">
        <f t="shared" si="5"/>
        <v>-0.14999999999999947</v>
      </c>
      <c r="G101" t="str">
        <f t="shared" si="6"/>
        <v>obserwuj</v>
      </c>
    </row>
    <row r="102" spans="1:7">
      <c r="A102" s="7" t="s">
        <v>207</v>
      </c>
      <c r="B102" s="8">
        <v>4.8899999999999997</v>
      </c>
      <c r="C102" s="8">
        <v>5.0599999999999996</v>
      </c>
      <c r="D102" s="8">
        <v>5.0599999999999996</v>
      </c>
      <c r="E102">
        <f t="shared" si="4"/>
        <v>0.16999999999999993</v>
      </c>
      <c r="F102">
        <f t="shared" si="5"/>
        <v>0</v>
      </c>
      <c r="G102" t="str">
        <f t="shared" si="6"/>
        <v>obserwuj</v>
      </c>
    </row>
    <row r="103" spans="1:7">
      <c r="A103" s="7" t="s">
        <v>209</v>
      </c>
      <c r="B103" s="8">
        <v>6.28</v>
      </c>
      <c r="C103" s="8">
        <v>6.28</v>
      </c>
      <c r="D103" s="8">
        <v>6.28</v>
      </c>
      <c r="E103">
        <f t="shared" si="4"/>
        <v>0</v>
      </c>
      <c r="F103">
        <f t="shared" si="5"/>
        <v>0</v>
      </c>
      <c r="G103" t="str">
        <f t="shared" si="6"/>
        <v>obserwuj</v>
      </c>
    </row>
    <row r="104" spans="1:7">
      <c r="A104" s="7" t="s">
        <v>211</v>
      </c>
      <c r="B104" s="8">
        <v>0.72</v>
      </c>
      <c r="C104" s="8">
        <v>0.72</v>
      </c>
      <c r="D104" s="8">
        <v>0.7</v>
      </c>
      <c r="E104">
        <f t="shared" si="4"/>
        <v>0</v>
      </c>
      <c r="F104">
        <f t="shared" si="5"/>
        <v>-2.0000000000000018E-2</v>
      </c>
      <c r="G104" t="str">
        <f t="shared" si="6"/>
        <v>obserwuj</v>
      </c>
    </row>
    <row r="105" spans="1:7">
      <c r="A105" s="7" t="s">
        <v>213</v>
      </c>
      <c r="B105" s="8">
        <v>48.1</v>
      </c>
      <c r="C105" s="8">
        <v>46.65</v>
      </c>
      <c r="D105" s="8">
        <v>46.7</v>
      </c>
      <c r="E105">
        <f t="shared" si="4"/>
        <v>-1.4500000000000028</v>
      </c>
      <c r="F105">
        <f t="shared" si="5"/>
        <v>5.0000000000004263E-2</v>
      </c>
      <c r="G105" t="str">
        <f t="shared" si="6"/>
        <v>obserwuj</v>
      </c>
    </row>
    <row r="106" spans="1:7">
      <c r="A106" s="7" t="s">
        <v>215</v>
      </c>
      <c r="B106" s="8">
        <v>2.8</v>
      </c>
      <c r="C106" s="8">
        <v>2.85</v>
      </c>
      <c r="D106" s="8">
        <v>2.82</v>
      </c>
      <c r="E106">
        <f t="shared" si="4"/>
        <v>5.0000000000000266E-2</v>
      </c>
      <c r="F106">
        <f t="shared" si="5"/>
        <v>-3.0000000000000249E-2</v>
      </c>
      <c r="G106" t="str">
        <f t="shared" si="6"/>
        <v>obserwuj</v>
      </c>
    </row>
    <row r="107" spans="1:7">
      <c r="A107" s="7" t="s">
        <v>217</v>
      </c>
      <c r="B107" s="8">
        <v>0.21</v>
      </c>
      <c r="C107" s="8">
        <v>0.21</v>
      </c>
      <c r="D107" s="8">
        <v>0.21</v>
      </c>
      <c r="E107">
        <f t="shared" si="4"/>
        <v>0</v>
      </c>
      <c r="F107">
        <f t="shared" si="5"/>
        <v>0</v>
      </c>
      <c r="G107" t="str">
        <f t="shared" si="6"/>
        <v>obserwuj</v>
      </c>
    </row>
    <row r="108" spans="1:7">
      <c r="A108" s="7" t="s">
        <v>219</v>
      </c>
      <c r="B108" s="8">
        <v>1.82</v>
      </c>
      <c r="C108" s="8">
        <v>1.82</v>
      </c>
      <c r="D108" s="8">
        <v>1.72</v>
      </c>
      <c r="E108">
        <f t="shared" si="4"/>
        <v>0</v>
      </c>
      <c r="F108">
        <f t="shared" si="5"/>
        <v>-0.10000000000000009</v>
      </c>
      <c r="G108" t="str">
        <f t="shared" si="6"/>
        <v>obserwuj</v>
      </c>
    </row>
    <row r="109" spans="1:7">
      <c r="A109" s="7" t="s">
        <v>221</v>
      </c>
      <c r="B109" s="8">
        <v>3.35</v>
      </c>
      <c r="C109" s="8">
        <v>3.3</v>
      </c>
      <c r="D109" s="8">
        <v>3.3</v>
      </c>
      <c r="E109">
        <f t="shared" si="4"/>
        <v>-5.0000000000000266E-2</v>
      </c>
      <c r="F109">
        <f t="shared" si="5"/>
        <v>0</v>
      </c>
      <c r="G109" t="str">
        <f t="shared" si="6"/>
        <v>obserwuj</v>
      </c>
    </row>
    <row r="110" spans="1:7">
      <c r="A110" s="7" t="s">
        <v>223</v>
      </c>
      <c r="B110" s="8">
        <v>0.28000000000000003</v>
      </c>
      <c r="C110" s="8">
        <v>0.28000000000000003</v>
      </c>
      <c r="D110" s="8">
        <v>0.3</v>
      </c>
      <c r="E110">
        <f t="shared" si="4"/>
        <v>0</v>
      </c>
      <c r="F110">
        <f t="shared" si="5"/>
        <v>1.9999999999999962E-2</v>
      </c>
      <c r="G110" t="str">
        <f t="shared" si="6"/>
        <v>obserwuj</v>
      </c>
    </row>
    <row r="111" spans="1:7">
      <c r="A111" s="7" t="s">
        <v>225</v>
      </c>
      <c r="B111" s="8">
        <v>3.97</v>
      </c>
      <c r="C111" s="8">
        <v>3.97</v>
      </c>
      <c r="D111" s="8">
        <v>3.85</v>
      </c>
      <c r="E111">
        <f t="shared" si="4"/>
        <v>0</v>
      </c>
      <c r="F111">
        <f t="shared" si="5"/>
        <v>-0.12000000000000011</v>
      </c>
      <c r="G111" t="str">
        <f t="shared" si="6"/>
        <v>obserwuj</v>
      </c>
    </row>
    <row r="112" spans="1:7">
      <c r="A112" s="7" t="s">
        <v>227</v>
      </c>
      <c r="B112" s="8">
        <v>7.25</v>
      </c>
      <c r="C112" s="8">
        <v>7.17</v>
      </c>
      <c r="D112" s="8">
        <v>7.18</v>
      </c>
      <c r="E112">
        <f t="shared" si="4"/>
        <v>-8.0000000000000071E-2</v>
      </c>
      <c r="F112">
        <f t="shared" si="5"/>
        <v>9.9999999999997868E-3</v>
      </c>
      <c r="G112" t="str">
        <f t="shared" si="6"/>
        <v>obserwuj</v>
      </c>
    </row>
    <row r="113" spans="1:7">
      <c r="A113" s="7" t="s">
        <v>229</v>
      </c>
      <c r="B113" s="8">
        <v>1.92</v>
      </c>
      <c r="C113" s="8">
        <v>1.95</v>
      </c>
      <c r="D113" s="8">
        <v>1.95</v>
      </c>
      <c r="E113">
        <f t="shared" si="4"/>
        <v>3.0000000000000027E-2</v>
      </c>
      <c r="F113">
        <f t="shared" si="5"/>
        <v>0</v>
      </c>
      <c r="G113" t="str">
        <f t="shared" si="6"/>
        <v>obserwuj</v>
      </c>
    </row>
    <row r="114" spans="1:7">
      <c r="A114" s="7" t="s">
        <v>231</v>
      </c>
      <c r="B114" s="8">
        <v>1.66</v>
      </c>
      <c r="C114" s="8">
        <v>1.66</v>
      </c>
      <c r="D114" s="8">
        <v>1.66</v>
      </c>
      <c r="E114">
        <f t="shared" si="4"/>
        <v>0</v>
      </c>
      <c r="F114">
        <f t="shared" si="5"/>
        <v>0</v>
      </c>
      <c r="G114" t="str">
        <f t="shared" si="6"/>
        <v>obserwuj</v>
      </c>
    </row>
    <row r="115" spans="1:7">
      <c r="A115" s="7" t="s">
        <v>233</v>
      </c>
      <c r="B115" s="8">
        <v>6.5</v>
      </c>
      <c r="C115" s="8">
        <v>6.54</v>
      </c>
      <c r="D115" s="8">
        <v>6.64</v>
      </c>
      <c r="E115">
        <f t="shared" si="4"/>
        <v>4.0000000000000036E-2</v>
      </c>
      <c r="F115">
        <f t="shared" si="5"/>
        <v>9.9999999999999645E-2</v>
      </c>
      <c r="G115" t="str">
        <f t="shared" si="6"/>
        <v>kup</v>
      </c>
    </row>
    <row r="116" spans="1:7">
      <c r="A116" s="7" t="s">
        <v>235</v>
      </c>
      <c r="B116" s="8">
        <v>2.2400000000000002</v>
      </c>
      <c r="C116" s="8">
        <v>2.2200000000000002</v>
      </c>
      <c r="D116" s="8">
        <v>2.2200000000000002</v>
      </c>
      <c r="E116">
        <f t="shared" si="4"/>
        <v>-2.0000000000000018E-2</v>
      </c>
      <c r="F116">
        <f t="shared" si="5"/>
        <v>0</v>
      </c>
      <c r="G116" t="str">
        <f t="shared" si="6"/>
        <v>obserwuj</v>
      </c>
    </row>
    <row r="117" spans="1:7">
      <c r="A117" s="7" t="s">
        <v>237</v>
      </c>
      <c r="B117" s="8">
        <v>15</v>
      </c>
      <c r="C117" s="8">
        <v>14.7</v>
      </c>
      <c r="D117" s="8">
        <v>15.05</v>
      </c>
      <c r="E117">
        <f t="shared" si="4"/>
        <v>-0.30000000000000071</v>
      </c>
      <c r="F117">
        <f t="shared" si="5"/>
        <v>0.35000000000000142</v>
      </c>
      <c r="G117" t="str">
        <f t="shared" si="6"/>
        <v>obserwuj</v>
      </c>
    </row>
    <row r="118" spans="1:7">
      <c r="A118" s="7" t="s">
        <v>239</v>
      </c>
      <c r="B118" s="8">
        <v>0.17</v>
      </c>
      <c r="C118" s="8">
        <v>0.17</v>
      </c>
      <c r="D118" s="8">
        <v>0.17</v>
      </c>
      <c r="E118">
        <f t="shared" si="4"/>
        <v>0</v>
      </c>
      <c r="F118">
        <f t="shared" si="5"/>
        <v>0</v>
      </c>
      <c r="G118" t="str">
        <f t="shared" si="6"/>
        <v>obserwuj</v>
      </c>
    </row>
    <row r="119" spans="1:7">
      <c r="A119" s="7" t="s">
        <v>241</v>
      </c>
      <c r="B119" s="8">
        <v>0.28000000000000003</v>
      </c>
      <c r="C119" s="8">
        <v>0.26</v>
      </c>
      <c r="D119" s="8">
        <v>0.28000000000000003</v>
      </c>
      <c r="E119">
        <f t="shared" si="4"/>
        <v>-2.0000000000000018E-2</v>
      </c>
      <c r="F119">
        <f t="shared" si="5"/>
        <v>2.0000000000000018E-2</v>
      </c>
      <c r="G119" t="str">
        <f t="shared" si="6"/>
        <v>obserwuj</v>
      </c>
    </row>
    <row r="120" spans="1:7">
      <c r="A120" s="7" t="s">
        <v>243</v>
      </c>
      <c r="B120" s="8">
        <v>26.86</v>
      </c>
      <c r="C120" s="8">
        <v>26.27</v>
      </c>
      <c r="D120" s="8">
        <v>25</v>
      </c>
      <c r="E120">
        <f t="shared" si="4"/>
        <v>-0.58999999999999986</v>
      </c>
      <c r="F120">
        <f t="shared" si="5"/>
        <v>-1.2699999999999996</v>
      </c>
      <c r="G120" t="str">
        <f t="shared" si="6"/>
        <v>sprzedaj</v>
      </c>
    </row>
    <row r="121" spans="1:7">
      <c r="A121" s="7" t="s">
        <v>245</v>
      </c>
      <c r="B121" s="8">
        <v>81</v>
      </c>
      <c r="C121" s="8">
        <v>82</v>
      </c>
      <c r="D121" s="8">
        <v>81.22</v>
      </c>
      <c r="E121">
        <f t="shared" si="4"/>
        <v>1</v>
      </c>
      <c r="F121">
        <f t="shared" si="5"/>
        <v>-0.78000000000000114</v>
      </c>
      <c r="G121" t="str">
        <f t="shared" si="6"/>
        <v>obserwuj</v>
      </c>
    </row>
    <row r="122" spans="1:7">
      <c r="A122" s="7" t="s">
        <v>247</v>
      </c>
      <c r="B122" s="8">
        <v>10.71</v>
      </c>
      <c r="C122" s="8">
        <v>10.7</v>
      </c>
      <c r="D122" s="8">
        <v>10.65</v>
      </c>
      <c r="E122">
        <f t="shared" si="4"/>
        <v>-1.0000000000001563E-2</v>
      </c>
      <c r="F122">
        <f t="shared" si="5"/>
        <v>-4.9999999999998934E-2</v>
      </c>
      <c r="G122" t="str">
        <f t="shared" si="6"/>
        <v>sprzedaj</v>
      </c>
    </row>
    <row r="123" spans="1:7">
      <c r="A123" s="7" t="s">
        <v>249</v>
      </c>
      <c r="B123" s="8">
        <v>3.36</v>
      </c>
      <c r="C123" s="8">
        <v>3.4</v>
      </c>
      <c r="D123" s="8">
        <v>3.43</v>
      </c>
      <c r="E123">
        <f t="shared" si="4"/>
        <v>4.0000000000000036E-2</v>
      </c>
      <c r="F123">
        <f t="shared" si="5"/>
        <v>3.0000000000000249E-2</v>
      </c>
      <c r="G123" t="str">
        <f t="shared" si="6"/>
        <v>obserwuj</v>
      </c>
    </row>
    <row r="124" spans="1:7">
      <c r="A124" s="7" t="s">
        <v>251</v>
      </c>
      <c r="B124" s="8">
        <v>1.45</v>
      </c>
      <c r="C124" s="8">
        <v>1.38</v>
      </c>
      <c r="D124" s="8">
        <v>1.44</v>
      </c>
      <c r="E124">
        <f t="shared" si="4"/>
        <v>-7.0000000000000062E-2</v>
      </c>
      <c r="F124">
        <f t="shared" si="5"/>
        <v>6.0000000000000053E-2</v>
      </c>
      <c r="G124" t="str">
        <f t="shared" si="6"/>
        <v>obserwuj</v>
      </c>
    </row>
    <row r="125" spans="1:7">
      <c r="A125" s="7" t="s">
        <v>253</v>
      </c>
      <c r="B125" s="8">
        <v>15.2</v>
      </c>
      <c r="C125" s="8">
        <v>15.3</v>
      </c>
      <c r="D125" s="8">
        <v>15.6</v>
      </c>
      <c r="E125">
        <f t="shared" si="4"/>
        <v>0.10000000000000142</v>
      </c>
      <c r="F125">
        <f t="shared" si="5"/>
        <v>0.29999999999999893</v>
      </c>
      <c r="G125" t="str">
        <f t="shared" si="6"/>
        <v>kup</v>
      </c>
    </row>
    <row r="126" spans="1:7">
      <c r="A126" s="7" t="s">
        <v>255</v>
      </c>
      <c r="B126" s="8">
        <v>13.18</v>
      </c>
      <c r="C126" s="8">
        <v>13.34</v>
      </c>
      <c r="D126" s="8">
        <v>13.33</v>
      </c>
      <c r="E126">
        <f t="shared" si="4"/>
        <v>0.16000000000000014</v>
      </c>
      <c r="F126">
        <f t="shared" si="5"/>
        <v>-9.9999999999997868E-3</v>
      </c>
      <c r="G126" t="str">
        <f t="shared" si="6"/>
        <v>obserwuj</v>
      </c>
    </row>
    <row r="127" spans="1:7">
      <c r="A127" s="7" t="s">
        <v>257</v>
      </c>
      <c r="B127" s="8">
        <v>49.63</v>
      </c>
      <c r="C127" s="8">
        <v>50.98</v>
      </c>
      <c r="D127" s="8">
        <v>50.51</v>
      </c>
      <c r="E127">
        <f t="shared" si="4"/>
        <v>1.3499999999999943</v>
      </c>
      <c r="F127">
        <f t="shared" si="5"/>
        <v>-0.46999999999999886</v>
      </c>
      <c r="G127" t="str">
        <f t="shared" si="6"/>
        <v>obserwuj</v>
      </c>
    </row>
    <row r="128" spans="1:7">
      <c r="A128" s="7" t="s">
        <v>259</v>
      </c>
      <c r="B128" s="8">
        <v>1.03</v>
      </c>
      <c r="C128" s="8">
        <v>1.03</v>
      </c>
      <c r="D128" s="8">
        <v>1.03</v>
      </c>
      <c r="E128">
        <f t="shared" si="4"/>
        <v>0</v>
      </c>
      <c r="F128">
        <f t="shared" si="5"/>
        <v>0</v>
      </c>
      <c r="G128" t="str">
        <f t="shared" si="6"/>
        <v>obserwuj</v>
      </c>
    </row>
    <row r="129" spans="1:7">
      <c r="A129" s="7" t="s">
        <v>261</v>
      </c>
      <c r="B129" s="8">
        <v>16.43</v>
      </c>
      <c r="C129" s="8">
        <v>16.5</v>
      </c>
      <c r="D129" s="8">
        <v>16.96</v>
      </c>
      <c r="E129">
        <f t="shared" si="4"/>
        <v>7.0000000000000284E-2</v>
      </c>
      <c r="F129">
        <f t="shared" si="5"/>
        <v>0.46000000000000085</v>
      </c>
      <c r="G129" t="str">
        <f t="shared" si="6"/>
        <v>kup</v>
      </c>
    </row>
    <row r="130" spans="1:7">
      <c r="A130" s="7" t="s">
        <v>263</v>
      </c>
      <c r="B130" s="8">
        <v>11.55</v>
      </c>
      <c r="C130" s="8">
        <v>11.5</v>
      </c>
      <c r="D130" s="8">
        <v>11.31</v>
      </c>
      <c r="E130">
        <f t="shared" si="4"/>
        <v>-5.0000000000000711E-2</v>
      </c>
      <c r="F130">
        <f t="shared" si="5"/>
        <v>-0.1899999999999995</v>
      </c>
      <c r="G130" t="str">
        <f t="shared" si="6"/>
        <v>sprzedaj</v>
      </c>
    </row>
    <row r="131" spans="1:7">
      <c r="A131" s="7" t="s">
        <v>265</v>
      </c>
      <c r="B131" s="8">
        <v>22.19</v>
      </c>
      <c r="C131" s="8">
        <v>22.84</v>
      </c>
      <c r="D131" s="8">
        <v>23.3</v>
      </c>
      <c r="E131">
        <f t="shared" ref="E131:E194" si="7">C131-B131</f>
        <v>0.64999999999999858</v>
      </c>
      <c r="F131">
        <f t="shared" ref="F131:F194" si="8">D131-C131</f>
        <v>0.46000000000000085</v>
      </c>
      <c r="G131" t="str">
        <f t="shared" ref="G131:G194" si="9">IF(AND(E131&gt;0,F131&gt;E131),"kup", IF(AND(E131&lt;0,F131&lt;E131),"sprzedaj","obserwuj"))</f>
        <v>obserwuj</v>
      </c>
    </row>
    <row r="132" spans="1:7">
      <c r="A132" s="7" t="s">
        <v>267</v>
      </c>
      <c r="B132" s="8">
        <v>10.8</v>
      </c>
      <c r="C132" s="8">
        <v>11.44</v>
      </c>
      <c r="D132" s="8">
        <v>11.44</v>
      </c>
      <c r="E132">
        <f t="shared" si="7"/>
        <v>0.63999999999999879</v>
      </c>
      <c r="F132">
        <f t="shared" si="8"/>
        <v>0</v>
      </c>
      <c r="G132" t="str">
        <f t="shared" si="9"/>
        <v>obserwuj</v>
      </c>
    </row>
    <row r="133" spans="1:7">
      <c r="A133" s="7" t="s">
        <v>269</v>
      </c>
      <c r="B133" s="8">
        <v>25.2</v>
      </c>
      <c r="C133" s="8">
        <v>26.02</v>
      </c>
      <c r="D133" s="8">
        <v>25.86</v>
      </c>
      <c r="E133">
        <f t="shared" si="7"/>
        <v>0.82000000000000028</v>
      </c>
      <c r="F133">
        <f t="shared" si="8"/>
        <v>-0.16000000000000014</v>
      </c>
      <c r="G133" t="str">
        <f t="shared" si="9"/>
        <v>obserwuj</v>
      </c>
    </row>
    <row r="134" spans="1:7">
      <c r="A134" s="7" t="s">
        <v>271</v>
      </c>
      <c r="B134" s="8">
        <v>16.57</v>
      </c>
      <c r="C134" s="8">
        <v>16.27</v>
      </c>
      <c r="D134" s="8">
        <v>16.170000000000002</v>
      </c>
      <c r="E134">
        <f t="shared" si="7"/>
        <v>-0.30000000000000071</v>
      </c>
      <c r="F134">
        <f t="shared" si="8"/>
        <v>-9.9999999999997868E-2</v>
      </c>
      <c r="G134" t="str">
        <f t="shared" si="9"/>
        <v>obserwuj</v>
      </c>
    </row>
    <row r="135" spans="1:7">
      <c r="A135" s="7" t="s">
        <v>273</v>
      </c>
      <c r="B135" s="8">
        <v>4.12</v>
      </c>
      <c r="C135" s="8">
        <v>4.13</v>
      </c>
      <c r="D135" s="8">
        <v>4.1399999999999997</v>
      </c>
      <c r="E135">
        <f t="shared" si="7"/>
        <v>9.9999999999997868E-3</v>
      </c>
      <c r="F135">
        <f t="shared" si="8"/>
        <v>9.9999999999997868E-3</v>
      </c>
      <c r="G135" t="str">
        <f t="shared" si="9"/>
        <v>obserwuj</v>
      </c>
    </row>
    <row r="136" spans="1:7">
      <c r="A136" s="7" t="s">
        <v>275</v>
      </c>
      <c r="B136" s="8">
        <v>2.36</v>
      </c>
      <c r="C136" s="8">
        <v>2.41</v>
      </c>
      <c r="D136" s="8">
        <v>2.44</v>
      </c>
      <c r="E136">
        <f t="shared" si="7"/>
        <v>5.0000000000000266E-2</v>
      </c>
      <c r="F136">
        <f t="shared" si="8"/>
        <v>2.9999999999999805E-2</v>
      </c>
      <c r="G136" t="str">
        <f t="shared" si="9"/>
        <v>obserwuj</v>
      </c>
    </row>
    <row r="137" spans="1:7">
      <c r="A137" s="7" t="s">
        <v>277</v>
      </c>
      <c r="B137" s="8">
        <v>1.69</v>
      </c>
      <c r="C137" s="8">
        <v>1.69</v>
      </c>
      <c r="D137" s="8">
        <v>1.69</v>
      </c>
      <c r="E137">
        <f t="shared" si="7"/>
        <v>0</v>
      </c>
      <c r="F137">
        <f t="shared" si="8"/>
        <v>0</v>
      </c>
      <c r="G137" t="str">
        <f t="shared" si="9"/>
        <v>obserwuj</v>
      </c>
    </row>
    <row r="138" spans="1:7">
      <c r="A138" s="7" t="s">
        <v>279</v>
      </c>
      <c r="B138" s="8">
        <v>25.71</v>
      </c>
      <c r="C138" s="8">
        <v>25.45</v>
      </c>
      <c r="D138" s="8">
        <v>25.2</v>
      </c>
      <c r="E138">
        <f t="shared" si="7"/>
        <v>-0.26000000000000156</v>
      </c>
      <c r="F138">
        <f t="shared" si="8"/>
        <v>-0.25</v>
      </c>
      <c r="G138" t="str">
        <f t="shared" si="9"/>
        <v>obserwuj</v>
      </c>
    </row>
    <row r="139" spans="1:7">
      <c r="A139" s="7" t="s">
        <v>281</v>
      </c>
      <c r="B139" s="8">
        <v>0.01</v>
      </c>
      <c r="C139" s="8">
        <v>0.01</v>
      </c>
      <c r="D139" s="8">
        <v>0.01</v>
      </c>
      <c r="E139">
        <f t="shared" si="7"/>
        <v>0</v>
      </c>
      <c r="F139">
        <f t="shared" si="8"/>
        <v>0</v>
      </c>
      <c r="G139" t="str">
        <f t="shared" si="9"/>
        <v>obserwuj</v>
      </c>
    </row>
    <row r="140" spans="1:7">
      <c r="A140" s="7" t="s">
        <v>283</v>
      </c>
      <c r="B140" s="8">
        <v>35.35</v>
      </c>
      <c r="C140" s="8">
        <v>36.22</v>
      </c>
      <c r="D140" s="8">
        <v>36.5</v>
      </c>
      <c r="E140">
        <f t="shared" si="7"/>
        <v>0.86999999999999744</v>
      </c>
      <c r="F140">
        <f t="shared" si="8"/>
        <v>0.28000000000000114</v>
      </c>
      <c r="G140" t="str">
        <f t="shared" si="9"/>
        <v>obserwuj</v>
      </c>
    </row>
    <row r="141" spans="1:7">
      <c r="A141" s="7" t="s">
        <v>285</v>
      </c>
      <c r="B141" s="8">
        <v>2.17</v>
      </c>
      <c r="C141" s="8">
        <v>2.17</v>
      </c>
      <c r="D141" s="8">
        <v>2.17</v>
      </c>
      <c r="E141">
        <f t="shared" si="7"/>
        <v>0</v>
      </c>
      <c r="F141">
        <f t="shared" si="8"/>
        <v>0</v>
      </c>
      <c r="G141" t="str">
        <f t="shared" si="9"/>
        <v>obserwuj</v>
      </c>
    </row>
    <row r="142" spans="1:7">
      <c r="A142" s="7" t="s">
        <v>287</v>
      </c>
      <c r="B142" s="8">
        <v>13.54</v>
      </c>
      <c r="C142" s="8">
        <v>13.59</v>
      </c>
      <c r="D142" s="8">
        <v>13.8</v>
      </c>
      <c r="E142">
        <f t="shared" si="7"/>
        <v>5.0000000000000711E-2</v>
      </c>
      <c r="F142">
        <f t="shared" si="8"/>
        <v>0.21000000000000085</v>
      </c>
      <c r="G142" t="str">
        <f t="shared" si="9"/>
        <v>kup</v>
      </c>
    </row>
    <row r="143" spans="1:7">
      <c r="A143" s="7" t="s">
        <v>289</v>
      </c>
      <c r="B143" s="8">
        <v>7.14</v>
      </c>
      <c r="C143" s="8">
        <v>7.14</v>
      </c>
      <c r="D143" s="8">
        <v>7.14</v>
      </c>
      <c r="E143">
        <f t="shared" si="7"/>
        <v>0</v>
      </c>
      <c r="F143">
        <f t="shared" si="8"/>
        <v>0</v>
      </c>
      <c r="G143" t="str">
        <f t="shared" si="9"/>
        <v>obserwuj</v>
      </c>
    </row>
    <row r="144" spans="1:7">
      <c r="A144" s="7" t="s">
        <v>291</v>
      </c>
      <c r="B144" s="8">
        <v>0.43</v>
      </c>
      <c r="C144" s="8">
        <v>0.44</v>
      </c>
      <c r="D144" s="8">
        <v>0.44</v>
      </c>
      <c r="E144">
        <f t="shared" si="7"/>
        <v>1.0000000000000009E-2</v>
      </c>
      <c r="F144">
        <f t="shared" si="8"/>
        <v>0</v>
      </c>
      <c r="G144" t="str">
        <f t="shared" si="9"/>
        <v>obserwuj</v>
      </c>
    </row>
    <row r="145" spans="1:7">
      <c r="A145" s="7" t="s">
        <v>293</v>
      </c>
      <c r="B145" s="8">
        <v>3.26</v>
      </c>
      <c r="C145" s="8">
        <v>3.3</v>
      </c>
      <c r="D145" s="8">
        <v>3.28</v>
      </c>
      <c r="E145">
        <f t="shared" si="7"/>
        <v>4.0000000000000036E-2</v>
      </c>
      <c r="F145">
        <f t="shared" si="8"/>
        <v>-2.0000000000000018E-2</v>
      </c>
      <c r="G145" t="str">
        <f t="shared" si="9"/>
        <v>obserwuj</v>
      </c>
    </row>
    <row r="146" spans="1:7">
      <c r="A146" s="7" t="s">
        <v>295</v>
      </c>
      <c r="B146" s="8">
        <v>51</v>
      </c>
      <c r="C146" s="8">
        <v>50.71</v>
      </c>
      <c r="D146" s="8">
        <v>51.4</v>
      </c>
      <c r="E146">
        <f t="shared" si="7"/>
        <v>-0.28999999999999915</v>
      </c>
      <c r="F146">
        <f t="shared" si="8"/>
        <v>0.68999999999999773</v>
      </c>
      <c r="G146" t="str">
        <f t="shared" si="9"/>
        <v>obserwuj</v>
      </c>
    </row>
    <row r="147" spans="1:7">
      <c r="A147" s="7" t="s">
        <v>297</v>
      </c>
      <c r="B147" s="8">
        <v>18.489999999999998</v>
      </c>
      <c r="C147" s="8">
        <v>18.489999999999998</v>
      </c>
      <c r="D147" s="8">
        <v>19.2</v>
      </c>
      <c r="E147">
        <f t="shared" si="7"/>
        <v>0</v>
      </c>
      <c r="F147">
        <f t="shared" si="8"/>
        <v>0.71000000000000085</v>
      </c>
      <c r="G147" t="str">
        <f t="shared" si="9"/>
        <v>obserwuj</v>
      </c>
    </row>
    <row r="148" spans="1:7">
      <c r="A148" s="7" t="s">
        <v>299</v>
      </c>
      <c r="B148" s="8">
        <v>1.47</v>
      </c>
      <c r="C148" s="8">
        <v>1.48</v>
      </c>
      <c r="D148" s="8">
        <v>1.45</v>
      </c>
      <c r="E148">
        <f t="shared" si="7"/>
        <v>1.0000000000000009E-2</v>
      </c>
      <c r="F148">
        <f t="shared" si="8"/>
        <v>-3.0000000000000027E-2</v>
      </c>
      <c r="G148" t="str">
        <f t="shared" si="9"/>
        <v>obserwuj</v>
      </c>
    </row>
    <row r="149" spans="1:7">
      <c r="A149" s="7" t="s">
        <v>301</v>
      </c>
      <c r="B149" s="8">
        <v>16.25</v>
      </c>
      <c r="C149" s="8">
        <v>15.7</v>
      </c>
      <c r="D149" s="8">
        <v>16.64</v>
      </c>
      <c r="E149">
        <f t="shared" si="7"/>
        <v>-0.55000000000000071</v>
      </c>
      <c r="F149">
        <f t="shared" si="8"/>
        <v>0.94000000000000128</v>
      </c>
      <c r="G149" t="str">
        <f t="shared" si="9"/>
        <v>obserwuj</v>
      </c>
    </row>
    <row r="150" spans="1:7">
      <c r="A150" s="7" t="s">
        <v>303</v>
      </c>
      <c r="B150" s="8">
        <v>26</v>
      </c>
      <c r="C150" s="8">
        <v>25.9</v>
      </c>
      <c r="D150" s="8">
        <v>25.9</v>
      </c>
      <c r="E150">
        <f t="shared" si="7"/>
        <v>-0.10000000000000142</v>
      </c>
      <c r="F150">
        <f t="shared" si="8"/>
        <v>0</v>
      </c>
      <c r="G150" t="str">
        <f t="shared" si="9"/>
        <v>obserwuj</v>
      </c>
    </row>
    <row r="151" spans="1:7">
      <c r="A151" s="7" t="s">
        <v>305</v>
      </c>
      <c r="B151" s="8">
        <v>8.81</v>
      </c>
      <c r="C151" s="8">
        <v>8.8000000000000007</v>
      </c>
      <c r="D151" s="8">
        <v>9.1999999999999993</v>
      </c>
      <c r="E151">
        <f t="shared" si="7"/>
        <v>-9.9999999999997868E-3</v>
      </c>
      <c r="F151">
        <f t="shared" si="8"/>
        <v>0.39999999999999858</v>
      </c>
      <c r="G151" t="str">
        <f t="shared" si="9"/>
        <v>obserwuj</v>
      </c>
    </row>
    <row r="152" spans="1:7">
      <c r="A152" s="7" t="s">
        <v>307</v>
      </c>
      <c r="B152" s="8">
        <v>4.6399999999999997</v>
      </c>
      <c r="C152" s="8">
        <v>4.55</v>
      </c>
      <c r="D152" s="8">
        <v>4.6399999999999997</v>
      </c>
      <c r="E152">
        <f t="shared" si="7"/>
        <v>-8.9999999999999858E-2</v>
      </c>
      <c r="F152">
        <f t="shared" si="8"/>
        <v>8.9999999999999858E-2</v>
      </c>
      <c r="G152" t="str">
        <f t="shared" si="9"/>
        <v>obserwuj</v>
      </c>
    </row>
    <row r="153" spans="1:7">
      <c r="A153" s="7" t="s">
        <v>309</v>
      </c>
      <c r="B153" s="8">
        <v>0.92</v>
      </c>
      <c r="C153" s="8">
        <v>0.93</v>
      </c>
      <c r="D153" s="8">
        <v>0.95</v>
      </c>
      <c r="E153">
        <f t="shared" si="7"/>
        <v>1.0000000000000009E-2</v>
      </c>
      <c r="F153">
        <f t="shared" si="8"/>
        <v>1.9999999999999907E-2</v>
      </c>
      <c r="G153" t="str">
        <f t="shared" si="9"/>
        <v>kup</v>
      </c>
    </row>
    <row r="154" spans="1:7">
      <c r="A154" s="7" t="s">
        <v>311</v>
      </c>
      <c r="B154" s="8">
        <v>50</v>
      </c>
      <c r="C154" s="8">
        <v>49.5</v>
      </c>
      <c r="D154" s="8">
        <v>50</v>
      </c>
      <c r="E154">
        <f t="shared" si="7"/>
        <v>-0.5</v>
      </c>
      <c r="F154">
        <f t="shared" si="8"/>
        <v>0.5</v>
      </c>
      <c r="G154" t="str">
        <f t="shared" si="9"/>
        <v>obserwuj</v>
      </c>
    </row>
    <row r="155" spans="1:7">
      <c r="A155" s="7" t="s">
        <v>313</v>
      </c>
      <c r="B155" s="8">
        <v>18.73</v>
      </c>
      <c r="C155" s="8">
        <v>18.73</v>
      </c>
      <c r="D155" s="8">
        <v>18.760000000000002</v>
      </c>
      <c r="E155">
        <f t="shared" si="7"/>
        <v>0</v>
      </c>
      <c r="F155">
        <f t="shared" si="8"/>
        <v>3.0000000000001137E-2</v>
      </c>
      <c r="G155" t="str">
        <f t="shared" si="9"/>
        <v>obserwuj</v>
      </c>
    </row>
    <row r="156" spans="1:7">
      <c r="A156" s="7" t="s">
        <v>315</v>
      </c>
      <c r="B156" s="8">
        <v>0.86</v>
      </c>
      <c r="C156" s="8">
        <v>0.85</v>
      </c>
      <c r="D156" s="8">
        <v>0.85</v>
      </c>
      <c r="E156">
        <f t="shared" si="7"/>
        <v>-1.0000000000000009E-2</v>
      </c>
      <c r="F156">
        <f t="shared" si="8"/>
        <v>0</v>
      </c>
      <c r="G156" t="str">
        <f t="shared" si="9"/>
        <v>obserwuj</v>
      </c>
    </row>
    <row r="157" spans="1:7">
      <c r="A157" s="7" t="s">
        <v>317</v>
      </c>
      <c r="B157" s="8">
        <v>0.33</v>
      </c>
      <c r="C157" s="8">
        <v>0.35</v>
      </c>
      <c r="D157" s="8">
        <v>0.35</v>
      </c>
      <c r="E157">
        <f t="shared" si="7"/>
        <v>1.9999999999999962E-2</v>
      </c>
      <c r="F157">
        <f t="shared" si="8"/>
        <v>0</v>
      </c>
      <c r="G157" t="str">
        <f t="shared" si="9"/>
        <v>obserwuj</v>
      </c>
    </row>
    <row r="158" spans="1:7">
      <c r="A158" s="7" t="s">
        <v>319</v>
      </c>
      <c r="B158" s="8">
        <v>1.98</v>
      </c>
      <c r="C158" s="8">
        <v>2</v>
      </c>
      <c r="D158" s="8">
        <v>1.98</v>
      </c>
      <c r="E158">
        <f t="shared" si="7"/>
        <v>2.0000000000000018E-2</v>
      </c>
      <c r="F158">
        <f t="shared" si="8"/>
        <v>-2.0000000000000018E-2</v>
      </c>
      <c r="G158" t="str">
        <f t="shared" si="9"/>
        <v>obserwuj</v>
      </c>
    </row>
    <row r="159" spans="1:7">
      <c r="A159" s="7" t="s">
        <v>321</v>
      </c>
      <c r="B159" s="8">
        <v>1.77</v>
      </c>
      <c r="C159" s="8">
        <v>1.81</v>
      </c>
      <c r="D159" s="8">
        <v>1.8</v>
      </c>
      <c r="E159">
        <f t="shared" si="7"/>
        <v>4.0000000000000036E-2</v>
      </c>
      <c r="F159">
        <f t="shared" si="8"/>
        <v>-1.0000000000000009E-2</v>
      </c>
      <c r="G159" t="str">
        <f t="shared" si="9"/>
        <v>obserwuj</v>
      </c>
    </row>
    <row r="160" spans="1:7">
      <c r="A160" s="7" t="s">
        <v>323</v>
      </c>
      <c r="B160" s="8">
        <v>3.4</v>
      </c>
      <c r="C160" s="8">
        <v>3.4</v>
      </c>
      <c r="D160" s="8">
        <v>3.37</v>
      </c>
      <c r="E160">
        <f t="shared" si="7"/>
        <v>0</v>
      </c>
      <c r="F160">
        <f t="shared" si="8"/>
        <v>-2.9999999999999805E-2</v>
      </c>
      <c r="G160" t="str">
        <f t="shared" si="9"/>
        <v>obserwuj</v>
      </c>
    </row>
    <row r="161" spans="1:7">
      <c r="A161" s="7" t="s">
        <v>325</v>
      </c>
      <c r="B161" s="8">
        <v>6.89</v>
      </c>
      <c r="C161" s="8">
        <v>6.83</v>
      </c>
      <c r="D161" s="8">
        <v>6.85</v>
      </c>
      <c r="E161">
        <f t="shared" si="7"/>
        <v>-5.9999999999999609E-2</v>
      </c>
      <c r="F161">
        <f t="shared" si="8"/>
        <v>1.9999999999999574E-2</v>
      </c>
      <c r="G161" t="str">
        <f t="shared" si="9"/>
        <v>obserwuj</v>
      </c>
    </row>
    <row r="162" spans="1:7">
      <c r="A162" s="7" t="s">
        <v>327</v>
      </c>
      <c r="B162" s="8">
        <v>41.95</v>
      </c>
      <c r="C162" s="8">
        <v>42.2</v>
      </c>
      <c r="D162" s="8">
        <v>41.53</v>
      </c>
      <c r="E162">
        <f t="shared" si="7"/>
        <v>0.25</v>
      </c>
      <c r="F162">
        <f t="shared" si="8"/>
        <v>-0.67000000000000171</v>
      </c>
      <c r="G162" t="str">
        <f t="shared" si="9"/>
        <v>obserwuj</v>
      </c>
    </row>
    <row r="163" spans="1:7">
      <c r="A163" s="7" t="s">
        <v>329</v>
      </c>
      <c r="B163" s="8">
        <v>24.3</v>
      </c>
      <c r="C163" s="8">
        <v>24.99</v>
      </c>
      <c r="D163" s="8">
        <v>24.99</v>
      </c>
      <c r="E163">
        <f t="shared" si="7"/>
        <v>0.68999999999999773</v>
      </c>
      <c r="F163">
        <f t="shared" si="8"/>
        <v>0</v>
      </c>
      <c r="G163" t="str">
        <f t="shared" si="9"/>
        <v>obserwuj</v>
      </c>
    </row>
    <row r="164" spans="1:7">
      <c r="A164" s="7" t="s">
        <v>331</v>
      </c>
      <c r="B164" s="8">
        <v>43.4</v>
      </c>
      <c r="C164" s="8">
        <v>43.4</v>
      </c>
      <c r="D164" s="8">
        <v>44.5</v>
      </c>
      <c r="E164">
        <f t="shared" si="7"/>
        <v>0</v>
      </c>
      <c r="F164">
        <f t="shared" si="8"/>
        <v>1.1000000000000014</v>
      </c>
      <c r="G164" t="str">
        <f t="shared" si="9"/>
        <v>obserwuj</v>
      </c>
    </row>
    <row r="165" spans="1:7">
      <c r="A165" s="7" t="s">
        <v>333</v>
      </c>
      <c r="B165" s="8">
        <v>17.05</v>
      </c>
      <c r="C165" s="8">
        <v>16.95</v>
      </c>
      <c r="D165" s="8">
        <v>16.57</v>
      </c>
      <c r="E165">
        <f t="shared" si="7"/>
        <v>-0.10000000000000142</v>
      </c>
      <c r="F165">
        <f t="shared" si="8"/>
        <v>-0.37999999999999901</v>
      </c>
      <c r="G165" t="str">
        <f t="shared" si="9"/>
        <v>sprzedaj</v>
      </c>
    </row>
    <row r="166" spans="1:7">
      <c r="A166" s="7" t="s">
        <v>335</v>
      </c>
      <c r="B166" s="8">
        <v>30.5</v>
      </c>
      <c r="C166" s="8">
        <v>29.7</v>
      </c>
      <c r="D166" s="8">
        <v>30.65</v>
      </c>
      <c r="E166">
        <f t="shared" si="7"/>
        <v>-0.80000000000000071</v>
      </c>
      <c r="F166">
        <f t="shared" si="8"/>
        <v>0.94999999999999929</v>
      </c>
      <c r="G166" t="str">
        <f t="shared" si="9"/>
        <v>obserwuj</v>
      </c>
    </row>
    <row r="167" spans="1:7">
      <c r="A167" s="7" t="s">
        <v>337</v>
      </c>
      <c r="B167" s="8">
        <v>1.51</v>
      </c>
      <c r="C167" s="8">
        <v>1.51</v>
      </c>
      <c r="D167" s="8">
        <v>1.51</v>
      </c>
      <c r="E167">
        <f t="shared" si="7"/>
        <v>0</v>
      </c>
      <c r="F167">
        <f t="shared" si="8"/>
        <v>0</v>
      </c>
      <c r="G167" t="str">
        <f t="shared" si="9"/>
        <v>obserwuj</v>
      </c>
    </row>
    <row r="168" spans="1:7">
      <c r="A168" s="7" t="s">
        <v>339</v>
      </c>
      <c r="B168" s="8">
        <v>9.8000000000000007</v>
      </c>
      <c r="C168" s="8">
        <v>11.49</v>
      </c>
      <c r="D168" s="8">
        <v>11.3</v>
      </c>
      <c r="E168">
        <f t="shared" si="7"/>
        <v>1.6899999999999995</v>
      </c>
      <c r="F168">
        <f t="shared" si="8"/>
        <v>-0.1899999999999995</v>
      </c>
      <c r="G168" t="str">
        <f t="shared" si="9"/>
        <v>obserwuj</v>
      </c>
    </row>
    <row r="169" spans="1:7">
      <c r="A169" s="7" t="s">
        <v>341</v>
      </c>
      <c r="B169" s="8">
        <v>71.989999999999995</v>
      </c>
      <c r="C169" s="8">
        <v>71</v>
      </c>
      <c r="D169" s="8">
        <v>72</v>
      </c>
      <c r="E169">
        <f t="shared" si="7"/>
        <v>-0.98999999999999488</v>
      </c>
      <c r="F169">
        <f t="shared" si="8"/>
        <v>1</v>
      </c>
      <c r="G169" t="str">
        <f t="shared" si="9"/>
        <v>obserwuj</v>
      </c>
    </row>
    <row r="170" spans="1:7">
      <c r="A170" s="7" t="s">
        <v>343</v>
      </c>
      <c r="B170" s="8">
        <v>4.8</v>
      </c>
      <c r="C170" s="8">
        <v>4.95</v>
      </c>
      <c r="D170" s="8">
        <v>4.91</v>
      </c>
      <c r="E170">
        <f t="shared" si="7"/>
        <v>0.15000000000000036</v>
      </c>
      <c r="F170">
        <f t="shared" si="8"/>
        <v>-4.0000000000000036E-2</v>
      </c>
      <c r="G170" t="str">
        <f t="shared" si="9"/>
        <v>obserwuj</v>
      </c>
    </row>
    <row r="171" spans="1:7">
      <c r="A171" s="7" t="s">
        <v>345</v>
      </c>
      <c r="B171" s="8">
        <v>103.5</v>
      </c>
      <c r="C171" s="8">
        <v>106.65</v>
      </c>
      <c r="D171" s="8">
        <v>108.8</v>
      </c>
      <c r="E171">
        <f t="shared" si="7"/>
        <v>3.1500000000000057</v>
      </c>
      <c r="F171">
        <f t="shared" si="8"/>
        <v>2.1499999999999915</v>
      </c>
      <c r="G171" t="str">
        <f t="shared" si="9"/>
        <v>obserwuj</v>
      </c>
    </row>
    <row r="172" spans="1:7">
      <c r="A172" s="7" t="s">
        <v>347</v>
      </c>
      <c r="B172" s="8">
        <v>3.3</v>
      </c>
      <c r="C172" s="8">
        <v>3.3</v>
      </c>
      <c r="D172" s="8">
        <v>3.3</v>
      </c>
      <c r="E172">
        <f t="shared" si="7"/>
        <v>0</v>
      </c>
      <c r="F172">
        <f t="shared" si="8"/>
        <v>0</v>
      </c>
      <c r="G172" t="str">
        <f t="shared" si="9"/>
        <v>obserwuj</v>
      </c>
    </row>
    <row r="173" spans="1:7">
      <c r="A173" s="7" t="s">
        <v>349</v>
      </c>
      <c r="B173" s="8">
        <v>1.83</v>
      </c>
      <c r="C173" s="8">
        <v>1.89</v>
      </c>
      <c r="D173" s="8">
        <v>1.86</v>
      </c>
      <c r="E173">
        <f t="shared" si="7"/>
        <v>5.9999999999999831E-2</v>
      </c>
      <c r="F173">
        <f t="shared" si="8"/>
        <v>-2.9999999999999805E-2</v>
      </c>
      <c r="G173" t="str">
        <f t="shared" si="9"/>
        <v>obserwuj</v>
      </c>
    </row>
    <row r="174" spans="1:7">
      <c r="A174" s="7" t="s">
        <v>351</v>
      </c>
      <c r="B174" s="8">
        <v>4.87</v>
      </c>
      <c r="C174" s="8">
        <v>5.03</v>
      </c>
      <c r="D174" s="8">
        <v>5</v>
      </c>
      <c r="E174">
        <f t="shared" si="7"/>
        <v>0.16000000000000014</v>
      </c>
      <c r="F174">
        <f t="shared" si="8"/>
        <v>-3.0000000000000249E-2</v>
      </c>
      <c r="G174" t="str">
        <f t="shared" si="9"/>
        <v>obserwuj</v>
      </c>
    </row>
    <row r="175" spans="1:7">
      <c r="A175" s="7" t="s">
        <v>353</v>
      </c>
      <c r="B175" s="8">
        <v>3.15</v>
      </c>
      <c r="C175" s="8">
        <v>3.29</v>
      </c>
      <c r="D175" s="8">
        <v>3.22</v>
      </c>
      <c r="E175">
        <f t="shared" si="7"/>
        <v>0.14000000000000012</v>
      </c>
      <c r="F175">
        <f t="shared" si="8"/>
        <v>-6.999999999999984E-2</v>
      </c>
      <c r="G175" t="str">
        <f t="shared" si="9"/>
        <v>obserwuj</v>
      </c>
    </row>
    <row r="176" spans="1:7">
      <c r="A176" s="7" t="s">
        <v>355</v>
      </c>
      <c r="B176" s="8">
        <v>5.01</v>
      </c>
      <c r="C176" s="8">
        <v>5.14</v>
      </c>
      <c r="D176" s="8">
        <v>5.12</v>
      </c>
      <c r="E176">
        <f t="shared" si="7"/>
        <v>0.12999999999999989</v>
      </c>
      <c r="F176">
        <f t="shared" si="8"/>
        <v>-1.9999999999999574E-2</v>
      </c>
      <c r="G176" t="str">
        <f t="shared" si="9"/>
        <v>obserwuj</v>
      </c>
    </row>
    <row r="177" spans="1:7">
      <c r="A177" s="7" t="s">
        <v>357</v>
      </c>
      <c r="B177" s="8">
        <v>31.24</v>
      </c>
      <c r="C177" s="8">
        <v>31.28</v>
      </c>
      <c r="D177" s="8">
        <v>32.15</v>
      </c>
      <c r="E177">
        <f t="shared" si="7"/>
        <v>4.00000000000027E-2</v>
      </c>
      <c r="F177">
        <f t="shared" si="8"/>
        <v>0.86999999999999744</v>
      </c>
      <c r="G177" t="str">
        <f t="shared" si="9"/>
        <v>kup</v>
      </c>
    </row>
    <row r="178" spans="1:7">
      <c r="A178" s="7" t="s">
        <v>359</v>
      </c>
      <c r="B178" s="8">
        <v>3</v>
      </c>
      <c r="C178" s="8">
        <v>3.07</v>
      </c>
      <c r="D178" s="8">
        <v>3.08</v>
      </c>
      <c r="E178">
        <f t="shared" si="7"/>
        <v>6.999999999999984E-2</v>
      </c>
      <c r="F178">
        <f t="shared" si="8"/>
        <v>1.0000000000000231E-2</v>
      </c>
      <c r="G178" t="str">
        <f t="shared" si="9"/>
        <v>obserwuj</v>
      </c>
    </row>
    <row r="179" spans="1:7">
      <c r="A179" s="7" t="s">
        <v>361</v>
      </c>
      <c r="B179" s="8">
        <v>0.02</v>
      </c>
      <c r="C179" s="8">
        <v>0.02</v>
      </c>
      <c r="D179" s="8">
        <v>0.02</v>
      </c>
      <c r="E179">
        <f t="shared" si="7"/>
        <v>0</v>
      </c>
      <c r="F179">
        <f t="shared" si="8"/>
        <v>0</v>
      </c>
      <c r="G179" t="str">
        <f t="shared" si="9"/>
        <v>obserwuj</v>
      </c>
    </row>
    <row r="180" spans="1:7">
      <c r="A180" s="7" t="s">
        <v>363</v>
      </c>
      <c r="B180" s="8">
        <v>0.1</v>
      </c>
      <c r="C180" s="8">
        <v>0.11</v>
      </c>
      <c r="D180" s="8">
        <v>0.13</v>
      </c>
      <c r="E180">
        <f t="shared" si="7"/>
        <v>9.999999999999995E-3</v>
      </c>
      <c r="F180">
        <f t="shared" si="8"/>
        <v>2.0000000000000004E-2</v>
      </c>
      <c r="G180" t="str">
        <f t="shared" si="9"/>
        <v>kup</v>
      </c>
    </row>
    <row r="181" spans="1:7">
      <c r="A181" s="7" t="s">
        <v>365</v>
      </c>
      <c r="B181" s="8">
        <v>1.0900000000000001</v>
      </c>
      <c r="C181" s="8">
        <v>1.1000000000000001</v>
      </c>
      <c r="D181" s="8">
        <v>1.1000000000000001</v>
      </c>
      <c r="E181">
        <f t="shared" si="7"/>
        <v>1.0000000000000009E-2</v>
      </c>
      <c r="F181">
        <f t="shared" si="8"/>
        <v>0</v>
      </c>
      <c r="G181" t="str">
        <f t="shared" si="9"/>
        <v>obserwuj</v>
      </c>
    </row>
    <row r="182" spans="1:7">
      <c r="A182" s="7" t="s">
        <v>367</v>
      </c>
      <c r="B182" s="8">
        <v>0.99</v>
      </c>
      <c r="C182" s="8">
        <v>0.98</v>
      </c>
      <c r="D182" s="8">
        <v>0.98</v>
      </c>
      <c r="E182">
        <f t="shared" si="7"/>
        <v>-1.0000000000000009E-2</v>
      </c>
      <c r="F182">
        <f t="shared" si="8"/>
        <v>0</v>
      </c>
      <c r="G182" t="str">
        <f t="shared" si="9"/>
        <v>obserwuj</v>
      </c>
    </row>
    <row r="183" spans="1:7">
      <c r="A183" s="7" t="s">
        <v>369</v>
      </c>
      <c r="B183" s="8">
        <v>9.01</v>
      </c>
      <c r="C183" s="8">
        <v>9</v>
      </c>
      <c r="D183" s="8">
        <v>9</v>
      </c>
      <c r="E183">
        <f t="shared" si="7"/>
        <v>-9.9999999999997868E-3</v>
      </c>
      <c r="F183">
        <f t="shared" si="8"/>
        <v>0</v>
      </c>
      <c r="G183" t="str">
        <f t="shared" si="9"/>
        <v>obserwuj</v>
      </c>
    </row>
    <row r="184" spans="1:7">
      <c r="A184" s="7" t="s">
        <v>371</v>
      </c>
      <c r="B184" s="8">
        <v>5.9</v>
      </c>
      <c r="C184" s="8">
        <v>5.8</v>
      </c>
      <c r="D184" s="8">
        <v>5.8</v>
      </c>
      <c r="E184">
        <f t="shared" si="7"/>
        <v>-0.10000000000000053</v>
      </c>
      <c r="F184">
        <f t="shared" si="8"/>
        <v>0</v>
      </c>
      <c r="G184" t="str">
        <f t="shared" si="9"/>
        <v>obserwuj</v>
      </c>
    </row>
    <row r="185" spans="1:7">
      <c r="A185" s="7" t="s">
        <v>373</v>
      </c>
      <c r="B185" s="8">
        <v>2.1</v>
      </c>
      <c r="C185" s="8">
        <v>2.2000000000000002</v>
      </c>
      <c r="D185" s="8">
        <v>2.29</v>
      </c>
      <c r="E185">
        <f t="shared" si="7"/>
        <v>0.10000000000000009</v>
      </c>
      <c r="F185">
        <f t="shared" si="8"/>
        <v>8.9999999999999858E-2</v>
      </c>
      <c r="G185" t="str">
        <f t="shared" si="9"/>
        <v>obserwuj</v>
      </c>
    </row>
    <row r="186" spans="1:7">
      <c r="A186" s="7" t="s">
        <v>375</v>
      </c>
      <c r="B186" s="8">
        <v>29.9</v>
      </c>
      <c r="C186" s="8">
        <v>29.9</v>
      </c>
      <c r="D186" s="8">
        <v>29.9</v>
      </c>
      <c r="E186">
        <f t="shared" si="7"/>
        <v>0</v>
      </c>
      <c r="F186">
        <f t="shared" si="8"/>
        <v>0</v>
      </c>
      <c r="G186" t="str">
        <f t="shared" si="9"/>
        <v>obserwuj</v>
      </c>
    </row>
    <row r="187" spans="1:7">
      <c r="A187" s="7" t="s">
        <v>377</v>
      </c>
      <c r="B187" s="8">
        <v>1.56</v>
      </c>
      <c r="C187" s="8">
        <v>1.54</v>
      </c>
      <c r="D187" s="8">
        <v>1.54</v>
      </c>
      <c r="E187">
        <f t="shared" si="7"/>
        <v>-2.0000000000000018E-2</v>
      </c>
      <c r="F187">
        <f t="shared" si="8"/>
        <v>0</v>
      </c>
      <c r="G187" t="str">
        <f t="shared" si="9"/>
        <v>obserwuj</v>
      </c>
    </row>
    <row r="188" spans="1:7">
      <c r="A188" s="7" t="s">
        <v>379</v>
      </c>
      <c r="B188" s="8">
        <v>2.63</v>
      </c>
      <c r="C188" s="8">
        <v>2.61</v>
      </c>
      <c r="D188" s="8">
        <v>2.62</v>
      </c>
      <c r="E188">
        <f t="shared" si="7"/>
        <v>-2.0000000000000018E-2</v>
      </c>
      <c r="F188">
        <f t="shared" si="8"/>
        <v>1.0000000000000231E-2</v>
      </c>
      <c r="G188" t="str">
        <f t="shared" si="9"/>
        <v>obserwuj</v>
      </c>
    </row>
    <row r="189" spans="1:7">
      <c r="A189" s="7" t="s">
        <v>381</v>
      </c>
      <c r="B189" s="8">
        <v>2.2400000000000002</v>
      </c>
      <c r="C189" s="8">
        <v>2.25</v>
      </c>
      <c r="D189" s="8">
        <v>2.27</v>
      </c>
      <c r="E189">
        <f t="shared" si="7"/>
        <v>9.9999999999997868E-3</v>
      </c>
      <c r="F189">
        <f t="shared" si="8"/>
        <v>2.0000000000000018E-2</v>
      </c>
      <c r="G189" t="str">
        <f t="shared" si="9"/>
        <v>kup</v>
      </c>
    </row>
    <row r="190" spans="1:7">
      <c r="A190" s="7" t="s">
        <v>383</v>
      </c>
      <c r="B190" s="8">
        <v>1.73</v>
      </c>
      <c r="C190" s="8">
        <v>1.73</v>
      </c>
      <c r="D190" s="8">
        <v>1.76</v>
      </c>
      <c r="E190">
        <f t="shared" si="7"/>
        <v>0</v>
      </c>
      <c r="F190">
        <f t="shared" si="8"/>
        <v>3.0000000000000027E-2</v>
      </c>
      <c r="G190" t="str">
        <f t="shared" si="9"/>
        <v>obserwuj</v>
      </c>
    </row>
    <row r="191" spans="1:7">
      <c r="A191" s="7" t="s">
        <v>385</v>
      </c>
      <c r="B191" s="8">
        <v>0.76</v>
      </c>
      <c r="C191" s="8">
        <v>0.77</v>
      </c>
      <c r="D191" s="8">
        <v>0.8</v>
      </c>
      <c r="E191">
        <f t="shared" si="7"/>
        <v>1.0000000000000009E-2</v>
      </c>
      <c r="F191">
        <f t="shared" si="8"/>
        <v>3.0000000000000027E-2</v>
      </c>
      <c r="G191" t="str">
        <f t="shared" si="9"/>
        <v>kup</v>
      </c>
    </row>
    <row r="192" spans="1:7">
      <c r="A192" s="7" t="s">
        <v>387</v>
      </c>
      <c r="B192" s="8">
        <v>56.85</v>
      </c>
      <c r="C192" s="8">
        <v>56.85</v>
      </c>
      <c r="D192" s="8">
        <v>56.85</v>
      </c>
      <c r="E192">
        <f t="shared" si="7"/>
        <v>0</v>
      </c>
      <c r="F192">
        <f t="shared" si="8"/>
        <v>0</v>
      </c>
      <c r="G192" t="str">
        <f t="shared" si="9"/>
        <v>obserwuj</v>
      </c>
    </row>
    <row r="193" spans="1:7">
      <c r="A193" s="7" t="s">
        <v>389</v>
      </c>
      <c r="B193" s="8">
        <v>137.9</v>
      </c>
      <c r="C193" s="8">
        <v>136.05000000000001</v>
      </c>
      <c r="D193" s="8">
        <v>136.5</v>
      </c>
      <c r="E193">
        <f t="shared" si="7"/>
        <v>-1.8499999999999943</v>
      </c>
      <c r="F193">
        <f t="shared" si="8"/>
        <v>0.44999999999998863</v>
      </c>
      <c r="G193" t="str">
        <f t="shared" si="9"/>
        <v>obserwuj</v>
      </c>
    </row>
    <row r="194" spans="1:7">
      <c r="A194" s="7" t="s">
        <v>391</v>
      </c>
      <c r="B194" s="8">
        <v>3.5</v>
      </c>
      <c r="C194" s="8">
        <v>3.46</v>
      </c>
      <c r="D194" s="8">
        <v>3.46</v>
      </c>
      <c r="E194">
        <f t="shared" si="7"/>
        <v>-4.0000000000000036E-2</v>
      </c>
      <c r="F194">
        <f t="shared" si="8"/>
        <v>0</v>
      </c>
      <c r="G194" t="str">
        <f t="shared" si="9"/>
        <v>obserwuj</v>
      </c>
    </row>
    <row r="195" spans="1:7">
      <c r="A195" s="7" t="s">
        <v>393</v>
      </c>
      <c r="B195" s="8">
        <v>16.14</v>
      </c>
      <c r="C195" s="8">
        <v>16.399999999999999</v>
      </c>
      <c r="D195" s="8">
        <v>16.22</v>
      </c>
      <c r="E195">
        <f t="shared" ref="E195:E258" si="10">C195-B195</f>
        <v>0.25999999999999801</v>
      </c>
      <c r="F195">
        <f t="shared" ref="F195:F258" si="11">D195-C195</f>
        <v>-0.17999999999999972</v>
      </c>
      <c r="G195" t="str">
        <f t="shared" ref="G195:G258" si="12">IF(AND(E195&gt;0,F195&gt;E195),"kup", IF(AND(E195&lt;0,F195&lt;E195),"sprzedaj","obserwuj"))</f>
        <v>obserwuj</v>
      </c>
    </row>
    <row r="196" spans="1:7">
      <c r="A196" s="7" t="s">
        <v>395</v>
      </c>
      <c r="B196" s="8">
        <v>12.97</v>
      </c>
      <c r="C196" s="8">
        <v>13</v>
      </c>
      <c r="D196" s="8">
        <v>13</v>
      </c>
      <c r="E196">
        <f t="shared" si="10"/>
        <v>2.9999999999999361E-2</v>
      </c>
      <c r="F196">
        <f t="shared" si="11"/>
        <v>0</v>
      </c>
      <c r="G196" t="str">
        <f t="shared" si="12"/>
        <v>obserwuj</v>
      </c>
    </row>
    <row r="197" spans="1:7">
      <c r="A197" s="7" t="s">
        <v>397</v>
      </c>
      <c r="B197" s="8">
        <v>159.94999999999999</v>
      </c>
      <c r="C197" s="8">
        <v>167</v>
      </c>
      <c r="D197" s="8">
        <v>175.5</v>
      </c>
      <c r="E197">
        <f t="shared" si="10"/>
        <v>7.0500000000000114</v>
      </c>
      <c r="F197">
        <f t="shared" si="11"/>
        <v>8.5</v>
      </c>
      <c r="G197" t="str">
        <f t="shared" si="12"/>
        <v>kup</v>
      </c>
    </row>
    <row r="198" spans="1:7">
      <c r="A198" s="7" t="s">
        <v>399</v>
      </c>
      <c r="B198" s="8">
        <v>18.440000000000001</v>
      </c>
      <c r="C198" s="8">
        <v>18.649999999999999</v>
      </c>
      <c r="D198" s="8">
        <v>18.670000000000002</v>
      </c>
      <c r="E198">
        <f t="shared" si="10"/>
        <v>0.2099999999999973</v>
      </c>
      <c r="F198">
        <f t="shared" si="11"/>
        <v>2.0000000000003126E-2</v>
      </c>
      <c r="G198" t="str">
        <f t="shared" si="12"/>
        <v>obserwuj</v>
      </c>
    </row>
    <row r="199" spans="1:7">
      <c r="A199" s="7" t="s">
        <v>401</v>
      </c>
      <c r="B199" s="8">
        <v>0.92</v>
      </c>
      <c r="C199" s="8">
        <v>0.93</v>
      </c>
      <c r="D199" s="8">
        <v>0.9</v>
      </c>
      <c r="E199">
        <f t="shared" si="10"/>
        <v>1.0000000000000009E-2</v>
      </c>
      <c r="F199">
        <f t="shared" si="11"/>
        <v>-3.0000000000000027E-2</v>
      </c>
      <c r="G199" t="str">
        <f t="shared" si="12"/>
        <v>obserwuj</v>
      </c>
    </row>
    <row r="200" spans="1:7">
      <c r="A200" s="7" t="s">
        <v>403</v>
      </c>
      <c r="B200" s="8">
        <v>204</v>
      </c>
      <c r="C200" s="8">
        <v>206</v>
      </c>
      <c r="D200" s="8">
        <v>212.95</v>
      </c>
      <c r="E200">
        <f t="shared" si="10"/>
        <v>2</v>
      </c>
      <c r="F200">
        <f t="shared" si="11"/>
        <v>6.9499999999999886</v>
      </c>
      <c r="G200" t="str">
        <f t="shared" si="12"/>
        <v>kup</v>
      </c>
    </row>
    <row r="201" spans="1:7">
      <c r="A201" s="7" t="s">
        <v>405</v>
      </c>
      <c r="B201" s="8">
        <v>4</v>
      </c>
      <c r="C201" s="8">
        <v>4</v>
      </c>
      <c r="D201" s="8">
        <v>4.24</v>
      </c>
      <c r="E201">
        <f t="shared" si="10"/>
        <v>0</v>
      </c>
      <c r="F201">
        <f t="shared" si="11"/>
        <v>0.24000000000000021</v>
      </c>
      <c r="G201" t="str">
        <f t="shared" si="12"/>
        <v>obserwuj</v>
      </c>
    </row>
    <row r="202" spans="1:7">
      <c r="A202" s="7" t="s">
        <v>407</v>
      </c>
      <c r="B202" s="8">
        <v>1.06</v>
      </c>
      <c r="C202" s="8">
        <v>1.06</v>
      </c>
      <c r="D202" s="8">
        <v>1.06</v>
      </c>
      <c r="E202">
        <f t="shared" si="10"/>
        <v>0</v>
      </c>
      <c r="F202">
        <f t="shared" si="11"/>
        <v>0</v>
      </c>
      <c r="G202" t="str">
        <f t="shared" si="12"/>
        <v>obserwuj</v>
      </c>
    </row>
    <row r="203" spans="1:7">
      <c r="A203" s="7" t="s">
        <v>409</v>
      </c>
      <c r="B203" s="8">
        <v>9.0500000000000007</v>
      </c>
      <c r="C203" s="8">
        <v>9.0500000000000007</v>
      </c>
      <c r="D203" s="8">
        <v>9.0500000000000007</v>
      </c>
      <c r="E203">
        <f t="shared" si="10"/>
        <v>0</v>
      </c>
      <c r="F203">
        <f t="shared" si="11"/>
        <v>0</v>
      </c>
      <c r="G203" t="str">
        <f t="shared" si="12"/>
        <v>obserwuj</v>
      </c>
    </row>
    <row r="204" spans="1:7">
      <c r="A204" s="7" t="s">
        <v>411</v>
      </c>
      <c r="B204" s="8">
        <v>0.08</v>
      </c>
      <c r="C204" s="8">
        <v>0.1</v>
      </c>
      <c r="D204" s="8">
        <v>0.11</v>
      </c>
      <c r="E204">
        <f t="shared" si="10"/>
        <v>2.0000000000000004E-2</v>
      </c>
      <c r="F204">
        <f t="shared" si="11"/>
        <v>9.999999999999995E-3</v>
      </c>
      <c r="G204" t="str">
        <f t="shared" si="12"/>
        <v>obserwuj</v>
      </c>
    </row>
    <row r="205" spans="1:7">
      <c r="A205" s="7" t="s">
        <v>413</v>
      </c>
      <c r="B205" s="8">
        <v>2.2000000000000002</v>
      </c>
      <c r="C205" s="8">
        <v>2.2000000000000002</v>
      </c>
      <c r="D205" s="8">
        <v>2.2000000000000002</v>
      </c>
      <c r="E205">
        <f t="shared" si="10"/>
        <v>0</v>
      </c>
      <c r="F205">
        <f t="shared" si="11"/>
        <v>0</v>
      </c>
      <c r="G205" t="str">
        <f t="shared" si="12"/>
        <v>obserwuj</v>
      </c>
    </row>
    <row r="206" spans="1:7">
      <c r="A206" s="7" t="s">
        <v>415</v>
      </c>
      <c r="B206" s="8">
        <v>4.07</v>
      </c>
      <c r="C206" s="8">
        <v>4.0199999999999996</v>
      </c>
      <c r="D206" s="8">
        <v>4.0199999999999996</v>
      </c>
      <c r="E206">
        <f t="shared" si="10"/>
        <v>-5.0000000000000711E-2</v>
      </c>
      <c r="F206">
        <f t="shared" si="11"/>
        <v>0</v>
      </c>
      <c r="G206" t="str">
        <f t="shared" si="12"/>
        <v>obserwuj</v>
      </c>
    </row>
    <row r="207" spans="1:7">
      <c r="A207" s="7" t="s">
        <v>417</v>
      </c>
      <c r="B207" s="8">
        <v>0.83</v>
      </c>
      <c r="C207" s="8">
        <v>0.85</v>
      </c>
      <c r="D207" s="8">
        <v>0.85</v>
      </c>
      <c r="E207">
        <f t="shared" si="10"/>
        <v>2.0000000000000018E-2</v>
      </c>
      <c r="F207">
        <f t="shared" si="11"/>
        <v>0</v>
      </c>
      <c r="G207" t="str">
        <f t="shared" si="12"/>
        <v>obserwuj</v>
      </c>
    </row>
    <row r="208" spans="1:7">
      <c r="A208" s="7" t="s">
        <v>419</v>
      </c>
      <c r="B208" s="8">
        <v>3.34</v>
      </c>
      <c r="C208" s="8">
        <v>3.34</v>
      </c>
      <c r="D208" s="8">
        <v>3.34</v>
      </c>
      <c r="E208">
        <f t="shared" si="10"/>
        <v>0</v>
      </c>
      <c r="F208">
        <f t="shared" si="11"/>
        <v>0</v>
      </c>
      <c r="G208" t="str">
        <f t="shared" si="12"/>
        <v>obserwuj</v>
      </c>
    </row>
    <row r="209" spans="1:7">
      <c r="A209" s="7" t="s">
        <v>421</v>
      </c>
      <c r="B209" s="8">
        <v>1.62</v>
      </c>
      <c r="C209" s="8">
        <v>1.61</v>
      </c>
      <c r="D209" s="8">
        <v>1.61</v>
      </c>
      <c r="E209">
        <f t="shared" si="10"/>
        <v>-1.0000000000000009E-2</v>
      </c>
      <c r="F209">
        <f t="shared" si="11"/>
        <v>0</v>
      </c>
      <c r="G209" t="str">
        <f t="shared" si="12"/>
        <v>obserwuj</v>
      </c>
    </row>
    <row r="210" spans="1:7">
      <c r="A210" s="7" t="s">
        <v>423</v>
      </c>
      <c r="B210" s="8">
        <v>5</v>
      </c>
      <c r="C210" s="8">
        <v>4.95</v>
      </c>
      <c r="D210" s="8">
        <v>5</v>
      </c>
      <c r="E210">
        <f t="shared" si="10"/>
        <v>-4.9999999999999822E-2</v>
      </c>
      <c r="F210">
        <f t="shared" si="11"/>
        <v>4.9999999999999822E-2</v>
      </c>
      <c r="G210" t="str">
        <f t="shared" si="12"/>
        <v>obserwuj</v>
      </c>
    </row>
    <row r="211" spans="1:7">
      <c r="A211" s="7" t="s">
        <v>425</v>
      </c>
      <c r="B211" s="8">
        <v>1.93</v>
      </c>
      <c r="C211" s="8">
        <v>1.93</v>
      </c>
      <c r="D211" s="8">
        <v>1.86</v>
      </c>
      <c r="E211">
        <f t="shared" si="10"/>
        <v>0</v>
      </c>
      <c r="F211">
        <f t="shared" si="11"/>
        <v>-6.999999999999984E-2</v>
      </c>
      <c r="G211" t="str">
        <f t="shared" si="12"/>
        <v>obserwuj</v>
      </c>
    </row>
    <row r="212" spans="1:7">
      <c r="A212" s="7" t="s">
        <v>427</v>
      </c>
      <c r="B212" s="8">
        <v>22</v>
      </c>
      <c r="C212" s="8">
        <v>20</v>
      </c>
      <c r="D212" s="8">
        <v>21</v>
      </c>
      <c r="E212">
        <f t="shared" si="10"/>
        <v>-2</v>
      </c>
      <c r="F212">
        <f t="shared" si="11"/>
        <v>1</v>
      </c>
      <c r="G212" t="str">
        <f t="shared" si="12"/>
        <v>obserwuj</v>
      </c>
    </row>
    <row r="213" spans="1:7">
      <c r="A213" s="7" t="s">
        <v>429</v>
      </c>
      <c r="B213" s="8">
        <v>20.89</v>
      </c>
      <c r="C213" s="8">
        <v>21.35</v>
      </c>
      <c r="D213" s="8">
        <v>20.399999999999999</v>
      </c>
      <c r="E213">
        <f t="shared" si="10"/>
        <v>0.46000000000000085</v>
      </c>
      <c r="F213">
        <f t="shared" si="11"/>
        <v>-0.95000000000000284</v>
      </c>
      <c r="G213" t="str">
        <f t="shared" si="12"/>
        <v>obserwuj</v>
      </c>
    </row>
    <row r="214" spans="1:7">
      <c r="A214" s="7" t="s">
        <v>431</v>
      </c>
      <c r="B214" s="8">
        <v>0.28999999999999998</v>
      </c>
      <c r="C214" s="8">
        <v>0.28999999999999998</v>
      </c>
      <c r="D214" s="8">
        <v>0.3</v>
      </c>
      <c r="E214">
        <f t="shared" si="10"/>
        <v>0</v>
      </c>
      <c r="F214">
        <f t="shared" si="11"/>
        <v>1.0000000000000009E-2</v>
      </c>
      <c r="G214" t="str">
        <f t="shared" si="12"/>
        <v>obserwuj</v>
      </c>
    </row>
    <row r="215" spans="1:7">
      <c r="A215" s="7" t="s">
        <v>433</v>
      </c>
      <c r="B215" s="8">
        <v>2.6</v>
      </c>
      <c r="C215" s="8">
        <v>2.58</v>
      </c>
      <c r="D215" s="8">
        <v>2.6</v>
      </c>
      <c r="E215">
        <f t="shared" si="10"/>
        <v>-2.0000000000000018E-2</v>
      </c>
      <c r="F215">
        <f t="shared" si="11"/>
        <v>2.0000000000000018E-2</v>
      </c>
      <c r="G215" t="str">
        <f t="shared" si="12"/>
        <v>obserwuj</v>
      </c>
    </row>
    <row r="216" spans="1:7">
      <c r="A216" s="7" t="s">
        <v>435</v>
      </c>
      <c r="B216" s="8">
        <v>9.65</v>
      </c>
      <c r="C216" s="8">
        <v>10</v>
      </c>
      <c r="D216" s="8">
        <v>9.81</v>
      </c>
      <c r="E216">
        <f t="shared" si="10"/>
        <v>0.34999999999999964</v>
      </c>
      <c r="F216">
        <f t="shared" si="11"/>
        <v>-0.1899999999999995</v>
      </c>
      <c r="G216" t="str">
        <f t="shared" si="12"/>
        <v>obserwuj</v>
      </c>
    </row>
    <row r="217" spans="1:7">
      <c r="A217" s="7" t="s">
        <v>437</v>
      </c>
      <c r="B217" s="8">
        <v>2.87</v>
      </c>
      <c r="C217" s="8">
        <v>2.87</v>
      </c>
      <c r="D217" s="8">
        <v>2.94</v>
      </c>
      <c r="E217">
        <f t="shared" si="10"/>
        <v>0</v>
      </c>
      <c r="F217">
        <f t="shared" si="11"/>
        <v>6.999999999999984E-2</v>
      </c>
      <c r="G217" t="str">
        <f t="shared" si="12"/>
        <v>obserwuj</v>
      </c>
    </row>
    <row r="218" spans="1:7">
      <c r="A218" s="7" t="s">
        <v>439</v>
      </c>
      <c r="B218" s="8">
        <v>2.2400000000000002</v>
      </c>
      <c r="C218" s="8">
        <v>2.2400000000000002</v>
      </c>
      <c r="D218" s="8">
        <v>2.4</v>
      </c>
      <c r="E218">
        <f t="shared" si="10"/>
        <v>0</v>
      </c>
      <c r="F218">
        <f t="shared" si="11"/>
        <v>0.1599999999999997</v>
      </c>
      <c r="G218" t="str">
        <f t="shared" si="12"/>
        <v>obserwuj</v>
      </c>
    </row>
    <row r="219" spans="1:7">
      <c r="A219" s="7" t="s">
        <v>441</v>
      </c>
      <c r="B219" s="8">
        <v>0.02</v>
      </c>
      <c r="C219" s="8">
        <v>0.02</v>
      </c>
      <c r="D219" s="8">
        <v>0.02</v>
      </c>
      <c r="E219">
        <f t="shared" si="10"/>
        <v>0</v>
      </c>
      <c r="F219">
        <f t="shared" si="11"/>
        <v>0</v>
      </c>
      <c r="G219" t="str">
        <f t="shared" si="12"/>
        <v>obserwuj</v>
      </c>
    </row>
    <row r="220" spans="1:7">
      <c r="A220" s="7" t="s">
        <v>443</v>
      </c>
      <c r="B220" s="8">
        <v>6.66</v>
      </c>
      <c r="C220" s="8">
        <v>6.66</v>
      </c>
      <c r="D220" s="8">
        <v>6.66</v>
      </c>
      <c r="E220">
        <f t="shared" si="10"/>
        <v>0</v>
      </c>
      <c r="F220">
        <f t="shared" si="11"/>
        <v>0</v>
      </c>
      <c r="G220" t="str">
        <f t="shared" si="12"/>
        <v>obserwuj</v>
      </c>
    </row>
    <row r="221" spans="1:7">
      <c r="A221" s="7" t="s">
        <v>445</v>
      </c>
      <c r="B221" s="8">
        <v>1.22</v>
      </c>
      <c r="C221" s="8">
        <v>1.22</v>
      </c>
      <c r="D221" s="8">
        <v>1.21</v>
      </c>
      <c r="E221">
        <f t="shared" si="10"/>
        <v>0</v>
      </c>
      <c r="F221">
        <f t="shared" si="11"/>
        <v>-1.0000000000000009E-2</v>
      </c>
      <c r="G221" t="str">
        <f t="shared" si="12"/>
        <v>obserwuj</v>
      </c>
    </row>
    <row r="222" spans="1:7">
      <c r="A222" s="7" t="s">
        <v>447</v>
      </c>
      <c r="B222" s="8">
        <v>33.4</v>
      </c>
      <c r="C222" s="8">
        <v>33</v>
      </c>
      <c r="D222" s="8">
        <v>32.479999999999997</v>
      </c>
      <c r="E222">
        <f t="shared" si="10"/>
        <v>-0.39999999999999858</v>
      </c>
      <c r="F222">
        <f t="shared" si="11"/>
        <v>-0.52000000000000313</v>
      </c>
      <c r="G222" t="str">
        <f t="shared" si="12"/>
        <v>sprzedaj</v>
      </c>
    </row>
    <row r="223" spans="1:7">
      <c r="A223" s="7" t="s">
        <v>449</v>
      </c>
      <c r="B223" s="8">
        <v>271</v>
      </c>
      <c r="C223" s="8">
        <v>277</v>
      </c>
      <c r="D223" s="8">
        <v>280</v>
      </c>
      <c r="E223">
        <f t="shared" si="10"/>
        <v>6</v>
      </c>
      <c r="F223">
        <f t="shared" si="11"/>
        <v>3</v>
      </c>
      <c r="G223" t="str">
        <f t="shared" si="12"/>
        <v>obserwuj</v>
      </c>
    </row>
    <row r="224" spans="1:7">
      <c r="A224" s="7" t="s">
        <v>451</v>
      </c>
      <c r="B224" s="8">
        <v>107.5</v>
      </c>
      <c r="C224" s="8">
        <v>110</v>
      </c>
      <c r="D224" s="8">
        <v>108.25</v>
      </c>
      <c r="E224">
        <f t="shared" si="10"/>
        <v>2.5</v>
      </c>
      <c r="F224">
        <f t="shared" si="11"/>
        <v>-1.75</v>
      </c>
      <c r="G224" t="str">
        <f t="shared" si="12"/>
        <v>obserwuj</v>
      </c>
    </row>
    <row r="225" spans="1:7">
      <c r="A225" s="7" t="s">
        <v>453</v>
      </c>
      <c r="B225" s="8">
        <v>12.64</v>
      </c>
      <c r="C225" s="8">
        <v>12.73</v>
      </c>
      <c r="D225" s="8">
        <v>13.04</v>
      </c>
      <c r="E225">
        <f t="shared" si="10"/>
        <v>8.9999999999999858E-2</v>
      </c>
      <c r="F225">
        <f t="shared" si="11"/>
        <v>0.30999999999999872</v>
      </c>
      <c r="G225" t="str">
        <f t="shared" si="12"/>
        <v>kup</v>
      </c>
    </row>
    <row r="226" spans="1:7">
      <c r="A226" s="7" t="s">
        <v>455</v>
      </c>
      <c r="B226" s="8">
        <v>39.24</v>
      </c>
      <c r="C226" s="8">
        <v>38</v>
      </c>
      <c r="D226" s="8">
        <v>36.19</v>
      </c>
      <c r="E226">
        <f t="shared" si="10"/>
        <v>-1.240000000000002</v>
      </c>
      <c r="F226">
        <f t="shared" si="11"/>
        <v>-1.8100000000000023</v>
      </c>
      <c r="G226" t="str">
        <f t="shared" si="12"/>
        <v>sprzedaj</v>
      </c>
    </row>
    <row r="227" spans="1:7">
      <c r="A227" s="7" t="s">
        <v>457</v>
      </c>
      <c r="B227" s="8">
        <v>51.75</v>
      </c>
      <c r="C227" s="8">
        <v>51.99</v>
      </c>
      <c r="D227" s="8">
        <v>52.5</v>
      </c>
      <c r="E227">
        <f t="shared" si="10"/>
        <v>0.24000000000000199</v>
      </c>
      <c r="F227">
        <f t="shared" si="11"/>
        <v>0.50999999999999801</v>
      </c>
      <c r="G227" t="str">
        <f t="shared" si="12"/>
        <v>kup</v>
      </c>
    </row>
    <row r="228" spans="1:7">
      <c r="A228" s="7" t="s">
        <v>459</v>
      </c>
      <c r="B228" s="8">
        <v>7.38</v>
      </c>
      <c r="C228" s="8">
        <v>7.38</v>
      </c>
      <c r="D228" s="8">
        <v>7.37</v>
      </c>
      <c r="E228">
        <f t="shared" si="10"/>
        <v>0</v>
      </c>
      <c r="F228">
        <f t="shared" si="11"/>
        <v>-9.9999999999997868E-3</v>
      </c>
      <c r="G228" t="str">
        <f t="shared" si="12"/>
        <v>obserwuj</v>
      </c>
    </row>
    <row r="229" spans="1:7">
      <c r="A229" s="7" t="s">
        <v>461</v>
      </c>
      <c r="B229" s="8">
        <v>7.6</v>
      </c>
      <c r="C229" s="8">
        <v>7.55</v>
      </c>
      <c r="D229" s="8">
        <v>7.35</v>
      </c>
      <c r="E229">
        <f t="shared" si="10"/>
        <v>-4.9999999999999822E-2</v>
      </c>
      <c r="F229">
        <f t="shared" si="11"/>
        <v>-0.20000000000000018</v>
      </c>
      <c r="G229" t="str">
        <f t="shared" si="12"/>
        <v>sprzedaj</v>
      </c>
    </row>
    <row r="230" spans="1:7">
      <c r="A230" s="7" t="s">
        <v>463</v>
      </c>
      <c r="B230" s="8">
        <v>20.98</v>
      </c>
      <c r="C230" s="8">
        <v>20.98</v>
      </c>
      <c r="D230" s="8">
        <v>22.48</v>
      </c>
      <c r="E230">
        <f t="shared" si="10"/>
        <v>0</v>
      </c>
      <c r="F230">
        <f t="shared" si="11"/>
        <v>1.5</v>
      </c>
      <c r="G230" t="str">
        <f t="shared" si="12"/>
        <v>obserwuj</v>
      </c>
    </row>
    <row r="231" spans="1:7">
      <c r="A231" s="7" t="s">
        <v>465</v>
      </c>
      <c r="B231" s="8">
        <v>10.73</v>
      </c>
      <c r="C231" s="8">
        <v>10.79</v>
      </c>
      <c r="D231" s="8">
        <v>10.82</v>
      </c>
      <c r="E231">
        <f t="shared" si="10"/>
        <v>5.9999999999998721E-2</v>
      </c>
      <c r="F231">
        <f t="shared" si="11"/>
        <v>3.0000000000001137E-2</v>
      </c>
      <c r="G231" t="str">
        <f t="shared" si="12"/>
        <v>obserwuj</v>
      </c>
    </row>
    <row r="232" spans="1:7">
      <c r="A232" s="7" t="s">
        <v>467</v>
      </c>
      <c r="B232" s="8">
        <v>29.25</v>
      </c>
      <c r="C232" s="8">
        <v>29.25</v>
      </c>
      <c r="D232" s="8">
        <v>29.25</v>
      </c>
      <c r="E232">
        <f t="shared" si="10"/>
        <v>0</v>
      </c>
      <c r="F232">
        <f t="shared" si="11"/>
        <v>0</v>
      </c>
      <c r="G232" t="str">
        <f t="shared" si="12"/>
        <v>obserwuj</v>
      </c>
    </row>
    <row r="233" spans="1:7">
      <c r="A233" s="7" t="s">
        <v>469</v>
      </c>
      <c r="B233" s="8">
        <v>3.84</v>
      </c>
      <c r="C233" s="8">
        <v>3.85</v>
      </c>
      <c r="D233" s="8">
        <v>3.8</v>
      </c>
      <c r="E233">
        <f t="shared" si="10"/>
        <v>1.0000000000000231E-2</v>
      </c>
      <c r="F233">
        <f t="shared" si="11"/>
        <v>-5.0000000000000266E-2</v>
      </c>
      <c r="G233" t="str">
        <f t="shared" si="12"/>
        <v>obserwuj</v>
      </c>
    </row>
    <row r="234" spans="1:7">
      <c r="A234" s="7" t="s">
        <v>471</v>
      </c>
      <c r="B234" s="8">
        <v>9.3800000000000008</v>
      </c>
      <c r="C234" s="8">
        <v>9.2799999999999994</v>
      </c>
      <c r="D234" s="8">
        <v>9.31</v>
      </c>
      <c r="E234">
        <f t="shared" si="10"/>
        <v>-0.10000000000000142</v>
      </c>
      <c r="F234">
        <f t="shared" si="11"/>
        <v>3.0000000000001137E-2</v>
      </c>
      <c r="G234" t="str">
        <f t="shared" si="12"/>
        <v>obserwuj</v>
      </c>
    </row>
    <row r="235" spans="1:7">
      <c r="A235" s="7" t="s">
        <v>473</v>
      </c>
      <c r="B235" s="8">
        <v>19.14</v>
      </c>
      <c r="C235" s="8">
        <v>19.14</v>
      </c>
      <c r="D235" s="8">
        <v>19.29</v>
      </c>
      <c r="E235">
        <f t="shared" si="10"/>
        <v>0</v>
      </c>
      <c r="F235">
        <f t="shared" si="11"/>
        <v>0.14999999999999858</v>
      </c>
      <c r="G235" t="str">
        <f t="shared" si="12"/>
        <v>obserwuj</v>
      </c>
    </row>
    <row r="236" spans="1:7">
      <c r="A236" s="7" t="s">
        <v>475</v>
      </c>
      <c r="B236" s="8">
        <v>3.33</v>
      </c>
      <c r="C236" s="8">
        <v>3.31</v>
      </c>
      <c r="D236" s="8">
        <v>3.3</v>
      </c>
      <c r="E236">
        <f t="shared" si="10"/>
        <v>-2.0000000000000018E-2</v>
      </c>
      <c r="F236">
        <f t="shared" si="11"/>
        <v>-1.0000000000000231E-2</v>
      </c>
      <c r="G236" t="str">
        <f t="shared" si="12"/>
        <v>obserwuj</v>
      </c>
    </row>
    <row r="237" spans="1:7">
      <c r="A237" s="7" t="s">
        <v>477</v>
      </c>
      <c r="B237" s="8">
        <v>260</v>
      </c>
      <c r="C237" s="8">
        <v>260</v>
      </c>
      <c r="D237" s="8">
        <v>260</v>
      </c>
      <c r="E237">
        <f t="shared" si="10"/>
        <v>0</v>
      </c>
      <c r="F237">
        <f t="shared" si="11"/>
        <v>0</v>
      </c>
      <c r="G237" t="str">
        <f t="shared" si="12"/>
        <v>obserwuj</v>
      </c>
    </row>
    <row r="238" spans="1:7">
      <c r="A238" s="7" t="s">
        <v>479</v>
      </c>
      <c r="B238" s="8">
        <v>115</v>
      </c>
      <c r="C238" s="8">
        <v>112.9</v>
      </c>
      <c r="D238" s="8">
        <v>113</v>
      </c>
      <c r="E238">
        <f t="shared" si="10"/>
        <v>-2.0999999999999943</v>
      </c>
      <c r="F238">
        <f t="shared" si="11"/>
        <v>9.9999999999994316E-2</v>
      </c>
      <c r="G238" t="str">
        <f t="shared" si="12"/>
        <v>obserwuj</v>
      </c>
    </row>
    <row r="239" spans="1:7">
      <c r="A239" s="7" t="s">
        <v>481</v>
      </c>
      <c r="B239" s="8">
        <v>52</v>
      </c>
      <c r="C239" s="8">
        <v>53.88</v>
      </c>
      <c r="D239" s="8">
        <v>55.8</v>
      </c>
      <c r="E239">
        <f t="shared" si="10"/>
        <v>1.8800000000000026</v>
      </c>
      <c r="F239">
        <f t="shared" si="11"/>
        <v>1.9199999999999946</v>
      </c>
      <c r="G239" t="str">
        <f t="shared" si="12"/>
        <v>kup</v>
      </c>
    </row>
    <row r="240" spans="1:7">
      <c r="A240" s="7" t="s">
        <v>483</v>
      </c>
      <c r="B240" s="8">
        <v>1.1000000000000001</v>
      </c>
      <c r="C240" s="8">
        <v>1.1200000000000001</v>
      </c>
      <c r="D240" s="8">
        <v>1.07</v>
      </c>
      <c r="E240">
        <f t="shared" si="10"/>
        <v>2.0000000000000018E-2</v>
      </c>
      <c r="F240">
        <f t="shared" si="11"/>
        <v>-5.0000000000000044E-2</v>
      </c>
      <c r="G240" t="str">
        <f t="shared" si="12"/>
        <v>obserwuj</v>
      </c>
    </row>
    <row r="241" spans="1:7">
      <c r="A241" s="7" t="s">
        <v>485</v>
      </c>
      <c r="B241" s="8">
        <v>1.77</v>
      </c>
      <c r="C241" s="8">
        <v>1.83</v>
      </c>
      <c r="D241" s="8">
        <v>1.8</v>
      </c>
      <c r="E241">
        <f t="shared" si="10"/>
        <v>6.0000000000000053E-2</v>
      </c>
      <c r="F241">
        <f t="shared" si="11"/>
        <v>-3.0000000000000027E-2</v>
      </c>
      <c r="G241" t="str">
        <f t="shared" si="12"/>
        <v>obserwuj</v>
      </c>
    </row>
    <row r="242" spans="1:7">
      <c r="A242" s="7" t="s">
        <v>487</v>
      </c>
      <c r="B242" s="8">
        <v>4.22</v>
      </c>
      <c r="C242" s="8">
        <v>4.22</v>
      </c>
      <c r="D242" s="8">
        <v>4.26</v>
      </c>
      <c r="E242">
        <f t="shared" si="10"/>
        <v>0</v>
      </c>
      <c r="F242">
        <f t="shared" si="11"/>
        <v>4.0000000000000036E-2</v>
      </c>
      <c r="G242" t="str">
        <f t="shared" si="12"/>
        <v>obserwuj</v>
      </c>
    </row>
    <row r="243" spans="1:7">
      <c r="A243" s="7" t="s">
        <v>489</v>
      </c>
      <c r="B243" s="8">
        <v>8.31</v>
      </c>
      <c r="C243" s="8">
        <v>8.34</v>
      </c>
      <c r="D243" s="8">
        <v>8.4</v>
      </c>
      <c r="E243">
        <f t="shared" si="10"/>
        <v>2.9999999999999361E-2</v>
      </c>
      <c r="F243">
        <f t="shared" si="11"/>
        <v>6.0000000000000497E-2</v>
      </c>
      <c r="G243" t="str">
        <f t="shared" si="12"/>
        <v>kup</v>
      </c>
    </row>
    <row r="244" spans="1:7">
      <c r="A244" s="7" t="s">
        <v>491</v>
      </c>
      <c r="B244" s="8">
        <v>2.4500000000000002</v>
      </c>
      <c r="C244" s="8">
        <v>2.4700000000000002</v>
      </c>
      <c r="D244" s="8">
        <v>2.4300000000000002</v>
      </c>
      <c r="E244">
        <f t="shared" si="10"/>
        <v>2.0000000000000018E-2</v>
      </c>
      <c r="F244">
        <f t="shared" si="11"/>
        <v>-4.0000000000000036E-2</v>
      </c>
      <c r="G244" t="str">
        <f t="shared" si="12"/>
        <v>obserwuj</v>
      </c>
    </row>
    <row r="245" spans="1:7">
      <c r="A245" s="7" t="s">
        <v>493</v>
      </c>
      <c r="B245" s="8">
        <v>27.4</v>
      </c>
      <c r="C245" s="8">
        <v>27.11</v>
      </c>
      <c r="D245" s="8">
        <v>27.35</v>
      </c>
      <c r="E245">
        <f t="shared" si="10"/>
        <v>-0.28999999999999915</v>
      </c>
      <c r="F245">
        <f t="shared" si="11"/>
        <v>0.24000000000000199</v>
      </c>
      <c r="G245" t="str">
        <f t="shared" si="12"/>
        <v>obserwuj</v>
      </c>
    </row>
    <row r="246" spans="1:7">
      <c r="A246" s="7" t="s">
        <v>495</v>
      </c>
      <c r="B246" s="8">
        <v>24.38</v>
      </c>
      <c r="C246" s="8">
        <v>25.2</v>
      </c>
      <c r="D246" s="8">
        <v>24.74</v>
      </c>
      <c r="E246">
        <f t="shared" si="10"/>
        <v>0.82000000000000028</v>
      </c>
      <c r="F246">
        <f t="shared" si="11"/>
        <v>-0.46000000000000085</v>
      </c>
      <c r="G246" t="str">
        <f t="shared" si="12"/>
        <v>obserwuj</v>
      </c>
    </row>
    <row r="247" spans="1:7">
      <c r="A247" s="7" t="s">
        <v>497</v>
      </c>
      <c r="B247" s="8">
        <v>7539</v>
      </c>
      <c r="C247" s="8">
        <v>7749</v>
      </c>
      <c r="D247" s="8">
        <v>7716</v>
      </c>
      <c r="E247">
        <f t="shared" si="10"/>
        <v>210</v>
      </c>
      <c r="F247">
        <f t="shared" si="11"/>
        <v>-33</v>
      </c>
      <c r="G247" t="str">
        <f t="shared" si="12"/>
        <v>obserwuj</v>
      </c>
    </row>
    <row r="248" spans="1:7">
      <c r="A248" s="7" t="s">
        <v>499</v>
      </c>
      <c r="B248" s="8">
        <v>4.0999999999999996</v>
      </c>
      <c r="C248" s="8">
        <v>4.12</v>
      </c>
      <c r="D248" s="8">
        <v>4.3499999999999996</v>
      </c>
      <c r="E248">
        <f t="shared" si="10"/>
        <v>2.0000000000000462E-2</v>
      </c>
      <c r="F248">
        <f t="shared" si="11"/>
        <v>0.22999999999999954</v>
      </c>
      <c r="G248" t="str">
        <f t="shared" si="12"/>
        <v>kup</v>
      </c>
    </row>
    <row r="249" spans="1:7">
      <c r="A249" s="7" t="s">
        <v>501</v>
      </c>
      <c r="B249" s="8">
        <v>1.07</v>
      </c>
      <c r="C249" s="8">
        <v>1.1000000000000001</v>
      </c>
      <c r="D249" s="8">
        <v>1.08</v>
      </c>
      <c r="E249">
        <f t="shared" si="10"/>
        <v>3.0000000000000027E-2</v>
      </c>
      <c r="F249">
        <f t="shared" si="11"/>
        <v>-2.0000000000000018E-2</v>
      </c>
      <c r="G249" t="str">
        <f t="shared" si="12"/>
        <v>obserwuj</v>
      </c>
    </row>
    <row r="250" spans="1:7">
      <c r="A250" s="7" t="s">
        <v>503</v>
      </c>
      <c r="B250" s="8">
        <v>41.22</v>
      </c>
      <c r="C250" s="8">
        <v>40.9</v>
      </c>
      <c r="D250" s="8">
        <v>41.27</v>
      </c>
      <c r="E250">
        <f t="shared" si="10"/>
        <v>-0.32000000000000028</v>
      </c>
      <c r="F250">
        <f t="shared" si="11"/>
        <v>0.37000000000000455</v>
      </c>
      <c r="G250" t="str">
        <f t="shared" si="12"/>
        <v>obserwuj</v>
      </c>
    </row>
    <row r="251" spans="1:7">
      <c r="A251" s="7" t="s">
        <v>505</v>
      </c>
      <c r="B251" s="8">
        <v>66.05</v>
      </c>
      <c r="C251" s="8">
        <v>66.180000000000007</v>
      </c>
      <c r="D251" s="8">
        <v>66.150000000000006</v>
      </c>
      <c r="E251">
        <f t="shared" si="10"/>
        <v>0.13000000000000966</v>
      </c>
      <c r="F251">
        <f t="shared" si="11"/>
        <v>-3.0000000000001137E-2</v>
      </c>
      <c r="G251" t="str">
        <f t="shared" si="12"/>
        <v>obserwuj</v>
      </c>
    </row>
    <row r="252" spans="1:7">
      <c r="A252" s="7" t="s">
        <v>507</v>
      </c>
      <c r="B252" s="8">
        <v>5.84</v>
      </c>
      <c r="C252" s="8">
        <v>5.97</v>
      </c>
      <c r="D252" s="8">
        <v>6</v>
      </c>
      <c r="E252">
        <f t="shared" si="10"/>
        <v>0.12999999999999989</v>
      </c>
      <c r="F252">
        <f t="shared" si="11"/>
        <v>3.0000000000000249E-2</v>
      </c>
      <c r="G252" t="str">
        <f t="shared" si="12"/>
        <v>obserwuj</v>
      </c>
    </row>
    <row r="253" spans="1:7">
      <c r="A253" s="7" t="s">
        <v>509</v>
      </c>
      <c r="B253" s="8">
        <v>7.5</v>
      </c>
      <c r="C253" s="8">
        <v>7.55</v>
      </c>
      <c r="D253" s="8">
        <v>7.58</v>
      </c>
      <c r="E253">
        <f t="shared" si="10"/>
        <v>4.9999999999999822E-2</v>
      </c>
      <c r="F253">
        <f t="shared" si="11"/>
        <v>3.0000000000000249E-2</v>
      </c>
      <c r="G253" t="str">
        <f t="shared" si="12"/>
        <v>obserwuj</v>
      </c>
    </row>
    <row r="254" spans="1:7">
      <c r="A254" s="7" t="s">
        <v>511</v>
      </c>
      <c r="B254" s="8">
        <v>452.1</v>
      </c>
      <c r="C254" s="8">
        <v>451</v>
      </c>
      <c r="D254" s="8">
        <v>466.2</v>
      </c>
      <c r="E254">
        <f t="shared" si="10"/>
        <v>-1.1000000000000227</v>
      </c>
      <c r="F254">
        <f t="shared" si="11"/>
        <v>15.199999999999989</v>
      </c>
      <c r="G254" t="str">
        <f t="shared" si="12"/>
        <v>obserwuj</v>
      </c>
    </row>
    <row r="255" spans="1:7">
      <c r="A255" s="7" t="s">
        <v>513</v>
      </c>
      <c r="B255" s="8">
        <v>10.26</v>
      </c>
      <c r="C255" s="8">
        <v>10.199999999999999</v>
      </c>
      <c r="D255" s="8">
        <v>10.199999999999999</v>
      </c>
      <c r="E255">
        <f t="shared" si="10"/>
        <v>-6.0000000000000497E-2</v>
      </c>
      <c r="F255">
        <f t="shared" si="11"/>
        <v>0</v>
      </c>
      <c r="G255" t="str">
        <f t="shared" si="12"/>
        <v>obserwuj</v>
      </c>
    </row>
    <row r="256" spans="1:7">
      <c r="A256" s="7" t="s">
        <v>515</v>
      </c>
      <c r="B256" s="8">
        <v>35.200000000000003</v>
      </c>
      <c r="C256" s="8">
        <v>35</v>
      </c>
      <c r="D256" s="8">
        <v>35</v>
      </c>
      <c r="E256">
        <f t="shared" si="10"/>
        <v>-0.20000000000000284</v>
      </c>
      <c r="F256">
        <f t="shared" si="11"/>
        <v>0</v>
      </c>
      <c r="G256" t="str">
        <f t="shared" si="12"/>
        <v>obserwuj</v>
      </c>
    </row>
    <row r="257" spans="1:7">
      <c r="A257" s="7" t="s">
        <v>517</v>
      </c>
      <c r="B257" s="8">
        <v>0.5</v>
      </c>
      <c r="C257" s="8">
        <v>0.47</v>
      </c>
      <c r="D257" s="8">
        <v>0.51</v>
      </c>
      <c r="E257">
        <f t="shared" si="10"/>
        <v>-3.0000000000000027E-2</v>
      </c>
      <c r="F257">
        <f t="shared" si="11"/>
        <v>4.0000000000000036E-2</v>
      </c>
      <c r="G257" t="str">
        <f t="shared" si="12"/>
        <v>obserwuj</v>
      </c>
    </row>
    <row r="258" spans="1:7">
      <c r="A258" s="7" t="s">
        <v>519</v>
      </c>
      <c r="B258" s="8">
        <v>201.7</v>
      </c>
      <c r="C258" s="8">
        <v>200.9</v>
      </c>
      <c r="D258" s="8">
        <v>211.5</v>
      </c>
      <c r="E258">
        <f t="shared" si="10"/>
        <v>-0.79999999999998295</v>
      </c>
      <c r="F258">
        <f t="shared" si="11"/>
        <v>10.599999999999994</v>
      </c>
      <c r="G258" t="str">
        <f t="shared" si="12"/>
        <v>obserwuj</v>
      </c>
    </row>
    <row r="259" spans="1:7">
      <c r="A259" s="7" t="s">
        <v>521</v>
      </c>
      <c r="B259" s="8">
        <v>21</v>
      </c>
      <c r="C259" s="8">
        <v>21</v>
      </c>
      <c r="D259" s="8">
        <v>21</v>
      </c>
      <c r="E259">
        <f t="shared" ref="E259:E322" si="13">C259-B259</f>
        <v>0</v>
      </c>
      <c r="F259">
        <f t="shared" ref="F259:F322" si="14">D259-C259</f>
        <v>0</v>
      </c>
      <c r="G259" t="str">
        <f t="shared" ref="G259:G322" si="15">IF(AND(E259&gt;0,F259&gt;E259),"kup", IF(AND(E259&lt;0,F259&lt;E259),"sprzedaj","obserwuj"))</f>
        <v>obserwuj</v>
      </c>
    </row>
    <row r="260" spans="1:7">
      <c r="A260" s="7" t="s">
        <v>523</v>
      </c>
      <c r="B260" s="8">
        <v>13.25</v>
      </c>
      <c r="C260" s="8">
        <v>13.86</v>
      </c>
      <c r="D260" s="8">
        <v>14.15</v>
      </c>
      <c r="E260">
        <f t="shared" si="13"/>
        <v>0.60999999999999943</v>
      </c>
      <c r="F260">
        <f t="shared" si="14"/>
        <v>0.29000000000000092</v>
      </c>
      <c r="G260" t="str">
        <f t="shared" si="15"/>
        <v>obserwuj</v>
      </c>
    </row>
    <row r="261" spans="1:7">
      <c r="A261" s="7" t="s">
        <v>525</v>
      </c>
      <c r="B261" s="8">
        <v>13.69</v>
      </c>
      <c r="C261" s="8">
        <v>13.55</v>
      </c>
      <c r="D261" s="8">
        <v>13.67</v>
      </c>
      <c r="E261">
        <f t="shared" si="13"/>
        <v>-0.13999999999999879</v>
      </c>
      <c r="F261">
        <f t="shared" si="14"/>
        <v>0.11999999999999922</v>
      </c>
      <c r="G261" t="str">
        <f t="shared" si="15"/>
        <v>obserwuj</v>
      </c>
    </row>
    <row r="262" spans="1:7">
      <c r="A262" s="7" t="s">
        <v>527</v>
      </c>
      <c r="B262" s="8">
        <v>8.5</v>
      </c>
      <c r="C262" s="8">
        <v>8.8000000000000007</v>
      </c>
      <c r="D262" s="8">
        <v>8.77</v>
      </c>
      <c r="E262">
        <f t="shared" si="13"/>
        <v>0.30000000000000071</v>
      </c>
      <c r="F262">
        <f t="shared" si="14"/>
        <v>-3.0000000000001137E-2</v>
      </c>
      <c r="G262" t="str">
        <f t="shared" si="15"/>
        <v>obserwuj</v>
      </c>
    </row>
    <row r="263" spans="1:7">
      <c r="A263" s="7" t="s">
        <v>529</v>
      </c>
      <c r="B263" s="8">
        <v>7.0000000000000007E-2</v>
      </c>
      <c r="C263" s="8">
        <v>7.0000000000000007E-2</v>
      </c>
      <c r="D263" s="8">
        <v>7.0000000000000007E-2</v>
      </c>
      <c r="E263">
        <f t="shared" si="13"/>
        <v>0</v>
      </c>
      <c r="F263">
        <f t="shared" si="14"/>
        <v>0</v>
      </c>
      <c r="G263" t="str">
        <f t="shared" si="15"/>
        <v>obserwuj</v>
      </c>
    </row>
    <row r="264" spans="1:7">
      <c r="A264" s="7" t="s">
        <v>531</v>
      </c>
      <c r="B264" s="8">
        <v>2.09</v>
      </c>
      <c r="C264" s="8">
        <v>2</v>
      </c>
      <c r="D264" s="8">
        <v>2.0499999999999998</v>
      </c>
      <c r="E264">
        <f t="shared" si="13"/>
        <v>-8.9999999999999858E-2</v>
      </c>
      <c r="F264">
        <f t="shared" si="14"/>
        <v>4.9999999999999822E-2</v>
      </c>
      <c r="G264" t="str">
        <f t="shared" si="15"/>
        <v>obserwuj</v>
      </c>
    </row>
    <row r="265" spans="1:7">
      <c r="A265" s="7" t="s">
        <v>533</v>
      </c>
      <c r="B265" s="8">
        <v>10.52</v>
      </c>
      <c r="C265" s="8">
        <v>10</v>
      </c>
      <c r="D265" s="8">
        <v>10.29</v>
      </c>
      <c r="E265">
        <f t="shared" si="13"/>
        <v>-0.51999999999999957</v>
      </c>
      <c r="F265">
        <f t="shared" si="14"/>
        <v>0.28999999999999915</v>
      </c>
      <c r="G265" t="str">
        <f t="shared" si="15"/>
        <v>obserwuj</v>
      </c>
    </row>
    <row r="266" spans="1:7">
      <c r="A266" s="7" t="s">
        <v>535</v>
      </c>
      <c r="B266" s="8">
        <v>0.56000000000000005</v>
      </c>
      <c r="C266" s="8">
        <v>0.56999999999999995</v>
      </c>
      <c r="D266" s="8">
        <v>0.56999999999999995</v>
      </c>
      <c r="E266">
        <f t="shared" si="13"/>
        <v>9.9999999999998979E-3</v>
      </c>
      <c r="F266">
        <f t="shared" si="14"/>
        <v>0</v>
      </c>
      <c r="G266" t="str">
        <f t="shared" si="15"/>
        <v>obserwuj</v>
      </c>
    </row>
    <row r="267" spans="1:7">
      <c r="A267" s="7" t="s">
        <v>537</v>
      </c>
      <c r="B267" s="8">
        <v>1.54</v>
      </c>
      <c r="C267" s="8">
        <v>1.58</v>
      </c>
      <c r="D267" s="8">
        <v>2.02</v>
      </c>
      <c r="E267">
        <f t="shared" si="13"/>
        <v>4.0000000000000036E-2</v>
      </c>
      <c r="F267">
        <f t="shared" si="14"/>
        <v>0.43999999999999995</v>
      </c>
      <c r="G267" t="str">
        <f t="shared" si="15"/>
        <v>kup</v>
      </c>
    </row>
    <row r="268" spans="1:7">
      <c r="A268" s="7" t="s">
        <v>539</v>
      </c>
      <c r="B268" s="8">
        <v>7.09</v>
      </c>
      <c r="C268" s="8">
        <v>7.23</v>
      </c>
      <c r="D268" s="8">
        <v>7.5</v>
      </c>
      <c r="E268">
        <f t="shared" si="13"/>
        <v>0.14000000000000057</v>
      </c>
      <c r="F268">
        <f t="shared" si="14"/>
        <v>0.26999999999999957</v>
      </c>
      <c r="G268" t="str">
        <f t="shared" si="15"/>
        <v>kup</v>
      </c>
    </row>
    <row r="269" spans="1:7">
      <c r="A269" s="7" t="s">
        <v>541</v>
      </c>
      <c r="B269" s="8">
        <v>1.5</v>
      </c>
      <c r="C269" s="8">
        <v>1.54</v>
      </c>
      <c r="D269" s="8">
        <v>1.5</v>
      </c>
      <c r="E269">
        <f t="shared" si="13"/>
        <v>4.0000000000000036E-2</v>
      </c>
      <c r="F269">
        <f t="shared" si="14"/>
        <v>-4.0000000000000036E-2</v>
      </c>
      <c r="G269" t="str">
        <f t="shared" si="15"/>
        <v>obserwuj</v>
      </c>
    </row>
    <row r="270" spans="1:7">
      <c r="A270" s="7" t="s">
        <v>543</v>
      </c>
      <c r="B270" s="8">
        <v>1.34</v>
      </c>
      <c r="C270" s="8">
        <v>1.34</v>
      </c>
      <c r="D270" s="8">
        <v>1.31</v>
      </c>
      <c r="E270">
        <f t="shared" si="13"/>
        <v>0</v>
      </c>
      <c r="F270">
        <f t="shared" si="14"/>
        <v>-3.0000000000000027E-2</v>
      </c>
      <c r="G270" t="str">
        <f t="shared" si="15"/>
        <v>obserwuj</v>
      </c>
    </row>
    <row r="271" spans="1:7">
      <c r="A271" s="7" t="s">
        <v>545</v>
      </c>
      <c r="B271" s="8">
        <v>0.16</v>
      </c>
      <c r="C271" s="8">
        <v>0.16</v>
      </c>
      <c r="D271" s="8">
        <v>0.16</v>
      </c>
      <c r="E271">
        <f t="shared" si="13"/>
        <v>0</v>
      </c>
      <c r="F271">
        <f t="shared" si="14"/>
        <v>0</v>
      </c>
      <c r="G271" t="str">
        <f t="shared" si="15"/>
        <v>obserwuj</v>
      </c>
    </row>
    <row r="272" spans="1:7">
      <c r="A272" s="7" t="s">
        <v>547</v>
      </c>
      <c r="B272" s="8">
        <v>33.799999999999997</v>
      </c>
      <c r="C272" s="8">
        <v>33.01</v>
      </c>
      <c r="D272" s="8">
        <v>33.9</v>
      </c>
      <c r="E272">
        <f t="shared" si="13"/>
        <v>-0.78999999999999915</v>
      </c>
      <c r="F272">
        <f t="shared" si="14"/>
        <v>0.89000000000000057</v>
      </c>
      <c r="G272" t="str">
        <f t="shared" si="15"/>
        <v>obserwuj</v>
      </c>
    </row>
    <row r="273" spans="1:7">
      <c r="A273" s="7" t="s">
        <v>549</v>
      </c>
      <c r="B273" s="8">
        <v>1.46</v>
      </c>
      <c r="C273" s="8">
        <v>1.45</v>
      </c>
      <c r="D273" s="8">
        <v>1.46</v>
      </c>
      <c r="E273">
        <f t="shared" si="13"/>
        <v>-1.0000000000000009E-2</v>
      </c>
      <c r="F273">
        <f t="shared" si="14"/>
        <v>1.0000000000000009E-2</v>
      </c>
      <c r="G273" t="str">
        <f t="shared" si="15"/>
        <v>obserwuj</v>
      </c>
    </row>
    <row r="274" spans="1:7">
      <c r="A274" s="7" t="s">
        <v>551</v>
      </c>
      <c r="B274" s="8">
        <v>10</v>
      </c>
      <c r="C274" s="8">
        <v>10</v>
      </c>
      <c r="D274" s="8">
        <v>9.75</v>
      </c>
      <c r="E274">
        <f t="shared" si="13"/>
        <v>0</v>
      </c>
      <c r="F274">
        <f t="shared" si="14"/>
        <v>-0.25</v>
      </c>
      <c r="G274" t="str">
        <f t="shared" si="15"/>
        <v>obserwuj</v>
      </c>
    </row>
    <row r="275" spans="1:7">
      <c r="A275" s="7" t="s">
        <v>553</v>
      </c>
      <c r="B275" s="8">
        <v>1.46</v>
      </c>
      <c r="C275" s="8">
        <v>1.46</v>
      </c>
      <c r="D275" s="8">
        <v>1.39</v>
      </c>
      <c r="E275">
        <f t="shared" si="13"/>
        <v>0</v>
      </c>
      <c r="F275">
        <f t="shared" si="14"/>
        <v>-7.0000000000000062E-2</v>
      </c>
      <c r="G275" t="str">
        <f t="shared" si="15"/>
        <v>obserwuj</v>
      </c>
    </row>
    <row r="276" spans="1:7">
      <c r="A276" s="7" t="s">
        <v>555</v>
      </c>
      <c r="B276" s="8">
        <v>149.9</v>
      </c>
      <c r="C276" s="8">
        <v>152.4</v>
      </c>
      <c r="D276" s="8">
        <v>154.69999999999999</v>
      </c>
      <c r="E276">
        <f t="shared" si="13"/>
        <v>2.5</v>
      </c>
      <c r="F276">
        <f t="shared" si="14"/>
        <v>2.2999999999999829</v>
      </c>
      <c r="G276" t="str">
        <f t="shared" si="15"/>
        <v>obserwuj</v>
      </c>
    </row>
    <row r="277" spans="1:7">
      <c r="A277" s="7" t="s">
        <v>557</v>
      </c>
      <c r="B277" s="8">
        <v>12.5</v>
      </c>
      <c r="C277" s="8">
        <v>12.75</v>
      </c>
      <c r="D277" s="8">
        <v>12.94</v>
      </c>
      <c r="E277">
        <f t="shared" si="13"/>
        <v>0.25</v>
      </c>
      <c r="F277">
        <f t="shared" si="14"/>
        <v>0.1899999999999995</v>
      </c>
      <c r="G277" t="str">
        <f t="shared" si="15"/>
        <v>obserwuj</v>
      </c>
    </row>
    <row r="278" spans="1:7">
      <c r="A278" s="7" t="s">
        <v>559</v>
      </c>
      <c r="B278" s="8">
        <v>10.5</v>
      </c>
      <c r="C278" s="8">
        <v>10.5</v>
      </c>
      <c r="D278" s="8">
        <v>10.39</v>
      </c>
      <c r="E278">
        <f t="shared" si="13"/>
        <v>0</v>
      </c>
      <c r="F278">
        <f t="shared" si="14"/>
        <v>-0.10999999999999943</v>
      </c>
      <c r="G278" t="str">
        <f t="shared" si="15"/>
        <v>obserwuj</v>
      </c>
    </row>
    <row r="279" spans="1:7">
      <c r="A279" s="7" t="s">
        <v>561</v>
      </c>
      <c r="B279" s="8">
        <v>6.13</v>
      </c>
      <c r="C279" s="8">
        <v>6.15</v>
      </c>
      <c r="D279" s="8">
        <v>6.25</v>
      </c>
      <c r="E279">
        <f t="shared" si="13"/>
        <v>2.0000000000000462E-2</v>
      </c>
      <c r="F279">
        <f t="shared" si="14"/>
        <v>9.9999999999999645E-2</v>
      </c>
      <c r="G279" t="str">
        <f t="shared" si="15"/>
        <v>kup</v>
      </c>
    </row>
    <row r="280" spans="1:7">
      <c r="A280" s="7" t="s">
        <v>563</v>
      </c>
      <c r="B280" s="8">
        <v>2.16</v>
      </c>
      <c r="C280" s="8">
        <v>2.15</v>
      </c>
      <c r="D280" s="8">
        <v>2.21</v>
      </c>
      <c r="E280">
        <f t="shared" si="13"/>
        <v>-1.0000000000000231E-2</v>
      </c>
      <c r="F280">
        <f t="shared" si="14"/>
        <v>6.0000000000000053E-2</v>
      </c>
      <c r="G280" t="str">
        <f t="shared" si="15"/>
        <v>obserwuj</v>
      </c>
    </row>
    <row r="281" spans="1:7">
      <c r="A281" s="7" t="s">
        <v>565</v>
      </c>
      <c r="B281" s="8">
        <v>1.64</v>
      </c>
      <c r="C281" s="8">
        <v>1.62</v>
      </c>
      <c r="D281" s="8">
        <v>1.61</v>
      </c>
      <c r="E281">
        <f t="shared" si="13"/>
        <v>-1.9999999999999796E-2</v>
      </c>
      <c r="F281">
        <f t="shared" si="14"/>
        <v>-1.0000000000000009E-2</v>
      </c>
      <c r="G281" t="str">
        <f t="shared" si="15"/>
        <v>obserwuj</v>
      </c>
    </row>
    <row r="282" spans="1:7">
      <c r="A282" s="7" t="s">
        <v>567</v>
      </c>
      <c r="B282" s="8">
        <v>3.05</v>
      </c>
      <c r="C282" s="8">
        <v>3.34</v>
      </c>
      <c r="D282" s="8">
        <v>3.34</v>
      </c>
      <c r="E282">
        <f t="shared" si="13"/>
        <v>0.29000000000000004</v>
      </c>
      <c r="F282">
        <f t="shared" si="14"/>
        <v>0</v>
      </c>
      <c r="G282" t="str">
        <f t="shared" si="15"/>
        <v>obserwuj</v>
      </c>
    </row>
    <row r="283" spans="1:7">
      <c r="A283" s="7" t="s">
        <v>569</v>
      </c>
      <c r="B283" s="8">
        <v>17.5</v>
      </c>
      <c r="C283" s="8">
        <v>17.11</v>
      </c>
      <c r="D283" s="8">
        <v>17.600000000000001</v>
      </c>
      <c r="E283">
        <f t="shared" si="13"/>
        <v>-0.39000000000000057</v>
      </c>
      <c r="F283">
        <f t="shared" si="14"/>
        <v>0.49000000000000199</v>
      </c>
      <c r="G283" t="str">
        <f t="shared" si="15"/>
        <v>obserwuj</v>
      </c>
    </row>
    <row r="284" spans="1:7">
      <c r="A284" s="7" t="s">
        <v>571</v>
      </c>
      <c r="B284" s="8">
        <v>5.59</v>
      </c>
      <c r="C284" s="8">
        <v>5.7</v>
      </c>
      <c r="D284" s="8">
        <v>5.7</v>
      </c>
      <c r="E284">
        <f t="shared" si="13"/>
        <v>0.11000000000000032</v>
      </c>
      <c r="F284">
        <f t="shared" si="14"/>
        <v>0</v>
      </c>
      <c r="G284" t="str">
        <f t="shared" si="15"/>
        <v>obserwuj</v>
      </c>
    </row>
    <row r="285" spans="1:7">
      <c r="A285" s="7" t="s">
        <v>573</v>
      </c>
      <c r="B285" s="8">
        <v>4.92</v>
      </c>
      <c r="C285" s="8">
        <v>4.8899999999999997</v>
      </c>
      <c r="D285" s="8">
        <v>4.78</v>
      </c>
      <c r="E285">
        <f t="shared" si="13"/>
        <v>-3.0000000000000249E-2</v>
      </c>
      <c r="F285">
        <f t="shared" si="14"/>
        <v>-0.10999999999999943</v>
      </c>
      <c r="G285" t="str">
        <f t="shared" si="15"/>
        <v>sprzedaj</v>
      </c>
    </row>
    <row r="286" spans="1:7">
      <c r="A286" s="7" t="s">
        <v>575</v>
      </c>
      <c r="B286" s="8">
        <v>244.45</v>
      </c>
      <c r="C286" s="8">
        <v>243.55</v>
      </c>
      <c r="D286" s="8">
        <v>242</v>
      </c>
      <c r="E286">
        <f t="shared" si="13"/>
        <v>-0.89999999999997726</v>
      </c>
      <c r="F286">
        <f t="shared" si="14"/>
        <v>-1.5500000000000114</v>
      </c>
      <c r="G286" t="str">
        <f t="shared" si="15"/>
        <v>sprzedaj</v>
      </c>
    </row>
    <row r="287" spans="1:7">
      <c r="A287" s="7" t="s">
        <v>577</v>
      </c>
      <c r="B287" s="8">
        <v>23.7</v>
      </c>
      <c r="C287" s="8">
        <v>23.7</v>
      </c>
      <c r="D287" s="8">
        <v>24.25</v>
      </c>
      <c r="E287">
        <f t="shared" si="13"/>
        <v>0</v>
      </c>
      <c r="F287">
        <f t="shared" si="14"/>
        <v>0.55000000000000071</v>
      </c>
      <c r="G287" t="str">
        <f t="shared" si="15"/>
        <v>obserwuj</v>
      </c>
    </row>
    <row r="288" spans="1:7">
      <c r="A288" s="7" t="s">
        <v>579</v>
      </c>
      <c r="B288" s="8">
        <v>7.0000000000000007E-2</v>
      </c>
      <c r="C288" s="8">
        <v>7.0000000000000007E-2</v>
      </c>
      <c r="D288" s="8">
        <v>7.0000000000000007E-2</v>
      </c>
      <c r="E288">
        <f t="shared" si="13"/>
        <v>0</v>
      </c>
      <c r="F288">
        <f t="shared" si="14"/>
        <v>0</v>
      </c>
      <c r="G288" t="str">
        <f t="shared" si="15"/>
        <v>obserwuj</v>
      </c>
    </row>
    <row r="289" spans="1:7">
      <c r="A289" s="7" t="s">
        <v>581</v>
      </c>
      <c r="B289" s="8">
        <v>4.28</v>
      </c>
      <c r="C289" s="8">
        <v>4.4000000000000004</v>
      </c>
      <c r="D289" s="8">
        <v>4.4000000000000004</v>
      </c>
      <c r="E289">
        <f t="shared" si="13"/>
        <v>0.12000000000000011</v>
      </c>
      <c r="F289">
        <f t="shared" si="14"/>
        <v>0</v>
      </c>
      <c r="G289" t="str">
        <f t="shared" si="15"/>
        <v>obserwuj</v>
      </c>
    </row>
    <row r="290" spans="1:7">
      <c r="A290" s="7" t="s">
        <v>583</v>
      </c>
      <c r="B290" s="8">
        <v>1.2</v>
      </c>
      <c r="C290" s="8">
        <v>1.25</v>
      </c>
      <c r="D290" s="8">
        <v>1.28</v>
      </c>
      <c r="E290">
        <f t="shared" si="13"/>
        <v>5.0000000000000044E-2</v>
      </c>
      <c r="F290">
        <f t="shared" si="14"/>
        <v>3.0000000000000027E-2</v>
      </c>
      <c r="G290" t="str">
        <f t="shared" si="15"/>
        <v>obserwuj</v>
      </c>
    </row>
    <row r="291" spans="1:7">
      <c r="A291" s="7" t="s">
        <v>585</v>
      </c>
      <c r="B291" s="8">
        <v>3.87</v>
      </c>
      <c r="C291" s="8">
        <v>3.83</v>
      </c>
      <c r="D291" s="8">
        <v>3.8</v>
      </c>
      <c r="E291">
        <f t="shared" si="13"/>
        <v>-4.0000000000000036E-2</v>
      </c>
      <c r="F291">
        <f t="shared" si="14"/>
        <v>-3.0000000000000249E-2</v>
      </c>
      <c r="G291" t="str">
        <f t="shared" si="15"/>
        <v>obserwuj</v>
      </c>
    </row>
    <row r="292" spans="1:7">
      <c r="A292" s="7" t="s">
        <v>587</v>
      </c>
      <c r="B292" s="8">
        <v>49.2</v>
      </c>
      <c r="C292" s="8">
        <v>49.5</v>
      </c>
      <c r="D292" s="8">
        <v>50.3</v>
      </c>
      <c r="E292">
        <f t="shared" si="13"/>
        <v>0.29999999999999716</v>
      </c>
      <c r="F292">
        <f t="shared" si="14"/>
        <v>0.79999999999999716</v>
      </c>
      <c r="G292" t="str">
        <f t="shared" si="15"/>
        <v>kup</v>
      </c>
    </row>
    <row r="293" spans="1:7">
      <c r="A293" s="7" t="s">
        <v>589</v>
      </c>
      <c r="B293" s="8">
        <v>1.1499999999999999</v>
      </c>
      <c r="C293" s="8">
        <v>1.1399999999999999</v>
      </c>
      <c r="D293" s="8">
        <v>1.1499999999999999</v>
      </c>
      <c r="E293">
        <f t="shared" si="13"/>
        <v>-1.0000000000000009E-2</v>
      </c>
      <c r="F293">
        <f t="shared" si="14"/>
        <v>1.0000000000000009E-2</v>
      </c>
      <c r="G293" t="str">
        <f t="shared" si="15"/>
        <v>obserwuj</v>
      </c>
    </row>
    <row r="294" spans="1:7">
      <c r="A294" s="7" t="s">
        <v>591</v>
      </c>
      <c r="B294" s="8">
        <v>2.1</v>
      </c>
      <c r="C294" s="8">
        <v>2.0499999999999998</v>
      </c>
      <c r="D294" s="8">
        <v>2.02</v>
      </c>
      <c r="E294">
        <f t="shared" si="13"/>
        <v>-5.0000000000000266E-2</v>
      </c>
      <c r="F294">
        <f t="shared" si="14"/>
        <v>-2.9999999999999805E-2</v>
      </c>
      <c r="G294" t="str">
        <f t="shared" si="15"/>
        <v>obserwuj</v>
      </c>
    </row>
    <row r="295" spans="1:7">
      <c r="A295" s="7" t="s">
        <v>593</v>
      </c>
      <c r="B295" s="8">
        <v>2.0699999999999998</v>
      </c>
      <c r="C295" s="8">
        <v>2.0699999999999998</v>
      </c>
      <c r="D295" s="8">
        <v>2.08</v>
      </c>
      <c r="E295">
        <f t="shared" si="13"/>
        <v>0</v>
      </c>
      <c r="F295">
        <f t="shared" si="14"/>
        <v>1.0000000000000231E-2</v>
      </c>
      <c r="G295" t="str">
        <f t="shared" si="15"/>
        <v>obserwuj</v>
      </c>
    </row>
    <row r="296" spans="1:7">
      <c r="A296" s="7" t="s">
        <v>595</v>
      </c>
      <c r="B296" s="8">
        <v>7.05</v>
      </c>
      <c r="C296" s="8">
        <v>7.05</v>
      </c>
      <c r="D296" s="8">
        <v>7.05</v>
      </c>
      <c r="E296">
        <f t="shared" si="13"/>
        <v>0</v>
      </c>
      <c r="F296">
        <f t="shared" si="14"/>
        <v>0</v>
      </c>
      <c r="G296" t="str">
        <f t="shared" si="15"/>
        <v>obserwuj</v>
      </c>
    </row>
    <row r="297" spans="1:7">
      <c r="A297" s="7" t="s">
        <v>597</v>
      </c>
      <c r="B297" s="8">
        <v>0.11</v>
      </c>
      <c r="C297" s="8">
        <v>0.11</v>
      </c>
      <c r="D297" s="8">
        <v>0.11</v>
      </c>
      <c r="E297">
        <f t="shared" si="13"/>
        <v>0</v>
      </c>
      <c r="F297">
        <f t="shared" si="14"/>
        <v>0</v>
      </c>
      <c r="G297" t="str">
        <f t="shared" si="15"/>
        <v>obserwuj</v>
      </c>
    </row>
    <row r="298" spans="1:7">
      <c r="A298" s="7" t="s">
        <v>599</v>
      </c>
      <c r="B298" s="8">
        <v>2.8</v>
      </c>
      <c r="C298" s="8">
        <v>2.9</v>
      </c>
      <c r="D298" s="8">
        <v>2.9</v>
      </c>
      <c r="E298">
        <f t="shared" si="13"/>
        <v>0.10000000000000009</v>
      </c>
      <c r="F298">
        <f t="shared" si="14"/>
        <v>0</v>
      </c>
      <c r="G298" t="str">
        <f t="shared" si="15"/>
        <v>obserwuj</v>
      </c>
    </row>
    <row r="299" spans="1:7">
      <c r="A299" s="7" t="s">
        <v>601</v>
      </c>
      <c r="B299" s="8">
        <v>10</v>
      </c>
      <c r="C299" s="8">
        <v>9.98</v>
      </c>
      <c r="D299" s="8">
        <v>9.99</v>
      </c>
      <c r="E299">
        <f t="shared" si="13"/>
        <v>-1.9999999999999574E-2</v>
      </c>
      <c r="F299">
        <f t="shared" si="14"/>
        <v>9.9999999999997868E-3</v>
      </c>
      <c r="G299" t="str">
        <f t="shared" si="15"/>
        <v>obserwuj</v>
      </c>
    </row>
    <row r="300" spans="1:7">
      <c r="A300" s="7" t="s">
        <v>603</v>
      </c>
      <c r="B300" s="8">
        <v>5.1100000000000003</v>
      </c>
      <c r="C300" s="8">
        <v>5.3</v>
      </c>
      <c r="D300" s="8">
        <v>5.3</v>
      </c>
      <c r="E300">
        <f t="shared" si="13"/>
        <v>0.1899999999999995</v>
      </c>
      <c r="F300">
        <f t="shared" si="14"/>
        <v>0</v>
      </c>
      <c r="G300" t="str">
        <f t="shared" si="15"/>
        <v>obserwuj</v>
      </c>
    </row>
    <row r="301" spans="1:7">
      <c r="A301" s="7" t="s">
        <v>605</v>
      </c>
      <c r="B301" s="8">
        <v>7.78</v>
      </c>
      <c r="C301" s="8">
        <v>7.81</v>
      </c>
      <c r="D301" s="8">
        <v>8.1999999999999993</v>
      </c>
      <c r="E301">
        <f t="shared" si="13"/>
        <v>2.9999999999999361E-2</v>
      </c>
      <c r="F301">
        <f t="shared" si="14"/>
        <v>0.38999999999999968</v>
      </c>
      <c r="G301" t="str">
        <f t="shared" si="15"/>
        <v>kup</v>
      </c>
    </row>
    <row r="302" spans="1:7">
      <c r="A302" s="7" t="s">
        <v>607</v>
      </c>
      <c r="B302" s="8">
        <v>41</v>
      </c>
      <c r="C302" s="8">
        <v>40.81</v>
      </c>
      <c r="D302" s="8">
        <v>41</v>
      </c>
      <c r="E302">
        <f t="shared" si="13"/>
        <v>-0.18999999999999773</v>
      </c>
      <c r="F302">
        <f t="shared" si="14"/>
        <v>0.18999999999999773</v>
      </c>
      <c r="G302" t="str">
        <f t="shared" si="15"/>
        <v>obserwuj</v>
      </c>
    </row>
    <row r="303" spans="1:7">
      <c r="A303" s="7" t="s">
        <v>609</v>
      </c>
      <c r="B303" s="8">
        <v>1.52</v>
      </c>
      <c r="C303" s="8">
        <v>1.5</v>
      </c>
      <c r="D303" s="8">
        <v>1.52</v>
      </c>
      <c r="E303">
        <f t="shared" si="13"/>
        <v>-2.0000000000000018E-2</v>
      </c>
      <c r="F303">
        <f t="shared" si="14"/>
        <v>2.0000000000000018E-2</v>
      </c>
      <c r="G303" t="str">
        <f t="shared" si="15"/>
        <v>obserwuj</v>
      </c>
    </row>
    <row r="304" spans="1:7">
      <c r="A304" s="7" t="s">
        <v>611</v>
      </c>
      <c r="B304" s="8">
        <v>6.15</v>
      </c>
      <c r="C304" s="8">
        <v>6.15</v>
      </c>
      <c r="D304" s="8">
        <v>6.29</v>
      </c>
      <c r="E304">
        <f t="shared" si="13"/>
        <v>0</v>
      </c>
      <c r="F304">
        <f t="shared" si="14"/>
        <v>0.13999999999999968</v>
      </c>
      <c r="G304" t="str">
        <f t="shared" si="15"/>
        <v>obserwuj</v>
      </c>
    </row>
    <row r="305" spans="1:7">
      <c r="A305" s="7" t="s">
        <v>613</v>
      </c>
      <c r="B305" s="8">
        <v>226.5</v>
      </c>
      <c r="C305" s="8">
        <v>226.5</v>
      </c>
      <c r="D305" s="8">
        <v>232.05</v>
      </c>
      <c r="E305">
        <f t="shared" si="13"/>
        <v>0</v>
      </c>
      <c r="F305">
        <f t="shared" si="14"/>
        <v>5.5500000000000114</v>
      </c>
      <c r="G305" t="str">
        <f t="shared" si="15"/>
        <v>obserwuj</v>
      </c>
    </row>
    <row r="306" spans="1:7">
      <c r="A306" s="7" t="s">
        <v>615</v>
      </c>
      <c r="B306" s="8">
        <v>8.2100000000000009</v>
      </c>
      <c r="C306" s="8">
        <v>8.36</v>
      </c>
      <c r="D306" s="8">
        <v>8.36</v>
      </c>
      <c r="E306">
        <f t="shared" si="13"/>
        <v>0.14999999999999858</v>
      </c>
      <c r="F306">
        <f t="shared" si="14"/>
        <v>0</v>
      </c>
      <c r="G306" t="str">
        <f t="shared" si="15"/>
        <v>obserwuj</v>
      </c>
    </row>
    <row r="307" spans="1:7">
      <c r="A307" s="7" t="s">
        <v>617</v>
      </c>
      <c r="B307" s="8">
        <v>73.5</v>
      </c>
      <c r="C307" s="8">
        <v>73</v>
      </c>
      <c r="D307" s="8">
        <v>73.5</v>
      </c>
      <c r="E307">
        <f t="shared" si="13"/>
        <v>-0.5</v>
      </c>
      <c r="F307">
        <f t="shared" si="14"/>
        <v>0.5</v>
      </c>
      <c r="G307" t="str">
        <f t="shared" si="15"/>
        <v>obserwuj</v>
      </c>
    </row>
    <row r="308" spans="1:7">
      <c r="A308" s="7" t="s">
        <v>619</v>
      </c>
      <c r="B308" s="8">
        <v>47.5</v>
      </c>
      <c r="C308" s="8">
        <v>48</v>
      </c>
      <c r="D308" s="8">
        <v>48.55</v>
      </c>
      <c r="E308">
        <f t="shared" si="13"/>
        <v>0.5</v>
      </c>
      <c r="F308">
        <f t="shared" si="14"/>
        <v>0.54999999999999716</v>
      </c>
      <c r="G308" t="str">
        <f t="shared" si="15"/>
        <v>kup</v>
      </c>
    </row>
    <row r="309" spans="1:7">
      <c r="A309" s="7" t="s">
        <v>621</v>
      </c>
      <c r="B309" s="8">
        <v>1.1499999999999999</v>
      </c>
      <c r="C309" s="8">
        <v>1.1000000000000001</v>
      </c>
      <c r="D309" s="8">
        <v>1.1200000000000001</v>
      </c>
      <c r="E309">
        <f t="shared" si="13"/>
        <v>-4.9999999999999822E-2</v>
      </c>
      <c r="F309">
        <f t="shared" si="14"/>
        <v>2.0000000000000018E-2</v>
      </c>
      <c r="G309" t="str">
        <f t="shared" si="15"/>
        <v>obserwuj</v>
      </c>
    </row>
    <row r="310" spans="1:7">
      <c r="A310" s="7" t="s">
        <v>623</v>
      </c>
      <c r="B310" s="8">
        <v>15</v>
      </c>
      <c r="C310" s="8">
        <v>15</v>
      </c>
      <c r="D310" s="8">
        <v>14.85</v>
      </c>
      <c r="E310">
        <f t="shared" si="13"/>
        <v>0</v>
      </c>
      <c r="F310">
        <f t="shared" si="14"/>
        <v>-0.15000000000000036</v>
      </c>
      <c r="G310" t="str">
        <f t="shared" si="15"/>
        <v>obserwuj</v>
      </c>
    </row>
    <row r="311" spans="1:7">
      <c r="A311" s="7" t="s">
        <v>625</v>
      </c>
      <c r="B311" s="8">
        <v>1.1499999999999999</v>
      </c>
      <c r="C311" s="8">
        <v>1.1499999999999999</v>
      </c>
      <c r="D311" s="8">
        <v>1.1499999999999999</v>
      </c>
      <c r="E311">
        <f t="shared" si="13"/>
        <v>0</v>
      </c>
      <c r="F311">
        <f t="shared" si="14"/>
        <v>0</v>
      </c>
      <c r="G311" t="str">
        <f t="shared" si="15"/>
        <v>obserwuj</v>
      </c>
    </row>
    <row r="312" spans="1:7">
      <c r="A312" s="7" t="s">
        <v>627</v>
      </c>
      <c r="B312" s="8">
        <v>1.62</v>
      </c>
      <c r="C312" s="8">
        <v>1.6</v>
      </c>
      <c r="D312" s="8">
        <v>1.6</v>
      </c>
      <c r="E312">
        <f t="shared" si="13"/>
        <v>-2.0000000000000018E-2</v>
      </c>
      <c r="F312">
        <f t="shared" si="14"/>
        <v>0</v>
      </c>
      <c r="G312" t="str">
        <f t="shared" si="15"/>
        <v>obserwuj</v>
      </c>
    </row>
    <row r="313" spans="1:7">
      <c r="A313" s="7" t="s">
        <v>629</v>
      </c>
      <c r="B313" s="8">
        <v>0.26</v>
      </c>
      <c r="C313" s="8">
        <v>0.27</v>
      </c>
      <c r="D313" s="8">
        <v>0.27</v>
      </c>
      <c r="E313">
        <f t="shared" si="13"/>
        <v>1.0000000000000009E-2</v>
      </c>
      <c r="F313">
        <f t="shared" si="14"/>
        <v>0</v>
      </c>
      <c r="G313" t="str">
        <f t="shared" si="15"/>
        <v>obserwuj</v>
      </c>
    </row>
    <row r="314" spans="1:7">
      <c r="A314" s="7" t="s">
        <v>631</v>
      </c>
      <c r="B314" s="8">
        <v>3.8</v>
      </c>
      <c r="C314" s="8">
        <v>3.8</v>
      </c>
      <c r="D314" s="8">
        <v>3.79</v>
      </c>
      <c r="E314">
        <f t="shared" si="13"/>
        <v>0</v>
      </c>
      <c r="F314">
        <f t="shared" si="14"/>
        <v>-9.9999999999997868E-3</v>
      </c>
      <c r="G314" t="str">
        <f t="shared" si="15"/>
        <v>obserwuj</v>
      </c>
    </row>
    <row r="315" spans="1:7">
      <c r="A315" s="7" t="s">
        <v>633</v>
      </c>
      <c r="B315" s="8">
        <v>3.23</v>
      </c>
      <c r="C315" s="8">
        <v>3.31</v>
      </c>
      <c r="D315" s="8">
        <v>3.31</v>
      </c>
      <c r="E315">
        <f t="shared" si="13"/>
        <v>8.0000000000000071E-2</v>
      </c>
      <c r="F315">
        <f t="shared" si="14"/>
        <v>0</v>
      </c>
      <c r="G315" t="str">
        <f t="shared" si="15"/>
        <v>obserwuj</v>
      </c>
    </row>
    <row r="316" spans="1:7">
      <c r="A316" s="7" t="s">
        <v>635</v>
      </c>
      <c r="B316" s="8">
        <v>1.54</v>
      </c>
      <c r="C316" s="8">
        <v>1.62</v>
      </c>
      <c r="D316" s="8">
        <v>1.62</v>
      </c>
      <c r="E316">
        <f t="shared" si="13"/>
        <v>8.0000000000000071E-2</v>
      </c>
      <c r="F316">
        <f t="shared" si="14"/>
        <v>0</v>
      </c>
      <c r="G316" t="str">
        <f t="shared" si="15"/>
        <v>obserwuj</v>
      </c>
    </row>
    <row r="317" spans="1:7">
      <c r="A317" s="7" t="s">
        <v>637</v>
      </c>
      <c r="B317" s="8">
        <v>37.44</v>
      </c>
      <c r="C317" s="8">
        <v>37.69</v>
      </c>
      <c r="D317" s="8">
        <v>37.979999999999997</v>
      </c>
      <c r="E317">
        <f t="shared" si="13"/>
        <v>0.25</v>
      </c>
      <c r="F317">
        <f t="shared" si="14"/>
        <v>0.28999999999999915</v>
      </c>
      <c r="G317" t="str">
        <f t="shared" si="15"/>
        <v>kup</v>
      </c>
    </row>
    <row r="318" spans="1:7">
      <c r="A318" s="7" t="s">
        <v>639</v>
      </c>
      <c r="B318" s="8">
        <v>0.22</v>
      </c>
      <c r="C318" s="8">
        <v>0.23</v>
      </c>
      <c r="D318" s="8">
        <v>0.23</v>
      </c>
      <c r="E318">
        <f t="shared" si="13"/>
        <v>1.0000000000000009E-2</v>
      </c>
      <c r="F318">
        <f t="shared" si="14"/>
        <v>0</v>
      </c>
      <c r="G318" t="str">
        <f t="shared" si="15"/>
        <v>obserwuj</v>
      </c>
    </row>
    <row r="319" spans="1:7">
      <c r="A319" s="7" t="s">
        <v>641</v>
      </c>
      <c r="B319" s="8">
        <v>50.95</v>
      </c>
      <c r="C319" s="8">
        <v>51</v>
      </c>
      <c r="D319" s="8">
        <v>51.9</v>
      </c>
      <c r="E319">
        <f t="shared" si="13"/>
        <v>4.9999999999997158E-2</v>
      </c>
      <c r="F319">
        <f t="shared" si="14"/>
        <v>0.89999999999999858</v>
      </c>
      <c r="G319" t="str">
        <f t="shared" si="15"/>
        <v>kup</v>
      </c>
    </row>
    <row r="320" spans="1:7">
      <c r="A320" s="7" t="s">
        <v>643</v>
      </c>
      <c r="B320" s="8">
        <v>100</v>
      </c>
      <c r="C320" s="8">
        <v>100</v>
      </c>
      <c r="D320" s="8">
        <v>100</v>
      </c>
      <c r="E320">
        <f t="shared" si="13"/>
        <v>0</v>
      </c>
      <c r="F320">
        <f t="shared" si="14"/>
        <v>0</v>
      </c>
      <c r="G320" t="str">
        <f t="shared" si="15"/>
        <v>obserwuj</v>
      </c>
    </row>
    <row r="321" spans="1:7">
      <c r="A321" s="7" t="s">
        <v>645</v>
      </c>
      <c r="B321" s="8">
        <v>7.3</v>
      </c>
      <c r="C321" s="8">
        <v>7.58</v>
      </c>
      <c r="D321" s="8">
        <v>7.9</v>
      </c>
      <c r="E321">
        <f t="shared" si="13"/>
        <v>0.28000000000000025</v>
      </c>
      <c r="F321">
        <f t="shared" si="14"/>
        <v>0.32000000000000028</v>
      </c>
      <c r="G321" t="str">
        <f t="shared" si="15"/>
        <v>kup</v>
      </c>
    </row>
    <row r="322" spans="1:7">
      <c r="A322" s="7" t="s">
        <v>647</v>
      </c>
      <c r="B322" s="8">
        <v>10.8</v>
      </c>
      <c r="C322" s="8">
        <v>10.8</v>
      </c>
      <c r="D322" s="8">
        <v>10.8</v>
      </c>
      <c r="E322">
        <f t="shared" si="13"/>
        <v>0</v>
      </c>
      <c r="F322">
        <f t="shared" si="14"/>
        <v>0</v>
      </c>
      <c r="G322" t="str">
        <f t="shared" si="15"/>
        <v>obserwuj</v>
      </c>
    </row>
    <row r="323" spans="1:7">
      <c r="A323" s="7" t="s">
        <v>649</v>
      </c>
      <c r="B323" s="8">
        <v>178</v>
      </c>
      <c r="C323" s="8">
        <v>181.8</v>
      </c>
      <c r="D323" s="8">
        <v>179</v>
      </c>
      <c r="E323">
        <f t="shared" ref="E323:E386" si="16">C323-B323</f>
        <v>3.8000000000000114</v>
      </c>
      <c r="F323">
        <f t="shared" ref="F323:F386" si="17">D323-C323</f>
        <v>-2.8000000000000114</v>
      </c>
      <c r="G323" t="str">
        <f t="shared" ref="G323:G386" si="18">IF(AND(E323&gt;0,F323&gt;E323),"kup", IF(AND(E323&lt;0,F323&lt;E323),"sprzedaj","obserwuj"))</f>
        <v>obserwuj</v>
      </c>
    </row>
    <row r="324" spans="1:7">
      <c r="A324" s="7" t="s">
        <v>651</v>
      </c>
      <c r="B324" s="8">
        <v>87.39</v>
      </c>
      <c r="C324" s="8">
        <v>85.32</v>
      </c>
      <c r="D324" s="8">
        <v>85.56</v>
      </c>
      <c r="E324">
        <f t="shared" si="16"/>
        <v>-2.0700000000000074</v>
      </c>
      <c r="F324">
        <f t="shared" si="17"/>
        <v>0.24000000000000909</v>
      </c>
      <c r="G324" t="str">
        <f t="shared" si="18"/>
        <v>obserwuj</v>
      </c>
    </row>
    <row r="325" spans="1:7">
      <c r="A325" s="7" t="s">
        <v>653</v>
      </c>
      <c r="B325" s="8">
        <v>0.49</v>
      </c>
      <c r="C325" s="8">
        <v>0.49</v>
      </c>
      <c r="D325" s="8">
        <v>0.49</v>
      </c>
      <c r="E325">
        <f t="shared" si="16"/>
        <v>0</v>
      </c>
      <c r="F325">
        <f t="shared" si="17"/>
        <v>0</v>
      </c>
      <c r="G325" t="str">
        <f t="shared" si="18"/>
        <v>obserwuj</v>
      </c>
    </row>
    <row r="326" spans="1:7">
      <c r="A326" s="7" t="s">
        <v>655</v>
      </c>
      <c r="B326" s="8">
        <v>29.99</v>
      </c>
      <c r="C326" s="8">
        <v>29.89</v>
      </c>
      <c r="D326" s="8">
        <v>29.99</v>
      </c>
      <c r="E326">
        <f t="shared" si="16"/>
        <v>-9.9999999999997868E-2</v>
      </c>
      <c r="F326">
        <f t="shared" si="17"/>
        <v>9.9999999999997868E-2</v>
      </c>
      <c r="G326" t="str">
        <f t="shared" si="18"/>
        <v>obserwuj</v>
      </c>
    </row>
    <row r="327" spans="1:7">
      <c r="A327" s="7" t="s">
        <v>657</v>
      </c>
      <c r="B327" s="8">
        <v>0.49</v>
      </c>
      <c r="C327" s="8">
        <v>0.49</v>
      </c>
      <c r="D327" s="8">
        <v>0.49</v>
      </c>
      <c r="E327">
        <f t="shared" si="16"/>
        <v>0</v>
      </c>
      <c r="F327">
        <f t="shared" si="17"/>
        <v>0</v>
      </c>
      <c r="G327" t="str">
        <f t="shared" si="18"/>
        <v>obserwuj</v>
      </c>
    </row>
    <row r="328" spans="1:7">
      <c r="A328" s="7" t="s">
        <v>659</v>
      </c>
      <c r="B328" s="8">
        <v>0.16</v>
      </c>
      <c r="C328" s="8">
        <v>0.16</v>
      </c>
      <c r="D328" s="8">
        <v>0.16</v>
      </c>
      <c r="E328">
        <f t="shared" si="16"/>
        <v>0</v>
      </c>
      <c r="F328">
        <f t="shared" si="17"/>
        <v>0</v>
      </c>
      <c r="G328" t="str">
        <f t="shared" si="18"/>
        <v>obserwuj</v>
      </c>
    </row>
    <row r="329" spans="1:7">
      <c r="A329" s="7" t="s">
        <v>661</v>
      </c>
      <c r="B329" s="8">
        <v>19.190000000000001</v>
      </c>
      <c r="C329" s="8">
        <v>19.45</v>
      </c>
      <c r="D329" s="8">
        <v>19.07</v>
      </c>
      <c r="E329">
        <f t="shared" si="16"/>
        <v>0.25999999999999801</v>
      </c>
      <c r="F329">
        <f t="shared" si="17"/>
        <v>-0.37999999999999901</v>
      </c>
      <c r="G329" t="str">
        <f t="shared" si="18"/>
        <v>obserwuj</v>
      </c>
    </row>
    <row r="330" spans="1:7">
      <c r="A330" s="7" t="s">
        <v>663</v>
      </c>
      <c r="B330" s="8">
        <v>4.3899999999999997</v>
      </c>
      <c r="C330" s="8">
        <v>4.46</v>
      </c>
      <c r="D330" s="8">
        <v>4.3600000000000003</v>
      </c>
      <c r="E330">
        <f t="shared" si="16"/>
        <v>7.0000000000000284E-2</v>
      </c>
      <c r="F330">
        <f t="shared" si="17"/>
        <v>-9.9999999999999645E-2</v>
      </c>
      <c r="G330" t="str">
        <f t="shared" si="18"/>
        <v>obserwuj</v>
      </c>
    </row>
    <row r="331" spans="1:7">
      <c r="A331" s="7" t="s">
        <v>665</v>
      </c>
      <c r="B331" s="8">
        <v>5.2</v>
      </c>
      <c r="C331" s="8">
        <v>5.4</v>
      </c>
      <c r="D331" s="8">
        <v>5.5</v>
      </c>
      <c r="E331">
        <f t="shared" si="16"/>
        <v>0.20000000000000018</v>
      </c>
      <c r="F331">
        <f t="shared" si="17"/>
        <v>9.9999999999999645E-2</v>
      </c>
      <c r="G331" t="str">
        <f t="shared" si="18"/>
        <v>obserwuj</v>
      </c>
    </row>
    <row r="332" spans="1:7">
      <c r="A332" s="7" t="s">
        <v>667</v>
      </c>
      <c r="B332" s="8">
        <v>25.1</v>
      </c>
      <c r="C332" s="8">
        <v>25.2</v>
      </c>
      <c r="D332" s="8">
        <v>25.2</v>
      </c>
      <c r="E332">
        <f t="shared" si="16"/>
        <v>9.9999999999997868E-2</v>
      </c>
      <c r="F332">
        <f t="shared" si="17"/>
        <v>0</v>
      </c>
      <c r="G332" t="str">
        <f t="shared" si="18"/>
        <v>obserwuj</v>
      </c>
    </row>
    <row r="333" spans="1:7">
      <c r="A333" s="7" t="s">
        <v>669</v>
      </c>
      <c r="B333" s="8">
        <v>53</v>
      </c>
      <c r="C333" s="8">
        <v>52.71</v>
      </c>
      <c r="D333" s="8">
        <v>53.31</v>
      </c>
      <c r="E333">
        <f t="shared" si="16"/>
        <v>-0.28999999999999915</v>
      </c>
      <c r="F333">
        <f t="shared" si="17"/>
        <v>0.60000000000000142</v>
      </c>
      <c r="G333" t="str">
        <f t="shared" si="18"/>
        <v>obserwuj</v>
      </c>
    </row>
    <row r="334" spans="1:7">
      <c r="A334" s="7" t="s">
        <v>671</v>
      </c>
      <c r="B334" s="8">
        <v>33.17</v>
      </c>
      <c r="C334" s="8">
        <v>33.35</v>
      </c>
      <c r="D334" s="8">
        <v>33</v>
      </c>
      <c r="E334">
        <f t="shared" si="16"/>
        <v>0.17999999999999972</v>
      </c>
      <c r="F334">
        <f t="shared" si="17"/>
        <v>-0.35000000000000142</v>
      </c>
      <c r="G334" t="str">
        <f t="shared" si="18"/>
        <v>obserwuj</v>
      </c>
    </row>
    <row r="335" spans="1:7">
      <c r="A335" s="7" t="s">
        <v>673</v>
      </c>
      <c r="B335" s="8">
        <v>88.4</v>
      </c>
      <c r="C335" s="8">
        <v>88</v>
      </c>
      <c r="D335" s="8">
        <v>88.2</v>
      </c>
      <c r="E335">
        <f t="shared" si="16"/>
        <v>-0.40000000000000568</v>
      </c>
      <c r="F335">
        <f t="shared" si="17"/>
        <v>0.20000000000000284</v>
      </c>
      <c r="G335" t="str">
        <f t="shared" si="18"/>
        <v>obserwuj</v>
      </c>
    </row>
    <row r="336" spans="1:7">
      <c r="A336" s="7" t="s">
        <v>675</v>
      </c>
      <c r="B336" s="8">
        <v>2.4700000000000002</v>
      </c>
      <c r="C336" s="8">
        <v>2.58</v>
      </c>
      <c r="D336" s="8">
        <v>2.59</v>
      </c>
      <c r="E336">
        <f t="shared" si="16"/>
        <v>0.10999999999999988</v>
      </c>
      <c r="F336">
        <f t="shared" si="17"/>
        <v>9.9999999999997868E-3</v>
      </c>
      <c r="G336" t="str">
        <f t="shared" si="18"/>
        <v>obserwuj</v>
      </c>
    </row>
    <row r="337" spans="1:7">
      <c r="A337" s="7" t="s">
        <v>677</v>
      </c>
      <c r="B337" s="8">
        <v>0.2</v>
      </c>
      <c r="C337" s="8">
        <v>0.2</v>
      </c>
      <c r="D337" s="8">
        <v>0.19</v>
      </c>
      <c r="E337">
        <f t="shared" si="16"/>
        <v>0</v>
      </c>
      <c r="F337">
        <f t="shared" si="17"/>
        <v>-1.0000000000000009E-2</v>
      </c>
      <c r="G337" t="str">
        <f t="shared" si="18"/>
        <v>obserwuj</v>
      </c>
    </row>
    <row r="338" spans="1:7">
      <c r="A338" s="7" t="s">
        <v>679</v>
      </c>
      <c r="B338" s="8">
        <v>2.25</v>
      </c>
      <c r="C338" s="8">
        <v>2.15</v>
      </c>
      <c r="D338" s="8">
        <v>2.15</v>
      </c>
      <c r="E338">
        <f t="shared" si="16"/>
        <v>-0.10000000000000009</v>
      </c>
      <c r="F338">
        <f t="shared" si="17"/>
        <v>0</v>
      </c>
      <c r="G338" t="str">
        <f t="shared" si="18"/>
        <v>obserwuj</v>
      </c>
    </row>
    <row r="339" spans="1:7">
      <c r="A339" s="7" t="s">
        <v>681</v>
      </c>
      <c r="B339" s="8">
        <v>0.7</v>
      </c>
      <c r="C339" s="8">
        <v>0.7</v>
      </c>
      <c r="D339" s="8">
        <v>0.7</v>
      </c>
      <c r="E339">
        <f t="shared" si="16"/>
        <v>0</v>
      </c>
      <c r="F339">
        <f t="shared" si="17"/>
        <v>0</v>
      </c>
      <c r="G339" t="str">
        <f t="shared" si="18"/>
        <v>obserwuj</v>
      </c>
    </row>
    <row r="340" spans="1:7">
      <c r="A340" s="7" t="s">
        <v>683</v>
      </c>
      <c r="B340" s="8">
        <v>17.399999999999999</v>
      </c>
      <c r="C340" s="8">
        <v>17.600000000000001</v>
      </c>
      <c r="D340" s="8">
        <v>18.5</v>
      </c>
      <c r="E340">
        <f t="shared" si="16"/>
        <v>0.20000000000000284</v>
      </c>
      <c r="F340">
        <f t="shared" si="17"/>
        <v>0.89999999999999858</v>
      </c>
      <c r="G340" t="str">
        <f t="shared" si="18"/>
        <v>kup</v>
      </c>
    </row>
    <row r="341" spans="1:7">
      <c r="A341" s="7" t="s">
        <v>685</v>
      </c>
      <c r="B341" s="8">
        <v>0.09</v>
      </c>
      <c r="C341" s="8">
        <v>0.09</v>
      </c>
      <c r="D341" s="8">
        <v>0.09</v>
      </c>
      <c r="E341">
        <f t="shared" si="16"/>
        <v>0</v>
      </c>
      <c r="F341">
        <f t="shared" si="17"/>
        <v>0</v>
      </c>
      <c r="G341" t="str">
        <f t="shared" si="18"/>
        <v>obserwuj</v>
      </c>
    </row>
    <row r="342" spans="1:7">
      <c r="A342" s="7" t="s">
        <v>687</v>
      </c>
      <c r="B342" s="8">
        <v>2.11</v>
      </c>
      <c r="C342" s="8">
        <v>2.21</v>
      </c>
      <c r="D342" s="8">
        <v>2.19</v>
      </c>
      <c r="E342">
        <f t="shared" si="16"/>
        <v>0.10000000000000009</v>
      </c>
      <c r="F342">
        <f t="shared" si="17"/>
        <v>-2.0000000000000018E-2</v>
      </c>
      <c r="G342" t="str">
        <f t="shared" si="18"/>
        <v>obserwuj</v>
      </c>
    </row>
    <row r="343" spans="1:7">
      <c r="A343" s="7" t="s">
        <v>689</v>
      </c>
      <c r="B343" s="8">
        <v>26.65</v>
      </c>
      <c r="C343" s="8">
        <v>27.2</v>
      </c>
      <c r="D343" s="8">
        <v>28.4</v>
      </c>
      <c r="E343">
        <f t="shared" si="16"/>
        <v>0.55000000000000071</v>
      </c>
      <c r="F343">
        <f t="shared" si="17"/>
        <v>1.1999999999999993</v>
      </c>
      <c r="G343" t="str">
        <f t="shared" si="18"/>
        <v>kup</v>
      </c>
    </row>
    <row r="344" spans="1:7">
      <c r="A344" s="7" t="s">
        <v>691</v>
      </c>
      <c r="B344" s="8">
        <v>6.25</v>
      </c>
      <c r="C344" s="8">
        <v>6.25</v>
      </c>
      <c r="D344" s="8">
        <v>6.42</v>
      </c>
      <c r="E344">
        <f t="shared" si="16"/>
        <v>0</v>
      </c>
      <c r="F344">
        <f t="shared" si="17"/>
        <v>0.16999999999999993</v>
      </c>
      <c r="G344" t="str">
        <f t="shared" si="18"/>
        <v>obserwuj</v>
      </c>
    </row>
    <row r="345" spans="1:7">
      <c r="A345" s="7" t="s">
        <v>693</v>
      </c>
      <c r="B345" s="8">
        <v>16.079999999999998</v>
      </c>
      <c r="C345" s="8">
        <v>16.350000000000001</v>
      </c>
      <c r="D345" s="8">
        <v>16.649999999999999</v>
      </c>
      <c r="E345">
        <f t="shared" si="16"/>
        <v>0.27000000000000313</v>
      </c>
      <c r="F345">
        <f t="shared" si="17"/>
        <v>0.29999999999999716</v>
      </c>
      <c r="G345" t="str">
        <f t="shared" si="18"/>
        <v>kup</v>
      </c>
    </row>
    <row r="346" spans="1:7">
      <c r="A346" s="7" t="s">
        <v>695</v>
      </c>
      <c r="B346" s="8">
        <v>4.4400000000000004</v>
      </c>
      <c r="C346" s="8">
        <v>4.4000000000000004</v>
      </c>
      <c r="D346" s="8">
        <v>4.4000000000000004</v>
      </c>
      <c r="E346">
        <f t="shared" si="16"/>
        <v>-4.0000000000000036E-2</v>
      </c>
      <c r="F346">
        <f t="shared" si="17"/>
        <v>0</v>
      </c>
      <c r="G346" t="str">
        <f t="shared" si="18"/>
        <v>obserwuj</v>
      </c>
    </row>
    <row r="347" spans="1:7">
      <c r="A347" s="7" t="s">
        <v>697</v>
      </c>
      <c r="B347" s="8">
        <v>1.34</v>
      </c>
      <c r="C347" s="8">
        <v>1.45</v>
      </c>
      <c r="D347" s="8">
        <v>1.25</v>
      </c>
      <c r="E347">
        <f t="shared" si="16"/>
        <v>0.10999999999999988</v>
      </c>
      <c r="F347">
        <f t="shared" si="17"/>
        <v>-0.19999999999999996</v>
      </c>
      <c r="G347" t="str">
        <f t="shared" si="18"/>
        <v>obserwuj</v>
      </c>
    </row>
    <row r="348" spans="1:7">
      <c r="A348" s="7" t="s">
        <v>699</v>
      </c>
      <c r="B348" s="8">
        <v>13</v>
      </c>
      <c r="C348" s="8">
        <v>13.2</v>
      </c>
      <c r="D348" s="8">
        <v>13</v>
      </c>
      <c r="E348">
        <f t="shared" si="16"/>
        <v>0.19999999999999929</v>
      </c>
      <c r="F348">
        <f t="shared" si="17"/>
        <v>-0.19999999999999929</v>
      </c>
      <c r="G348" t="str">
        <f t="shared" si="18"/>
        <v>obserwuj</v>
      </c>
    </row>
    <row r="349" spans="1:7">
      <c r="A349" s="7" t="s">
        <v>701</v>
      </c>
      <c r="B349" s="8">
        <v>15.05</v>
      </c>
      <c r="C349" s="8">
        <v>15</v>
      </c>
      <c r="D349" s="8">
        <v>15</v>
      </c>
      <c r="E349">
        <f t="shared" si="16"/>
        <v>-5.0000000000000711E-2</v>
      </c>
      <c r="F349">
        <f t="shared" si="17"/>
        <v>0</v>
      </c>
      <c r="G349" t="str">
        <f t="shared" si="18"/>
        <v>obserwuj</v>
      </c>
    </row>
    <row r="350" spans="1:7">
      <c r="A350" s="7" t="s">
        <v>703</v>
      </c>
      <c r="B350" s="8">
        <v>2.83</v>
      </c>
      <c r="C350" s="8">
        <v>2.83</v>
      </c>
      <c r="D350" s="8">
        <v>2.82</v>
      </c>
      <c r="E350">
        <f t="shared" si="16"/>
        <v>0</v>
      </c>
      <c r="F350">
        <f t="shared" si="17"/>
        <v>-1.0000000000000231E-2</v>
      </c>
      <c r="G350" t="str">
        <f t="shared" si="18"/>
        <v>obserwuj</v>
      </c>
    </row>
    <row r="351" spans="1:7">
      <c r="A351" s="7" t="s">
        <v>705</v>
      </c>
      <c r="B351" s="8">
        <v>1.1299999999999999</v>
      </c>
      <c r="C351" s="8">
        <v>1.19</v>
      </c>
      <c r="D351" s="8">
        <v>1.2</v>
      </c>
      <c r="E351">
        <f t="shared" si="16"/>
        <v>6.0000000000000053E-2</v>
      </c>
      <c r="F351">
        <f t="shared" si="17"/>
        <v>1.0000000000000009E-2</v>
      </c>
      <c r="G351" t="str">
        <f t="shared" si="18"/>
        <v>obserwuj</v>
      </c>
    </row>
    <row r="352" spans="1:7">
      <c r="A352" s="7" t="s">
        <v>707</v>
      </c>
      <c r="B352" s="8">
        <v>1.04</v>
      </c>
      <c r="C352" s="8">
        <v>1.04</v>
      </c>
      <c r="D352" s="8">
        <v>1.04</v>
      </c>
      <c r="E352">
        <f t="shared" si="16"/>
        <v>0</v>
      </c>
      <c r="F352">
        <f t="shared" si="17"/>
        <v>0</v>
      </c>
      <c r="G352" t="str">
        <f t="shared" si="18"/>
        <v>obserwuj</v>
      </c>
    </row>
    <row r="353" spans="1:7">
      <c r="A353" s="7" t="s">
        <v>709</v>
      </c>
      <c r="B353" s="8">
        <v>16.2</v>
      </c>
      <c r="C353" s="8">
        <v>16.2</v>
      </c>
      <c r="D353" s="8">
        <v>16.5</v>
      </c>
      <c r="E353">
        <f t="shared" si="16"/>
        <v>0</v>
      </c>
      <c r="F353">
        <f t="shared" si="17"/>
        <v>0.30000000000000071</v>
      </c>
      <c r="G353" t="str">
        <f t="shared" si="18"/>
        <v>obserwuj</v>
      </c>
    </row>
    <row r="354" spans="1:7">
      <c r="A354" s="7" t="s">
        <v>711</v>
      </c>
      <c r="B354" s="8">
        <v>1.37</v>
      </c>
      <c r="C354" s="8">
        <v>1.47</v>
      </c>
      <c r="D354" s="8">
        <v>1.44</v>
      </c>
      <c r="E354">
        <f t="shared" si="16"/>
        <v>9.9999999999999867E-2</v>
      </c>
      <c r="F354">
        <f t="shared" si="17"/>
        <v>-3.0000000000000027E-2</v>
      </c>
      <c r="G354" t="str">
        <f t="shared" si="18"/>
        <v>obserwuj</v>
      </c>
    </row>
    <row r="355" spans="1:7">
      <c r="A355" s="7" t="s">
        <v>713</v>
      </c>
      <c r="B355" s="8">
        <v>5.88</v>
      </c>
      <c r="C355" s="8">
        <v>5.93</v>
      </c>
      <c r="D355" s="8">
        <v>6.15</v>
      </c>
      <c r="E355">
        <f t="shared" si="16"/>
        <v>4.9999999999999822E-2</v>
      </c>
      <c r="F355">
        <f t="shared" si="17"/>
        <v>0.22000000000000064</v>
      </c>
      <c r="G355" t="str">
        <f t="shared" si="18"/>
        <v>kup</v>
      </c>
    </row>
    <row r="356" spans="1:7">
      <c r="A356" s="7" t="s">
        <v>715</v>
      </c>
      <c r="B356" s="8">
        <v>2.94</v>
      </c>
      <c r="C356" s="8">
        <v>2.94</v>
      </c>
      <c r="D356" s="8">
        <v>2.89</v>
      </c>
      <c r="E356">
        <f t="shared" si="16"/>
        <v>0</v>
      </c>
      <c r="F356">
        <f t="shared" si="17"/>
        <v>-4.9999999999999822E-2</v>
      </c>
      <c r="G356" t="str">
        <f t="shared" si="18"/>
        <v>obserwuj</v>
      </c>
    </row>
    <row r="357" spans="1:7">
      <c r="A357" s="7" t="s">
        <v>717</v>
      </c>
      <c r="B357" s="8">
        <v>23.75</v>
      </c>
      <c r="C357" s="8">
        <v>23.99</v>
      </c>
      <c r="D357" s="8">
        <v>24</v>
      </c>
      <c r="E357">
        <f t="shared" si="16"/>
        <v>0.23999999999999844</v>
      </c>
      <c r="F357">
        <f t="shared" si="17"/>
        <v>1.0000000000001563E-2</v>
      </c>
      <c r="G357" t="str">
        <f t="shared" si="18"/>
        <v>obserwuj</v>
      </c>
    </row>
    <row r="358" spans="1:7">
      <c r="A358" s="7" t="s">
        <v>719</v>
      </c>
      <c r="B358" s="8">
        <v>14.58</v>
      </c>
      <c r="C358" s="8">
        <v>14.48</v>
      </c>
      <c r="D358" s="8">
        <v>14.48</v>
      </c>
      <c r="E358">
        <f t="shared" si="16"/>
        <v>-9.9999999999999645E-2</v>
      </c>
      <c r="F358">
        <f t="shared" si="17"/>
        <v>0</v>
      </c>
      <c r="G358" t="str">
        <f t="shared" si="18"/>
        <v>obserwuj</v>
      </c>
    </row>
    <row r="359" spans="1:7">
      <c r="A359" s="7" t="s">
        <v>721</v>
      </c>
      <c r="B359" s="8">
        <v>139</v>
      </c>
      <c r="C359" s="8">
        <v>140.85</v>
      </c>
      <c r="D359" s="8">
        <v>140.85</v>
      </c>
      <c r="E359">
        <f t="shared" si="16"/>
        <v>1.8499999999999943</v>
      </c>
      <c r="F359">
        <f t="shared" si="17"/>
        <v>0</v>
      </c>
      <c r="G359" t="str">
        <f t="shared" si="18"/>
        <v>obserwuj</v>
      </c>
    </row>
    <row r="360" spans="1:7">
      <c r="A360" s="7" t="s">
        <v>723</v>
      </c>
      <c r="B360" s="8">
        <v>1.19</v>
      </c>
      <c r="C360" s="8">
        <v>1.19</v>
      </c>
      <c r="D360" s="8">
        <v>1.19</v>
      </c>
      <c r="E360">
        <f t="shared" si="16"/>
        <v>0</v>
      </c>
      <c r="F360">
        <f t="shared" si="17"/>
        <v>0</v>
      </c>
      <c r="G360" t="str">
        <f t="shared" si="18"/>
        <v>obserwuj</v>
      </c>
    </row>
    <row r="361" spans="1:7">
      <c r="A361" s="7" t="s">
        <v>725</v>
      </c>
      <c r="B361" s="8">
        <v>485.5</v>
      </c>
      <c r="C361" s="8">
        <v>500</v>
      </c>
      <c r="D361" s="8">
        <v>508.65</v>
      </c>
      <c r="E361">
        <f t="shared" si="16"/>
        <v>14.5</v>
      </c>
      <c r="F361">
        <f t="shared" si="17"/>
        <v>8.6499999999999773</v>
      </c>
      <c r="G361" t="str">
        <f t="shared" si="18"/>
        <v>obserwuj</v>
      </c>
    </row>
    <row r="362" spans="1:7">
      <c r="A362" s="7" t="s">
        <v>727</v>
      </c>
      <c r="B362" s="8">
        <v>4.2</v>
      </c>
      <c r="C362" s="8">
        <v>4.1500000000000004</v>
      </c>
      <c r="D362" s="8">
        <v>4.1500000000000004</v>
      </c>
      <c r="E362">
        <f t="shared" si="16"/>
        <v>-4.9999999999999822E-2</v>
      </c>
      <c r="F362">
        <f t="shared" si="17"/>
        <v>0</v>
      </c>
      <c r="G362" t="str">
        <f t="shared" si="18"/>
        <v>obserwuj</v>
      </c>
    </row>
    <row r="363" spans="1:7">
      <c r="A363" s="7" t="s">
        <v>729</v>
      </c>
      <c r="B363" s="8">
        <v>6.47</v>
      </c>
      <c r="C363" s="8">
        <v>6.44</v>
      </c>
      <c r="D363" s="8">
        <v>6.4</v>
      </c>
      <c r="E363">
        <f t="shared" si="16"/>
        <v>-2.9999999999999361E-2</v>
      </c>
      <c r="F363">
        <f t="shared" si="17"/>
        <v>-4.0000000000000036E-2</v>
      </c>
      <c r="G363" t="str">
        <f t="shared" si="18"/>
        <v>sprzedaj</v>
      </c>
    </row>
    <row r="364" spans="1:7">
      <c r="A364" s="7" t="s">
        <v>731</v>
      </c>
      <c r="B364" s="8">
        <v>12.8</v>
      </c>
      <c r="C364" s="8">
        <v>12.79</v>
      </c>
      <c r="D364" s="8">
        <v>12.56</v>
      </c>
      <c r="E364">
        <f t="shared" si="16"/>
        <v>-1.0000000000001563E-2</v>
      </c>
      <c r="F364">
        <f t="shared" si="17"/>
        <v>-0.22999999999999865</v>
      </c>
      <c r="G364" t="str">
        <f t="shared" si="18"/>
        <v>sprzedaj</v>
      </c>
    </row>
    <row r="365" spans="1:7">
      <c r="A365" s="7" t="s">
        <v>733</v>
      </c>
      <c r="B365" s="8">
        <v>8.0299999999999994</v>
      </c>
      <c r="C365" s="8">
        <v>8.25</v>
      </c>
      <c r="D365" s="8">
        <v>8.24</v>
      </c>
      <c r="E365">
        <f t="shared" si="16"/>
        <v>0.22000000000000064</v>
      </c>
      <c r="F365">
        <f t="shared" si="17"/>
        <v>-9.9999999999997868E-3</v>
      </c>
      <c r="G365" t="str">
        <f t="shared" si="18"/>
        <v>obserwuj</v>
      </c>
    </row>
    <row r="366" spans="1:7">
      <c r="A366" s="7" t="s">
        <v>735</v>
      </c>
      <c r="B366" s="8">
        <v>5.97</v>
      </c>
      <c r="C366" s="8">
        <v>6.03</v>
      </c>
      <c r="D366" s="8">
        <v>5.95</v>
      </c>
      <c r="E366">
        <f t="shared" si="16"/>
        <v>6.0000000000000497E-2</v>
      </c>
      <c r="F366">
        <f t="shared" si="17"/>
        <v>-8.0000000000000071E-2</v>
      </c>
      <c r="G366" t="str">
        <f t="shared" si="18"/>
        <v>obserwuj</v>
      </c>
    </row>
    <row r="367" spans="1:7">
      <c r="A367" s="7" t="s">
        <v>737</v>
      </c>
      <c r="B367" s="8">
        <v>16.309999999999999</v>
      </c>
      <c r="C367" s="8">
        <v>16.309999999999999</v>
      </c>
      <c r="D367" s="8">
        <v>15.82</v>
      </c>
      <c r="E367">
        <f t="shared" si="16"/>
        <v>0</v>
      </c>
      <c r="F367">
        <f t="shared" si="17"/>
        <v>-0.48999999999999844</v>
      </c>
      <c r="G367" t="str">
        <f t="shared" si="18"/>
        <v>obserwuj</v>
      </c>
    </row>
    <row r="368" spans="1:7">
      <c r="A368" s="7" t="s">
        <v>739</v>
      </c>
      <c r="B368" s="8">
        <v>18.350000000000001</v>
      </c>
      <c r="C368" s="8">
        <v>17.5</v>
      </c>
      <c r="D368" s="8">
        <v>17.8</v>
      </c>
      <c r="E368">
        <f t="shared" si="16"/>
        <v>-0.85000000000000142</v>
      </c>
      <c r="F368">
        <f t="shared" si="17"/>
        <v>0.30000000000000071</v>
      </c>
      <c r="G368" t="str">
        <f t="shared" si="18"/>
        <v>obserwuj</v>
      </c>
    </row>
    <row r="369" spans="1:7">
      <c r="A369" s="7" t="s">
        <v>741</v>
      </c>
      <c r="B369" s="8">
        <v>2.1800000000000002</v>
      </c>
      <c r="C369" s="8">
        <v>2.17</v>
      </c>
      <c r="D369" s="8">
        <v>2.35</v>
      </c>
      <c r="E369">
        <f t="shared" si="16"/>
        <v>-1.0000000000000231E-2</v>
      </c>
      <c r="F369">
        <f t="shared" si="17"/>
        <v>0.18000000000000016</v>
      </c>
      <c r="G369" t="str">
        <f t="shared" si="18"/>
        <v>obserwuj</v>
      </c>
    </row>
    <row r="370" spans="1:7">
      <c r="A370" s="7" t="s">
        <v>743</v>
      </c>
      <c r="B370" s="8">
        <v>6.41</v>
      </c>
      <c r="C370" s="8">
        <v>6.45</v>
      </c>
      <c r="D370" s="8">
        <v>6.49</v>
      </c>
      <c r="E370">
        <f t="shared" si="16"/>
        <v>4.0000000000000036E-2</v>
      </c>
      <c r="F370">
        <f t="shared" si="17"/>
        <v>4.0000000000000036E-2</v>
      </c>
      <c r="G370" t="str">
        <f t="shared" si="18"/>
        <v>obserwuj</v>
      </c>
    </row>
    <row r="371" spans="1:7">
      <c r="A371" s="7" t="s">
        <v>745</v>
      </c>
      <c r="B371" s="8">
        <v>1.98</v>
      </c>
      <c r="C371" s="8">
        <v>1.98</v>
      </c>
      <c r="D371" s="8">
        <v>1.96</v>
      </c>
      <c r="E371">
        <f t="shared" si="16"/>
        <v>0</v>
      </c>
      <c r="F371">
        <f t="shared" si="17"/>
        <v>-2.0000000000000018E-2</v>
      </c>
      <c r="G371" t="str">
        <f t="shared" si="18"/>
        <v>obserwuj</v>
      </c>
    </row>
    <row r="372" spans="1:7">
      <c r="A372" s="7" t="s">
        <v>747</v>
      </c>
      <c r="B372" s="8">
        <v>5.75</v>
      </c>
      <c r="C372" s="8">
        <v>5.85</v>
      </c>
      <c r="D372" s="8">
        <v>5.0999999999999996</v>
      </c>
      <c r="E372">
        <f t="shared" si="16"/>
        <v>9.9999999999999645E-2</v>
      </c>
      <c r="F372">
        <f t="shared" si="17"/>
        <v>-0.75</v>
      </c>
      <c r="G372" t="str">
        <f t="shared" si="18"/>
        <v>obserwuj</v>
      </c>
    </row>
    <row r="373" spans="1:7">
      <c r="A373" s="7" t="s">
        <v>749</v>
      </c>
      <c r="B373" s="8">
        <v>0.04</v>
      </c>
      <c r="C373" s="8">
        <v>0.04</v>
      </c>
      <c r="D373" s="8">
        <v>0.04</v>
      </c>
      <c r="E373">
        <f t="shared" si="16"/>
        <v>0</v>
      </c>
      <c r="F373">
        <f t="shared" si="17"/>
        <v>0</v>
      </c>
      <c r="G373" t="str">
        <f t="shared" si="18"/>
        <v>obserwuj</v>
      </c>
    </row>
    <row r="374" spans="1:7">
      <c r="A374" s="7" t="s">
        <v>751</v>
      </c>
      <c r="B374" s="8">
        <v>0.69</v>
      </c>
      <c r="C374" s="8">
        <v>0.67</v>
      </c>
      <c r="D374" s="8">
        <v>0.7</v>
      </c>
      <c r="E374">
        <f t="shared" si="16"/>
        <v>-1.9999999999999907E-2</v>
      </c>
      <c r="F374">
        <f t="shared" si="17"/>
        <v>2.9999999999999916E-2</v>
      </c>
      <c r="G374" t="str">
        <f t="shared" si="18"/>
        <v>obserwuj</v>
      </c>
    </row>
    <row r="375" spans="1:7">
      <c r="A375" s="7" t="s">
        <v>753</v>
      </c>
      <c r="B375" s="8">
        <v>5.85</v>
      </c>
      <c r="C375" s="8">
        <v>5.8</v>
      </c>
      <c r="D375" s="8">
        <v>5.7</v>
      </c>
      <c r="E375">
        <f t="shared" si="16"/>
        <v>-4.9999999999999822E-2</v>
      </c>
      <c r="F375">
        <f t="shared" si="17"/>
        <v>-9.9999999999999645E-2</v>
      </c>
      <c r="G375" t="str">
        <f t="shared" si="18"/>
        <v>sprzedaj</v>
      </c>
    </row>
    <row r="376" spans="1:7">
      <c r="A376" s="7" t="s">
        <v>755</v>
      </c>
      <c r="B376" s="8">
        <v>12.1</v>
      </c>
      <c r="C376" s="8">
        <v>12.1</v>
      </c>
      <c r="D376" s="8">
        <v>11.6</v>
      </c>
      <c r="E376">
        <f t="shared" si="16"/>
        <v>0</v>
      </c>
      <c r="F376">
        <f t="shared" si="17"/>
        <v>-0.5</v>
      </c>
      <c r="G376" t="str">
        <f t="shared" si="18"/>
        <v>obserwuj</v>
      </c>
    </row>
    <row r="377" spans="1:7">
      <c r="A377" s="7" t="s">
        <v>757</v>
      </c>
      <c r="B377" s="8">
        <v>2.38</v>
      </c>
      <c r="C377" s="8">
        <v>2.38</v>
      </c>
      <c r="D377" s="8">
        <v>2.41</v>
      </c>
      <c r="E377">
        <f t="shared" si="16"/>
        <v>0</v>
      </c>
      <c r="F377">
        <f t="shared" si="17"/>
        <v>3.0000000000000249E-2</v>
      </c>
      <c r="G377" t="str">
        <f t="shared" si="18"/>
        <v>obserwuj</v>
      </c>
    </row>
    <row r="378" spans="1:7">
      <c r="A378" s="7" t="s">
        <v>759</v>
      </c>
      <c r="B378" s="8">
        <v>2.1800000000000002</v>
      </c>
      <c r="C378" s="8">
        <v>2.17</v>
      </c>
      <c r="D378" s="8">
        <v>2.16</v>
      </c>
      <c r="E378">
        <f t="shared" si="16"/>
        <v>-1.0000000000000231E-2</v>
      </c>
      <c r="F378">
        <f t="shared" si="17"/>
        <v>-9.9999999999997868E-3</v>
      </c>
      <c r="G378" t="str">
        <f t="shared" si="18"/>
        <v>obserwuj</v>
      </c>
    </row>
    <row r="379" spans="1:7">
      <c r="A379" s="7" t="s">
        <v>761</v>
      </c>
      <c r="B379" s="8">
        <v>1.45</v>
      </c>
      <c r="C379" s="8">
        <v>1.5</v>
      </c>
      <c r="D379" s="8">
        <v>1.44</v>
      </c>
      <c r="E379">
        <f t="shared" si="16"/>
        <v>5.0000000000000044E-2</v>
      </c>
      <c r="F379">
        <f t="shared" si="17"/>
        <v>-6.0000000000000053E-2</v>
      </c>
      <c r="G379" t="str">
        <f t="shared" si="18"/>
        <v>obserwuj</v>
      </c>
    </row>
    <row r="380" spans="1:7">
      <c r="A380" s="7" t="s">
        <v>763</v>
      </c>
      <c r="B380" s="8">
        <v>16.3</v>
      </c>
      <c r="C380" s="8">
        <v>16.45</v>
      </c>
      <c r="D380" s="8">
        <v>16.600000000000001</v>
      </c>
      <c r="E380">
        <f t="shared" si="16"/>
        <v>0.14999999999999858</v>
      </c>
      <c r="F380">
        <f t="shared" si="17"/>
        <v>0.15000000000000213</v>
      </c>
      <c r="G380" t="str">
        <f t="shared" si="18"/>
        <v>kup</v>
      </c>
    </row>
    <row r="381" spans="1:7">
      <c r="A381" s="7" t="s">
        <v>765</v>
      </c>
      <c r="B381" s="8">
        <v>1.41</v>
      </c>
      <c r="C381" s="8">
        <v>1.41</v>
      </c>
      <c r="D381" s="8">
        <v>1.4</v>
      </c>
      <c r="E381">
        <f t="shared" si="16"/>
        <v>0</v>
      </c>
      <c r="F381">
        <f t="shared" si="17"/>
        <v>-1.0000000000000009E-2</v>
      </c>
      <c r="G381" t="str">
        <f t="shared" si="18"/>
        <v>obserwuj</v>
      </c>
    </row>
    <row r="382" spans="1:7">
      <c r="A382" s="7" t="s">
        <v>767</v>
      </c>
      <c r="B382" s="8">
        <v>1.72</v>
      </c>
      <c r="C382" s="8">
        <v>1.72</v>
      </c>
      <c r="D382" s="8">
        <v>1.71</v>
      </c>
      <c r="E382">
        <f t="shared" si="16"/>
        <v>0</v>
      </c>
      <c r="F382">
        <f t="shared" si="17"/>
        <v>-1.0000000000000009E-2</v>
      </c>
      <c r="G382" t="str">
        <f t="shared" si="18"/>
        <v>obserwuj</v>
      </c>
    </row>
    <row r="383" spans="1:7">
      <c r="A383" s="7" t="s">
        <v>769</v>
      </c>
      <c r="B383" s="8">
        <v>0.79</v>
      </c>
      <c r="C383" s="8">
        <v>0.79</v>
      </c>
      <c r="D383" s="8">
        <v>0.79</v>
      </c>
      <c r="E383">
        <f t="shared" si="16"/>
        <v>0</v>
      </c>
      <c r="F383">
        <f t="shared" si="17"/>
        <v>0</v>
      </c>
      <c r="G383" t="str">
        <f t="shared" si="18"/>
        <v>obserwuj</v>
      </c>
    </row>
    <row r="384" spans="1:7">
      <c r="A384" s="7" t="s">
        <v>771</v>
      </c>
      <c r="B384" s="8">
        <v>53.55</v>
      </c>
      <c r="C384" s="8">
        <v>54.19</v>
      </c>
      <c r="D384" s="8">
        <v>53.5</v>
      </c>
      <c r="E384">
        <f t="shared" si="16"/>
        <v>0.64000000000000057</v>
      </c>
      <c r="F384">
        <f t="shared" si="17"/>
        <v>-0.68999999999999773</v>
      </c>
      <c r="G384" t="str">
        <f t="shared" si="18"/>
        <v>obserwuj</v>
      </c>
    </row>
    <row r="385" spans="1:7">
      <c r="A385" s="7" t="s">
        <v>773</v>
      </c>
      <c r="B385" s="8">
        <v>25.35</v>
      </c>
      <c r="C385" s="8">
        <v>26.95</v>
      </c>
      <c r="D385" s="8">
        <v>26.95</v>
      </c>
      <c r="E385">
        <f t="shared" si="16"/>
        <v>1.5999999999999979</v>
      </c>
      <c r="F385">
        <f t="shared" si="17"/>
        <v>0</v>
      </c>
      <c r="G385" t="str">
        <f t="shared" si="18"/>
        <v>obserwuj</v>
      </c>
    </row>
    <row r="386" spans="1:7">
      <c r="A386" s="7" t="s">
        <v>775</v>
      </c>
      <c r="B386" s="8">
        <v>0.19</v>
      </c>
      <c r="C386" s="8">
        <v>0.21</v>
      </c>
      <c r="D386" s="8">
        <v>0.21</v>
      </c>
      <c r="E386">
        <f t="shared" si="16"/>
        <v>1.999999999999999E-2</v>
      </c>
      <c r="F386">
        <f t="shared" si="17"/>
        <v>0</v>
      </c>
      <c r="G386" t="str">
        <f t="shared" si="18"/>
        <v>obserwuj</v>
      </c>
    </row>
    <row r="387" spans="1:7">
      <c r="A387" s="7" t="s">
        <v>777</v>
      </c>
      <c r="B387" s="8">
        <v>1.9</v>
      </c>
      <c r="C387" s="8">
        <v>1.74</v>
      </c>
      <c r="D387" s="8">
        <v>1.74</v>
      </c>
      <c r="E387">
        <f t="shared" ref="E387:E450" si="19">C387-B387</f>
        <v>-0.15999999999999992</v>
      </c>
      <c r="F387">
        <f t="shared" ref="F387:F450" si="20">D387-C387</f>
        <v>0</v>
      </c>
      <c r="G387" t="str">
        <f t="shared" ref="G387:G450" si="21">IF(AND(E387&gt;0,F387&gt;E387),"kup", IF(AND(E387&lt;0,F387&lt;E387),"sprzedaj","obserwuj"))</f>
        <v>obserwuj</v>
      </c>
    </row>
    <row r="388" spans="1:7">
      <c r="A388" s="7" t="s">
        <v>779</v>
      </c>
      <c r="B388" s="8">
        <v>23.41</v>
      </c>
      <c r="C388" s="8">
        <v>23.5</v>
      </c>
      <c r="D388" s="8">
        <v>23.73</v>
      </c>
      <c r="E388">
        <f t="shared" si="19"/>
        <v>8.9999999999999858E-2</v>
      </c>
      <c r="F388">
        <f t="shared" si="20"/>
        <v>0.23000000000000043</v>
      </c>
      <c r="G388" t="str">
        <f t="shared" si="21"/>
        <v>kup</v>
      </c>
    </row>
    <row r="389" spans="1:7">
      <c r="A389" s="7" t="s">
        <v>781</v>
      </c>
      <c r="B389" s="8">
        <v>6.2</v>
      </c>
      <c r="C389" s="8">
        <v>6.15</v>
      </c>
      <c r="D389" s="8">
        <v>6</v>
      </c>
      <c r="E389">
        <f t="shared" si="19"/>
        <v>-4.9999999999999822E-2</v>
      </c>
      <c r="F389">
        <f t="shared" si="20"/>
        <v>-0.15000000000000036</v>
      </c>
      <c r="G389" t="str">
        <f t="shared" si="21"/>
        <v>sprzedaj</v>
      </c>
    </row>
    <row r="390" spans="1:7">
      <c r="A390" s="7" t="s">
        <v>783</v>
      </c>
      <c r="B390" s="8">
        <v>16.54</v>
      </c>
      <c r="C390" s="8">
        <v>16.28</v>
      </c>
      <c r="D390" s="8">
        <v>16.55</v>
      </c>
      <c r="E390">
        <f t="shared" si="19"/>
        <v>-0.25999999999999801</v>
      </c>
      <c r="F390">
        <f t="shared" si="20"/>
        <v>0.26999999999999957</v>
      </c>
      <c r="G390" t="str">
        <f t="shared" si="21"/>
        <v>obserwuj</v>
      </c>
    </row>
    <row r="391" spans="1:7">
      <c r="A391" s="7" t="s">
        <v>785</v>
      </c>
      <c r="B391" s="8">
        <v>15.75</v>
      </c>
      <c r="C391" s="8">
        <v>15.6</v>
      </c>
      <c r="D391" s="8">
        <v>15.7</v>
      </c>
      <c r="E391">
        <f t="shared" si="19"/>
        <v>-0.15000000000000036</v>
      </c>
      <c r="F391">
        <f t="shared" si="20"/>
        <v>9.9999999999999645E-2</v>
      </c>
      <c r="G391" t="str">
        <f t="shared" si="21"/>
        <v>obserwuj</v>
      </c>
    </row>
    <row r="392" spans="1:7">
      <c r="A392" s="7" t="s">
        <v>787</v>
      </c>
      <c r="B392" s="8">
        <v>3.35</v>
      </c>
      <c r="C392" s="8">
        <v>3.3</v>
      </c>
      <c r="D392" s="8">
        <v>3.1</v>
      </c>
      <c r="E392">
        <f t="shared" si="19"/>
        <v>-5.0000000000000266E-2</v>
      </c>
      <c r="F392">
        <f t="shared" si="20"/>
        <v>-0.19999999999999973</v>
      </c>
      <c r="G392" t="str">
        <f t="shared" si="21"/>
        <v>sprzedaj</v>
      </c>
    </row>
    <row r="393" spans="1:7">
      <c r="A393" s="7" t="s">
        <v>789</v>
      </c>
      <c r="B393" s="8">
        <v>1.88</v>
      </c>
      <c r="C393" s="8">
        <v>1.81</v>
      </c>
      <c r="D393" s="8">
        <v>1.9</v>
      </c>
      <c r="E393">
        <f t="shared" si="19"/>
        <v>-6.999999999999984E-2</v>
      </c>
      <c r="F393">
        <f t="shared" si="20"/>
        <v>8.9999999999999858E-2</v>
      </c>
      <c r="G393" t="str">
        <f t="shared" si="21"/>
        <v>obserwuj</v>
      </c>
    </row>
    <row r="394" spans="1:7">
      <c r="A394" s="7" t="s">
        <v>791</v>
      </c>
      <c r="B394" s="8">
        <v>5.26</v>
      </c>
      <c r="C394" s="8">
        <v>5.26</v>
      </c>
      <c r="D394" s="8">
        <v>5.38</v>
      </c>
      <c r="E394">
        <f t="shared" si="19"/>
        <v>0</v>
      </c>
      <c r="F394">
        <f t="shared" si="20"/>
        <v>0.12000000000000011</v>
      </c>
      <c r="G394" t="str">
        <f t="shared" si="21"/>
        <v>obserwuj</v>
      </c>
    </row>
    <row r="395" spans="1:7">
      <c r="A395" s="7" t="s">
        <v>793</v>
      </c>
      <c r="B395" s="8">
        <v>9.5500000000000007</v>
      </c>
      <c r="C395" s="8">
        <v>9.5500000000000007</v>
      </c>
      <c r="D395" s="8">
        <v>9.4499999999999993</v>
      </c>
      <c r="E395">
        <f t="shared" si="19"/>
        <v>0</v>
      </c>
      <c r="F395">
        <f t="shared" si="20"/>
        <v>-0.10000000000000142</v>
      </c>
      <c r="G395" t="str">
        <f t="shared" si="21"/>
        <v>obserwuj</v>
      </c>
    </row>
    <row r="396" spans="1:7">
      <c r="A396" s="7" t="s">
        <v>795</v>
      </c>
      <c r="B396" s="8">
        <v>32.1</v>
      </c>
      <c r="C396" s="8">
        <v>33</v>
      </c>
      <c r="D396" s="8">
        <v>35.65</v>
      </c>
      <c r="E396">
        <f t="shared" si="19"/>
        <v>0.89999999999999858</v>
      </c>
      <c r="F396">
        <f t="shared" si="20"/>
        <v>2.6499999999999986</v>
      </c>
      <c r="G396" t="str">
        <f t="shared" si="21"/>
        <v>kup</v>
      </c>
    </row>
    <row r="397" spans="1:7">
      <c r="A397" s="7" t="s">
        <v>797</v>
      </c>
      <c r="B397" s="8">
        <v>1.83</v>
      </c>
      <c r="C397" s="8">
        <v>1.81</v>
      </c>
      <c r="D397" s="8">
        <v>1.81</v>
      </c>
      <c r="E397">
        <f t="shared" si="19"/>
        <v>-2.0000000000000018E-2</v>
      </c>
      <c r="F397">
        <f t="shared" si="20"/>
        <v>0</v>
      </c>
      <c r="G397" t="str">
        <f t="shared" si="21"/>
        <v>obserwuj</v>
      </c>
    </row>
    <row r="398" spans="1:7">
      <c r="A398" s="7" t="s">
        <v>799</v>
      </c>
      <c r="B398" s="8">
        <v>1.06</v>
      </c>
      <c r="C398" s="8">
        <v>1.02</v>
      </c>
      <c r="D398" s="8">
        <v>1.05</v>
      </c>
      <c r="E398">
        <f t="shared" si="19"/>
        <v>-4.0000000000000036E-2</v>
      </c>
      <c r="F398">
        <f t="shared" si="20"/>
        <v>3.0000000000000027E-2</v>
      </c>
      <c r="G398" t="str">
        <f t="shared" si="21"/>
        <v>obserwuj</v>
      </c>
    </row>
    <row r="399" spans="1:7">
      <c r="A399" s="7" t="s">
        <v>801</v>
      </c>
      <c r="B399" s="8">
        <v>0.53</v>
      </c>
      <c r="C399" s="8">
        <v>0.56000000000000005</v>
      </c>
      <c r="D399" s="8">
        <v>0.54</v>
      </c>
      <c r="E399">
        <f t="shared" si="19"/>
        <v>3.0000000000000027E-2</v>
      </c>
      <c r="F399">
        <f t="shared" si="20"/>
        <v>-2.0000000000000018E-2</v>
      </c>
      <c r="G399" t="str">
        <f t="shared" si="21"/>
        <v>obserwuj</v>
      </c>
    </row>
    <row r="400" spans="1:7">
      <c r="A400" s="7" t="s">
        <v>803</v>
      </c>
      <c r="B400" s="8">
        <v>3</v>
      </c>
      <c r="C400" s="8">
        <v>3.44</v>
      </c>
      <c r="D400" s="8">
        <v>3.6</v>
      </c>
      <c r="E400">
        <f t="shared" si="19"/>
        <v>0.43999999999999995</v>
      </c>
      <c r="F400">
        <f t="shared" si="20"/>
        <v>0.16000000000000014</v>
      </c>
      <c r="G400" t="str">
        <f t="shared" si="21"/>
        <v>obserwuj</v>
      </c>
    </row>
    <row r="401" spans="1:7">
      <c r="A401" s="7" t="s">
        <v>805</v>
      </c>
      <c r="B401" s="8">
        <v>12.25</v>
      </c>
      <c r="C401" s="8">
        <v>12.4</v>
      </c>
      <c r="D401" s="8">
        <v>12.06</v>
      </c>
      <c r="E401">
        <f t="shared" si="19"/>
        <v>0.15000000000000036</v>
      </c>
      <c r="F401">
        <f t="shared" si="20"/>
        <v>-0.33999999999999986</v>
      </c>
      <c r="G401" t="str">
        <f t="shared" si="21"/>
        <v>obserwuj</v>
      </c>
    </row>
    <row r="402" spans="1:7">
      <c r="A402" s="7" t="s">
        <v>807</v>
      </c>
      <c r="B402" s="8">
        <v>40.35</v>
      </c>
      <c r="C402" s="8">
        <v>41.31</v>
      </c>
      <c r="D402" s="8">
        <v>41.98</v>
      </c>
      <c r="E402">
        <f t="shared" si="19"/>
        <v>0.96000000000000085</v>
      </c>
      <c r="F402">
        <f t="shared" si="20"/>
        <v>0.6699999999999946</v>
      </c>
      <c r="G402" t="str">
        <f t="shared" si="21"/>
        <v>obserwuj</v>
      </c>
    </row>
    <row r="403" spans="1:7">
      <c r="A403" s="7" t="s">
        <v>809</v>
      </c>
      <c r="B403" s="8">
        <v>43</v>
      </c>
      <c r="C403" s="8">
        <v>43.59</v>
      </c>
      <c r="D403" s="8">
        <v>43.58</v>
      </c>
      <c r="E403">
        <f t="shared" si="19"/>
        <v>0.59000000000000341</v>
      </c>
      <c r="F403">
        <f t="shared" si="20"/>
        <v>-1.0000000000005116E-2</v>
      </c>
      <c r="G403" t="str">
        <f t="shared" si="21"/>
        <v>obserwuj</v>
      </c>
    </row>
    <row r="404" spans="1:7">
      <c r="A404" s="7" t="s">
        <v>811</v>
      </c>
      <c r="B404" s="8">
        <v>2.6</v>
      </c>
      <c r="C404" s="8">
        <v>2.5499999999999998</v>
      </c>
      <c r="D404" s="8">
        <v>2.4</v>
      </c>
      <c r="E404">
        <f t="shared" si="19"/>
        <v>-5.0000000000000266E-2</v>
      </c>
      <c r="F404">
        <f t="shared" si="20"/>
        <v>-0.14999999999999991</v>
      </c>
      <c r="G404" t="str">
        <f t="shared" si="21"/>
        <v>sprzedaj</v>
      </c>
    </row>
    <row r="405" spans="1:7">
      <c r="A405" s="7" t="s">
        <v>813</v>
      </c>
      <c r="B405" s="8">
        <v>7.9</v>
      </c>
      <c r="C405" s="8">
        <v>8.06</v>
      </c>
      <c r="D405" s="8">
        <v>8</v>
      </c>
      <c r="E405">
        <f t="shared" si="19"/>
        <v>0.16000000000000014</v>
      </c>
      <c r="F405">
        <f t="shared" si="20"/>
        <v>-6.0000000000000497E-2</v>
      </c>
      <c r="G405" t="str">
        <f t="shared" si="21"/>
        <v>obserwuj</v>
      </c>
    </row>
    <row r="406" spans="1:7">
      <c r="A406" s="7" t="s">
        <v>815</v>
      </c>
      <c r="B406" s="8">
        <v>8.4</v>
      </c>
      <c r="C406" s="8">
        <v>8.4</v>
      </c>
      <c r="D406" s="8">
        <v>8.4</v>
      </c>
      <c r="E406">
        <f t="shared" si="19"/>
        <v>0</v>
      </c>
      <c r="F406">
        <f t="shared" si="20"/>
        <v>0</v>
      </c>
      <c r="G406" t="str">
        <f t="shared" si="21"/>
        <v>obserwuj</v>
      </c>
    </row>
    <row r="407" spans="1:7">
      <c r="A407" s="7" t="s">
        <v>817</v>
      </c>
      <c r="B407" s="8">
        <v>2.66</v>
      </c>
      <c r="C407" s="8">
        <v>2.65</v>
      </c>
      <c r="D407" s="8">
        <v>2.68</v>
      </c>
      <c r="E407">
        <f t="shared" si="19"/>
        <v>-1.0000000000000231E-2</v>
      </c>
      <c r="F407">
        <f t="shared" si="20"/>
        <v>3.0000000000000249E-2</v>
      </c>
      <c r="G407" t="str">
        <f t="shared" si="21"/>
        <v>obserwuj</v>
      </c>
    </row>
    <row r="408" spans="1:7">
      <c r="A408" s="7" t="s">
        <v>819</v>
      </c>
      <c r="B408" s="8">
        <v>338.75</v>
      </c>
      <c r="C408" s="8">
        <v>343.9</v>
      </c>
      <c r="D408" s="8">
        <v>353</v>
      </c>
      <c r="E408">
        <f t="shared" si="19"/>
        <v>5.1499999999999773</v>
      </c>
      <c r="F408">
        <f t="shared" si="20"/>
        <v>9.1000000000000227</v>
      </c>
      <c r="G408" t="str">
        <f t="shared" si="21"/>
        <v>kup</v>
      </c>
    </row>
    <row r="409" spans="1:7">
      <c r="A409" s="7" t="s">
        <v>821</v>
      </c>
      <c r="B409" s="8">
        <v>12.68</v>
      </c>
      <c r="C409" s="8">
        <v>12.7</v>
      </c>
      <c r="D409" s="8">
        <v>12.45</v>
      </c>
      <c r="E409">
        <f t="shared" si="19"/>
        <v>1.9999999999999574E-2</v>
      </c>
      <c r="F409">
        <f t="shared" si="20"/>
        <v>-0.25</v>
      </c>
      <c r="G409" t="str">
        <f t="shared" si="21"/>
        <v>obserwuj</v>
      </c>
    </row>
    <row r="410" spans="1:7">
      <c r="A410" s="7" t="s">
        <v>823</v>
      </c>
      <c r="B410" s="8">
        <v>10.1</v>
      </c>
      <c r="C410" s="8">
        <v>10.31</v>
      </c>
      <c r="D410" s="8">
        <v>10.5</v>
      </c>
      <c r="E410">
        <f t="shared" si="19"/>
        <v>0.21000000000000085</v>
      </c>
      <c r="F410">
        <f t="shared" si="20"/>
        <v>0.1899999999999995</v>
      </c>
      <c r="G410" t="str">
        <f t="shared" si="21"/>
        <v>obserwuj</v>
      </c>
    </row>
    <row r="411" spans="1:7">
      <c r="A411" s="7" t="s">
        <v>825</v>
      </c>
      <c r="B411" s="8">
        <v>2.25</v>
      </c>
      <c r="C411" s="8">
        <v>2.39</v>
      </c>
      <c r="D411" s="8">
        <v>2.7</v>
      </c>
      <c r="E411">
        <f t="shared" si="19"/>
        <v>0.14000000000000012</v>
      </c>
      <c r="F411">
        <f t="shared" si="20"/>
        <v>0.31000000000000005</v>
      </c>
      <c r="G411" t="str">
        <f t="shared" si="21"/>
        <v>kup</v>
      </c>
    </row>
    <row r="412" spans="1:7">
      <c r="A412" s="7" t="s">
        <v>827</v>
      </c>
      <c r="B412" s="8">
        <v>13.3</v>
      </c>
      <c r="C412" s="8">
        <v>13.3</v>
      </c>
      <c r="D412" s="8">
        <v>13.3</v>
      </c>
      <c r="E412">
        <f t="shared" si="19"/>
        <v>0</v>
      </c>
      <c r="F412">
        <f t="shared" si="20"/>
        <v>0</v>
      </c>
      <c r="G412" t="str">
        <f t="shared" si="21"/>
        <v>obserwuj</v>
      </c>
    </row>
    <row r="413" spans="1:7">
      <c r="A413" s="7" t="s">
        <v>829</v>
      </c>
      <c r="B413" s="8">
        <v>0.22</v>
      </c>
      <c r="C413" s="8">
        <v>0.24</v>
      </c>
      <c r="D413" s="8">
        <v>0.24</v>
      </c>
      <c r="E413">
        <f t="shared" si="19"/>
        <v>1.999999999999999E-2</v>
      </c>
      <c r="F413">
        <f t="shared" si="20"/>
        <v>0</v>
      </c>
      <c r="G413" t="str">
        <f t="shared" si="21"/>
        <v>obserwuj</v>
      </c>
    </row>
    <row r="414" spans="1:7">
      <c r="A414" s="7" t="s">
        <v>831</v>
      </c>
      <c r="B414" s="8">
        <v>13.19</v>
      </c>
      <c r="C414" s="8">
        <v>13.2</v>
      </c>
      <c r="D414" s="8">
        <v>13.6</v>
      </c>
      <c r="E414">
        <f t="shared" si="19"/>
        <v>9.9999999999997868E-3</v>
      </c>
      <c r="F414">
        <f t="shared" si="20"/>
        <v>0.40000000000000036</v>
      </c>
      <c r="G414" t="str">
        <f t="shared" si="21"/>
        <v>kup</v>
      </c>
    </row>
    <row r="415" spans="1:7">
      <c r="A415" s="7" t="s">
        <v>833</v>
      </c>
      <c r="B415" s="8">
        <v>21.6</v>
      </c>
      <c r="C415" s="8">
        <v>21</v>
      </c>
      <c r="D415" s="8">
        <v>21</v>
      </c>
      <c r="E415">
        <f t="shared" si="19"/>
        <v>-0.60000000000000142</v>
      </c>
      <c r="F415">
        <f t="shared" si="20"/>
        <v>0</v>
      </c>
      <c r="G415" t="str">
        <f t="shared" si="21"/>
        <v>obserwuj</v>
      </c>
    </row>
    <row r="416" spans="1:7">
      <c r="A416" s="7" t="s">
        <v>835</v>
      </c>
      <c r="B416" s="8">
        <v>3.97</v>
      </c>
      <c r="C416" s="8">
        <v>4.0599999999999996</v>
      </c>
      <c r="D416" s="8">
        <v>4.07</v>
      </c>
      <c r="E416">
        <f t="shared" si="19"/>
        <v>8.9999999999999414E-2</v>
      </c>
      <c r="F416">
        <f t="shared" si="20"/>
        <v>1.0000000000000675E-2</v>
      </c>
      <c r="G416" t="str">
        <f t="shared" si="21"/>
        <v>obserwuj</v>
      </c>
    </row>
    <row r="417" spans="1:7">
      <c r="A417" s="7" t="s">
        <v>837</v>
      </c>
      <c r="B417" s="8">
        <v>109</v>
      </c>
      <c r="C417" s="8">
        <v>109</v>
      </c>
      <c r="D417" s="8">
        <v>109</v>
      </c>
      <c r="E417">
        <f t="shared" si="19"/>
        <v>0</v>
      </c>
      <c r="F417">
        <f t="shared" si="20"/>
        <v>0</v>
      </c>
      <c r="G417" t="str">
        <f t="shared" si="21"/>
        <v>obserwuj</v>
      </c>
    </row>
    <row r="418" spans="1:7">
      <c r="A418" s="7" t="s">
        <v>839</v>
      </c>
      <c r="B418" s="8">
        <v>22.2</v>
      </c>
      <c r="C418" s="8">
        <v>21.8</v>
      </c>
      <c r="D418" s="8">
        <v>21.6</v>
      </c>
      <c r="E418">
        <f t="shared" si="19"/>
        <v>-0.39999999999999858</v>
      </c>
      <c r="F418">
        <f t="shared" si="20"/>
        <v>-0.19999999999999929</v>
      </c>
      <c r="G418" t="str">
        <f t="shared" si="21"/>
        <v>obserwuj</v>
      </c>
    </row>
    <row r="419" spans="1:7">
      <c r="A419" s="7" t="s">
        <v>841</v>
      </c>
      <c r="B419" s="8">
        <v>12.35</v>
      </c>
      <c r="C419" s="8">
        <v>12.7</v>
      </c>
      <c r="D419" s="8">
        <v>12.75</v>
      </c>
      <c r="E419">
        <f t="shared" si="19"/>
        <v>0.34999999999999964</v>
      </c>
      <c r="F419">
        <f t="shared" si="20"/>
        <v>5.0000000000000711E-2</v>
      </c>
      <c r="G419" t="str">
        <f t="shared" si="21"/>
        <v>obserwuj</v>
      </c>
    </row>
    <row r="420" spans="1:7">
      <c r="A420" s="7" t="s">
        <v>843</v>
      </c>
      <c r="B420" s="8">
        <v>87</v>
      </c>
      <c r="C420" s="8">
        <v>87</v>
      </c>
      <c r="D420" s="8">
        <v>87</v>
      </c>
      <c r="E420">
        <f t="shared" si="19"/>
        <v>0</v>
      </c>
      <c r="F420">
        <f t="shared" si="20"/>
        <v>0</v>
      </c>
      <c r="G420" t="str">
        <f t="shared" si="21"/>
        <v>obserwuj</v>
      </c>
    </row>
    <row r="421" spans="1:7">
      <c r="A421" s="7" t="s">
        <v>845</v>
      </c>
      <c r="B421" s="8">
        <v>4.95</v>
      </c>
      <c r="C421" s="8">
        <v>5.01</v>
      </c>
      <c r="D421" s="8">
        <v>5.01</v>
      </c>
      <c r="E421">
        <f t="shared" si="19"/>
        <v>5.9999999999999609E-2</v>
      </c>
      <c r="F421">
        <f t="shared" si="20"/>
        <v>0</v>
      </c>
      <c r="G421" t="str">
        <f t="shared" si="21"/>
        <v>obserwuj</v>
      </c>
    </row>
    <row r="422" spans="1:7">
      <c r="A422" s="7" t="s">
        <v>847</v>
      </c>
      <c r="B422" s="8">
        <v>0.7</v>
      </c>
      <c r="C422" s="8">
        <v>0.75</v>
      </c>
      <c r="D422" s="8">
        <v>0.76</v>
      </c>
      <c r="E422">
        <f t="shared" si="19"/>
        <v>5.0000000000000044E-2</v>
      </c>
      <c r="F422">
        <f t="shared" si="20"/>
        <v>1.0000000000000009E-2</v>
      </c>
      <c r="G422" t="str">
        <f t="shared" si="21"/>
        <v>obserwuj</v>
      </c>
    </row>
    <row r="423" spans="1:7">
      <c r="A423" s="7" t="s">
        <v>849</v>
      </c>
      <c r="B423" s="8">
        <v>9.59</v>
      </c>
      <c r="C423" s="8">
        <v>9.8000000000000007</v>
      </c>
      <c r="D423" s="8">
        <v>9.7899999999999991</v>
      </c>
      <c r="E423">
        <f t="shared" si="19"/>
        <v>0.21000000000000085</v>
      </c>
      <c r="F423">
        <f t="shared" si="20"/>
        <v>-1.0000000000001563E-2</v>
      </c>
      <c r="G423" t="str">
        <f t="shared" si="21"/>
        <v>obserwuj</v>
      </c>
    </row>
    <row r="424" spans="1:7">
      <c r="A424" s="7" t="s">
        <v>851</v>
      </c>
      <c r="B424" s="8">
        <v>16.48</v>
      </c>
      <c r="C424" s="8">
        <v>16.73</v>
      </c>
      <c r="D424" s="8">
        <v>16.2</v>
      </c>
      <c r="E424">
        <f t="shared" si="19"/>
        <v>0.25</v>
      </c>
      <c r="F424">
        <f t="shared" si="20"/>
        <v>-0.53000000000000114</v>
      </c>
      <c r="G424" t="str">
        <f t="shared" si="21"/>
        <v>obserwuj</v>
      </c>
    </row>
    <row r="425" spans="1:7">
      <c r="A425" s="7" t="s">
        <v>853</v>
      </c>
      <c r="B425" s="8">
        <v>4.5</v>
      </c>
      <c r="C425" s="8">
        <v>4.05</v>
      </c>
      <c r="D425" s="8">
        <v>4</v>
      </c>
      <c r="E425">
        <f t="shared" si="19"/>
        <v>-0.45000000000000018</v>
      </c>
      <c r="F425">
        <f t="shared" si="20"/>
        <v>-4.9999999999999822E-2</v>
      </c>
      <c r="G425" t="str">
        <f t="shared" si="21"/>
        <v>obserwuj</v>
      </c>
    </row>
    <row r="426" spans="1:7">
      <c r="A426" s="7" t="s">
        <v>855</v>
      </c>
      <c r="B426" s="8">
        <v>3.65</v>
      </c>
      <c r="C426" s="8">
        <v>3.61</v>
      </c>
      <c r="D426" s="8">
        <v>3.65</v>
      </c>
      <c r="E426">
        <f t="shared" si="19"/>
        <v>-4.0000000000000036E-2</v>
      </c>
      <c r="F426">
        <f t="shared" si="20"/>
        <v>4.0000000000000036E-2</v>
      </c>
      <c r="G426" t="str">
        <f t="shared" si="21"/>
        <v>obserwuj</v>
      </c>
    </row>
    <row r="427" spans="1:7">
      <c r="A427" s="7" t="s">
        <v>857</v>
      </c>
      <c r="B427" s="8">
        <v>6.8</v>
      </c>
      <c r="C427" s="8">
        <v>6.74</v>
      </c>
      <c r="D427" s="8">
        <v>6.71</v>
      </c>
      <c r="E427">
        <f t="shared" si="19"/>
        <v>-5.9999999999999609E-2</v>
      </c>
      <c r="F427">
        <f t="shared" si="20"/>
        <v>-3.0000000000000249E-2</v>
      </c>
      <c r="G427" t="str">
        <f t="shared" si="21"/>
        <v>obserwuj</v>
      </c>
    </row>
    <row r="428" spans="1:7">
      <c r="A428" s="7" t="s">
        <v>859</v>
      </c>
      <c r="B428" s="8">
        <v>6.2</v>
      </c>
      <c r="C428" s="8">
        <v>6.3</v>
      </c>
      <c r="D428" s="8">
        <v>6.39</v>
      </c>
      <c r="E428">
        <f t="shared" si="19"/>
        <v>9.9999999999999645E-2</v>
      </c>
      <c r="F428">
        <f t="shared" si="20"/>
        <v>8.9999999999999858E-2</v>
      </c>
      <c r="G428" t="str">
        <f t="shared" si="21"/>
        <v>obserwuj</v>
      </c>
    </row>
    <row r="429" spans="1:7">
      <c r="A429" s="7" t="s">
        <v>861</v>
      </c>
      <c r="B429" s="8">
        <v>9.57</v>
      </c>
      <c r="C429" s="8">
        <v>9.5</v>
      </c>
      <c r="D429" s="8">
        <v>9.75</v>
      </c>
      <c r="E429">
        <f t="shared" si="19"/>
        <v>-7.0000000000000284E-2</v>
      </c>
      <c r="F429">
        <f t="shared" si="20"/>
        <v>0.25</v>
      </c>
      <c r="G429" t="str">
        <f t="shared" si="21"/>
        <v>obserwuj</v>
      </c>
    </row>
    <row r="430" spans="1:7">
      <c r="A430" s="7" t="s">
        <v>863</v>
      </c>
      <c r="B430" s="8">
        <v>4.53</v>
      </c>
      <c r="C430" s="8">
        <v>4.84</v>
      </c>
      <c r="D430" s="8">
        <v>4.8899999999999997</v>
      </c>
      <c r="E430">
        <f t="shared" si="19"/>
        <v>0.30999999999999961</v>
      </c>
      <c r="F430">
        <f t="shared" si="20"/>
        <v>4.9999999999999822E-2</v>
      </c>
      <c r="G430" t="str">
        <f t="shared" si="21"/>
        <v>obserwuj</v>
      </c>
    </row>
    <row r="431" spans="1:7">
      <c r="A431" s="7" t="s">
        <v>865</v>
      </c>
      <c r="B431" s="8">
        <v>8.85</v>
      </c>
      <c r="C431" s="8">
        <v>8.8699999999999992</v>
      </c>
      <c r="D431" s="8">
        <v>8.82</v>
      </c>
      <c r="E431">
        <f t="shared" si="19"/>
        <v>1.9999999999999574E-2</v>
      </c>
      <c r="F431">
        <f t="shared" si="20"/>
        <v>-4.9999999999998934E-2</v>
      </c>
      <c r="G431" t="str">
        <f t="shared" si="21"/>
        <v>obserwuj</v>
      </c>
    </row>
    <row r="432" spans="1:7">
      <c r="A432" s="7" t="s">
        <v>867</v>
      </c>
      <c r="B432" s="8">
        <v>4.2699999999999996</v>
      </c>
      <c r="C432" s="8">
        <v>4.68</v>
      </c>
      <c r="D432" s="8">
        <v>4.93</v>
      </c>
      <c r="E432">
        <f t="shared" si="19"/>
        <v>0.41000000000000014</v>
      </c>
      <c r="F432">
        <f t="shared" si="20"/>
        <v>0.25</v>
      </c>
      <c r="G432" t="str">
        <f t="shared" si="21"/>
        <v>obserwuj</v>
      </c>
    </row>
    <row r="433" spans="1:7">
      <c r="A433" s="7" t="s">
        <v>869</v>
      </c>
      <c r="B433" s="8">
        <v>3.96</v>
      </c>
      <c r="C433" s="8">
        <v>3.96</v>
      </c>
      <c r="D433" s="8">
        <v>3.96</v>
      </c>
      <c r="E433">
        <f t="shared" si="19"/>
        <v>0</v>
      </c>
      <c r="F433">
        <f t="shared" si="20"/>
        <v>0</v>
      </c>
      <c r="G433" t="str">
        <f t="shared" si="21"/>
        <v>obserwuj</v>
      </c>
    </row>
    <row r="434" spans="1:7">
      <c r="A434" s="7" t="s">
        <v>871</v>
      </c>
      <c r="B434" s="8">
        <v>1.95</v>
      </c>
      <c r="C434" s="8">
        <v>1.95</v>
      </c>
      <c r="D434" s="8">
        <v>1.95</v>
      </c>
      <c r="E434">
        <f t="shared" si="19"/>
        <v>0</v>
      </c>
      <c r="F434">
        <f t="shared" si="20"/>
        <v>0</v>
      </c>
      <c r="G434" t="str">
        <f t="shared" si="21"/>
        <v>obserwuj</v>
      </c>
    </row>
    <row r="435" spans="1:7">
      <c r="A435" s="7" t="s">
        <v>873</v>
      </c>
      <c r="B435" s="8">
        <v>17.48</v>
      </c>
      <c r="C435" s="8">
        <v>17.600000000000001</v>
      </c>
      <c r="D435" s="8">
        <v>17.600000000000001</v>
      </c>
      <c r="E435">
        <f t="shared" si="19"/>
        <v>0.12000000000000099</v>
      </c>
      <c r="F435">
        <f t="shared" si="20"/>
        <v>0</v>
      </c>
      <c r="G435" t="str">
        <f t="shared" si="21"/>
        <v>obserwuj</v>
      </c>
    </row>
    <row r="436" spans="1:7">
      <c r="A436" s="7" t="s">
        <v>875</v>
      </c>
      <c r="B436" s="8">
        <v>56.69</v>
      </c>
      <c r="C436" s="8">
        <v>56</v>
      </c>
      <c r="D436" s="8">
        <v>56</v>
      </c>
      <c r="E436">
        <f t="shared" si="19"/>
        <v>-0.68999999999999773</v>
      </c>
      <c r="F436">
        <f t="shared" si="20"/>
        <v>0</v>
      </c>
      <c r="G436" t="str">
        <f t="shared" si="21"/>
        <v>obserwuj</v>
      </c>
    </row>
    <row r="437" spans="1:7">
      <c r="A437" s="7" t="s">
        <v>877</v>
      </c>
      <c r="B437" s="8">
        <v>8.59</v>
      </c>
      <c r="C437" s="8">
        <v>8.59</v>
      </c>
      <c r="D437" s="8">
        <v>8.6</v>
      </c>
      <c r="E437">
        <f t="shared" si="19"/>
        <v>0</v>
      </c>
      <c r="F437">
        <f t="shared" si="20"/>
        <v>9.9999999999997868E-3</v>
      </c>
      <c r="G437" t="str">
        <f t="shared" si="21"/>
        <v>obserwuj</v>
      </c>
    </row>
    <row r="438" spans="1:7">
      <c r="A438" s="7" t="s">
        <v>879</v>
      </c>
      <c r="B438" s="8">
        <v>23.4</v>
      </c>
      <c r="C438" s="8">
        <v>24.4</v>
      </c>
      <c r="D438" s="8">
        <v>24.69</v>
      </c>
      <c r="E438">
        <f t="shared" si="19"/>
        <v>1</v>
      </c>
      <c r="F438">
        <f t="shared" si="20"/>
        <v>0.2900000000000027</v>
      </c>
      <c r="G438" t="str">
        <f t="shared" si="21"/>
        <v>obserwuj</v>
      </c>
    </row>
    <row r="439" spans="1:7">
      <c r="A439" s="7" t="s">
        <v>881</v>
      </c>
      <c r="B439" s="8">
        <v>2.38</v>
      </c>
      <c r="C439" s="8">
        <v>2.39</v>
      </c>
      <c r="D439" s="8">
        <v>2.4</v>
      </c>
      <c r="E439">
        <f t="shared" si="19"/>
        <v>1.0000000000000231E-2</v>
      </c>
      <c r="F439">
        <f t="shared" si="20"/>
        <v>9.9999999999997868E-3</v>
      </c>
      <c r="G439" t="str">
        <f t="shared" si="21"/>
        <v>obserwuj</v>
      </c>
    </row>
    <row r="440" spans="1:7">
      <c r="A440" s="7" t="s">
        <v>883</v>
      </c>
      <c r="B440" s="8">
        <v>2.0699999999999998</v>
      </c>
      <c r="C440" s="8">
        <v>2.09</v>
      </c>
      <c r="D440" s="8">
        <v>2.09</v>
      </c>
      <c r="E440">
        <f t="shared" si="19"/>
        <v>2.0000000000000018E-2</v>
      </c>
      <c r="F440">
        <f t="shared" si="20"/>
        <v>0</v>
      </c>
      <c r="G440" t="str">
        <f t="shared" si="21"/>
        <v>obserwuj</v>
      </c>
    </row>
    <row r="441" spans="1:7">
      <c r="A441" s="7" t="s">
        <v>885</v>
      </c>
      <c r="B441" s="8">
        <v>2.67</v>
      </c>
      <c r="C441" s="8">
        <v>2.67</v>
      </c>
      <c r="D441" s="8">
        <v>2.6</v>
      </c>
      <c r="E441">
        <f t="shared" si="19"/>
        <v>0</v>
      </c>
      <c r="F441">
        <f t="shared" si="20"/>
        <v>-6.999999999999984E-2</v>
      </c>
      <c r="G441" t="str">
        <f t="shared" si="21"/>
        <v>obserwuj</v>
      </c>
    </row>
    <row r="442" spans="1:7">
      <c r="A442" s="7" t="s">
        <v>887</v>
      </c>
      <c r="B442" s="8">
        <v>1.63</v>
      </c>
      <c r="C442" s="8">
        <v>1.63</v>
      </c>
      <c r="D442" s="8">
        <v>1.63</v>
      </c>
      <c r="E442">
        <f t="shared" si="19"/>
        <v>0</v>
      </c>
      <c r="F442">
        <f t="shared" si="20"/>
        <v>0</v>
      </c>
      <c r="G442" t="str">
        <f t="shared" si="21"/>
        <v>obserwuj</v>
      </c>
    </row>
    <row r="443" spans="1:7">
      <c r="A443" s="7" t="s">
        <v>889</v>
      </c>
      <c r="B443" s="8">
        <v>193.5</v>
      </c>
      <c r="C443" s="8">
        <v>193.45</v>
      </c>
      <c r="D443" s="8">
        <v>193</v>
      </c>
      <c r="E443">
        <f t="shared" si="19"/>
        <v>-5.0000000000011369E-2</v>
      </c>
      <c r="F443">
        <f t="shared" si="20"/>
        <v>-0.44999999999998863</v>
      </c>
      <c r="G443" t="str">
        <f t="shared" si="21"/>
        <v>sprzedaj</v>
      </c>
    </row>
    <row r="444" spans="1:7">
      <c r="A444" s="7" t="s">
        <v>891</v>
      </c>
      <c r="B444" s="8">
        <v>4.29</v>
      </c>
      <c r="C444" s="8">
        <v>4.3</v>
      </c>
      <c r="D444" s="8">
        <v>4.3499999999999996</v>
      </c>
      <c r="E444">
        <f t="shared" si="19"/>
        <v>9.9999999999997868E-3</v>
      </c>
      <c r="F444">
        <f t="shared" si="20"/>
        <v>4.9999999999999822E-2</v>
      </c>
      <c r="G444" t="str">
        <f t="shared" si="21"/>
        <v>kup</v>
      </c>
    </row>
    <row r="445" spans="1:7">
      <c r="A445" s="7" t="s">
        <v>893</v>
      </c>
      <c r="B445" s="8">
        <v>9.15</v>
      </c>
      <c r="C445" s="8">
        <v>9.24</v>
      </c>
      <c r="D445" s="8">
        <v>9.59</v>
      </c>
      <c r="E445">
        <f t="shared" si="19"/>
        <v>8.9999999999999858E-2</v>
      </c>
      <c r="F445">
        <f t="shared" si="20"/>
        <v>0.34999999999999964</v>
      </c>
      <c r="G445" t="str">
        <f t="shared" si="21"/>
        <v>kup</v>
      </c>
    </row>
    <row r="446" spans="1:7">
      <c r="A446" s="7" t="s">
        <v>895</v>
      </c>
      <c r="B446" s="8">
        <v>1.97</v>
      </c>
      <c r="C446" s="8">
        <v>2.0299999999999998</v>
      </c>
      <c r="D446" s="8">
        <v>2.0299999999999998</v>
      </c>
      <c r="E446">
        <f t="shared" si="19"/>
        <v>5.9999999999999831E-2</v>
      </c>
      <c r="F446">
        <f t="shared" si="20"/>
        <v>0</v>
      </c>
      <c r="G446" t="str">
        <f t="shared" si="21"/>
        <v>obserwuj</v>
      </c>
    </row>
    <row r="447" spans="1:7">
      <c r="A447" s="7" t="s">
        <v>897</v>
      </c>
      <c r="B447" s="8">
        <v>9.1999999999999993</v>
      </c>
      <c r="C447" s="8">
        <v>9.49</v>
      </c>
      <c r="D447" s="8">
        <v>9.7799999999999994</v>
      </c>
      <c r="E447">
        <f t="shared" si="19"/>
        <v>0.29000000000000092</v>
      </c>
      <c r="F447">
        <f t="shared" si="20"/>
        <v>0.28999999999999915</v>
      </c>
      <c r="G447" t="str">
        <f t="shared" si="21"/>
        <v>obserwuj</v>
      </c>
    </row>
    <row r="448" spans="1:7">
      <c r="A448" s="7" t="s">
        <v>899</v>
      </c>
      <c r="B448" s="8">
        <v>9.76</v>
      </c>
      <c r="C448" s="8">
        <v>9.65</v>
      </c>
      <c r="D448" s="8">
        <v>9.35</v>
      </c>
      <c r="E448">
        <f t="shared" si="19"/>
        <v>-0.10999999999999943</v>
      </c>
      <c r="F448">
        <f t="shared" si="20"/>
        <v>-0.30000000000000071</v>
      </c>
      <c r="G448" t="str">
        <f t="shared" si="21"/>
        <v>sprzedaj</v>
      </c>
    </row>
    <row r="449" spans="1:7">
      <c r="A449" s="7" t="s">
        <v>901</v>
      </c>
      <c r="B449" s="8">
        <v>4.18</v>
      </c>
      <c r="C449" s="8">
        <v>4.17</v>
      </c>
      <c r="D449" s="8">
        <v>4.05</v>
      </c>
      <c r="E449">
        <f t="shared" si="19"/>
        <v>-9.9999999999997868E-3</v>
      </c>
      <c r="F449">
        <f t="shared" si="20"/>
        <v>-0.12000000000000011</v>
      </c>
      <c r="G449" t="str">
        <f t="shared" si="21"/>
        <v>sprzedaj</v>
      </c>
    </row>
    <row r="450" spans="1:7">
      <c r="A450" s="7" t="s">
        <v>903</v>
      </c>
      <c r="B450" s="8">
        <v>3.14</v>
      </c>
      <c r="C450" s="8">
        <v>3.15</v>
      </c>
      <c r="D450" s="8">
        <v>3.15</v>
      </c>
      <c r="E450">
        <f t="shared" si="19"/>
        <v>9.9999999999997868E-3</v>
      </c>
      <c r="F450">
        <f t="shared" si="20"/>
        <v>0</v>
      </c>
      <c r="G450" t="str">
        <f t="shared" si="21"/>
        <v>obserwuj</v>
      </c>
    </row>
    <row r="451" spans="1:7">
      <c r="A451" s="7" t="s">
        <v>905</v>
      </c>
      <c r="B451" s="8">
        <v>3.46</v>
      </c>
      <c r="C451" s="8">
        <v>3.5</v>
      </c>
      <c r="D451" s="8">
        <v>3.45</v>
      </c>
      <c r="E451">
        <f t="shared" ref="E451:E471" si="22">C451-B451</f>
        <v>4.0000000000000036E-2</v>
      </c>
      <c r="F451">
        <f t="shared" ref="F451:F471" si="23">D451-C451</f>
        <v>-4.9999999999999822E-2</v>
      </c>
      <c r="G451" t="str">
        <f t="shared" ref="G451:G471" si="24">IF(AND(E451&gt;0,F451&gt;E451),"kup", IF(AND(E451&lt;0,F451&lt;E451),"sprzedaj","obserwuj"))</f>
        <v>obserwuj</v>
      </c>
    </row>
    <row r="452" spans="1:7">
      <c r="A452" s="7" t="s">
        <v>907</v>
      </c>
      <c r="B452" s="8">
        <v>1.46</v>
      </c>
      <c r="C452" s="8">
        <v>1.6</v>
      </c>
      <c r="D452" s="8">
        <v>1.6</v>
      </c>
      <c r="E452">
        <f t="shared" si="22"/>
        <v>0.14000000000000012</v>
      </c>
      <c r="F452">
        <f t="shared" si="23"/>
        <v>0</v>
      </c>
      <c r="G452" t="str">
        <f t="shared" si="24"/>
        <v>obserwuj</v>
      </c>
    </row>
    <row r="453" spans="1:7">
      <c r="A453" s="7" t="s">
        <v>909</v>
      </c>
      <c r="B453" s="8">
        <v>955</v>
      </c>
      <c r="C453" s="8">
        <v>965</v>
      </c>
      <c r="D453" s="8">
        <v>982.05</v>
      </c>
      <c r="E453">
        <f t="shared" si="22"/>
        <v>10</v>
      </c>
      <c r="F453">
        <f t="shared" si="23"/>
        <v>17.049999999999955</v>
      </c>
      <c r="G453" t="str">
        <f t="shared" si="24"/>
        <v>kup</v>
      </c>
    </row>
    <row r="454" spans="1:7">
      <c r="A454" s="7" t="s">
        <v>911</v>
      </c>
      <c r="B454" s="8">
        <v>7.13</v>
      </c>
      <c r="C454" s="8">
        <v>7.5</v>
      </c>
      <c r="D454" s="8">
        <v>7.26</v>
      </c>
      <c r="E454">
        <f t="shared" si="22"/>
        <v>0.37000000000000011</v>
      </c>
      <c r="F454">
        <f t="shared" si="23"/>
        <v>-0.24000000000000021</v>
      </c>
      <c r="G454" t="str">
        <f t="shared" si="24"/>
        <v>obserwuj</v>
      </c>
    </row>
    <row r="455" spans="1:7">
      <c r="A455" s="7" t="s">
        <v>913</v>
      </c>
      <c r="B455" s="8">
        <v>0.16</v>
      </c>
      <c r="C455" s="8">
        <v>0.16</v>
      </c>
      <c r="D455" s="8">
        <v>0.14000000000000001</v>
      </c>
      <c r="E455">
        <f t="shared" si="22"/>
        <v>0</v>
      </c>
      <c r="F455">
        <f t="shared" si="23"/>
        <v>-1.999999999999999E-2</v>
      </c>
      <c r="G455" t="str">
        <f t="shared" si="24"/>
        <v>obserwuj</v>
      </c>
    </row>
    <row r="456" spans="1:7">
      <c r="A456" s="7" t="s">
        <v>915</v>
      </c>
      <c r="B456" s="8">
        <v>4.0999999999999996</v>
      </c>
      <c r="C456" s="8">
        <v>4.47</v>
      </c>
      <c r="D456" s="8">
        <v>4.4400000000000004</v>
      </c>
      <c r="E456">
        <f t="shared" si="22"/>
        <v>0.37000000000000011</v>
      </c>
      <c r="F456">
        <f t="shared" si="23"/>
        <v>-2.9999999999999361E-2</v>
      </c>
      <c r="G456" t="str">
        <f t="shared" si="24"/>
        <v>obserwuj</v>
      </c>
    </row>
    <row r="457" spans="1:7">
      <c r="A457" s="7" t="s">
        <v>917</v>
      </c>
      <c r="B457" s="8">
        <v>2</v>
      </c>
      <c r="C457" s="8">
        <v>2.4</v>
      </c>
      <c r="D457" s="8">
        <v>2.4</v>
      </c>
      <c r="E457">
        <f t="shared" si="22"/>
        <v>0.39999999999999991</v>
      </c>
      <c r="F457">
        <f t="shared" si="23"/>
        <v>0</v>
      </c>
      <c r="G457" t="str">
        <f t="shared" si="24"/>
        <v>obserwuj</v>
      </c>
    </row>
    <row r="458" spans="1:7">
      <c r="A458" s="7" t="s">
        <v>919</v>
      </c>
      <c r="B458" s="8">
        <v>0.86</v>
      </c>
      <c r="C458" s="8">
        <v>0.86</v>
      </c>
      <c r="D458" s="8">
        <v>0.86</v>
      </c>
      <c r="E458">
        <f t="shared" si="22"/>
        <v>0</v>
      </c>
      <c r="F458">
        <f t="shared" si="23"/>
        <v>0</v>
      </c>
      <c r="G458" t="str">
        <f t="shared" si="24"/>
        <v>obserwuj</v>
      </c>
    </row>
    <row r="459" spans="1:7">
      <c r="A459" s="7" t="s">
        <v>921</v>
      </c>
      <c r="B459" s="8">
        <v>7.49</v>
      </c>
      <c r="C459" s="8">
        <v>7.49</v>
      </c>
      <c r="D459" s="8">
        <v>7.48</v>
      </c>
      <c r="E459">
        <f t="shared" si="22"/>
        <v>0</v>
      </c>
      <c r="F459">
        <f t="shared" si="23"/>
        <v>-9.9999999999997868E-3</v>
      </c>
      <c r="G459" t="str">
        <f t="shared" si="24"/>
        <v>obserwuj</v>
      </c>
    </row>
    <row r="460" spans="1:7">
      <c r="A460" s="7" t="s">
        <v>923</v>
      </c>
      <c r="B460" s="8">
        <v>38.9</v>
      </c>
      <c r="C460" s="8">
        <v>38.9</v>
      </c>
      <c r="D460" s="8">
        <v>38.9</v>
      </c>
      <c r="E460">
        <f t="shared" si="22"/>
        <v>0</v>
      </c>
      <c r="F460">
        <f t="shared" si="23"/>
        <v>0</v>
      </c>
      <c r="G460" t="str">
        <f t="shared" si="24"/>
        <v>obserwuj</v>
      </c>
    </row>
    <row r="461" spans="1:7">
      <c r="A461" s="7" t="s">
        <v>925</v>
      </c>
      <c r="B461" s="8">
        <v>8.3000000000000007</v>
      </c>
      <c r="C461" s="8">
        <v>8.5</v>
      </c>
      <c r="D461" s="8">
        <v>8.69</v>
      </c>
      <c r="E461">
        <f t="shared" si="22"/>
        <v>0.19999999999999929</v>
      </c>
      <c r="F461">
        <f t="shared" si="23"/>
        <v>0.1899999999999995</v>
      </c>
      <c r="G461" t="str">
        <f t="shared" si="24"/>
        <v>obserwuj</v>
      </c>
    </row>
    <row r="462" spans="1:7">
      <c r="A462" s="7" t="s">
        <v>927</v>
      </c>
      <c r="B462" s="8">
        <v>18</v>
      </c>
      <c r="C462" s="8">
        <v>18</v>
      </c>
      <c r="D462" s="8">
        <v>18.11</v>
      </c>
      <c r="E462">
        <f t="shared" si="22"/>
        <v>0</v>
      </c>
      <c r="F462">
        <f t="shared" si="23"/>
        <v>0.10999999999999943</v>
      </c>
      <c r="G462" t="str">
        <f t="shared" si="24"/>
        <v>obserwuj</v>
      </c>
    </row>
    <row r="463" spans="1:7">
      <c r="A463" s="7" t="s">
        <v>929</v>
      </c>
      <c r="B463" s="8">
        <v>8.4</v>
      </c>
      <c r="C463" s="8">
        <v>8.4</v>
      </c>
      <c r="D463" s="8">
        <v>8.4</v>
      </c>
      <c r="E463">
        <f t="shared" si="22"/>
        <v>0</v>
      </c>
      <c r="F463">
        <f t="shared" si="23"/>
        <v>0</v>
      </c>
      <c r="G463" t="str">
        <f t="shared" si="24"/>
        <v>obserwuj</v>
      </c>
    </row>
    <row r="464" spans="1:7">
      <c r="A464" s="7" t="s">
        <v>931</v>
      </c>
      <c r="B464" s="8">
        <v>2.69</v>
      </c>
      <c r="C464" s="8">
        <v>2.63</v>
      </c>
      <c r="D464" s="8">
        <v>2.85</v>
      </c>
      <c r="E464">
        <f t="shared" si="22"/>
        <v>-6.0000000000000053E-2</v>
      </c>
      <c r="F464">
        <f t="shared" si="23"/>
        <v>0.2200000000000002</v>
      </c>
      <c r="G464" t="str">
        <f t="shared" si="24"/>
        <v>obserwuj</v>
      </c>
    </row>
    <row r="465" spans="1:7">
      <c r="A465" s="7" t="s">
        <v>933</v>
      </c>
      <c r="B465" s="8">
        <v>0.92</v>
      </c>
      <c r="C465" s="8">
        <v>0.95</v>
      </c>
      <c r="D465" s="8">
        <v>1.04</v>
      </c>
      <c r="E465">
        <f t="shared" si="22"/>
        <v>2.9999999999999916E-2</v>
      </c>
      <c r="F465">
        <f t="shared" si="23"/>
        <v>9.000000000000008E-2</v>
      </c>
      <c r="G465" t="str">
        <f t="shared" si="24"/>
        <v>kup</v>
      </c>
    </row>
    <row r="466" spans="1:7">
      <c r="A466" s="7" t="s">
        <v>935</v>
      </c>
      <c r="B466" s="8">
        <v>23.28</v>
      </c>
      <c r="C466" s="8">
        <v>24.1</v>
      </c>
      <c r="D466" s="8">
        <v>24.62</v>
      </c>
      <c r="E466">
        <f t="shared" si="22"/>
        <v>0.82000000000000028</v>
      </c>
      <c r="F466">
        <f t="shared" si="23"/>
        <v>0.51999999999999957</v>
      </c>
      <c r="G466" t="str">
        <f t="shared" si="24"/>
        <v>obserwuj</v>
      </c>
    </row>
    <row r="467" spans="1:7">
      <c r="A467" s="7" t="s">
        <v>937</v>
      </c>
      <c r="B467" s="8">
        <v>64.989999999999995</v>
      </c>
      <c r="C467" s="8">
        <v>64.08</v>
      </c>
      <c r="D467" s="8">
        <v>64.790000000000006</v>
      </c>
      <c r="E467">
        <f t="shared" si="22"/>
        <v>-0.90999999999999659</v>
      </c>
      <c r="F467">
        <f t="shared" si="23"/>
        <v>0.71000000000000796</v>
      </c>
      <c r="G467" t="str">
        <f t="shared" si="24"/>
        <v>obserwuj</v>
      </c>
    </row>
    <row r="468" spans="1:7">
      <c r="A468" s="7" t="s">
        <v>939</v>
      </c>
      <c r="B468" s="8">
        <v>285</v>
      </c>
      <c r="C468" s="8">
        <v>285</v>
      </c>
      <c r="D468" s="8">
        <v>284.89999999999998</v>
      </c>
      <c r="E468">
        <f t="shared" si="22"/>
        <v>0</v>
      </c>
      <c r="F468">
        <f t="shared" si="23"/>
        <v>-0.10000000000002274</v>
      </c>
      <c r="G468" t="str">
        <f t="shared" si="24"/>
        <v>obserwuj</v>
      </c>
    </row>
    <row r="469" spans="1:7">
      <c r="A469" s="7" t="s">
        <v>941</v>
      </c>
      <c r="B469" s="8">
        <v>1.55</v>
      </c>
      <c r="C469" s="8">
        <v>1.54</v>
      </c>
      <c r="D469" s="8">
        <v>1.55</v>
      </c>
      <c r="E469">
        <f t="shared" si="22"/>
        <v>-1.0000000000000009E-2</v>
      </c>
      <c r="F469">
        <f t="shared" si="23"/>
        <v>1.0000000000000009E-2</v>
      </c>
      <c r="G469" t="str">
        <f t="shared" si="24"/>
        <v>obserwuj</v>
      </c>
    </row>
    <row r="470" spans="1:7">
      <c r="A470" s="7" t="s">
        <v>943</v>
      </c>
      <c r="B470" s="8">
        <v>6.27</v>
      </c>
      <c r="C470" s="8">
        <v>6.45</v>
      </c>
      <c r="D470" s="8">
        <v>6.36</v>
      </c>
      <c r="E470">
        <f t="shared" si="22"/>
        <v>0.1800000000000006</v>
      </c>
      <c r="F470">
        <f t="shared" si="23"/>
        <v>-8.9999999999999858E-2</v>
      </c>
      <c r="G470" t="str">
        <f t="shared" si="24"/>
        <v>obserwuj</v>
      </c>
    </row>
    <row r="471" spans="1:7">
      <c r="A471" s="7" t="s">
        <v>945</v>
      </c>
      <c r="B471" s="8">
        <v>391</v>
      </c>
      <c r="C471" s="8">
        <v>386</v>
      </c>
      <c r="D471" s="8">
        <v>386</v>
      </c>
      <c r="E471">
        <f t="shared" si="22"/>
        <v>-5</v>
      </c>
      <c r="F471">
        <f t="shared" si="23"/>
        <v>0</v>
      </c>
      <c r="G471" t="str">
        <f t="shared" si="24"/>
        <v>obserwuj</v>
      </c>
    </row>
    <row r="472" spans="1:7">
      <c r="A472" s="1"/>
    </row>
    <row r="473" spans="1:7">
      <c r="A473" s="1"/>
    </row>
    <row r="474" spans="1:7">
      <c r="A474" s="1"/>
    </row>
    <row r="475" spans="1:7">
      <c r="A475" s="1"/>
    </row>
    <row r="476" spans="1:7">
      <c r="A476" s="1"/>
    </row>
    <row r="477" spans="1:7">
      <c r="A477" s="1"/>
    </row>
    <row r="478" spans="1:7">
      <c r="A478" s="1"/>
    </row>
    <row r="479" spans="1:7">
      <c r="A479" s="1"/>
    </row>
    <row r="480" spans="1:7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414"/>
  <sheetViews>
    <sheetView workbookViewId="0">
      <selection activeCell="F1419" sqref="F1419"/>
    </sheetView>
  </sheetViews>
  <sheetFormatPr defaultRowHeight="15" outlineLevelRow="2"/>
  <cols>
    <col min="1" max="2" width="10.140625" customWidth="1"/>
    <col min="3" max="3" width="14.85546875" customWidth="1"/>
    <col min="4" max="4" width="15.7109375" customWidth="1"/>
    <col min="5" max="5" width="10.5703125" customWidth="1"/>
    <col min="6" max="6" width="11.140625" style="22" customWidth="1"/>
    <col min="7" max="7" width="10.42578125" customWidth="1"/>
    <col min="8" max="8" width="13.7109375" customWidth="1"/>
    <col min="9" max="9" width="3.5703125" customWidth="1"/>
    <col min="10" max="10" width="6.42578125" customWidth="1"/>
    <col min="11" max="11" width="13.7109375" customWidth="1"/>
    <col min="12" max="12" width="18.5703125" customWidth="1"/>
    <col min="13" max="13" width="9.85546875" customWidth="1"/>
  </cols>
  <sheetData>
    <row r="1" spans="1:13">
      <c r="A1" t="s">
        <v>0</v>
      </c>
      <c r="B1" t="s">
        <v>1</v>
      </c>
      <c r="C1" t="s">
        <v>2</v>
      </c>
      <c r="D1" t="s">
        <v>979</v>
      </c>
      <c r="E1" t="s">
        <v>4</v>
      </c>
      <c r="F1" s="22" t="s">
        <v>978</v>
      </c>
      <c r="G1" t="s">
        <v>6</v>
      </c>
      <c r="H1" t="s">
        <v>954</v>
      </c>
    </row>
    <row r="2" spans="1:13" hidden="1" outlineLevel="2">
      <c r="A2" s="1">
        <v>42025</v>
      </c>
      <c r="B2" t="s">
        <v>7</v>
      </c>
      <c r="C2" t="s">
        <v>8</v>
      </c>
      <c r="D2">
        <v>2.09</v>
      </c>
      <c r="E2">
        <v>9</v>
      </c>
      <c r="F2" s="22">
        <v>18</v>
      </c>
      <c r="G2">
        <v>6496000</v>
      </c>
      <c r="H2" t="str">
        <f>IF(LEFT(C2,2)="PL","krajowa","zagraniczna")</f>
        <v>krajowa</v>
      </c>
      <c r="M2" s="9"/>
    </row>
    <row r="3" spans="1:13" hidden="1" outlineLevel="2">
      <c r="A3" s="1">
        <v>42025</v>
      </c>
      <c r="B3" t="s">
        <v>9</v>
      </c>
      <c r="C3" t="s">
        <v>10</v>
      </c>
      <c r="D3">
        <v>0.79</v>
      </c>
      <c r="E3">
        <v>25</v>
      </c>
      <c r="F3" s="22">
        <v>21</v>
      </c>
      <c r="G3">
        <v>22309000</v>
      </c>
      <c r="H3" t="str">
        <f>IF(LEFT(C3,2)="PL","krajowa","zagraniczna")</f>
        <v>krajowa</v>
      </c>
      <c r="M3" s="9"/>
    </row>
    <row r="4" spans="1:13" hidden="1" outlineLevel="2">
      <c r="A4" s="1">
        <v>42025</v>
      </c>
      <c r="B4" t="s">
        <v>11</v>
      </c>
      <c r="C4" t="s">
        <v>12</v>
      </c>
      <c r="D4">
        <v>5.8</v>
      </c>
      <c r="E4">
        <v>1090</v>
      </c>
      <c r="F4" s="22">
        <v>6270</v>
      </c>
      <c r="G4">
        <v>1852000</v>
      </c>
      <c r="H4" t="str">
        <f>IF(LEFT(C4,2)="PL","krajowa","zagraniczna")</f>
        <v>krajowa</v>
      </c>
    </row>
    <row r="5" spans="1:13" hidden="1" outlineLevel="2">
      <c r="A5" s="1">
        <v>42025</v>
      </c>
      <c r="B5" t="s">
        <v>13</v>
      </c>
      <c r="C5" t="s">
        <v>14</v>
      </c>
      <c r="D5">
        <v>3.37</v>
      </c>
      <c r="E5">
        <v>10129</v>
      </c>
      <c r="F5" s="22">
        <v>34090</v>
      </c>
      <c r="G5">
        <v>48206000</v>
      </c>
      <c r="H5" t="str">
        <f>IF(LEFT(C5,2)="PL","krajowa","zagraniczna")</f>
        <v>krajowa</v>
      </c>
    </row>
    <row r="6" spans="1:13" hidden="1" outlineLevel="2">
      <c r="A6" s="1">
        <v>42025</v>
      </c>
      <c r="B6" t="s">
        <v>15</v>
      </c>
      <c r="C6" t="s">
        <v>16</v>
      </c>
      <c r="D6">
        <v>0.3</v>
      </c>
      <c r="E6">
        <v>0</v>
      </c>
      <c r="F6" s="22">
        <v>0</v>
      </c>
      <c r="G6">
        <v>0</v>
      </c>
      <c r="H6" t="str">
        <f>IF(LEFT(C6,2)="PL","krajowa","zagraniczna")</f>
        <v>krajowa</v>
      </c>
    </row>
    <row r="7" spans="1:13" hidden="1" outlineLevel="2">
      <c r="A7" s="1">
        <v>42025</v>
      </c>
      <c r="B7" t="s">
        <v>17</v>
      </c>
      <c r="C7" t="s">
        <v>18</v>
      </c>
      <c r="D7">
        <v>32.5</v>
      </c>
      <c r="E7">
        <v>894</v>
      </c>
      <c r="F7" s="22">
        <v>29050</v>
      </c>
      <c r="G7">
        <v>13122000</v>
      </c>
      <c r="H7" t="str">
        <f>IF(LEFT(C7,2)="PL","krajowa","zagraniczna")</f>
        <v>krajowa</v>
      </c>
    </row>
    <row r="8" spans="1:13" hidden="1" outlineLevel="2">
      <c r="A8" s="1">
        <v>42025</v>
      </c>
      <c r="B8" t="s">
        <v>19</v>
      </c>
      <c r="C8" t="s">
        <v>20</v>
      </c>
      <c r="D8">
        <v>27.5</v>
      </c>
      <c r="E8">
        <v>718</v>
      </c>
      <c r="F8" s="22">
        <v>19710</v>
      </c>
      <c r="G8">
        <v>8143000</v>
      </c>
      <c r="H8" t="str">
        <f>IF(LEFT(C8,2)="PL","krajowa","zagraniczna")</f>
        <v>krajowa</v>
      </c>
    </row>
    <row r="9" spans="1:13" hidden="1" outlineLevel="2">
      <c r="A9" s="1">
        <v>42025</v>
      </c>
      <c r="B9" t="s">
        <v>23</v>
      </c>
      <c r="C9" t="s">
        <v>24</v>
      </c>
      <c r="D9">
        <v>44.89</v>
      </c>
      <c r="E9">
        <v>4548</v>
      </c>
      <c r="F9" s="22">
        <v>204890</v>
      </c>
      <c r="G9">
        <v>8852000</v>
      </c>
      <c r="H9" t="str">
        <f>IF(LEFT(C9,2)="PL","krajowa","zagraniczna")</f>
        <v>krajowa</v>
      </c>
    </row>
    <row r="10" spans="1:13" hidden="1" outlineLevel="2">
      <c r="A10" s="1">
        <v>42025</v>
      </c>
      <c r="B10" t="s">
        <v>25</v>
      </c>
      <c r="C10" t="s">
        <v>26</v>
      </c>
      <c r="D10">
        <v>0.01</v>
      </c>
      <c r="E10">
        <v>0</v>
      </c>
      <c r="F10" s="22">
        <v>0</v>
      </c>
      <c r="G10">
        <v>0</v>
      </c>
      <c r="H10" t="str">
        <f>IF(LEFT(C10,2)="PL","krajowa","zagraniczna")</f>
        <v>krajowa</v>
      </c>
    </row>
    <row r="11" spans="1:13" hidden="1" outlineLevel="2">
      <c r="A11" s="1">
        <v>42025</v>
      </c>
      <c r="B11" t="s">
        <v>27</v>
      </c>
      <c r="C11" t="s">
        <v>28</v>
      </c>
      <c r="D11">
        <v>7.95</v>
      </c>
      <c r="E11">
        <v>25</v>
      </c>
      <c r="F11" s="22">
        <v>200</v>
      </c>
      <c r="G11">
        <v>43035000</v>
      </c>
      <c r="H11" t="str">
        <f>IF(LEFT(C11,2)="PL","krajowa","zagraniczna")</f>
        <v>krajowa</v>
      </c>
    </row>
    <row r="12" spans="1:13" hidden="1" outlineLevel="2">
      <c r="A12" s="1">
        <v>42025</v>
      </c>
      <c r="B12" t="s">
        <v>33</v>
      </c>
      <c r="C12" t="s">
        <v>34</v>
      </c>
      <c r="D12">
        <v>5.08</v>
      </c>
      <c r="E12">
        <v>1200234</v>
      </c>
      <c r="F12" s="22">
        <v>6091020</v>
      </c>
      <c r="G12">
        <v>29399000</v>
      </c>
      <c r="H12" t="str">
        <f>IF(LEFT(C12,2)="PL","krajowa","zagraniczna")</f>
        <v>krajowa</v>
      </c>
    </row>
    <row r="13" spans="1:13" hidden="1" outlineLevel="2">
      <c r="A13" s="1">
        <v>42025</v>
      </c>
      <c r="B13" t="s">
        <v>35</v>
      </c>
      <c r="C13" t="s">
        <v>36</v>
      </c>
      <c r="D13">
        <v>79.790000000000006</v>
      </c>
      <c r="E13">
        <v>62843</v>
      </c>
      <c r="F13" s="22">
        <v>4999620</v>
      </c>
      <c r="G13">
        <v>43097000</v>
      </c>
      <c r="H13" t="str">
        <f>IF(LEFT(C13,2)="PL","krajowa","zagraniczna")</f>
        <v>krajowa</v>
      </c>
    </row>
    <row r="14" spans="1:13" hidden="1" outlineLevel="2">
      <c r="A14" s="1">
        <v>42025</v>
      </c>
      <c r="B14" t="s">
        <v>37</v>
      </c>
      <c r="C14" t="s">
        <v>38</v>
      </c>
      <c r="D14">
        <v>14.14</v>
      </c>
      <c r="E14">
        <v>408</v>
      </c>
      <c r="F14" s="22">
        <v>5810</v>
      </c>
      <c r="G14">
        <v>3975000</v>
      </c>
      <c r="H14" t="str">
        <f>IF(LEFT(C14,2)="PL","krajowa","zagraniczna")</f>
        <v>krajowa</v>
      </c>
    </row>
    <row r="15" spans="1:13" hidden="1" outlineLevel="2">
      <c r="A15" s="1">
        <v>42025</v>
      </c>
      <c r="B15" t="s">
        <v>39</v>
      </c>
      <c r="C15" t="s">
        <v>40</v>
      </c>
      <c r="D15">
        <v>2.1</v>
      </c>
      <c r="E15">
        <v>4664</v>
      </c>
      <c r="F15" s="22">
        <v>9710</v>
      </c>
      <c r="G15">
        <v>7353000</v>
      </c>
      <c r="H15" t="str">
        <f>IF(LEFT(C15,2)="PL","krajowa","zagraniczna")</f>
        <v>krajowa</v>
      </c>
    </row>
    <row r="16" spans="1:13" hidden="1" outlineLevel="2">
      <c r="A16" s="1">
        <v>42025</v>
      </c>
      <c r="B16" t="s">
        <v>41</v>
      </c>
      <c r="C16" t="s">
        <v>42</v>
      </c>
      <c r="D16">
        <v>0.64</v>
      </c>
      <c r="E16">
        <v>0</v>
      </c>
      <c r="F16" s="22">
        <v>0</v>
      </c>
      <c r="G16">
        <v>0</v>
      </c>
      <c r="H16" t="str">
        <f>IF(LEFT(C16,2)="PL","krajowa","zagraniczna")</f>
        <v>krajowa</v>
      </c>
    </row>
    <row r="17" spans="1:8" hidden="1" outlineLevel="2">
      <c r="A17" s="1">
        <v>42025</v>
      </c>
      <c r="B17" t="s">
        <v>43</v>
      </c>
      <c r="C17" t="s">
        <v>44</v>
      </c>
      <c r="D17">
        <v>9</v>
      </c>
      <c r="E17">
        <v>232624</v>
      </c>
      <c r="F17" s="22">
        <v>2099590</v>
      </c>
      <c r="G17">
        <v>24397000</v>
      </c>
      <c r="H17" t="str">
        <f>IF(LEFT(C17,2)="PL","krajowa","zagraniczna")</f>
        <v>krajowa</v>
      </c>
    </row>
    <row r="18" spans="1:8" hidden="1" outlineLevel="2">
      <c r="A18" s="1">
        <v>42025</v>
      </c>
      <c r="B18" t="s">
        <v>45</v>
      </c>
      <c r="C18" t="s">
        <v>46</v>
      </c>
      <c r="D18">
        <v>44.4</v>
      </c>
      <c r="E18">
        <v>2992</v>
      </c>
      <c r="F18" s="22">
        <v>132870</v>
      </c>
      <c r="G18">
        <v>9046000</v>
      </c>
      <c r="H18" t="str">
        <f>IF(LEFT(C18,2)="PL","krajowa","zagraniczna")</f>
        <v>krajowa</v>
      </c>
    </row>
    <row r="19" spans="1:8" hidden="1" outlineLevel="2">
      <c r="A19" s="1">
        <v>42025</v>
      </c>
      <c r="B19" t="s">
        <v>47</v>
      </c>
      <c r="C19" t="s">
        <v>48</v>
      </c>
      <c r="D19">
        <v>8.06</v>
      </c>
      <c r="E19">
        <v>860</v>
      </c>
      <c r="F19" s="22">
        <v>6980</v>
      </c>
      <c r="G19">
        <v>9800000</v>
      </c>
      <c r="H19" t="str">
        <f>IF(LEFT(C19,2)="PL","krajowa","zagraniczna")</f>
        <v>krajowa</v>
      </c>
    </row>
    <row r="20" spans="1:8" hidden="1" outlineLevel="2">
      <c r="A20" s="1">
        <v>42025</v>
      </c>
      <c r="B20" t="s">
        <v>49</v>
      </c>
      <c r="C20" t="s">
        <v>50</v>
      </c>
      <c r="D20">
        <v>99</v>
      </c>
      <c r="E20">
        <v>13191</v>
      </c>
      <c r="F20" s="22">
        <v>1299690</v>
      </c>
      <c r="G20">
        <v>4659000</v>
      </c>
      <c r="H20" t="str">
        <f>IF(LEFT(C20,2)="PL","krajowa","zagraniczna")</f>
        <v>krajowa</v>
      </c>
    </row>
    <row r="21" spans="1:8" hidden="1" outlineLevel="2">
      <c r="A21" s="1">
        <v>42025</v>
      </c>
      <c r="B21" t="s">
        <v>51</v>
      </c>
      <c r="C21" t="s">
        <v>52</v>
      </c>
      <c r="D21">
        <v>0.26</v>
      </c>
      <c r="E21">
        <v>0</v>
      </c>
      <c r="F21" s="22">
        <v>0</v>
      </c>
      <c r="G21">
        <v>0</v>
      </c>
      <c r="H21" t="str">
        <f>IF(LEFT(C21,2)="PL","krajowa","zagraniczna")</f>
        <v>krajowa</v>
      </c>
    </row>
    <row r="22" spans="1:8" hidden="1" outlineLevel="2">
      <c r="A22" s="1">
        <v>42025</v>
      </c>
      <c r="B22" t="s">
        <v>55</v>
      </c>
      <c r="C22" t="s">
        <v>56</v>
      </c>
      <c r="D22">
        <v>35.479999999999997</v>
      </c>
      <c r="E22">
        <v>765</v>
      </c>
      <c r="F22" s="22">
        <v>26910</v>
      </c>
      <c r="G22">
        <v>25382000</v>
      </c>
      <c r="H22" t="str">
        <f>IF(LEFT(C22,2)="PL","krajowa","zagraniczna")</f>
        <v>krajowa</v>
      </c>
    </row>
    <row r="23" spans="1:8" hidden="1" outlineLevel="2">
      <c r="A23" s="1">
        <v>42025</v>
      </c>
      <c r="B23" t="s">
        <v>57</v>
      </c>
      <c r="C23" t="s">
        <v>58</v>
      </c>
      <c r="D23">
        <v>12.3</v>
      </c>
      <c r="E23">
        <v>1</v>
      </c>
      <c r="F23" s="22">
        <v>10</v>
      </c>
      <c r="G23">
        <v>5540000</v>
      </c>
      <c r="H23" t="str">
        <f>IF(LEFT(C23,2)="PL","krajowa","zagraniczna")</f>
        <v>krajowa</v>
      </c>
    </row>
    <row r="24" spans="1:8" hidden="1" outlineLevel="2">
      <c r="A24" s="1">
        <v>42025</v>
      </c>
      <c r="B24" t="s">
        <v>59</v>
      </c>
      <c r="C24" t="s">
        <v>60</v>
      </c>
      <c r="D24">
        <v>4.88</v>
      </c>
      <c r="E24">
        <v>194121</v>
      </c>
      <c r="F24" s="22">
        <v>934490</v>
      </c>
      <c r="G24">
        <v>22063000</v>
      </c>
      <c r="H24" t="str">
        <f>IF(LEFT(C24,2)="PL","krajowa","zagraniczna")</f>
        <v>krajowa</v>
      </c>
    </row>
    <row r="25" spans="1:8" hidden="1" outlineLevel="2">
      <c r="A25" s="1">
        <v>42025</v>
      </c>
      <c r="B25" t="s">
        <v>61</v>
      </c>
      <c r="C25" t="s">
        <v>62</v>
      </c>
      <c r="D25">
        <v>1.47</v>
      </c>
      <c r="E25">
        <v>352</v>
      </c>
      <c r="F25" s="22">
        <v>490</v>
      </c>
      <c r="G25">
        <v>2520000</v>
      </c>
      <c r="H25" t="str">
        <f>IF(LEFT(C25,2)="PL","krajowa","zagraniczna")</f>
        <v>krajowa</v>
      </c>
    </row>
    <row r="26" spans="1:8" hidden="1" outlineLevel="2">
      <c r="A26" s="1">
        <v>42025</v>
      </c>
      <c r="B26" t="s">
        <v>63</v>
      </c>
      <c r="C26" t="s">
        <v>64</v>
      </c>
      <c r="D26">
        <v>14.55</v>
      </c>
      <c r="E26">
        <v>5</v>
      </c>
      <c r="F26" s="22">
        <v>70</v>
      </c>
      <c r="G26">
        <v>3286000</v>
      </c>
      <c r="H26" t="str">
        <f>IF(LEFT(C26,2)="PL","krajowa","zagraniczna")</f>
        <v>krajowa</v>
      </c>
    </row>
    <row r="27" spans="1:8" hidden="1" outlineLevel="2">
      <c r="A27" s="1">
        <v>42025</v>
      </c>
      <c r="B27" t="s">
        <v>67</v>
      </c>
      <c r="C27" t="s">
        <v>68</v>
      </c>
      <c r="D27">
        <v>12.95</v>
      </c>
      <c r="E27">
        <v>1040</v>
      </c>
      <c r="F27" s="22">
        <v>13860</v>
      </c>
      <c r="G27">
        <v>17889000</v>
      </c>
      <c r="H27" t="str">
        <f>IF(LEFT(C27,2)="PL","krajowa","zagraniczna")</f>
        <v>krajowa</v>
      </c>
    </row>
    <row r="28" spans="1:8" hidden="1" outlineLevel="2">
      <c r="A28" s="1">
        <v>42025</v>
      </c>
      <c r="B28" t="s">
        <v>69</v>
      </c>
      <c r="C28" t="s">
        <v>70</v>
      </c>
      <c r="D28">
        <v>52.98</v>
      </c>
      <c r="E28">
        <v>98115</v>
      </c>
      <c r="F28" s="22">
        <v>5207410</v>
      </c>
      <c r="G28">
        <v>74917000</v>
      </c>
      <c r="H28" t="str">
        <f>IF(LEFT(C28,2)="PL","krajowa","zagraniczna")</f>
        <v>krajowa</v>
      </c>
    </row>
    <row r="29" spans="1:8" hidden="1" outlineLevel="2">
      <c r="A29" s="1">
        <v>42025</v>
      </c>
      <c r="B29" t="s">
        <v>71</v>
      </c>
      <c r="C29" t="s">
        <v>72</v>
      </c>
      <c r="D29">
        <v>8.3000000000000007</v>
      </c>
      <c r="E29">
        <v>1200</v>
      </c>
      <c r="F29" s="22">
        <v>9960</v>
      </c>
      <c r="G29">
        <v>16750000</v>
      </c>
      <c r="H29" t="str">
        <f>IF(LEFT(C29,2)="PL","krajowa","zagraniczna")</f>
        <v>krajowa</v>
      </c>
    </row>
    <row r="30" spans="1:8" hidden="1" outlineLevel="2">
      <c r="A30" s="1">
        <v>42025</v>
      </c>
      <c r="B30" t="s">
        <v>77</v>
      </c>
      <c r="C30" t="s">
        <v>78</v>
      </c>
      <c r="D30">
        <v>2.42</v>
      </c>
      <c r="E30">
        <v>1697</v>
      </c>
      <c r="F30" s="22">
        <v>4100</v>
      </c>
      <c r="G30">
        <v>24386000</v>
      </c>
      <c r="H30" t="str">
        <f>IF(LEFT(C30,2)="PL","krajowa","zagraniczna")</f>
        <v>krajowa</v>
      </c>
    </row>
    <row r="31" spans="1:8" hidden="1" outlineLevel="2">
      <c r="A31" s="1">
        <v>42025</v>
      </c>
      <c r="B31" t="s">
        <v>79</v>
      </c>
      <c r="C31" t="s">
        <v>80</v>
      </c>
      <c r="D31">
        <v>6.79</v>
      </c>
      <c r="E31">
        <v>1587</v>
      </c>
      <c r="F31" s="22">
        <v>10560</v>
      </c>
      <c r="G31">
        <v>2464000</v>
      </c>
      <c r="H31" t="str">
        <f>IF(LEFT(C31,2)="PL","krajowa","zagraniczna")</f>
        <v>krajowa</v>
      </c>
    </row>
    <row r="32" spans="1:8" hidden="1" outlineLevel="2">
      <c r="A32" s="1">
        <v>42025</v>
      </c>
      <c r="B32" t="s">
        <v>81</v>
      </c>
      <c r="C32" t="s">
        <v>82</v>
      </c>
      <c r="D32">
        <v>0.98</v>
      </c>
      <c r="E32">
        <v>19808</v>
      </c>
      <c r="F32" s="22">
        <v>18970</v>
      </c>
      <c r="G32">
        <v>11698000</v>
      </c>
      <c r="H32" t="str">
        <f>IF(LEFT(C32,2)="PL","krajowa","zagraniczna")</f>
        <v>krajowa</v>
      </c>
    </row>
    <row r="33" spans="1:8" hidden="1" outlineLevel="2">
      <c r="A33" s="1">
        <v>42025</v>
      </c>
      <c r="B33" t="s">
        <v>85</v>
      </c>
      <c r="C33" t="s">
        <v>86</v>
      </c>
      <c r="D33">
        <v>10.85</v>
      </c>
      <c r="E33">
        <v>916</v>
      </c>
      <c r="F33" s="22">
        <v>9950</v>
      </c>
      <c r="G33">
        <v>24981000</v>
      </c>
      <c r="H33" t="str">
        <f>IF(LEFT(C33,2)="PL","krajowa","zagraniczna")</f>
        <v>krajowa</v>
      </c>
    </row>
    <row r="34" spans="1:8" hidden="1" outlineLevel="2">
      <c r="A34" s="1">
        <v>42025</v>
      </c>
      <c r="B34" t="s">
        <v>87</v>
      </c>
      <c r="C34" t="s">
        <v>88</v>
      </c>
      <c r="D34">
        <v>3.13</v>
      </c>
      <c r="E34">
        <v>2856</v>
      </c>
      <c r="F34" s="22">
        <v>8880</v>
      </c>
      <c r="G34">
        <v>39722000</v>
      </c>
      <c r="H34" t="str">
        <f>IF(LEFT(C34,2)="PL","krajowa","zagraniczna")</f>
        <v>krajowa</v>
      </c>
    </row>
    <row r="35" spans="1:8" hidden="1" outlineLevel="2">
      <c r="A35" s="1">
        <v>42025</v>
      </c>
      <c r="B35" t="s">
        <v>89</v>
      </c>
      <c r="C35" t="s">
        <v>90</v>
      </c>
      <c r="D35">
        <v>4.33</v>
      </c>
      <c r="E35">
        <v>16</v>
      </c>
      <c r="F35" s="22">
        <v>70</v>
      </c>
      <c r="G35">
        <v>3999000</v>
      </c>
      <c r="H35" t="str">
        <f>IF(LEFT(C35,2)="PL","krajowa","zagraniczna")</f>
        <v>krajowa</v>
      </c>
    </row>
    <row r="36" spans="1:8" hidden="1" outlineLevel="2">
      <c r="A36" s="1">
        <v>42025</v>
      </c>
      <c r="B36" t="s">
        <v>95</v>
      </c>
      <c r="C36" t="s">
        <v>96</v>
      </c>
      <c r="D36">
        <v>3</v>
      </c>
      <c r="E36">
        <v>0</v>
      </c>
      <c r="F36" s="22">
        <v>0</v>
      </c>
      <c r="G36">
        <v>0</v>
      </c>
      <c r="H36" t="str">
        <f>IF(LEFT(C36,2)="PL","krajowa","zagraniczna")</f>
        <v>krajowa</v>
      </c>
    </row>
    <row r="37" spans="1:8" hidden="1" outlineLevel="2">
      <c r="A37" s="1">
        <v>42025</v>
      </c>
      <c r="B37" t="s">
        <v>97</v>
      </c>
      <c r="C37" t="s">
        <v>98</v>
      </c>
      <c r="D37">
        <v>2.48</v>
      </c>
      <c r="E37">
        <v>3557</v>
      </c>
      <c r="F37" s="22">
        <v>8780</v>
      </c>
      <c r="G37">
        <v>0</v>
      </c>
      <c r="H37" t="str">
        <f>IF(LEFT(C37,2)="PL","krajowa","zagraniczna")</f>
        <v>krajowa</v>
      </c>
    </row>
    <row r="38" spans="1:8" hidden="1" outlineLevel="2">
      <c r="A38" s="1">
        <v>42025</v>
      </c>
      <c r="B38" t="s">
        <v>99</v>
      </c>
      <c r="C38" t="s">
        <v>100</v>
      </c>
      <c r="D38">
        <v>2.77</v>
      </c>
      <c r="E38">
        <v>0</v>
      </c>
      <c r="F38" s="22">
        <v>0</v>
      </c>
      <c r="G38">
        <v>0</v>
      </c>
      <c r="H38" t="str">
        <f>IF(LEFT(C38,2)="PL","krajowa","zagraniczna")</f>
        <v>krajowa</v>
      </c>
    </row>
    <row r="39" spans="1:8" hidden="1" outlineLevel="2">
      <c r="A39" s="1">
        <v>42025</v>
      </c>
      <c r="B39" t="s">
        <v>101</v>
      </c>
      <c r="C39" t="s">
        <v>102</v>
      </c>
      <c r="D39">
        <v>7.19</v>
      </c>
      <c r="E39">
        <v>1</v>
      </c>
      <c r="F39" s="22">
        <v>10</v>
      </c>
      <c r="G39">
        <v>2174000</v>
      </c>
      <c r="H39" t="str">
        <f>IF(LEFT(C39,2)="PL","krajowa","zagraniczna")</f>
        <v>krajowa</v>
      </c>
    </row>
    <row r="40" spans="1:8" hidden="1" outlineLevel="2">
      <c r="A40" s="1">
        <v>42025</v>
      </c>
      <c r="B40" t="s">
        <v>103</v>
      </c>
      <c r="C40" t="s">
        <v>104</v>
      </c>
      <c r="D40">
        <v>43.5</v>
      </c>
      <c r="E40">
        <v>24346</v>
      </c>
      <c r="F40" s="22">
        <v>1057320</v>
      </c>
      <c r="G40">
        <v>7788000</v>
      </c>
      <c r="H40" t="str">
        <f>IF(LEFT(C40,2)="PL","krajowa","zagraniczna")</f>
        <v>krajowa</v>
      </c>
    </row>
    <row r="41" spans="1:8" hidden="1" outlineLevel="2">
      <c r="A41" s="1">
        <v>42025</v>
      </c>
      <c r="B41" t="s">
        <v>105</v>
      </c>
      <c r="C41" t="s">
        <v>106</v>
      </c>
      <c r="D41">
        <v>1.1399999999999999</v>
      </c>
      <c r="E41">
        <v>15297</v>
      </c>
      <c r="F41" s="22">
        <v>17180</v>
      </c>
      <c r="G41">
        <v>96494000</v>
      </c>
      <c r="H41" t="str">
        <f>IF(LEFT(C41,2)="PL","krajowa","zagraniczna")</f>
        <v>krajowa</v>
      </c>
    </row>
    <row r="42" spans="1:8" hidden="1" outlineLevel="2">
      <c r="A42" s="1">
        <v>42025</v>
      </c>
      <c r="B42" t="s">
        <v>107</v>
      </c>
      <c r="C42" t="s">
        <v>108</v>
      </c>
      <c r="D42">
        <v>12.3</v>
      </c>
      <c r="E42">
        <v>60</v>
      </c>
      <c r="F42" s="22">
        <v>740</v>
      </c>
      <c r="G42">
        <v>0</v>
      </c>
      <c r="H42" t="str">
        <f>IF(LEFT(C42,2)="PL","krajowa","zagraniczna")</f>
        <v>krajowa</v>
      </c>
    </row>
    <row r="43" spans="1:8" hidden="1" outlineLevel="2">
      <c r="A43" s="1">
        <v>42025</v>
      </c>
      <c r="B43" t="s">
        <v>109</v>
      </c>
      <c r="C43" t="s">
        <v>110</v>
      </c>
      <c r="D43">
        <v>304.5</v>
      </c>
      <c r="E43">
        <v>9298</v>
      </c>
      <c r="F43" s="22">
        <v>2845390</v>
      </c>
      <c r="G43">
        <v>1075000</v>
      </c>
      <c r="H43" t="str">
        <f>IF(LEFT(C43,2)="PL","krajowa","zagraniczna")</f>
        <v>krajowa</v>
      </c>
    </row>
    <row r="44" spans="1:8" hidden="1" outlineLevel="2">
      <c r="A44" s="1">
        <v>42025</v>
      </c>
      <c r="B44" t="s">
        <v>111</v>
      </c>
      <c r="C44" t="s">
        <v>112</v>
      </c>
      <c r="D44">
        <v>3.79</v>
      </c>
      <c r="E44">
        <v>5130</v>
      </c>
      <c r="F44" s="22">
        <v>19440</v>
      </c>
      <c r="G44">
        <v>0</v>
      </c>
      <c r="H44" t="str">
        <f>IF(LEFT(C44,2)="PL","krajowa","zagraniczna")</f>
        <v>krajowa</v>
      </c>
    </row>
    <row r="45" spans="1:8" hidden="1" outlineLevel="2">
      <c r="A45" s="1">
        <v>42025</v>
      </c>
      <c r="B45" t="s">
        <v>113</v>
      </c>
      <c r="C45" t="s">
        <v>114</v>
      </c>
      <c r="D45">
        <v>27.9</v>
      </c>
      <c r="E45">
        <v>0</v>
      </c>
      <c r="F45" s="22">
        <v>0</v>
      </c>
      <c r="G45">
        <v>0</v>
      </c>
      <c r="H45" t="str">
        <f>IF(LEFT(C45,2)="PL","krajowa","zagraniczna")</f>
        <v>krajowa</v>
      </c>
    </row>
    <row r="46" spans="1:8" hidden="1" outlineLevel="2">
      <c r="A46" s="1">
        <v>42025</v>
      </c>
      <c r="B46" t="s">
        <v>115</v>
      </c>
      <c r="C46" t="s">
        <v>116</v>
      </c>
      <c r="D46">
        <v>11</v>
      </c>
      <c r="E46">
        <v>194</v>
      </c>
      <c r="F46" s="22">
        <v>2110</v>
      </c>
      <c r="G46">
        <v>911000</v>
      </c>
      <c r="H46" t="str">
        <f>IF(LEFT(C46,2)="PL","krajowa","zagraniczna")</f>
        <v>krajowa</v>
      </c>
    </row>
    <row r="47" spans="1:8" hidden="1" outlineLevel="2">
      <c r="A47" s="1">
        <v>42025</v>
      </c>
      <c r="B47" t="s">
        <v>117</v>
      </c>
      <c r="C47" t="s">
        <v>118</v>
      </c>
      <c r="D47">
        <v>79.95</v>
      </c>
      <c r="E47">
        <v>0</v>
      </c>
      <c r="F47" s="22">
        <v>0</v>
      </c>
      <c r="G47">
        <v>0</v>
      </c>
      <c r="H47" t="str">
        <f>IF(LEFT(C47,2)="PL","krajowa","zagraniczna")</f>
        <v>krajowa</v>
      </c>
    </row>
    <row r="48" spans="1:8" hidden="1" outlineLevel="2">
      <c r="A48" s="1">
        <v>42025</v>
      </c>
      <c r="B48" t="s">
        <v>119</v>
      </c>
      <c r="C48" t="s">
        <v>120</v>
      </c>
      <c r="D48">
        <v>4</v>
      </c>
      <c r="E48">
        <v>54134</v>
      </c>
      <c r="F48" s="22">
        <v>215930</v>
      </c>
      <c r="G48">
        <v>67191000</v>
      </c>
      <c r="H48" t="str">
        <f>IF(LEFT(C48,2)="PL","krajowa","zagraniczna")</f>
        <v>krajowa</v>
      </c>
    </row>
    <row r="49" spans="1:8" hidden="1" outlineLevel="2">
      <c r="A49" s="1">
        <v>42025</v>
      </c>
      <c r="B49" t="s">
        <v>121</v>
      </c>
      <c r="C49" t="s">
        <v>122</v>
      </c>
      <c r="D49">
        <v>3.49</v>
      </c>
      <c r="E49">
        <v>2513</v>
      </c>
      <c r="F49" s="22">
        <v>8770</v>
      </c>
      <c r="G49">
        <v>1797000</v>
      </c>
      <c r="H49" t="str">
        <f>IF(LEFT(C49,2)="PL","krajowa","zagraniczna")</f>
        <v>krajowa</v>
      </c>
    </row>
    <row r="50" spans="1:8" hidden="1" outlineLevel="2">
      <c r="A50" s="1">
        <v>42025</v>
      </c>
      <c r="B50" t="s">
        <v>123</v>
      </c>
      <c r="C50" t="s">
        <v>124</v>
      </c>
      <c r="D50">
        <v>1.2</v>
      </c>
      <c r="E50">
        <v>15438</v>
      </c>
      <c r="F50" s="22">
        <v>18910</v>
      </c>
      <c r="G50">
        <v>57095000</v>
      </c>
      <c r="H50" t="str">
        <f>IF(LEFT(C50,2)="PL","krajowa","zagraniczna")</f>
        <v>krajowa</v>
      </c>
    </row>
    <row r="51" spans="1:8" hidden="1" outlineLevel="2">
      <c r="A51" s="1">
        <v>42025</v>
      </c>
      <c r="B51" t="s">
        <v>127</v>
      </c>
      <c r="C51" t="s">
        <v>128</v>
      </c>
      <c r="D51">
        <v>61</v>
      </c>
      <c r="E51">
        <v>971</v>
      </c>
      <c r="F51" s="22">
        <v>59230</v>
      </c>
      <c r="G51">
        <v>4735000</v>
      </c>
      <c r="H51" t="str">
        <f>IF(LEFT(C51,2)="PL","krajowa","zagraniczna")</f>
        <v>krajowa</v>
      </c>
    </row>
    <row r="52" spans="1:8" hidden="1" outlineLevel="2">
      <c r="A52" s="1">
        <v>42025</v>
      </c>
      <c r="B52" t="s">
        <v>129</v>
      </c>
      <c r="C52" t="s">
        <v>130</v>
      </c>
      <c r="D52">
        <v>99.4</v>
      </c>
      <c r="E52">
        <v>33494</v>
      </c>
      <c r="F52" s="22">
        <v>3312920</v>
      </c>
      <c r="G52">
        <v>34013000</v>
      </c>
      <c r="H52" t="str">
        <f>IF(LEFT(C52,2)="PL","krajowa","zagraniczna")</f>
        <v>krajowa</v>
      </c>
    </row>
    <row r="53" spans="1:8" hidden="1" outlineLevel="2">
      <c r="A53" s="1">
        <v>42025</v>
      </c>
      <c r="B53" t="s">
        <v>131</v>
      </c>
      <c r="C53" t="s">
        <v>132</v>
      </c>
      <c r="D53">
        <v>5.46</v>
      </c>
      <c r="E53">
        <v>266996</v>
      </c>
      <c r="F53" s="22">
        <v>1465440</v>
      </c>
      <c r="G53">
        <v>95414000</v>
      </c>
      <c r="H53" t="str">
        <f>IF(LEFT(C53,2)="PL","krajowa","zagraniczna")</f>
        <v>krajowa</v>
      </c>
    </row>
    <row r="54" spans="1:8" hidden="1" outlineLevel="2">
      <c r="A54" s="1">
        <v>42025</v>
      </c>
      <c r="B54" t="s">
        <v>133</v>
      </c>
      <c r="C54" t="s">
        <v>134</v>
      </c>
      <c r="D54">
        <v>36.64</v>
      </c>
      <c r="E54">
        <v>5286</v>
      </c>
      <c r="F54" s="22">
        <v>190220</v>
      </c>
      <c r="G54">
        <v>9289000</v>
      </c>
      <c r="H54" t="str">
        <f>IF(LEFT(C54,2)="PL","krajowa","zagraniczna")</f>
        <v>krajowa</v>
      </c>
    </row>
    <row r="55" spans="1:8" hidden="1" outlineLevel="2">
      <c r="A55" s="1">
        <v>42025</v>
      </c>
      <c r="B55" t="s">
        <v>135</v>
      </c>
      <c r="C55" t="s">
        <v>136</v>
      </c>
      <c r="D55">
        <v>1.52</v>
      </c>
      <c r="E55">
        <v>0</v>
      </c>
      <c r="F55" s="22">
        <v>0</v>
      </c>
      <c r="G55">
        <v>5226000</v>
      </c>
      <c r="H55" t="str">
        <f>IF(LEFT(C55,2)="PL","krajowa","zagraniczna")</f>
        <v>krajowa</v>
      </c>
    </row>
    <row r="56" spans="1:8" hidden="1" outlineLevel="2">
      <c r="A56" s="1">
        <v>42025</v>
      </c>
      <c r="B56" t="s">
        <v>137</v>
      </c>
      <c r="C56" t="s">
        <v>138</v>
      </c>
      <c r="D56">
        <v>15.25</v>
      </c>
      <c r="E56">
        <v>78</v>
      </c>
      <c r="F56" s="22">
        <v>1200</v>
      </c>
      <c r="G56">
        <v>978000</v>
      </c>
      <c r="H56" t="str">
        <f>IF(LEFT(C56,2)="PL","krajowa","zagraniczna")</f>
        <v>krajowa</v>
      </c>
    </row>
    <row r="57" spans="1:8" hidden="1" outlineLevel="2">
      <c r="A57" s="1">
        <v>42025</v>
      </c>
      <c r="B57" t="s">
        <v>139</v>
      </c>
      <c r="C57" t="s">
        <v>140</v>
      </c>
      <c r="D57">
        <v>25.7</v>
      </c>
      <c r="E57">
        <v>105</v>
      </c>
      <c r="F57" s="22">
        <v>2700</v>
      </c>
      <c r="G57">
        <v>2468000</v>
      </c>
      <c r="H57" t="str">
        <f>IF(LEFT(C57,2)="PL","krajowa","zagraniczna")</f>
        <v>krajowa</v>
      </c>
    </row>
    <row r="58" spans="1:8" hidden="1" outlineLevel="2">
      <c r="A58" s="1">
        <v>42025</v>
      </c>
      <c r="B58" t="s">
        <v>141</v>
      </c>
      <c r="C58" t="s">
        <v>142</v>
      </c>
      <c r="D58">
        <v>151.69999999999999</v>
      </c>
      <c r="E58">
        <v>2907</v>
      </c>
      <c r="F58" s="22">
        <v>438180</v>
      </c>
      <c r="G58">
        <v>10451000</v>
      </c>
      <c r="H58" t="str">
        <f>IF(LEFT(C58,2)="PL","krajowa","zagraniczna")</f>
        <v>krajowa</v>
      </c>
    </row>
    <row r="59" spans="1:8" hidden="1" outlineLevel="2">
      <c r="A59" s="1">
        <v>42025</v>
      </c>
      <c r="B59" t="s">
        <v>143</v>
      </c>
      <c r="C59" t="s">
        <v>144</v>
      </c>
      <c r="D59">
        <v>0.05</v>
      </c>
      <c r="E59">
        <v>40768</v>
      </c>
      <c r="F59" s="22">
        <v>2120</v>
      </c>
      <c r="G59">
        <v>0</v>
      </c>
      <c r="H59" t="str">
        <f>IF(LEFT(C59,2)="PL","krajowa","zagraniczna")</f>
        <v>krajowa</v>
      </c>
    </row>
    <row r="60" spans="1:8" hidden="1" outlineLevel="2">
      <c r="A60" s="1">
        <v>42025</v>
      </c>
      <c r="B60" t="s">
        <v>145</v>
      </c>
      <c r="C60" t="s">
        <v>146</v>
      </c>
      <c r="D60">
        <v>1.24</v>
      </c>
      <c r="E60">
        <v>1916752</v>
      </c>
      <c r="F60" s="22">
        <v>1983870</v>
      </c>
      <c r="G60">
        <v>6078000</v>
      </c>
      <c r="H60" t="str">
        <f>IF(LEFT(C60,2)="PL","krajowa","zagraniczna")</f>
        <v>krajowa</v>
      </c>
    </row>
    <row r="61" spans="1:8" hidden="1" outlineLevel="2">
      <c r="A61" s="1">
        <v>42025</v>
      </c>
      <c r="B61" t="s">
        <v>149</v>
      </c>
      <c r="C61" t="s">
        <v>150</v>
      </c>
      <c r="D61">
        <v>1.69</v>
      </c>
      <c r="E61">
        <v>470179</v>
      </c>
      <c r="F61" s="22">
        <v>808200</v>
      </c>
      <c r="G61">
        <v>50108000</v>
      </c>
      <c r="H61" t="str">
        <f>IF(LEFT(C61,2)="PL","krajowa","zagraniczna")</f>
        <v>krajowa</v>
      </c>
    </row>
    <row r="62" spans="1:8" hidden="1" outlineLevel="2">
      <c r="A62" s="1">
        <v>42025</v>
      </c>
      <c r="B62" t="s">
        <v>151</v>
      </c>
      <c r="C62" t="s">
        <v>152</v>
      </c>
      <c r="D62">
        <v>339</v>
      </c>
      <c r="E62">
        <v>64174</v>
      </c>
      <c r="F62" s="22">
        <v>21810080</v>
      </c>
      <c r="G62">
        <v>28420000</v>
      </c>
      <c r="H62" t="str">
        <f>IF(LEFT(C62,2)="PL","krajowa","zagraniczna")</f>
        <v>krajowa</v>
      </c>
    </row>
    <row r="63" spans="1:8" hidden="1" outlineLevel="2">
      <c r="A63" s="1">
        <v>42025</v>
      </c>
      <c r="B63" t="s">
        <v>153</v>
      </c>
      <c r="C63" t="s">
        <v>154</v>
      </c>
      <c r="D63">
        <v>1.06</v>
      </c>
      <c r="E63">
        <v>23085</v>
      </c>
      <c r="F63" s="22">
        <v>23910</v>
      </c>
      <c r="G63">
        <v>0</v>
      </c>
      <c r="H63" t="str">
        <f>IF(LEFT(C63,2)="PL","krajowa","zagraniczna")</f>
        <v>krajowa</v>
      </c>
    </row>
    <row r="64" spans="1:8" hidden="1" outlineLevel="2">
      <c r="A64" s="1">
        <v>42025</v>
      </c>
      <c r="B64" t="s">
        <v>155</v>
      </c>
      <c r="C64" t="s">
        <v>156</v>
      </c>
      <c r="D64">
        <v>4.2</v>
      </c>
      <c r="E64">
        <v>1114</v>
      </c>
      <c r="F64" s="22">
        <v>4700</v>
      </c>
      <c r="G64">
        <v>4262000</v>
      </c>
      <c r="H64" t="str">
        <f>IF(LEFT(C64,2)="PL","krajowa","zagraniczna")</f>
        <v>krajowa</v>
      </c>
    </row>
    <row r="65" spans="1:8" hidden="1" outlineLevel="2">
      <c r="A65" s="1">
        <v>42025</v>
      </c>
      <c r="B65" t="s">
        <v>157</v>
      </c>
      <c r="C65" t="s">
        <v>158</v>
      </c>
      <c r="D65">
        <v>2.4900000000000002</v>
      </c>
      <c r="E65">
        <v>30401</v>
      </c>
      <c r="F65" s="22">
        <v>74680</v>
      </c>
      <c r="G65">
        <v>14368000</v>
      </c>
      <c r="H65" t="str">
        <f>IF(LEFT(C65,2)="PL","krajowa","zagraniczna")</f>
        <v>krajowa</v>
      </c>
    </row>
    <row r="66" spans="1:8" hidden="1" outlineLevel="2">
      <c r="A66" s="1">
        <v>42025</v>
      </c>
      <c r="B66" t="s">
        <v>159</v>
      </c>
      <c r="C66" t="s">
        <v>160</v>
      </c>
      <c r="D66">
        <v>0.42</v>
      </c>
      <c r="E66">
        <v>1049</v>
      </c>
      <c r="F66" s="22">
        <v>440</v>
      </c>
      <c r="G66">
        <v>0</v>
      </c>
      <c r="H66" t="str">
        <f>IF(LEFT(C66,2)="PL","krajowa","zagraniczna")</f>
        <v>krajowa</v>
      </c>
    </row>
    <row r="67" spans="1:8" hidden="1" outlineLevel="2">
      <c r="A67" s="1">
        <v>42025</v>
      </c>
      <c r="B67" t="s">
        <v>161</v>
      </c>
      <c r="C67" t="s">
        <v>162</v>
      </c>
      <c r="D67">
        <v>146</v>
      </c>
      <c r="E67">
        <v>85610</v>
      </c>
      <c r="F67" s="22">
        <v>12357490</v>
      </c>
      <c r="G67">
        <v>22030000</v>
      </c>
      <c r="H67" t="str">
        <f>IF(LEFT(C67,2)="PL","krajowa","zagraniczna")</f>
        <v>krajowa</v>
      </c>
    </row>
    <row r="68" spans="1:8" hidden="1" outlineLevel="2">
      <c r="A68" s="1">
        <v>42025</v>
      </c>
      <c r="B68" t="s">
        <v>163</v>
      </c>
      <c r="C68" t="s">
        <v>164</v>
      </c>
      <c r="D68">
        <v>0.06</v>
      </c>
      <c r="E68">
        <v>13097</v>
      </c>
      <c r="F68" s="22">
        <v>790</v>
      </c>
      <c r="G68">
        <v>0</v>
      </c>
      <c r="H68" t="str">
        <f>IF(LEFT(C68,2)="PL","krajowa","zagraniczna")</f>
        <v>krajowa</v>
      </c>
    </row>
    <row r="69" spans="1:8" hidden="1" outlineLevel="2">
      <c r="A69" s="1">
        <v>42025</v>
      </c>
      <c r="B69" t="s">
        <v>165</v>
      </c>
      <c r="C69" t="s">
        <v>166</v>
      </c>
      <c r="D69">
        <v>16.04</v>
      </c>
      <c r="E69">
        <v>77930</v>
      </c>
      <c r="F69" s="22">
        <v>1246560</v>
      </c>
      <c r="G69">
        <v>60952000</v>
      </c>
      <c r="H69" t="str">
        <f>IF(LEFT(C69,2)="PL","krajowa","zagraniczna")</f>
        <v>krajowa</v>
      </c>
    </row>
    <row r="70" spans="1:8" hidden="1" outlineLevel="2">
      <c r="A70" s="1">
        <v>42025</v>
      </c>
      <c r="B70" t="s">
        <v>167</v>
      </c>
      <c r="C70" t="s">
        <v>168</v>
      </c>
      <c r="D70">
        <v>17.649999999999999</v>
      </c>
      <c r="E70">
        <v>7037</v>
      </c>
      <c r="F70" s="22">
        <v>121350</v>
      </c>
      <c r="G70">
        <v>1050000</v>
      </c>
      <c r="H70" t="str">
        <f>IF(LEFT(C70,2)="PL","krajowa","zagraniczna")</f>
        <v>krajowa</v>
      </c>
    </row>
    <row r="71" spans="1:8" hidden="1" outlineLevel="2">
      <c r="A71" s="1">
        <v>42025</v>
      </c>
      <c r="B71" t="s">
        <v>169</v>
      </c>
      <c r="C71" t="s">
        <v>170</v>
      </c>
      <c r="D71">
        <v>5.19</v>
      </c>
      <c r="E71">
        <v>0</v>
      </c>
      <c r="F71" s="22">
        <v>0</v>
      </c>
      <c r="G71">
        <v>4916000</v>
      </c>
      <c r="H71" t="str">
        <f>IF(LEFT(C71,2)="PL","krajowa","zagraniczna")</f>
        <v>krajowa</v>
      </c>
    </row>
    <row r="72" spans="1:8" hidden="1" outlineLevel="2">
      <c r="A72" s="1">
        <v>42025</v>
      </c>
      <c r="B72" t="s">
        <v>173</v>
      </c>
      <c r="C72" t="s">
        <v>174</v>
      </c>
      <c r="D72">
        <v>1.05</v>
      </c>
      <c r="E72">
        <v>5951</v>
      </c>
      <c r="F72" s="22">
        <v>6150</v>
      </c>
      <c r="G72">
        <v>10109000</v>
      </c>
      <c r="H72" t="str">
        <f>IF(LEFT(C72,2)="PL","krajowa","zagraniczna")</f>
        <v>krajowa</v>
      </c>
    </row>
    <row r="73" spans="1:8" hidden="1" outlineLevel="2">
      <c r="A73" s="1">
        <v>42025</v>
      </c>
      <c r="B73" t="s">
        <v>175</v>
      </c>
      <c r="C73" t="s">
        <v>176</v>
      </c>
      <c r="D73">
        <v>46.8</v>
      </c>
      <c r="E73">
        <v>44783</v>
      </c>
      <c r="F73" s="22">
        <v>2077850</v>
      </c>
      <c r="G73">
        <v>25747000</v>
      </c>
      <c r="H73" t="str">
        <f>IF(LEFT(C73,2)="PL","krajowa","zagraniczna")</f>
        <v>krajowa</v>
      </c>
    </row>
    <row r="74" spans="1:8" hidden="1" outlineLevel="2">
      <c r="A74" s="1">
        <v>42025</v>
      </c>
      <c r="B74" t="s">
        <v>177</v>
      </c>
      <c r="C74" t="s">
        <v>178</v>
      </c>
      <c r="D74">
        <v>8.02</v>
      </c>
      <c r="E74">
        <v>14842</v>
      </c>
      <c r="F74" s="22">
        <v>119410</v>
      </c>
      <c r="G74">
        <v>7558000</v>
      </c>
      <c r="H74" t="str">
        <f>IF(LEFT(C74,2)="PL","krajowa","zagraniczna")</f>
        <v>krajowa</v>
      </c>
    </row>
    <row r="75" spans="1:8" hidden="1" outlineLevel="2">
      <c r="A75" s="1">
        <v>42025</v>
      </c>
      <c r="B75" t="s">
        <v>179</v>
      </c>
      <c r="C75" t="s">
        <v>180</v>
      </c>
      <c r="D75">
        <v>8.25</v>
      </c>
      <c r="E75">
        <v>2706</v>
      </c>
      <c r="F75" s="22">
        <v>22130</v>
      </c>
      <c r="G75">
        <v>3648000</v>
      </c>
      <c r="H75" t="str">
        <f>IF(LEFT(C75,2)="PL","krajowa","zagraniczna")</f>
        <v>krajowa</v>
      </c>
    </row>
    <row r="76" spans="1:8" hidden="1" outlineLevel="2">
      <c r="A76" s="1">
        <v>42025</v>
      </c>
      <c r="B76" t="s">
        <v>183</v>
      </c>
      <c r="C76" t="s">
        <v>184</v>
      </c>
      <c r="D76">
        <v>1.37</v>
      </c>
      <c r="E76">
        <v>2286</v>
      </c>
      <c r="F76" s="22">
        <v>3090</v>
      </c>
      <c r="G76">
        <v>22530000</v>
      </c>
      <c r="H76" t="str">
        <f>IF(LEFT(C76,2)="PL","krajowa","zagraniczna")</f>
        <v>krajowa</v>
      </c>
    </row>
    <row r="77" spans="1:8" hidden="1" outlineLevel="2">
      <c r="A77" s="1">
        <v>42025</v>
      </c>
      <c r="B77" t="s">
        <v>185</v>
      </c>
      <c r="C77" t="s">
        <v>186</v>
      </c>
      <c r="D77">
        <v>3.56</v>
      </c>
      <c r="E77">
        <v>16224</v>
      </c>
      <c r="F77" s="22">
        <v>58220</v>
      </c>
      <c r="G77">
        <v>48753000</v>
      </c>
      <c r="H77" t="str">
        <f>IF(LEFT(C77,2)="PL","krajowa","zagraniczna")</f>
        <v>krajowa</v>
      </c>
    </row>
    <row r="78" spans="1:8" hidden="1" outlineLevel="2">
      <c r="A78" s="1">
        <v>42025</v>
      </c>
      <c r="B78" t="s">
        <v>187</v>
      </c>
      <c r="C78" t="s">
        <v>188</v>
      </c>
      <c r="D78">
        <v>103.2</v>
      </c>
      <c r="E78">
        <v>344</v>
      </c>
      <c r="F78" s="22">
        <v>35510</v>
      </c>
      <c r="G78">
        <v>4610000</v>
      </c>
      <c r="H78" t="str">
        <f>IF(LEFT(C78,2)="PL","krajowa","zagraniczna")</f>
        <v>krajowa</v>
      </c>
    </row>
    <row r="79" spans="1:8" hidden="1" outlineLevel="2">
      <c r="A79" s="1">
        <v>42025</v>
      </c>
      <c r="B79" t="s">
        <v>189</v>
      </c>
      <c r="C79" t="s">
        <v>190</v>
      </c>
      <c r="D79">
        <v>53.49</v>
      </c>
      <c r="E79">
        <v>730</v>
      </c>
      <c r="F79" s="22">
        <v>39030</v>
      </c>
      <c r="G79">
        <v>4122000</v>
      </c>
      <c r="H79" t="str">
        <f>IF(LEFT(C79,2)="PL","krajowa","zagraniczna")</f>
        <v>krajowa</v>
      </c>
    </row>
    <row r="80" spans="1:8" hidden="1" outlineLevel="2">
      <c r="A80" s="1">
        <v>42025</v>
      </c>
      <c r="B80" t="s">
        <v>191</v>
      </c>
      <c r="C80" t="s">
        <v>192</v>
      </c>
      <c r="D80">
        <v>20.52</v>
      </c>
      <c r="E80">
        <v>0</v>
      </c>
      <c r="F80" s="22">
        <v>0</v>
      </c>
      <c r="G80">
        <v>1091000</v>
      </c>
      <c r="H80" t="str">
        <f>IF(LEFT(C80,2)="PL","krajowa","zagraniczna")</f>
        <v>krajowa</v>
      </c>
    </row>
    <row r="81" spans="1:8" hidden="1" outlineLevel="2">
      <c r="A81" s="1">
        <v>42025</v>
      </c>
      <c r="B81" t="s">
        <v>193</v>
      </c>
      <c r="C81" t="s">
        <v>194</v>
      </c>
      <c r="D81">
        <v>3.11</v>
      </c>
      <c r="E81">
        <v>109064</v>
      </c>
      <c r="F81" s="22">
        <v>336460</v>
      </c>
      <c r="G81">
        <v>20455000</v>
      </c>
      <c r="H81" t="str">
        <f>IF(LEFT(C81,2)="PL","krajowa","zagraniczna")</f>
        <v>krajowa</v>
      </c>
    </row>
    <row r="82" spans="1:8" hidden="1" outlineLevel="2">
      <c r="A82" s="1">
        <v>42025</v>
      </c>
      <c r="B82" t="s">
        <v>195</v>
      </c>
      <c r="C82" t="s">
        <v>196</v>
      </c>
      <c r="D82">
        <v>4.1500000000000004</v>
      </c>
      <c r="E82">
        <v>62251</v>
      </c>
      <c r="F82" s="22">
        <v>249040</v>
      </c>
      <c r="G82">
        <v>26984000</v>
      </c>
      <c r="H82" t="str">
        <f>IF(LEFT(C82,2)="PL","krajowa","zagraniczna")</f>
        <v>krajowa</v>
      </c>
    </row>
    <row r="83" spans="1:8" hidden="1" outlineLevel="2">
      <c r="A83" s="1">
        <v>42025</v>
      </c>
      <c r="B83" t="s">
        <v>197</v>
      </c>
      <c r="C83" t="s">
        <v>198</v>
      </c>
      <c r="D83">
        <v>4.4000000000000004</v>
      </c>
      <c r="E83">
        <v>0</v>
      </c>
      <c r="F83" s="22">
        <v>0</v>
      </c>
      <c r="G83">
        <v>0</v>
      </c>
      <c r="H83" t="str">
        <f>IF(LEFT(C83,2)="PL","krajowa","zagraniczna")</f>
        <v>krajowa</v>
      </c>
    </row>
    <row r="84" spans="1:8" hidden="1" outlineLevel="2">
      <c r="A84" s="1">
        <v>42025</v>
      </c>
      <c r="B84" t="s">
        <v>199</v>
      </c>
      <c r="C84" t="s">
        <v>200</v>
      </c>
      <c r="D84">
        <v>22.98</v>
      </c>
      <c r="E84">
        <v>304471</v>
      </c>
      <c r="F84" s="22">
        <v>6877610</v>
      </c>
      <c r="G84">
        <v>214367000</v>
      </c>
      <c r="H84" t="str">
        <f>IF(LEFT(C84,2)="PL","krajowa","zagraniczna")</f>
        <v>krajowa</v>
      </c>
    </row>
    <row r="85" spans="1:8" hidden="1" outlineLevel="2">
      <c r="A85" s="1">
        <v>42025</v>
      </c>
      <c r="B85" t="s">
        <v>201</v>
      </c>
      <c r="C85" t="s">
        <v>202</v>
      </c>
      <c r="D85">
        <v>2.2000000000000002</v>
      </c>
      <c r="E85">
        <v>105215</v>
      </c>
      <c r="F85" s="22">
        <v>235860</v>
      </c>
      <c r="G85">
        <v>0</v>
      </c>
      <c r="H85" t="str">
        <f>IF(LEFT(C85,2)="PL","krajowa","zagraniczna")</f>
        <v>krajowa</v>
      </c>
    </row>
    <row r="86" spans="1:8" hidden="1" outlineLevel="2">
      <c r="A86" s="1">
        <v>42025</v>
      </c>
      <c r="B86" t="s">
        <v>203</v>
      </c>
      <c r="C86" t="s">
        <v>204</v>
      </c>
      <c r="D86">
        <v>89.75</v>
      </c>
      <c r="E86">
        <v>18</v>
      </c>
      <c r="F86" s="22">
        <v>1600</v>
      </c>
      <c r="G86">
        <v>2567000</v>
      </c>
      <c r="H86" t="str">
        <f>IF(LEFT(C86,2)="PL","krajowa","zagraniczna")</f>
        <v>krajowa</v>
      </c>
    </row>
    <row r="87" spans="1:8" hidden="1" outlineLevel="2">
      <c r="A87" s="1">
        <v>42025</v>
      </c>
      <c r="B87" t="s">
        <v>205</v>
      </c>
      <c r="C87" t="s">
        <v>206</v>
      </c>
      <c r="D87">
        <v>6.25</v>
      </c>
      <c r="E87">
        <v>3480</v>
      </c>
      <c r="F87" s="22">
        <v>21940</v>
      </c>
      <c r="G87">
        <v>8556000</v>
      </c>
      <c r="H87" t="str">
        <f>IF(LEFT(C87,2)="PL","krajowa","zagraniczna")</f>
        <v>krajowa</v>
      </c>
    </row>
    <row r="88" spans="1:8" hidden="1" outlineLevel="2">
      <c r="A88" s="1">
        <v>42025</v>
      </c>
      <c r="B88" t="s">
        <v>207</v>
      </c>
      <c r="C88" t="s">
        <v>208</v>
      </c>
      <c r="D88">
        <v>4.8899999999999997</v>
      </c>
      <c r="E88">
        <v>0</v>
      </c>
      <c r="F88" s="22">
        <v>0</v>
      </c>
      <c r="G88">
        <v>2659000</v>
      </c>
      <c r="H88" t="str">
        <f>IF(LEFT(C88,2)="PL","krajowa","zagraniczna")</f>
        <v>krajowa</v>
      </c>
    </row>
    <row r="89" spans="1:8" hidden="1" outlineLevel="2">
      <c r="A89" s="1">
        <v>42025</v>
      </c>
      <c r="B89" t="s">
        <v>209</v>
      </c>
      <c r="C89" t="s">
        <v>210</v>
      </c>
      <c r="D89">
        <v>6.28</v>
      </c>
      <c r="E89">
        <v>4981</v>
      </c>
      <c r="F89" s="22">
        <v>31050</v>
      </c>
      <c r="G89">
        <v>0</v>
      </c>
      <c r="H89" t="str">
        <f>IF(LEFT(C89,2)="PL","krajowa","zagraniczna")</f>
        <v>krajowa</v>
      </c>
    </row>
    <row r="90" spans="1:8" hidden="1" outlineLevel="2">
      <c r="A90" s="1">
        <v>42025</v>
      </c>
      <c r="B90" t="s">
        <v>211</v>
      </c>
      <c r="C90" t="s">
        <v>212</v>
      </c>
      <c r="D90">
        <v>0.72</v>
      </c>
      <c r="E90">
        <v>20924</v>
      </c>
      <c r="F90" s="22">
        <v>14920</v>
      </c>
      <c r="G90">
        <v>8257000</v>
      </c>
      <c r="H90" t="str">
        <f>IF(LEFT(C90,2)="PL","krajowa","zagraniczna")</f>
        <v>krajowa</v>
      </c>
    </row>
    <row r="91" spans="1:8" hidden="1" outlineLevel="2">
      <c r="A91" s="1">
        <v>42025</v>
      </c>
      <c r="B91" t="s">
        <v>213</v>
      </c>
      <c r="C91" t="s">
        <v>214</v>
      </c>
      <c r="D91">
        <v>48.1</v>
      </c>
      <c r="E91">
        <v>479</v>
      </c>
      <c r="F91" s="22">
        <v>22930</v>
      </c>
      <c r="G91">
        <v>7229000</v>
      </c>
      <c r="H91" t="str">
        <f>IF(LEFT(C91,2)="PL","krajowa","zagraniczna")</f>
        <v>krajowa</v>
      </c>
    </row>
    <row r="92" spans="1:8" hidden="1" outlineLevel="2">
      <c r="A92" s="1">
        <v>42025</v>
      </c>
      <c r="B92" t="s">
        <v>215</v>
      </c>
      <c r="C92" t="s">
        <v>216</v>
      </c>
      <c r="D92">
        <v>2.8</v>
      </c>
      <c r="E92">
        <v>957</v>
      </c>
      <c r="F92" s="22">
        <v>2730</v>
      </c>
      <c r="G92">
        <v>0</v>
      </c>
      <c r="H92" t="str">
        <f>IF(LEFT(C92,2)="PL","krajowa","zagraniczna")</f>
        <v>krajowa</v>
      </c>
    </row>
    <row r="93" spans="1:8" hidden="1" outlineLevel="2">
      <c r="A93" s="1">
        <v>42025</v>
      </c>
      <c r="B93" t="s">
        <v>217</v>
      </c>
      <c r="C93" t="s">
        <v>218</v>
      </c>
      <c r="D93">
        <v>0.21</v>
      </c>
      <c r="E93">
        <v>18222</v>
      </c>
      <c r="F93" s="22">
        <v>3830</v>
      </c>
      <c r="G93">
        <v>0</v>
      </c>
      <c r="H93" t="str">
        <f>IF(LEFT(C93,2)="PL","krajowa","zagraniczna")</f>
        <v>krajowa</v>
      </c>
    </row>
    <row r="94" spans="1:8" hidden="1" outlineLevel="2">
      <c r="A94" s="1">
        <v>42025</v>
      </c>
      <c r="B94" t="s">
        <v>219</v>
      </c>
      <c r="C94" t="s">
        <v>220</v>
      </c>
      <c r="D94">
        <v>1.82</v>
      </c>
      <c r="E94">
        <v>700</v>
      </c>
      <c r="F94" s="22">
        <v>1270</v>
      </c>
      <c r="G94">
        <v>0</v>
      </c>
      <c r="H94" t="str">
        <f>IF(LEFT(C94,2)="PL","krajowa","zagraniczna")</f>
        <v>krajowa</v>
      </c>
    </row>
    <row r="95" spans="1:8" hidden="1" outlineLevel="2">
      <c r="A95" s="1">
        <v>42025</v>
      </c>
      <c r="B95" t="s">
        <v>221</v>
      </c>
      <c r="C95" t="s">
        <v>222</v>
      </c>
      <c r="D95">
        <v>3.35</v>
      </c>
      <c r="E95">
        <v>2769</v>
      </c>
      <c r="F95" s="22">
        <v>9270</v>
      </c>
      <c r="G95">
        <v>3196000</v>
      </c>
      <c r="H95" t="str">
        <f>IF(LEFT(C95,2)="PL","krajowa","zagraniczna")</f>
        <v>krajowa</v>
      </c>
    </row>
    <row r="96" spans="1:8" hidden="1" outlineLevel="2">
      <c r="A96" s="1">
        <v>42025</v>
      </c>
      <c r="B96" t="s">
        <v>223</v>
      </c>
      <c r="C96" t="s">
        <v>224</v>
      </c>
      <c r="D96">
        <v>0.28000000000000003</v>
      </c>
      <c r="E96">
        <v>37863</v>
      </c>
      <c r="F96" s="22">
        <v>10600</v>
      </c>
      <c r="G96">
        <v>13003000</v>
      </c>
      <c r="H96" t="str">
        <f>IF(LEFT(C96,2)="PL","krajowa","zagraniczna")</f>
        <v>krajowa</v>
      </c>
    </row>
    <row r="97" spans="1:8" hidden="1" outlineLevel="2">
      <c r="A97" s="1">
        <v>42025</v>
      </c>
      <c r="B97" t="s">
        <v>225</v>
      </c>
      <c r="C97" t="s">
        <v>226</v>
      </c>
      <c r="D97">
        <v>3.97</v>
      </c>
      <c r="E97">
        <v>6</v>
      </c>
      <c r="F97" s="22">
        <v>20</v>
      </c>
      <c r="G97">
        <v>0</v>
      </c>
      <c r="H97" t="str">
        <f>IF(LEFT(C97,2)="PL","krajowa","zagraniczna")</f>
        <v>krajowa</v>
      </c>
    </row>
    <row r="98" spans="1:8" hidden="1" outlineLevel="2">
      <c r="A98" s="1">
        <v>42025</v>
      </c>
      <c r="B98" t="s">
        <v>227</v>
      </c>
      <c r="C98" t="s">
        <v>228</v>
      </c>
      <c r="D98">
        <v>7.25</v>
      </c>
      <c r="E98">
        <v>26816</v>
      </c>
      <c r="F98" s="22">
        <v>193120</v>
      </c>
      <c r="G98">
        <v>17743000</v>
      </c>
      <c r="H98" t="str">
        <f>IF(LEFT(C98,2)="PL","krajowa","zagraniczna")</f>
        <v>krajowa</v>
      </c>
    </row>
    <row r="99" spans="1:8" hidden="1" outlineLevel="2">
      <c r="A99" s="1">
        <v>42025</v>
      </c>
      <c r="B99" t="s">
        <v>229</v>
      </c>
      <c r="C99" t="s">
        <v>230</v>
      </c>
      <c r="D99">
        <v>1.92</v>
      </c>
      <c r="E99">
        <v>843176</v>
      </c>
      <c r="F99" s="22">
        <v>1616080</v>
      </c>
      <c r="G99">
        <v>45748000</v>
      </c>
      <c r="H99" t="str">
        <f>IF(LEFT(C99,2)="PL","krajowa","zagraniczna")</f>
        <v>krajowa</v>
      </c>
    </row>
    <row r="100" spans="1:8" hidden="1" outlineLevel="2">
      <c r="A100" s="1">
        <v>42025</v>
      </c>
      <c r="B100" t="s">
        <v>231</v>
      </c>
      <c r="C100" t="s">
        <v>232</v>
      </c>
      <c r="D100">
        <v>1.66</v>
      </c>
      <c r="E100">
        <v>1028</v>
      </c>
      <c r="F100" s="22">
        <v>1660</v>
      </c>
      <c r="G100">
        <v>0</v>
      </c>
      <c r="H100" t="str">
        <f>IF(LEFT(C100,2)="PL","krajowa","zagraniczna")</f>
        <v>krajowa</v>
      </c>
    </row>
    <row r="101" spans="1:8" hidden="1" outlineLevel="2">
      <c r="A101" s="1">
        <v>42025</v>
      </c>
      <c r="B101" t="s">
        <v>233</v>
      </c>
      <c r="C101" t="s">
        <v>234</v>
      </c>
      <c r="D101">
        <v>6.5</v>
      </c>
      <c r="E101">
        <v>1007967</v>
      </c>
      <c r="F101" s="22">
        <v>6458040</v>
      </c>
      <c r="G101">
        <v>223328000</v>
      </c>
      <c r="H101" t="str">
        <f>IF(LEFT(C101,2)="PL","krajowa","zagraniczna")</f>
        <v>krajowa</v>
      </c>
    </row>
    <row r="102" spans="1:8" hidden="1" outlineLevel="2">
      <c r="A102" s="1">
        <v>42025</v>
      </c>
      <c r="B102" t="s">
        <v>235</v>
      </c>
      <c r="C102" t="s">
        <v>236</v>
      </c>
      <c r="D102">
        <v>2.2400000000000002</v>
      </c>
      <c r="E102">
        <v>154</v>
      </c>
      <c r="F102" s="22">
        <v>340</v>
      </c>
      <c r="G102">
        <v>2588000</v>
      </c>
      <c r="H102" t="str">
        <f>IF(LEFT(C102,2)="PL","krajowa","zagraniczna")</f>
        <v>krajowa</v>
      </c>
    </row>
    <row r="103" spans="1:8" hidden="1" outlineLevel="2">
      <c r="A103" s="1">
        <v>42025</v>
      </c>
      <c r="B103" t="s">
        <v>237</v>
      </c>
      <c r="C103" t="s">
        <v>238</v>
      </c>
      <c r="D103">
        <v>15</v>
      </c>
      <c r="E103">
        <v>634</v>
      </c>
      <c r="F103" s="22">
        <v>9510</v>
      </c>
      <c r="G103">
        <v>1039000</v>
      </c>
      <c r="H103" t="str">
        <f>IF(LEFT(C103,2)="PL","krajowa","zagraniczna")</f>
        <v>krajowa</v>
      </c>
    </row>
    <row r="104" spans="1:8" hidden="1" outlineLevel="2">
      <c r="A104" s="1">
        <v>42025</v>
      </c>
      <c r="B104" t="s">
        <v>239</v>
      </c>
      <c r="C104" t="s">
        <v>240</v>
      </c>
      <c r="D104">
        <v>0.17</v>
      </c>
      <c r="E104">
        <v>27427</v>
      </c>
      <c r="F104" s="22">
        <v>4500</v>
      </c>
      <c r="G104">
        <v>0</v>
      </c>
      <c r="H104" t="str">
        <f>IF(LEFT(C104,2)="PL","krajowa","zagraniczna")</f>
        <v>krajowa</v>
      </c>
    </row>
    <row r="105" spans="1:8" hidden="1" outlineLevel="2">
      <c r="A105" s="1">
        <v>42025</v>
      </c>
      <c r="B105" t="s">
        <v>241</v>
      </c>
      <c r="C105" t="s">
        <v>242</v>
      </c>
      <c r="D105">
        <v>0.28000000000000003</v>
      </c>
      <c r="E105">
        <v>19097</v>
      </c>
      <c r="F105" s="22">
        <v>5390</v>
      </c>
      <c r="G105">
        <v>0</v>
      </c>
      <c r="H105" t="str">
        <f>IF(LEFT(C105,2)="PL","krajowa","zagraniczna")</f>
        <v>krajowa</v>
      </c>
    </row>
    <row r="106" spans="1:8" hidden="1" outlineLevel="2">
      <c r="A106" s="1">
        <v>42025</v>
      </c>
      <c r="B106" t="s">
        <v>243</v>
      </c>
      <c r="C106" t="s">
        <v>244</v>
      </c>
      <c r="D106">
        <v>26.86</v>
      </c>
      <c r="E106">
        <v>98677</v>
      </c>
      <c r="F106" s="22">
        <v>2336380</v>
      </c>
      <c r="G106">
        <v>7837000</v>
      </c>
      <c r="H106" t="str">
        <f>IF(LEFT(C106,2)="PL","krajowa","zagraniczna")</f>
        <v>krajowa</v>
      </c>
    </row>
    <row r="107" spans="1:8" hidden="1" outlineLevel="2">
      <c r="A107" s="1">
        <v>42025</v>
      </c>
      <c r="B107" t="s">
        <v>245</v>
      </c>
      <c r="C107" t="s">
        <v>246</v>
      </c>
      <c r="D107">
        <v>81</v>
      </c>
      <c r="E107">
        <v>2556</v>
      </c>
      <c r="F107" s="22">
        <v>207120</v>
      </c>
      <c r="G107">
        <v>4747000</v>
      </c>
      <c r="H107" t="str">
        <f>IF(LEFT(C107,2)="PL","krajowa","zagraniczna")</f>
        <v>krajowa</v>
      </c>
    </row>
    <row r="108" spans="1:8" hidden="1" outlineLevel="2">
      <c r="A108" s="1">
        <v>42025</v>
      </c>
      <c r="B108" t="s">
        <v>247</v>
      </c>
      <c r="C108" t="s">
        <v>248</v>
      </c>
      <c r="D108">
        <v>10.71</v>
      </c>
      <c r="E108">
        <v>235</v>
      </c>
      <c r="F108" s="22">
        <v>2520</v>
      </c>
      <c r="G108">
        <v>7051000</v>
      </c>
      <c r="H108" t="str">
        <f>IF(LEFT(C108,2)="PL","krajowa","zagraniczna")</f>
        <v>krajowa</v>
      </c>
    </row>
    <row r="109" spans="1:8" hidden="1" outlineLevel="2">
      <c r="A109" s="1">
        <v>42025</v>
      </c>
      <c r="B109" t="s">
        <v>249</v>
      </c>
      <c r="C109" t="s">
        <v>250</v>
      </c>
      <c r="D109">
        <v>3.36</v>
      </c>
      <c r="E109">
        <v>18650</v>
      </c>
      <c r="F109" s="22">
        <v>62940</v>
      </c>
      <c r="G109">
        <v>110913000</v>
      </c>
      <c r="H109" t="str">
        <f>IF(LEFT(C109,2)="PL","krajowa","zagraniczna")</f>
        <v>krajowa</v>
      </c>
    </row>
    <row r="110" spans="1:8" hidden="1" outlineLevel="2">
      <c r="A110" s="1">
        <v>42025</v>
      </c>
      <c r="B110" t="s">
        <v>251</v>
      </c>
      <c r="C110" t="s">
        <v>252</v>
      </c>
      <c r="D110">
        <v>1.45</v>
      </c>
      <c r="E110">
        <v>9699</v>
      </c>
      <c r="F110" s="22">
        <v>13810</v>
      </c>
      <c r="G110">
        <v>3333000</v>
      </c>
      <c r="H110" t="str">
        <f>IF(LEFT(C110,2)="PL","krajowa","zagraniczna")</f>
        <v>krajowa</v>
      </c>
    </row>
    <row r="111" spans="1:8" hidden="1" outlineLevel="2">
      <c r="A111" s="1">
        <v>42025</v>
      </c>
      <c r="B111" t="s">
        <v>253</v>
      </c>
      <c r="C111" t="s">
        <v>254</v>
      </c>
      <c r="D111">
        <v>15.2</v>
      </c>
      <c r="E111">
        <v>11828</v>
      </c>
      <c r="F111" s="22">
        <v>179160</v>
      </c>
      <c r="G111">
        <v>2716000</v>
      </c>
      <c r="H111" t="str">
        <f>IF(LEFT(C111,2)="PL","krajowa","zagraniczna")</f>
        <v>krajowa</v>
      </c>
    </row>
    <row r="112" spans="1:8" hidden="1" outlineLevel="2">
      <c r="A112" s="1">
        <v>42025</v>
      </c>
      <c r="B112" t="s">
        <v>255</v>
      </c>
      <c r="C112" t="s">
        <v>256</v>
      </c>
      <c r="D112">
        <v>13.18</v>
      </c>
      <c r="E112">
        <v>947</v>
      </c>
      <c r="F112" s="22">
        <v>12840</v>
      </c>
      <c r="G112">
        <v>3579000</v>
      </c>
      <c r="H112" t="str">
        <f>IF(LEFT(C112,2)="PL","krajowa","zagraniczna")</f>
        <v>krajowa</v>
      </c>
    </row>
    <row r="113" spans="1:8" hidden="1" outlineLevel="2">
      <c r="A113" s="1">
        <v>42025</v>
      </c>
      <c r="B113" t="s">
        <v>257</v>
      </c>
      <c r="C113" t="s">
        <v>258</v>
      </c>
      <c r="D113">
        <v>49.63</v>
      </c>
      <c r="E113">
        <v>2708</v>
      </c>
      <c r="F113" s="22">
        <v>135400</v>
      </c>
      <c r="G113">
        <v>13044000</v>
      </c>
      <c r="H113" t="str">
        <f>IF(LEFT(C113,2)="PL","krajowa","zagraniczna")</f>
        <v>krajowa</v>
      </c>
    </row>
    <row r="114" spans="1:8" hidden="1" outlineLevel="2">
      <c r="A114" s="1">
        <v>42025</v>
      </c>
      <c r="B114" t="s">
        <v>259</v>
      </c>
      <c r="C114" t="s">
        <v>260</v>
      </c>
      <c r="D114">
        <v>1.03</v>
      </c>
      <c r="E114">
        <v>1945</v>
      </c>
      <c r="F114" s="22">
        <v>1960</v>
      </c>
      <c r="G114">
        <v>11545000</v>
      </c>
      <c r="H114" t="str">
        <f>IF(LEFT(C114,2)="PL","krajowa","zagraniczna")</f>
        <v>krajowa</v>
      </c>
    </row>
    <row r="115" spans="1:8" hidden="1" outlineLevel="2">
      <c r="A115" s="1">
        <v>42025</v>
      </c>
      <c r="B115" t="s">
        <v>261</v>
      </c>
      <c r="C115" t="s">
        <v>262</v>
      </c>
      <c r="D115">
        <v>16.43</v>
      </c>
      <c r="E115">
        <v>296942</v>
      </c>
      <c r="F115" s="22">
        <v>4802730</v>
      </c>
      <c r="G115">
        <v>214078000</v>
      </c>
      <c r="H115" t="str">
        <f>IF(LEFT(C115,2)="PL","krajowa","zagraniczna")</f>
        <v>krajowa</v>
      </c>
    </row>
    <row r="116" spans="1:8" hidden="1" outlineLevel="2">
      <c r="A116" s="1">
        <v>42025</v>
      </c>
      <c r="B116" t="s">
        <v>263</v>
      </c>
      <c r="C116" t="s">
        <v>264</v>
      </c>
      <c r="D116">
        <v>11.55</v>
      </c>
      <c r="E116">
        <v>1477</v>
      </c>
      <c r="F116" s="22">
        <v>17000</v>
      </c>
      <c r="G116">
        <v>7353000</v>
      </c>
      <c r="H116" t="str">
        <f>IF(LEFT(C116,2)="PL","krajowa","zagraniczna")</f>
        <v>krajowa</v>
      </c>
    </row>
    <row r="117" spans="1:8" hidden="1" outlineLevel="2">
      <c r="A117" s="1">
        <v>42025</v>
      </c>
      <c r="B117" t="s">
        <v>265</v>
      </c>
      <c r="C117" t="s">
        <v>266</v>
      </c>
      <c r="D117">
        <v>22.19</v>
      </c>
      <c r="E117">
        <v>505916</v>
      </c>
      <c r="F117" s="22">
        <v>11116730</v>
      </c>
      <c r="G117">
        <v>200740000</v>
      </c>
      <c r="H117" t="str">
        <f>IF(LEFT(C117,2)="PL","krajowa","zagraniczna")</f>
        <v>krajowa</v>
      </c>
    </row>
    <row r="118" spans="1:8" hidden="1" outlineLevel="2">
      <c r="A118" s="1">
        <v>42025</v>
      </c>
      <c r="B118" t="s">
        <v>267</v>
      </c>
      <c r="C118" t="s">
        <v>268</v>
      </c>
      <c r="D118">
        <v>10.8</v>
      </c>
      <c r="E118">
        <v>76</v>
      </c>
      <c r="F118" s="22">
        <v>830</v>
      </c>
      <c r="G118">
        <v>5047000</v>
      </c>
      <c r="H118" t="str">
        <f>IF(LEFT(C118,2)="PL","krajowa","zagraniczna")</f>
        <v>krajowa</v>
      </c>
    </row>
    <row r="119" spans="1:8" hidden="1" outlineLevel="2">
      <c r="A119" s="1">
        <v>42025</v>
      </c>
      <c r="B119" t="s">
        <v>269</v>
      </c>
      <c r="C119" t="s">
        <v>270</v>
      </c>
      <c r="D119">
        <v>25.2</v>
      </c>
      <c r="E119">
        <v>1454</v>
      </c>
      <c r="F119" s="22">
        <v>36220</v>
      </c>
      <c r="G119">
        <v>4986000</v>
      </c>
      <c r="H119" t="str">
        <f>IF(LEFT(C119,2)="PL","krajowa","zagraniczna")</f>
        <v>krajowa</v>
      </c>
    </row>
    <row r="120" spans="1:8" hidden="1" outlineLevel="2">
      <c r="A120" s="1">
        <v>42025</v>
      </c>
      <c r="B120" t="s">
        <v>271</v>
      </c>
      <c r="C120" t="s">
        <v>272</v>
      </c>
      <c r="D120">
        <v>16.57</v>
      </c>
      <c r="E120">
        <v>1999</v>
      </c>
      <c r="F120" s="22">
        <v>33370</v>
      </c>
      <c r="G120">
        <v>530000</v>
      </c>
      <c r="H120" t="str">
        <f>IF(LEFT(C120,2)="PL","krajowa","zagraniczna")</f>
        <v>krajowa</v>
      </c>
    </row>
    <row r="121" spans="1:8" hidden="1" outlineLevel="2">
      <c r="A121" s="1">
        <v>42025</v>
      </c>
      <c r="B121" t="s">
        <v>273</v>
      </c>
      <c r="C121" t="s">
        <v>274</v>
      </c>
      <c r="D121">
        <v>4.12</v>
      </c>
      <c r="E121">
        <v>16757</v>
      </c>
      <c r="F121" s="22">
        <v>68920</v>
      </c>
      <c r="G121">
        <v>24228000</v>
      </c>
      <c r="H121" t="str">
        <f>IF(LEFT(C121,2)="PL","krajowa","zagraniczna")</f>
        <v>krajowa</v>
      </c>
    </row>
    <row r="122" spans="1:8" hidden="1" outlineLevel="2">
      <c r="A122" s="1">
        <v>42025</v>
      </c>
      <c r="B122" t="s">
        <v>275</v>
      </c>
      <c r="C122" t="s">
        <v>276</v>
      </c>
      <c r="D122">
        <v>2.36</v>
      </c>
      <c r="E122">
        <v>786</v>
      </c>
      <c r="F122" s="22">
        <v>1830</v>
      </c>
      <c r="G122">
        <v>13646000</v>
      </c>
      <c r="H122" t="str">
        <f>IF(LEFT(C122,2)="PL","krajowa","zagraniczna")</f>
        <v>krajowa</v>
      </c>
    </row>
    <row r="123" spans="1:8" hidden="1" outlineLevel="2">
      <c r="A123" s="1">
        <v>42025</v>
      </c>
      <c r="B123" t="s">
        <v>279</v>
      </c>
      <c r="C123" t="s">
        <v>280</v>
      </c>
      <c r="D123">
        <v>25.71</v>
      </c>
      <c r="E123">
        <v>1807</v>
      </c>
      <c r="F123" s="22">
        <v>46440</v>
      </c>
      <c r="G123">
        <v>2121000</v>
      </c>
      <c r="H123" t="str">
        <f>IF(LEFT(C123,2)="PL","krajowa","zagraniczna")</f>
        <v>krajowa</v>
      </c>
    </row>
    <row r="124" spans="1:8" hidden="1" outlineLevel="2">
      <c r="A124" s="1">
        <v>42025</v>
      </c>
      <c r="B124" t="s">
        <v>281</v>
      </c>
      <c r="C124" t="s">
        <v>282</v>
      </c>
      <c r="D124">
        <v>0.01</v>
      </c>
      <c r="E124">
        <v>0</v>
      </c>
      <c r="F124" s="22">
        <v>0</v>
      </c>
      <c r="G124">
        <v>0</v>
      </c>
      <c r="H124" t="str">
        <f>IF(LEFT(C124,2)="PL","krajowa","zagraniczna")</f>
        <v>krajowa</v>
      </c>
    </row>
    <row r="125" spans="1:8" hidden="1" outlineLevel="2">
      <c r="A125" s="1">
        <v>42025</v>
      </c>
      <c r="B125" t="s">
        <v>283</v>
      </c>
      <c r="C125" t="s">
        <v>284</v>
      </c>
      <c r="D125">
        <v>35.35</v>
      </c>
      <c r="E125">
        <v>232991</v>
      </c>
      <c r="F125" s="22">
        <v>8200880</v>
      </c>
      <c r="G125">
        <v>77963000</v>
      </c>
      <c r="H125" t="str">
        <f>IF(LEFT(C125,2)="PL","krajowa","zagraniczna")</f>
        <v>krajowa</v>
      </c>
    </row>
    <row r="126" spans="1:8" hidden="1" outlineLevel="2">
      <c r="A126" s="1">
        <v>42025</v>
      </c>
      <c r="B126" t="s">
        <v>287</v>
      </c>
      <c r="C126" t="s">
        <v>288</v>
      </c>
      <c r="D126">
        <v>13.54</v>
      </c>
      <c r="E126">
        <v>5208</v>
      </c>
      <c r="F126" s="22">
        <v>70960</v>
      </c>
      <c r="G126">
        <v>1423000</v>
      </c>
      <c r="H126" t="str">
        <f>IF(LEFT(C126,2)="PL","krajowa","zagraniczna")</f>
        <v>krajowa</v>
      </c>
    </row>
    <row r="127" spans="1:8" hidden="1" outlineLevel="2">
      <c r="A127" s="1">
        <v>42025</v>
      </c>
      <c r="B127" t="s">
        <v>291</v>
      </c>
      <c r="C127" t="s">
        <v>292</v>
      </c>
      <c r="D127">
        <v>0.43</v>
      </c>
      <c r="E127">
        <v>0</v>
      </c>
      <c r="F127" s="22">
        <v>0</v>
      </c>
      <c r="G127">
        <v>0</v>
      </c>
      <c r="H127" t="str">
        <f>IF(LEFT(C127,2)="PL","krajowa","zagraniczna")</f>
        <v>krajowa</v>
      </c>
    </row>
    <row r="128" spans="1:8" hidden="1" outlineLevel="2">
      <c r="A128" s="1">
        <v>42025</v>
      </c>
      <c r="B128" t="s">
        <v>293</v>
      </c>
      <c r="C128" t="s">
        <v>294</v>
      </c>
      <c r="D128">
        <v>3.26</v>
      </c>
      <c r="E128">
        <v>2714</v>
      </c>
      <c r="F128" s="22">
        <v>8840</v>
      </c>
      <c r="G128">
        <v>138273000</v>
      </c>
      <c r="H128" t="str">
        <f>IF(LEFT(C128,2)="PL","krajowa","zagraniczna")</f>
        <v>krajowa</v>
      </c>
    </row>
    <row r="129" spans="1:8" hidden="1" outlineLevel="2">
      <c r="A129" s="1">
        <v>42025</v>
      </c>
      <c r="B129" t="s">
        <v>295</v>
      </c>
      <c r="C129" t="s">
        <v>296</v>
      </c>
      <c r="D129">
        <v>51</v>
      </c>
      <c r="E129">
        <v>1714</v>
      </c>
      <c r="F129" s="22">
        <v>86040</v>
      </c>
      <c r="G129">
        <v>11601000</v>
      </c>
      <c r="H129" t="str">
        <f>IF(LEFT(C129,2)="PL","krajowa","zagraniczna")</f>
        <v>krajowa</v>
      </c>
    </row>
    <row r="130" spans="1:8" hidden="1" outlineLevel="2">
      <c r="A130" s="1">
        <v>42025</v>
      </c>
      <c r="B130" t="s">
        <v>297</v>
      </c>
      <c r="C130" t="s">
        <v>298</v>
      </c>
      <c r="D130">
        <v>18.489999999999998</v>
      </c>
      <c r="E130">
        <v>1579</v>
      </c>
      <c r="F130" s="22">
        <v>28690</v>
      </c>
      <c r="G130">
        <v>1239000</v>
      </c>
      <c r="H130" t="str">
        <f>IF(LEFT(C130,2)="PL","krajowa","zagraniczna")</f>
        <v>krajowa</v>
      </c>
    </row>
    <row r="131" spans="1:8" hidden="1" outlineLevel="2">
      <c r="A131" s="1">
        <v>42025</v>
      </c>
      <c r="B131" t="s">
        <v>299</v>
      </c>
      <c r="C131" t="s">
        <v>300</v>
      </c>
      <c r="D131">
        <v>1.47</v>
      </c>
      <c r="E131">
        <v>0</v>
      </c>
      <c r="F131" s="22">
        <v>0</v>
      </c>
      <c r="G131">
        <v>0</v>
      </c>
      <c r="H131" t="str">
        <f>IF(LEFT(C131,2)="PL","krajowa","zagraniczna")</f>
        <v>krajowa</v>
      </c>
    </row>
    <row r="132" spans="1:8" hidden="1" outlineLevel="2">
      <c r="A132" s="1">
        <v>42025</v>
      </c>
      <c r="B132" t="s">
        <v>301</v>
      </c>
      <c r="C132" t="s">
        <v>302</v>
      </c>
      <c r="D132">
        <v>16.25</v>
      </c>
      <c r="E132">
        <v>110</v>
      </c>
      <c r="F132" s="22">
        <v>1820</v>
      </c>
      <c r="G132">
        <v>3144000</v>
      </c>
      <c r="H132" t="str">
        <f>IF(LEFT(C132,2)="PL","krajowa","zagraniczna")</f>
        <v>krajowa</v>
      </c>
    </row>
    <row r="133" spans="1:8" hidden="1" outlineLevel="2">
      <c r="A133" s="1">
        <v>42025</v>
      </c>
      <c r="B133" t="s">
        <v>305</v>
      </c>
      <c r="C133" t="s">
        <v>306</v>
      </c>
      <c r="D133">
        <v>8.81</v>
      </c>
      <c r="E133">
        <v>26757</v>
      </c>
      <c r="F133" s="22">
        <v>235580</v>
      </c>
      <c r="G133">
        <v>17846000</v>
      </c>
      <c r="H133" t="str">
        <f>IF(LEFT(C133,2)="PL","krajowa","zagraniczna")</f>
        <v>krajowa</v>
      </c>
    </row>
    <row r="134" spans="1:8" hidden="1" outlineLevel="2">
      <c r="A134" s="1">
        <v>42025</v>
      </c>
      <c r="B134" t="s">
        <v>307</v>
      </c>
      <c r="C134" t="s">
        <v>308</v>
      </c>
      <c r="D134">
        <v>4.6399999999999997</v>
      </c>
      <c r="E134">
        <v>41</v>
      </c>
      <c r="F134" s="22">
        <v>180</v>
      </c>
      <c r="G134">
        <v>4501000</v>
      </c>
      <c r="H134" t="str">
        <f>IF(LEFT(C134,2)="PL","krajowa","zagraniczna")</f>
        <v>krajowa</v>
      </c>
    </row>
    <row r="135" spans="1:8" hidden="1" outlineLevel="2">
      <c r="A135" s="1">
        <v>42025</v>
      </c>
      <c r="B135" t="s">
        <v>309</v>
      </c>
      <c r="C135" t="s">
        <v>310</v>
      </c>
      <c r="D135">
        <v>0.92</v>
      </c>
      <c r="E135">
        <v>7024</v>
      </c>
      <c r="F135" s="22">
        <v>6480</v>
      </c>
      <c r="G135">
        <v>11150000</v>
      </c>
      <c r="H135" t="str">
        <f>IF(LEFT(C135,2)="PL","krajowa","zagraniczna")</f>
        <v>krajowa</v>
      </c>
    </row>
    <row r="136" spans="1:8" hidden="1" outlineLevel="2">
      <c r="A136" s="1">
        <v>42025</v>
      </c>
      <c r="B136" t="s">
        <v>311</v>
      </c>
      <c r="C136" t="s">
        <v>312</v>
      </c>
      <c r="D136">
        <v>50</v>
      </c>
      <c r="E136">
        <v>3230</v>
      </c>
      <c r="F136" s="22">
        <v>160430</v>
      </c>
      <c r="G136">
        <v>16737000</v>
      </c>
      <c r="H136" t="str">
        <f>IF(LEFT(C136,2)="PL","krajowa","zagraniczna")</f>
        <v>krajowa</v>
      </c>
    </row>
    <row r="137" spans="1:8" hidden="1" outlineLevel="2">
      <c r="A137" s="1">
        <v>42025</v>
      </c>
      <c r="B137" t="s">
        <v>315</v>
      </c>
      <c r="C137" t="s">
        <v>316</v>
      </c>
      <c r="D137">
        <v>0.86</v>
      </c>
      <c r="E137">
        <v>80752</v>
      </c>
      <c r="F137" s="22">
        <v>69900</v>
      </c>
      <c r="G137">
        <v>0</v>
      </c>
      <c r="H137" t="str">
        <f>IF(LEFT(C137,2)="PL","krajowa","zagraniczna")</f>
        <v>krajowa</v>
      </c>
    </row>
    <row r="138" spans="1:8" hidden="1" outlineLevel="2">
      <c r="A138" s="1">
        <v>42025</v>
      </c>
      <c r="B138" t="s">
        <v>317</v>
      </c>
      <c r="C138" t="s">
        <v>318</v>
      </c>
      <c r="D138">
        <v>0.33</v>
      </c>
      <c r="E138">
        <v>10110</v>
      </c>
      <c r="F138" s="22">
        <v>3340</v>
      </c>
      <c r="G138">
        <v>0</v>
      </c>
      <c r="H138" t="str">
        <f>IF(LEFT(C138,2)="PL","krajowa","zagraniczna")</f>
        <v>krajowa</v>
      </c>
    </row>
    <row r="139" spans="1:8" hidden="1" outlineLevel="2">
      <c r="A139" s="1">
        <v>42025</v>
      </c>
      <c r="B139" t="s">
        <v>319</v>
      </c>
      <c r="C139" t="s">
        <v>320</v>
      </c>
      <c r="D139">
        <v>1.98</v>
      </c>
      <c r="E139">
        <v>79169</v>
      </c>
      <c r="F139" s="22">
        <v>156980</v>
      </c>
      <c r="G139">
        <v>293645000</v>
      </c>
      <c r="H139" t="str">
        <f>IF(LEFT(C139,2)="PL","krajowa","zagraniczna")</f>
        <v>krajowa</v>
      </c>
    </row>
    <row r="140" spans="1:8" hidden="1" outlineLevel="2">
      <c r="A140" s="1">
        <v>42025</v>
      </c>
      <c r="B140" t="s">
        <v>321</v>
      </c>
      <c r="C140" t="s">
        <v>322</v>
      </c>
      <c r="D140">
        <v>1.77</v>
      </c>
      <c r="E140">
        <v>3861519</v>
      </c>
      <c r="F140" s="22">
        <v>6824130</v>
      </c>
      <c r="G140">
        <v>1095354000</v>
      </c>
      <c r="H140" t="str">
        <f>IF(LEFT(C140,2)="PL","krajowa","zagraniczna")</f>
        <v>krajowa</v>
      </c>
    </row>
    <row r="141" spans="1:8" hidden="1" outlineLevel="2">
      <c r="A141" s="1">
        <v>42025</v>
      </c>
      <c r="B141" t="s">
        <v>323</v>
      </c>
      <c r="C141" t="s">
        <v>324</v>
      </c>
      <c r="D141">
        <v>3.4</v>
      </c>
      <c r="E141">
        <v>318015</v>
      </c>
      <c r="F141" s="22">
        <v>1091190</v>
      </c>
      <c r="G141">
        <v>43628000</v>
      </c>
      <c r="H141" t="str">
        <f>IF(LEFT(C141,2)="PL","krajowa","zagraniczna")</f>
        <v>krajowa</v>
      </c>
    </row>
    <row r="142" spans="1:8" hidden="1" outlineLevel="2">
      <c r="A142" s="1">
        <v>42025</v>
      </c>
      <c r="B142" t="s">
        <v>325</v>
      </c>
      <c r="C142" t="s">
        <v>326</v>
      </c>
      <c r="D142">
        <v>6.89</v>
      </c>
      <c r="E142">
        <v>2478</v>
      </c>
      <c r="F142" s="22">
        <v>16950</v>
      </c>
      <c r="G142">
        <v>6721000</v>
      </c>
      <c r="H142" t="str">
        <f>IF(LEFT(C142,2)="PL","krajowa","zagraniczna")</f>
        <v>krajowa</v>
      </c>
    </row>
    <row r="143" spans="1:8" hidden="1" outlineLevel="2">
      <c r="A143" s="1">
        <v>42025</v>
      </c>
      <c r="B143" t="s">
        <v>331</v>
      </c>
      <c r="C143" t="s">
        <v>332</v>
      </c>
      <c r="D143">
        <v>43.4</v>
      </c>
      <c r="E143">
        <v>8995</v>
      </c>
      <c r="F143" s="22">
        <v>390700</v>
      </c>
      <c r="G143">
        <v>27164000</v>
      </c>
      <c r="H143" t="str">
        <f>IF(LEFT(C143,2)="PL","krajowa","zagraniczna")</f>
        <v>krajowa</v>
      </c>
    </row>
    <row r="144" spans="1:8" hidden="1" outlineLevel="2">
      <c r="A144" s="1">
        <v>42025</v>
      </c>
      <c r="B144" t="s">
        <v>333</v>
      </c>
      <c r="C144" t="s">
        <v>334</v>
      </c>
      <c r="D144">
        <v>17.05</v>
      </c>
      <c r="E144">
        <v>80257</v>
      </c>
      <c r="F144" s="22">
        <v>1368700</v>
      </c>
      <c r="G144">
        <v>3502000</v>
      </c>
      <c r="H144" t="str">
        <f>IF(LEFT(C144,2)="PL","krajowa","zagraniczna")</f>
        <v>krajowa</v>
      </c>
    </row>
    <row r="145" spans="1:8" hidden="1" outlineLevel="2">
      <c r="A145" s="1">
        <v>42025</v>
      </c>
      <c r="B145" t="s">
        <v>335</v>
      </c>
      <c r="C145" t="s">
        <v>336</v>
      </c>
      <c r="D145">
        <v>30.5</v>
      </c>
      <c r="E145">
        <v>65</v>
      </c>
      <c r="F145" s="22">
        <v>1990</v>
      </c>
      <c r="G145">
        <v>17315000</v>
      </c>
      <c r="H145" t="str">
        <f>IF(LEFT(C145,2)="PL","krajowa","zagraniczna")</f>
        <v>krajowa</v>
      </c>
    </row>
    <row r="146" spans="1:8" hidden="1" outlineLevel="2">
      <c r="A146" s="1">
        <v>42025</v>
      </c>
      <c r="B146" t="s">
        <v>337</v>
      </c>
      <c r="C146" t="s">
        <v>338</v>
      </c>
      <c r="D146">
        <v>1.51</v>
      </c>
      <c r="E146">
        <v>0</v>
      </c>
      <c r="F146" s="22">
        <v>0</v>
      </c>
      <c r="G146">
        <v>0</v>
      </c>
      <c r="H146" t="str">
        <f>IF(LEFT(C146,2)="PL","krajowa","zagraniczna")</f>
        <v>krajowa</v>
      </c>
    </row>
    <row r="147" spans="1:8" hidden="1" outlineLevel="2">
      <c r="A147" s="1">
        <v>42025</v>
      </c>
      <c r="B147" t="s">
        <v>339</v>
      </c>
      <c r="C147" t="s">
        <v>340</v>
      </c>
      <c r="D147">
        <v>9.8000000000000007</v>
      </c>
      <c r="E147">
        <v>31212</v>
      </c>
      <c r="F147" s="22">
        <v>306500</v>
      </c>
      <c r="G147">
        <v>3233000</v>
      </c>
      <c r="H147" t="str">
        <f>IF(LEFT(C147,2)="PL","krajowa","zagraniczna")</f>
        <v>krajowa</v>
      </c>
    </row>
    <row r="148" spans="1:8" hidden="1" outlineLevel="2">
      <c r="A148" s="1">
        <v>42025</v>
      </c>
      <c r="B148" t="s">
        <v>341</v>
      </c>
      <c r="C148" t="s">
        <v>342</v>
      </c>
      <c r="D148">
        <v>71.989999999999995</v>
      </c>
      <c r="E148">
        <v>22673</v>
      </c>
      <c r="F148" s="22">
        <v>1607120</v>
      </c>
      <c r="G148">
        <v>40919000</v>
      </c>
      <c r="H148" t="str">
        <f>IF(LEFT(C148,2)="PL","krajowa","zagraniczna")</f>
        <v>krajowa</v>
      </c>
    </row>
    <row r="149" spans="1:8" hidden="1" outlineLevel="2">
      <c r="A149" s="1">
        <v>42025</v>
      </c>
      <c r="B149" t="s">
        <v>343</v>
      </c>
      <c r="C149" t="s">
        <v>344</v>
      </c>
      <c r="D149">
        <v>4.8</v>
      </c>
      <c r="E149">
        <v>271444</v>
      </c>
      <c r="F149" s="22">
        <v>1314780</v>
      </c>
      <c r="G149">
        <v>245350000</v>
      </c>
      <c r="H149" t="str">
        <f>IF(LEFT(C149,2)="PL","krajowa","zagraniczna")</f>
        <v>krajowa</v>
      </c>
    </row>
    <row r="150" spans="1:8" hidden="1" outlineLevel="2">
      <c r="A150" s="1">
        <v>42025</v>
      </c>
      <c r="B150" t="s">
        <v>345</v>
      </c>
      <c r="C150" t="s">
        <v>346</v>
      </c>
      <c r="D150">
        <v>103.5</v>
      </c>
      <c r="E150">
        <v>83808</v>
      </c>
      <c r="F150" s="22">
        <v>8680820</v>
      </c>
      <c r="G150">
        <v>30584000</v>
      </c>
      <c r="H150" t="str">
        <f>IF(LEFT(C150,2)="PL","krajowa","zagraniczna")</f>
        <v>krajowa</v>
      </c>
    </row>
    <row r="151" spans="1:8" hidden="1" outlineLevel="2">
      <c r="A151" s="1">
        <v>42025</v>
      </c>
      <c r="B151" t="s">
        <v>347</v>
      </c>
      <c r="C151" t="s">
        <v>348</v>
      </c>
      <c r="D151">
        <v>3.3</v>
      </c>
      <c r="E151">
        <v>678</v>
      </c>
      <c r="F151" s="22">
        <v>2240</v>
      </c>
      <c r="G151">
        <v>25500000</v>
      </c>
      <c r="H151" t="str">
        <f>IF(LEFT(C151,2)="PL","krajowa","zagraniczna")</f>
        <v>krajowa</v>
      </c>
    </row>
    <row r="152" spans="1:8" hidden="1" outlineLevel="2">
      <c r="A152" s="1">
        <v>42025</v>
      </c>
      <c r="B152" t="s">
        <v>349</v>
      </c>
      <c r="C152" t="s">
        <v>350</v>
      </c>
      <c r="D152">
        <v>1.83</v>
      </c>
      <c r="E152">
        <v>704651</v>
      </c>
      <c r="F152" s="22">
        <v>1242180</v>
      </c>
      <c r="G152">
        <v>70928000</v>
      </c>
      <c r="H152" t="str">
        <f>IF(LEFT(C152,2)="PL","krajowa","zagraniczna")</f>
        <v>krajowa</v>
      </c>
    </row>
    <row r="153" spans="1:8" hidden="1" outlineLevel="2">
      <c r="A153" s="1">
        <v>42025</v>
      </c>
      <c r="B153" t="s">
        <v>351</v>
      </c>
      <c r="C153" t="s">
        <v>352</v>
      </c>
      <c r="D153">
        <v>4.87</v>
      </c>
      <c r="E153">
        <v>22</v>
      </c>
      <c r="F153" s="22">
        <v>110</v>
      </c>
      <c r="G153">
        <v>1143000</v>
      </c>
      <c r="H153" t="str">
        <f>IF(LEFT(C153,2)="PL","krajowa","zagraniczna")</f>
        <v>krajowa</v>
      </c>
    </row>
    <row r="154" spans="1:8" hidden="1" outlineLevel="2">
      <c r="A154" s="1">
        <v>42025</v>
      </c>
      <c r="B154" t="s">
        <v>353</v>
      </c>
      <c r="C154" t="s">
        <v>354</v>
      </c>
      <c r="D154">
        <v>3.15</v>
      </c>
      <c r="E154">
        <v>398899</v>
      </c>
      <c r="F154" s="22">
        <v>1248650</v>
      </c>
      <c r="G154">
        <v>36119000</v>
      </c>
      <c r="H154" t="str">
        <f>IF(LEFT(C154,2)="PL","krajowa","zagraniczna")</f>
        <v>krajowa</v>
      </c>
    </row>
    <row r="155" spans="1:8" hidden="1" outlineLevel="2">
      <c r="A155" s="1">
        <v>42025</v>
      </c>
      <c r="B155" t="s">
        <v>355</v>
      </c>
      <c r="C155" t="s">
        <v>356</v>
      </c>
      <c r="D155">
        <v>5.01</v>
      </c>
      <c r="E155">
        <v>6119</v>
      </c>
      <c r="F155" s="22">
        <v>31310</v>
      </c>
      <c r="G155">
        <v>4199000</v>
      </c>
      <c r="H155" t="str">
        <f>IF(LEFT(C155,2)="PL","krajowa","zagraniczna")</f>
        <v>krajowa</v>
      </c>
    </row>
    <row r="156" spans="1:8" hidden="1" outlineLevel="2">
      <c r="A156" s="1">
        <v>42025</v>
      </c>
      <c r="B156" t="s">
        <v>357</v>
      </c>
      <c r="C156" t="s">
        <v>358</v>
      </c>
      <c r="D156">
        <v>31.24</v>
      </c>
      <c r="E156">
        <v>3004</v>
      </c>
      <c r="F156" s="22">
        <v>93130</v>
      </c>
      <c r="G156">
        <v>1839000</v>
      </c>
      <c r="H156" t="str">
        <f>IF(LEFT(C156,2)="PL","krajowa","zagraniczna")</f>
        <v>krajowa</v>
      </c>
    </row>
    <row r="157" spans="1:8" hidden="1" outlineLevel="2">
      <c r="A157" s="1">
        <v>42025</v>
      </c>
      <c r="B157" t="s">
        <v>359</v>
      </c>
      <c r="C157" t="s">
        <v>360</v>
      </c>
      <c r="D157">
        <v>3</v>
      </c>
      <c r="E157">
        <v>19017</v>
      </c>
      <c r="F157" s="22">
        <v>55740</v>
      </c>
      <c r="G157">
        <v>7831000</v>
      </c>
      <c r="H157" t="str">
        <f>IF(LEFT(C157,2)="PL","krajowa","zagraniczna")</f>
        <v>krajowa</v>
      </c>
    </row>
    <row r="158" spans="1:8" hidden="1" outlineLevel="2">
      <c r="A158" s="1">
        <v>42025</v>
      </c>
      <c r="B158" t="s">
        <v>361</v>
      </c>
      <c r="C158" t="s">
        <v>362</v>
      </c>
      <c r="D158">
        <v>0.02</v>
      </c>
      <c r="E158">
        <v>0</v>
      </c>
      <c r="F158" s="22">
        <v>0</v>
      </c>
      <c r="G158">
        <v>0</v>
      </c>
      <c r="H158" t="str">
        <f>IF(LEFT(C158,2)="PL","krajowa","zagraniczna")</f>
        <v>krajowa</v>
      </c>
    </row>
    <row r="159" spans="1:8" hidden="1" outlineLevel="2">
      <c r="A159" s="1">
        <v>42025</v>
      </c>
      <c r="B159" t="s">
        <v>363</v>
      </c>
      <c r="C159" t="s">
        <v>364</v>
      </c>
      <c r="D159">
        <v>0.1</v>
      </c>
      <c r="E159">
        <v>311505</v>
      </c>
      <c r="F159" s="22">
        <v>31280</v>
      </c>
      <c r="G159">
        <v>0</v>
      </c>
      <c r="H159" t="str">
        <f>IF(LEFT(C159,2)="PL","krajowa","zagraniczna")</f>
        <v>krajowa</v>
      </c>
    </row>
    <row r="160" spans="1:8" hidden="1" outlineLevel="2">
      <c r="A160" s="1">
        <v>42025</v>
      </c>
      <c r="B160" t="s">
        <v>365</v>
      </c>
      <c r="C160" t="s">
        <v>366</v>
      </c>
      <c r="D160">
        <v>1.0900000000000001</v>
      </c>
      <c r="E160">
        <v>2252</v>
      </c>
      <c r="F160" s="22">
        <v>2400</v>
      </c>
      <c r="G160">
        <v>4084000</v>
      </c>
      <c r="H160" t="str">
        <f>IF(LEFT(C160,2)="PL","krajowa","zagraniczna")</f>
        <v>krajowa</v>
      </c>
    </row>
    <row r="161" spans="1:8" hidden="1" outlineLevel="2">
      <c r="A161" s="1">
        <v>42025</v>
      </c>
      <c r="B161" t="s">
        <v>367</v>
      </c>
      <c r="C161" t="s">
        <v>368</v>
      </c>
      <c r="D161">
        <v>0.99</v>
      </c>
      <c r="E161">
        <v>93994</v>
      </c>
      <c r="F161" s="22">
        <v>92500</v>
      </c>
      <c r="G161">
        <v>5438000</v>
      </c>
      <c r="H161" t="str">
        <f>IF(LEFT(C161,2)="PL","krajowa","zagraniczna")</f>
        <v>krajowa</v>
      </c>
    </row>
    <row r="162" spans="1:8" hidden="1" outlineLevel="2">
      <c r="A162" s="1">
        <v>42025</v>
      </c>
      <c r="B162" t="s">
        <v>373</v>
      </c>
      <c r="C162" t="s">
        <v>374</v>
      </c>
      <c r="D162">
        <v>2.1</v>
      </c>
      <c r="E162">
        <v>26</v>
      </c>
      <c r="F162" s="22">
        <v>50</v>
      </c>
      <c r="G162">
        <v>11568000</v>
      </c>
      <c r="H162" t="str">
        <f>IF(LEFT(C162,2)="PL","krajowa","zagraniczna")</f>
        <v>krajowa</v>
      </c>
    </row>
    <row r="163" spans="1:8" hidden="1" outlineLevel="2">
      <c r="A163" s="1">
        <v>42025</v>
      </c>
      <c r="B163" t="s">
        <v>375</v>
      </c>
      <c r="C163" t="s">
        <v>376</v>
      </c>
      <c r="D163">
        <v>29.9</v>
      </c>
      <c r="E163">
        <v>7</v>
      </c>
      <c r="F163" s="22">
        <v>210</v>
      </c>
      <c r="G163">
        <v>4187000</v>
      </c>
      <c r="H163" t="str">
        <f>IF(LEFT(C163,2)="PL","krajowa","zagraniczna")</f>
        <v>krajowa</v>
      </c>
    </row>
    <row r="164" spans="1:8" hidden="1" outlineLevel="2">
      <c r="A164" s="1">
        <v>42025</v>
      </c>
      <c r="B164" t="s">
        <v>377</v>
      </c>
      <c r="C164" t="s">
        <v>378</v>
      </c>
      <c r="D164">
        <v>1.56</v>
      </c>
      <c r="E164">
        <v>6</v>
      </c>
      <c r="F164" s="22">
        <v>10</v>
      </c>
      <c r="G164">
        <v>3715000</v>
      </c>
      <c r="H164" t="str">
        <f>IF(LEFT(C164,2)="PL","krajowa","zagraniczna")</f>
        <v>krajowa</v>
      </c>
    </row>
    <row r="165" spans="1:8" hidden="1" outlineLevel="2">
      <c r="A165" s="1">
        <v>42025</v>
      </c>
      <c r="B165" t="s">
        <v>379</v>
      </c>
      <c r="C165" t="s">
        <v>380</v>
      </c>
      <c r="D165">
        <v>2.63</v>
      </c>
      <c r="E165">
        <v>20351</v>
      </c>
      <c r="F165" s="22">
        <v>53450</v>
      </c>
      <c r="G165">
        <v>93737000</v>
      </c>
      <c r="H165" t="str">
        <f>IF(LEFT(C165,2)="PL","krajowa","zagraniczna")</f>
        <v>krajowa</v>
      </c>
    </row>
    <row r="166" spans="1:8" hidden="1" outlineLevel="2">
      <c r="A166" s="1">
        <v>42025</v>
      </c>
      <c r="B166" t="s">
        <v>381</v>
      </c>
      <c r="C166" t="s">
        <v>382</v>
      </c>
      <c r="D166">
        <v>2.2400000000000002</v>
      </c>
      <c r="E166">
        <v>6475</v>
      </c>
      <c r="F166" s="22">
        <v>14500</v>
      </c>
      <c r="G166">
        <v>7444000</v>
      </c>
      <c r="H166" t="str">
        <f>IF(LEFT(C166,2)="PL","krajowa","zagraniczna")</f>
        <v>krajowa</v>
      </c>
    </row>
    <row r="167" spans="1:8" hidden="1" outlineLevel="2">
      <c r="A167" s="1">
        <v>42025</v>
      </c>
      <c r="B167" t="s">
        <v>383</v>
      </c>
      <c r="C167" t="s">
        <v>384</v>
      </c>
      <c r="D167">
        <v>1.73</v>
      </c>
      <c r="E167">
        <v>5847</v>
      </c>
      <c r="F167" s="22">
        <v>10000</v>
      </c>
      <c r="G167">
        <v>5435000</v>
      </c>
      <c r="H167" t="str">
        <f>IF(LEFT(C167,2)="PL","krajowa","zagraniczna")</f>
        <v>krajowa</v>
      </c>
    </row>
    <row r="168" spans="1:8" hidden="1" outlineLevel="2">
      <c r="A168" s="1">
        <v>42025</v>
      </c>
      <c r="B168" t="s">
        <v>385</v>
      </c>
      <c r="C168" t="s">
        <v>386</v>
      </c>
      <c r="D168">
        <v>0.76</v>
      </c>
      <c r="E168">
        <v>68752</v>
      </c>
      <c r="F168" s="22">
        <v>52950</v>
      </c>
      <c r="G168">
        <v>23452000</v>
      </c>
      <c r="H168" t="str">
        <f>IF(LEFT(C168,2)="PL","krajowa","zagraniczna")</f>
        <v>krajowa</v>
      </c>
    </row>
    <row r="169" spans="1:8" hidden="1" outlineLevel="2">
      <c r="A169" s="1">
        <v>42025</v>
      </c>
      <c r="B169" t="s">
        <v>387</v>
      </c>
      <c r="C169" t="s">
        <v>388</v>
      </c>
      <c r="D169">
        <v>56.85</v>
      </c>
      <c r="E169">
        <v>750</v>
      </c>
      <c r="F169" s="22">
        <v>42630</v>
      </c>
      <c r="G169">
        <v>1165000</v>
      </c>
      <c r="H169" t="str">
        <f>IF(LEFT(C169,2)="PL","krajowa","zagraniczna")</f>
        <v>krajowa</v>
      </c>
    </row>
    <row r="170" spans="1:8" hidden="1" outlineLevel="2">
      <c r="A170" s="1">
        <v>42025</v>
      </c>
      <c r="B170" t="s">
        <v>389</v>
      </c>
      <c r="C170" t="s">
        <v>390</v>
      </c>
      <c r="D170">
        <v>137.9</v>
      </c>
      <c r="E170">
        <v>101554</v>
      </c>
      <c r="F170" s="22">
        <v>14003930</v>
      </c>
      <c r="G170">
        <v>30454000</v>
      </c>
      <c r="H170" t="str">
        <f>IF(LEFT(C170,2)="PL","krajowa","zagraniczna")</f>
        <v>krajowa</v>
      </c>
    </row>
    <row r="171" spans="1:8" hidden="1" outlineLevel="2">
      <c r="A171" s="1">
        <v>42025</v>
      </c>
      <c r="B171" t="s">
        <v>391</v>
      </c>
      <c r="C171" t="s">
        <v>392</v>
      </c>
      <c r="D171">
        <v>3.5</v>
      </c>
      <c r="E171">
        <v>76</v>
      </c>
      <c r="F171" s="22">
        <v>270</v>
      </c>
      <c r="G171">
        <v>12110000</v>
      </c>
      <c r="H171" t="str">
        <f>IF(LEFT(C171,2)="PL","krajowa","zagraniczna")</f>
        <v>krajowa</v>
      </c>
    </row>
    <row r="172" spans="1:8" hidden="1" outlineLevel="2">
      <c r="A172" s="1">
        <v>42025</v>
      </c>
      <c r="B172" t="s">
        <v>393</v>
      </c>
      <c r="C172" t="s">
        <v>394</v>
      </c>
      <c r="D172">
        <v>16.14</v>
      </c>
      <c r="E172">
        <v>510</v>
      </c>
      <c r="F172" s="22">
        <v>8230</v>
      </c>
      <c r="G172">
        <v>6189000</v>
      </c>
      <c r="H172" t="str">
        <f>IF(LEFT(C172,2)="PL","krajowa","zagraniczna")</f>
        <v>krajowa</v>
      </c>
    </row>
    <row r="173" spans="1:8" hidden="1" outlineLevel="2">
      <c r="A173" s="1">
        <v>42025</v>
      </c>
      <c r="B173" t="s">
        <v>395</v>
      </c>
      <c r="C173" t="s">
        <v>396</v>
      </c>
      <c r="D173">
        <v>12.97</v>
      </c>
      <c r="E173">
        <v>55</v>
      </c>
      <c r="F173" s="22">
        <v>700</v>
      </c>
      <c r="G173">
        <v>0</v>
      </c>
      <c r="H173" t="str">
        <f>IF(LEFT(C173,2)="PL","krajowa","zagraniczna")</f>
        <v>krajowa</v>
      </c>
    </row>
    <row r="174" spans="1:8" hidden="1" outlineLevel="2">
      <c r="A174" s="1">
        <v>42025</v>
      </c>
      <c r="B174" t="s">
        <v>397</v>
      </c>
      <c r="C174" t="s">
        <v>398</v>
      </c>
      <c r="D174">
        <v>159.94999999999999</v>
      </c>
      <c r="E174">
        <v>10724</v>
      </c>
      <c r="F174" s="22">
        <v>1699750</v>
      </c>
      <c r="G174">
        <v>5028000</v>
      </c>
      <c r="H174" t="str">
        <f>IF(LEFT(C174,2)="PL","krajowa","zagraniczna")</f>
        <v>krajowa</v>
      </c>
    </row>
    <row r="175" spans="1:8" hidden="1" outlineLevel="2">
      <c r="A175" s="1">
        <v>42025</v>
      </c>
      <c r="B175" t="s">
        <v>401</v>
      </c>
      <c r="C175" t="s">
        <v>402</v>
      </c>
      <c r="D175">
        <v>0.92</v>
      </c>
      <c r="E175">
        <v>0</v>
      </c>
      <c r="F175" s="22">
        <v>0</v>
      </c>
      <c r="G175">
        <v>0</v>
      </c>
      <c r="H175" t="str">
        <f>IF(LEFT(C175,2)="PL","krajowa","zagraniczna")</f>
        <v>krajowa</v>
      </c>
    </row>
    <row r="176" spans="1:8" hidden="1" outlineLevel="2">
      <c r="A176" s="1">
        <v>42025</v>
      </c>
      <c r="B176" t="s">
        <v>403</v>
      </c>
      <c r="C176" t="s">
        <v>404</v>
      </c>
      <c r="D176">
        <v>204</v>
      </c>
      <c r="E176">
        <v>6595</v>
      </c>
      <c r="F176" s="22">
        <v>1344550</v>
      </c>
      <c r="G176">
        <v>8393000</v>
      </c>
      <c r="H176" t="str">
        <f>IF(LEFT(C176,2)="PL","krajowa","zagraniczna")</f>
        <v>krajowa</v>
      </c>
    </row>
    <row r="177" spans="1:8" hidden="1" outlineLevel="2">
      <c r="A177" s="1">
        <v>42025</v>
      </c>
      <c r="B177" t="s">
        <v>405</v>
      </c>
      <c r="C177" t="s">
        <v>406</v>
      </c>
      <c r="D177">
        <v>4</v>
      </c>
      <c r="E177">
        <v>0</v>
      </c>
      <c r="F177" s="22">
        <v>0</v>
      </c>
      <c r="G177">
        <v>2639000</v>
      </c>
      <c r="H177" t="str">
        <f>IF(LEFT(C177,2)="PL","krajowa","zagraniczna")</f>
        <v>krajowa</v>
      </c>
    </row>
    <row r="178" spans="1:8" hidden="1" outlineLevel="2">
      <c r="A178" s="1">
        <v>42025</v>
      </c>
      <c r="B178" t="s">
        <v>407</v>
      </c>
      <c r="C178" t="s">
        <v>408</v>
      </c>
      <c r="D178">
        <v>1.06</v>
      </c>
      <c r="E178">
        <v>15193</v>
      </c>
      <c r="F178" s="22">
        <v>15860</v>
      </c>
      <c r="G178">
        <v>0</v>
      </c>
      <c r="H178" t="str">
        <f>IF(LEFT(C178,2)="PL","krajowa","zagraniczna")</f>
        <v>krajowa</v>
      </c>
    </row>
    <row r="179" spans="1:8" hidden="1" outlineLevel="2">
      <c r="A179" s="1">
        <v>42025</v>
      </c>
      <c r="B179" t="s">
        <v>409</v>
      </c>
      <c r="C179" t="s">
        <v>410</v>
      </c>
      <c r="D179">
        <v>9.0500000000000007</v>
      </c>
      <c r="E179">
        <v>455</v>
      </c>
      <c r="F179" s="22">
        <v>4120</v>
      </c>
      <c r="G179">
        <v>5944000</v>
      </c>
      <c r="H179" t="str">
        <f>IF(LEFT(C179,2)="PL","krajowa","zagraniczna")</f>
        <v>krajowa</v>
      </c>
    </row>
    <row r="180" spans="1:8" hidden="1" outlineLevel="2">
      <c r="A180" s="1">
        <v>42025</v>
      </c>
      <c r="B180" t="s">
        <v>411</v>
      </c>
      <c r="C180" t="s">
        <v>412</v>
      </c>
      <c r="D180">
        <v>0.08</v>
      </c>
      <c r="E180">
        <v>3550</v>
      </c>
      <c r="F180" s="22">
        <v>280</v>
      </c>
      <c r="G180">
        <v>0</v>
      </c>
      <c r="H180" t="str">
        <f>IF(LEFT(C180,2)="PL","krajowa","zagraniczna")</f>
        <v>krajowa</v>
      </c>
    </row>
    <row r="181" spans="1:8" hidden="1" outlineLevel="2">
      <c r="A181" s="1">
        <v>42025</v>
      </c>
      <c r="B181" t="s">
        <v>413</v>
      </c>
      <c r="C181" t="s">
        <v>414</v>
      </c>
      <c r="D181">
        <v>2.2000000000000002</v>
      </c>
      <c r="E181">
        <v>100</v>
      </c>
      <c r="F181" s="22">
        <v>220</v>
      </c>
      <c r="G181">
        <v>0</v>
      </c>
      <c r="H181" t="str">
        <f>IF(LEFT(C181,2)="PL","krajowa","zagraniczna")</f>
        <v>krajowa</v>
      </c>
    </row>
    <row r="182" spans="1:8" hidden="1" outlineLevel="2">
      <c r="A182" s="1">
        <v>42025</v>
      </c>
      <c r="B182" t="s">
        <v>415</v>
      </c>
      <c r="C182" t="s">
        <v>416</v>
      </c>
      <c r="D182">
        <v>4.07</v>
      </c>
      <c r="E182">
        <v>11117</v>
      </c>
      <c r="F182" s="22">
        <v>44830</v>
      </c>
      <c r="G182">
        <v>18968000</v>
      </c>
      <c r="H182" t="str">
        <f>IF(LEFT(C182,2)="PL","krajowa","zagraniczna")</f>
        <v>krajowa</v>
      </c>
    </row>
    <row r="183" spans="1:8" hidden="1" outlineLevel="2">
      <c r="A183" s="1">
        <v>42025</v>
      </c>
      <c r="B183" t="s">
        <v>417</v>
      </c>
      <c r="C183" t="s">
        <v>418</v>
      </c>
      <c r="D183">
        <v>0.83</v>
      </c>
      <c r="E183">
        <v>14</v>
      </c>
      <c r="F183" s="22">
        <v>10</v>
      </c>
      <c r="G183">
        <v>8070000</v>
      </c>
      <c r="H183" t="str">
        <f>IF(LEFT(C183,2)="PL","krajowa","zagraniczna")</f>
        <v>krajowa</v>
      </c>
    </row>
    <row r="184" spans="1:8" hidden="1" outlineLevel="2">
      <c r="A184" s="1">
        <v>42025</v>
      </c>
      <c r="B184" t="s">
        <v>419</v>
      </c>
      <c r="C184" t="s">
        <v>420</v>
      </c>
      <c r="D184">
        <v>3.34</v>
      </c>
      <c r="E184">
        <v>404</v>
      </c>
      <c r="F184" s="22">
        <v>1290</v>
      </c>
      <c r="G184">
        <v>3600000</v>
      </c>
      <c r="H184" t="str">
        <f>IF(LEFT(C184,2)="PL","krajowa","zagraniczna")</f>
        <v>krajowa</v>
      </c>
    </row>
    <row r="185" spans="1:8" hidden="1" outlineLevel="2">
      <c r="A185" s="1">
        <v>42025</v>
      </c>
      <c r="B185" t="s">
        <v>421</v>
      </c>
      <c r="C185" t="s">
        <v>422</v>
      </c>
      <c r="D185">
        <v>1.62</v>
      </c>
      <c r="E185">
        <v>504</v>
      </c>
      <c r="F185" s="22">
        <v>820</v>
      </c>
      <c r="G185">
        <v>0</v>
      </c>
      <c r="H185" t="str">
        <f>IF(LEFT(C185,2)="PL","krajowa","zagraniczna")</f>
        <v>krajowa</v>
      </c>
    </row>
    <row r="186" spans="1:8" hidden="1" outlineLevel="2">
      <c r="A186" s="1">
        <v>42025</v>
      </c>
      <c r="B186" t="s">
        <v>423</v>
      </c>
      <c r="C186" t="s">
        <v>424</v>
      </c>
      <c r="D186">
        <v>5</v>
      </c>
      <c r="E186">
        <v>1</v>
      </c>
      <c r="F186" s="22">
        <v>5</v>
      </c>
      <c r="G186">
        <v>11334000</v>
      </c>
      <c r="H186" t="str">
        <f>IF(LEFT(C186,2)="PL","krajowa","zagraniczna")</f>
        <v>krajowa</v>
      </c>
    </row>
    <row r="187" spans="1:8" hidden="1" outlineLevel="2">
      <c r="A187" s="1">
        <v>42025</v>
      </c>
      <c r="B187" t="s">
        <v>425</v>
      </c>
      <c r="C187" t="s">
        <v>426</v>
      </c>
      <c r="D187">
        <v>1.93</v>
      </c>
      <c r="E187">
        <v>10718</v>
      </c>
      <c r="F187" s="22">
        <v>20230</v>
      </c>
      <c r="G187">
        <v>0</v>
      </c>
      <c r="H187" t="str">
        <f>IF(LEFT(C187,2)="PL","krajowa","zagraniczna")</f>
        <v>krajowa</v>
      </c>
    </row>
    <row r="188" spans="1:8" hidden="1" outlineLevel="2">
      <c r="A188" s="1">
        <v>42025</v>
      </c>
      <c r="B188" t="s">
        <v>429</v>
      </c>
      <c r="C188" t="s">
        <v>430</v>
      </c>
      <c r="D188">
        <v>20.89</v>
      </c>
      <c r="E188">
        <v>347328</v>
      </c>
      <c r="F188" s="22">
        <v>7153770</v>
      </c>
      <c r="G188">
        <v>52636000</v>
      </c>
      <c r="H188" t="str">
        <f>IF(LEFT(C188,2)="PL","krajowa","zagraniczna")</f>
        <v>krajowa</v>
      </c>
    </row>
    <row r="189" spans="1:8" hidden="1" outlineLevel="2">
      <c r="A189" s="1">
        <v>42025</v>
      </c>
      <c r="B189" t="s">
        <v>431</v>
      </c>
      <c r="C189" t="s">
        <v>432</v>
      </c>
      <c r="D189">
        <v>0.28999999999999998</v>
      </c>
      <c r="E189">
        <v>2216</v>
      </c>
      <c r="F189" s="22">
        <v>640</v>
      </c>
      <c r="G189">
        <v>0</v>
      </c>
      <c r="H189" t="str">
        <f>IF(LEFT(C189,2)="PL","krajowa","zagraniczna")</f>
        <v>krajowa</v>
      </c>
    </row>
    <row r="190" spans="1:8" hidden="1" outlineLevel="2">
      <c r="A190" s="1">
        <v>42025</v>
      </c>
      <c r="B190" t="s">
        <v>433</v>
      </c>
      <c r="C190" t="s">
        <v>434</v>
      </c>
      <c r="D190">
        <v>2.6</v>
      </c>
      <c r="E190">
        <v>23437</v>
      </c>
      <c r="F190" s="22">
        <v>61320</v>
      </c>
      <c r="G190">
        <v>32447000</v>
      </c>
      <c r="H190" t="str">
        <f>IF(LEFT(C190,2)="PL","krajowa","zagraniczna")</f>
        <v>krajowa</v>
      </c>
    </row>
    <row r="191" spans="1:8" hidden="1" outlineLevel="2">
      <c r="A191" s="1">
        <v>42025</v>
      </c>
      <c r="B191" t="s">
        <v>435</v>
      </c>
      <c r="C191" t="s">
        <v>436</v>
      </c>
      <c r="D191">
        <v>9.65</v>
      </c>
      <c r="E191">
        <v>1036</v>
      </c>
      <c r="F191" s="22">
        <v>9900</v>
      </c>
      <c r="G191">
        <v>1509000</v>
      </c>
      <c r="H191" t="str">
        <f>IF(LEFT(C191,2)="PL","krajowa","zagraniczna")</f>
        <v>krajowa</v>
      </c>
    </row>
    <row r="192" spans="1:8" hidden="1" outlineLevel="2">
      <c r="A192" s="1">
        <v>42025</v>
      </c>
      <c r="B192" t="s">
        <v>437</v>
      </c>
      <c r="C192" t="s">
        <v>438</v>
      </c>
      <c r="D192">
        <v>2.87</v>
      </c>
      <c r="E192">
        <v>47950</v>
      </c>
      <c r="F192" s="22">
        <v>135790</v>
      </c>
      <c r="G192">
        <v>26333000</v>
      </c>
      <c r="H192" t="str">
        <f>IF(LEFT(C192,2)="PL","krajowa","zagraniczna")</f>
        <v>krajowa</v>
      </c>
    </row>
    <row r="193" spans="1:8" hidden="1" outlineLevel="2">
      <c r="A193" s="1">
        <v>42025</v>
      </c>
      <c r="B193" t="s">
        <v>439</v>
      </c>
      <c r="C193" t="s">
        <v>440</v>
      </c>
      <c r="D193">
        <v>2.2400000000000002</v>
      </c>
      <c r="E193">
        <v>5</v>
      </c>
      <c r="F193" s="22">
        <v>10</v>
      </c>
      <c r="G193">
        <v>4047000</v>
      </c>
      <c r="H193" t="str">
        <f>IF(LEFT(C193,2)="PL","krajowa","zagraniczna")</f>
        <v>krajowa</v>
      </c>
    </row>
    <row r="194" spans="1:8" hidden="1" outlineLevel="2">
      <c r="A194" s="1">
        <v>42025</v>
      </c>
      <c r="B194" t="s">
        <v>441</v>
      </c>
      <c r="C194" t="s">
        <v>442</v>
      </c>
      <c r="D194">
        <v>0.02</v>
      </c>
      <c r="E194">
        <v>0</v>
      </c>
      <c r="F194" s="22">
        <v>0</v>
      </c>
      <c r="G194">
        <v>0</v>
      </c>
      <c r="H194" t="str">
        <f>IF(LEFT(C194,2)="PL","krajowa","zagraniczna")</f>
        <v>krajowa</v>
      </c>
    </row>
    <row r="195" spans="1:8" hidden="1" outlineLevel="2">
      <c r="A195" s="1">
        <v>42025</v>
      </c>
      <c r="B195" t="s">
        <v>445</v>
      </c>
      <c r="C195" t="s">
        <v>446</v>
      </c>
      <c r="D195">
        <v>1.22</v>
      </c>
      <c r="E195">
        <v>368872</v>
      </c>
      <c r="F195" s="22">
        <v>444170</v>
      </c>
      <c r="G195">
        <v>45144000</v>
      </c>
      <c r="H195" t="str">
        <f>IF(LEFT(C195,2)="PL","krajowa","zagraniczna")</f>
        <v>krajowa</v>
      </c>
    </row>
    <row r="196" spans="1:8" hidden="1" outlineLevel="2">
      <c r="A196" s="1">
        <v>42025</v>
      </c>
      <c r="B196" t="s">
        <v>449</v>
      </c>
      <c r="C196" t="s">
        <v>450</v>
      </c>
      <c r="D196">
        <v>271</v>
      </c>
      <c r="E196">
        <v>5543</v>
      </c>
      <c r="F196" s="22">
        <v>1501260</v>
      </c>
      <c r="G196">
        <v>9380000</v>
      </c>
      <c r="H196" t="str">
        <f>IF(LEFT(C196,2)="PL","krajowa","zagraniczna")</f>
        <v>krajowa</v>
      </c>
    </row>
    <row r="197" spans="1:8" hidden="1" outlineLevel="2">
      <c r="A197" s="1">
        <v>42025</v>
      </c>
      <c r="B197" t="s">
        <v>451</v>
      </c>
      <c r="C197" t="s">
        <v>452</v>
      </c>
      <c r="D197">
        <v>107.5</v>
      </c>
      <c r="E197">
        <v>956444</v>
      </c>
      <c r="F197" s="22">
        <v>101259470</v>
      </c>
      <c r="G197">
        <v>136410000</v>
      </c>
      <c r="H197" t="str">
        <f>IF(LEFT(C197,2)="PL","krajowa","zagraniczna")</f>
        <v>krajowa</v>
      </c>
    </row>
    <row r="198" spans="1:8" hidden="1" outlineLevel="2">
      <c r="A198" s="1">
        <v>42025</v>
      </c>
      <c r="B198" t="s">
        <v>453</v>
      </c>
      <c r="C198" t="s">
        <v>454</v>
      </c>
      <c r="D198">
        <v>12.64</v>
      </c>
      <c r="E198">
        <v>46733</v>
      </c>
      <c r="F198" s="22">
        <v>574930</v>
      </c>
      <c r="G198">
        <v>6739000</v>
      </c>
      <c r="H198" t="str">
        <f>IF(LEFT(C198,2)="PL","krajowa","zagraniczna")</f>
        <v>krajowa</v>
      </c>
    </row>
    <row r="199" spans="1:8" hidden="1" outlineLevel="2">
      <c r="A199" s="1">
        <v>42025</v>
      </c>
      <c r="B199" t="s">
        <v>455</v>
      </c>
      <c r="C199" t="s">
        <v>456</v>
      </c>
      <c r="D199">
        <v>39.24</v>
      </c>
      <c r="E199">
        <v>37</v>
      </c>
      <c r="F199" s="22">
        <v>1350</v>
      </c>
      <c r="G199">
        <v>13085000</v>
      </c>
      <c r="H199" t="str">
        <f>IF(LEFT(C199,2)="PL","krajowa","zagraniczna")</f>
        <v>krajowa</v>
      </c>
    </row>
    <row r="200" spans="1:8" hidden="1" outlineLevel="2">
      <c r="A200" s="1">
        <v>42025</v>
      </c>
      <c r="B200" t="s">
        <v>457</v>
      </c>
      <c r="C200" t="s">
        <v>458</v>
      </c>
      <c r="D200">
        <v>51.75</v>
      </c>
      <c r="E200">
        <v>63</v>
      </c>
      <c r="F200" s="22">
        <v>3260</v>
      </c>
      <c r="G200">
        <v>7449000</v>
      </c>
      <c r="H200" t="str">
        <f>IF(LEFT(C200,2)="PL","krajowa","zagraniczna")</f>
        <v>krajowa</v>
      </c>
    </row>
    <row r="201" spans="1:8" hidden="1" outlineLevel="2">
      <c r="A201" s="1">
        <v>42025</v>
      </c>
      <c r="B201" t="s">
        <v>459</v>
      </c>
      <c r="C201" t="s">
        <v>460</v>
      </c>
      <c r="D201">
        <v>7.38</v>
      </c>
      <c r="E201">
        <v>5</v>
      </c>
      <c r="F201" s="22">
        <v>40</v>
      </c>
      <c r="G201">
        <v>0</v>
      </c>
      <c r="H201" t="str">
        <f>IF(LEFT(C201,2)="PL","krajowa","zagraniczna")</f>
        <v>krajowa</v>
      </c>
    </row>
    <row r="202" spans="1:8" hidden="1" outlineLevel="2">
      <c r="A202" s="1">
        <v>42025</v>
      </c>
      <c r="B202" t="s">
        <v>461</v>
      </c>
      <c r="C202" t="s">
        <v>462</v>
      </c>
      <c r="D202">
        <v>7.6</v>
      </c>
      <c r="E202">
        <v>8098</v>
      </c>
      <c r="F202" s="22">
        <v>61590</v>
      </c>
      <c r="G202">
        <v>4222000</v>
      </c>
      <c r="H202" t="str">
        <f>IF(LEFT(C202,2)="PL","krajowa","zagraniczna")</f>
        <v>krajowa</v>
      </c>
    </row>
    <row r="203" spans="1:8" hidden="1" outlineLevel="2">
      <c r="A203" s="1">
        <v>42025</v>
      </c>
      <c r="B203" t="s">
        <v>463</v>
      </c>
      <c r="C203" t="s">
        <v>464</v>
      </c>
      <c r="D203">
        <v>20.98</v>
      </c>
      <c r="E203">
        <v>131265</v>
      </c>
      <c r="F203" s="22">
        <v>2690930</v>
      </c>
      <c r="G203">
        <v>3459000</v>
      </c>
      <c r="H203" t="str">
        <f>IF(LEFT(C203,2)="PL","krajowa","zagraniczna")</f>
        <v>krajowa</v>
      </c>
    </row>
    <row r="204" spans="1:8" hidden="1" outlineLevel="2">
      <c r="A204" s="1">
        <v>42025</v>
      </c>
      <c r="B204" t="s">
        <v>465</v>
      </c>
      <c r="C204" t="s">
        <v>466</v>
      </c>
      <c r="D204">
        <v>10.73</v>
      </c>
      <c r="E204">
        <v>16767</v>
      </c>
      <c r="F204" s="22">
        <v>179990</v>
      </c>
      <c r="G204">
        <v>23006000</v>
      </c>
      <c r="H204" t="str">
        <f>IF(LEFT(C204,2)="PL","krajowa","zagraniczna")</f>
        <v>krajowa</v>
      </c>
    </row>
    <row r="205" spans="1:8" hidden="1" outlineLevel="2">
      <c r="A205" s="1">
        <v>42025</v>
      </c>
      <c r="B205" t="s">
        <v>467</v>
      </c>
      <c r="C205" t="s">
        <v>468</v>
      </c>
      <c r="D205">
        <v>29.25</v>
      </c>
      <c r="E205">
        <v>240</v>
      </c>
      <c r="F205" s="22">
        <v>7020</v>
      </c>
      <c r="G205">
        <v>184000</v>
      </c>
      <c r="H205" t="str">
        <f>IF(LEFT(C205,2)="PL","krajowa","zagraniczna")</f>
        <v>krajowa</v>
      </c>
    </row>
    <row r="206" spans="1:8" hidden="1" outlineLevel="2">
      <c r="A206" s="1">
        <v>42025</v>
      </c>
      <c r="B206" t="s">
        <v>469</v>
      </c>
      <c r="C206" t="s">
        <v>470</v>
      </c>
      <c r="D206">
        <v>3.84</v>
      </c>
      <c r="E206">
        <v>390</v>
      </c>
      <c r="F206" s="22">
        <v>1500</v>
      </c>
      <c r="G206">
        <v>4815000</v>
      </c>
      <c r="H206" t="str">
        <f>IF(LEFT(C206,2)="PL","krajowa","zagraniczna")</f>
        <v>krajowa</v>
      </c>
    </row>
    <row r="207" spans="1:8" hidden="1" outlineLevel="2">
      <c r="A207" s="1">
        <v>42025</v>
      </c>
      <c r="B207" t="s">
        <v>471</v>
      </c>
      <c r="C207" t="s">
        <v>472</v>
      </c>
      <c r="D207">
        <v>9.3800000000000008</v>
      </c>
      <c r="E207">
        <v>1766</v>
      </c>
      <c r="F207" s="22">
        <v>16480</v>
      </c>
      <c r="G207">
        <v>6713000</v>
      </c>
      <c r="H207" t="str">
        <f>IF(LEFT(C207,2)="PL","krajowa","zagraniczna")</f>
        <v>krajowa</v>
      </c>
    </row>
    <row r="208" spans="1:8" hidden="1" outlineLevel="2">
      <c r="A208" s="1">
        <v>42025</v>
      </c>
      <c r="B208" t="s">
        <v>473</v>
      </c>
      <c r="C208" t="s">
        <v>474</v>
      </c>
      <c r="D208">
        <v>19.14</v>
      </c>
      <c r="E208">
        <v>443</v>
      </c>
      <c r="F208" s="22">
        <v>8330</v>
      </c>
      <c r="G208">
        <v>10769000</v>
      </c>
      <c r="H208" t="str">
        <f>IF(LEFT(C208,2)="PL","krajowa","zagraniczna")</f>
        <v>krajowa</v>
      </c>
    </row>
    <row r="209" spans="1:8" hidden="1" outlineLevel="2">
      <c r="A209" s="1">
        <v>42025</v>
      </c>
      <c r="B209" t="s">
        <v>475</v>
      </c>
      <c r="C209" t="s">
        <v>476</v>
      </c>
      <c r="D209">
        <v>3.33</v>
      </c>
      <c r="E209">
        <v>15993</v>
      </c>
      <c r="F209" s="22">
        <v>52860</v>
      </c>
      <c r="G209">
        <v>11880000</v>
      </c>
      <c r="H209" t="str">
        <f>IF(LEFT(C209,2)="PL","krajowa","zagraniczna")</f>
        <v>krajowa</v>
      </c>
    </row>
    <row r="210" spans="1:8" hidden="1" outlineLevel="2">
      <c r="A210" s="1">
        <v>42025</v>
      </c>
      <c r="B210" t="s">
        <v>479</v>
      </c>
      <c r="C210" t="s">
        <v>480</v>
      </c>
      <c r="D210">
        <v>115</v>
      </c>
      <c r="E210">
        <v>8413</v>
      </c>
      <c r="F210" s="22">
        <v>969190</v>
      </c>
      <c r="G210">
        <v>14953000</v>
      </c>
      <c r="H210" t="str">
        <f>IF(LEFT(C210,2)="PL","krajowa","zagraniczna")</f>
        <v>krajowa</v>
      </c>
    </row>
    <row r="211" spans="1:8" hidden="1" outlineLevel="2">
      <c r="A211" s="1">
        <v>42025</v>
      </c>
      <c r="B211" t="s">
        <v>481</v>
      </c>
      <c r="C211" t="s">
        <v>482</v>
      </c>
      <c r="D211">
        <v>52</v>
      </c>
      <c r="E211">
        <v>1186</v>
      </c>
      <c r="F211" s="22">
        <v>61860</v>
      </c>
      <c r="G211">
        <v>2418000</v>
      </c>
      <c r="H211" t="str">
        <f>IF(LEFT(C211,2)="PL","krajowa","zagraniczna")</f>
        <v>krajowa</v>
      </c>
    </row>
    <row r="212" spans="1:8" hidden="1" outlineLevel="2">
      <c r="A212" s="1">
        <v>42025</v>
      </c>
      <c r="B212" t="s">
        <v>485</v>
      </c>
      <c r="C212" t="s">
        <v>486</v>
      </c>
      <c r="D212">
        <v>1.77</v>
      </c>
      <c r="E212">
        <v>59884</v>
      </c>
      <c r="F212" s="22">
        <v>105420</v>
      </c>
      <c r="G212">
        <v>218198000</v>
      </c>
      <c r="H212" t="str">
        <f>IF(LEFT(C212,2)="PL","krajowa","zagraniczna")</f>
        <v>krajowa</v>
      </c>
    </row>
    <row r="213" spans="1:8" hidden="1" outlineLevel="2">
      <c r="A213" s="1">
        <v>42025</v>
      </c>
      <c r="B213" t="s">
        <v>487</v>
      </c>
      <c r="C213" t="s">
        <v>488</v>
      </c>
      <c r="D213">
        <v>4.22</v>
      </c>
      <c r="E213">
        <v>21572</v>
      </c>
      <c r="F213" s="22">
        <v>91010</v>
      </c>
      <c r="G213">
        <v>10150000</v>
      </c>
      <c r="H213" t="str">
        <f>IF(LEFT(C213,2)="PL","krajowa","zagraniczna")</f>
        <v>krajowa</v>
      </c>
    </row>
    <row r="214" spans="1:8" hidden="1" outlineLevel="2">
      <c r="A214" s="1">
        <v>42025</v>
      </c>
      <c r="B214" t="s">
        <v>489</v>
      </c>
      <c r="C214" t="s">
        <v>490</v>
      </c>
      <c r="D214">
        <v>8.31</v>
      </c>
      <c r="E214">
        <v>2966</v>
      </c>
      <c r="F214" s="22">
        <v>24650</v>
      </c>
      <c r="G214">
        <v>30148000</v>
      </c>
      <c r="H214" t="str">
        <f>IF(LEFT(C214,2)="PL","krajowa","zagraniczna")</f>
        <v>krajowa</v>
      </c>
    </row>
    <row r="215" spans="1:8" hidden="1" outlineLevel="2">
      <c r="A215" s="1">
        <v>42025</v>
      </c>
      <c r="B215" t="s">
        <v>491</v>
      </c>
      <c r="C215" t="s">
        <v>492</v>
      </c>
      <c r="D215">
        <v>2.4500000000000002</v>
      </c>
      <c r="E215">
        <v>40672</v>
      </c>
      <c r="F215" s="22">
        <v>98030</v>
      </c>
      <c r="G215">
        <v>34971000</v>
      </c>
      <c r="H215" t="str">
        <f>IF(LEFT(C215,2)="PL","krajowa","zagraniczna")</f>
        <v>krajowa</v>
      </c>
    </row>
    <row r="216" spans="1:8" hidden="1" outlineLevel="2">
      <c r="A216" s="1">
        <v>42025</v>
      </c>
      <c r="B216" t="s">
        <v>493</v>
      </c>
      <c r="C216" t="s">
        <v>494</v>
      </c>
      <c r="D216">
        <v>27.4</v>
      </c>
      <c r="E216">
        <v>6092</v>
      </c>
      <c r="F216" s="22">
        <v>164600</v>
      </c>
      <c r="G216">
        <v>5128000</v>
      </c>
      <c r="H216" t="str">
        <f>IF(LEFT(C216,2)="PL","krajowa","zagraniczna")</f>
        <v>krajowa</v>
      </c>
    </row>
    <row r="217" spans="1:8" hidden="1" outlineLevel="2">
      <c r="A217" s="1">
        <v>42025</v>
      </c>
      <c r="B217" t="s">
        <v>495</v>
      </c>
      <c r="C217" t="s">
        <v>496</v>
      </c>
      <c r="D217">
        <v>24.38</v>
      </c>
      <c r="E217">
        <v>246690</v>
      </c>
      <c r="F217" s="22">
        <v>5975090</v>
      </c>
      <c r="G217">
        <v>60796000</v>
      </c>
      <c r="H217" t="str">
        <f>IF(LEFT(C217,2)="PL","krajowa","zagraniczna")</f>
        <v>krajowa</v>
      </c>
    </row>
    <row r="218" spans="1:8" hidden="1" outlineLevel="2">
      <c r="A218" s="1">
        <v>42025</v>
      </c>
      <c r="B218" t="s">
        <v>497</v>
      </c>
      <c r="C218" t="s">
        <v>498</v>
      </c>
      <c r="D218">
        <v>7539</v>
      </c>
      <c r="E218">
        <v>2159</v>
      </c>
      <c r="F218" s="22">
        <v>16161920</v>
      </c>
      <c r="G218">
        <v>1279000</v>
      </c>
      <c r="H218" t="str">
        <f>IF(LEFT(C218,2)="PL","krajowa","zagraniczna")</f>
        <v>krajowa</v>
      </c>
    </row>
    <row r="219" spans="1:8" hidden="1" outlineLevel="2">
      <c r="A219" s="1">
        <v>42025</v>
      </c>
      <c r="B219" t="s">
        <v>499</v>
      </c>
      <c r="C219" t="s">
        <v>500</v>
      </c>
      <c r="D219">
        <v>4.0999999999999996</v>
      </c>
      <c r="E219">
        <v>6185</v>
      </c>
      <c r="F219" s="22">
        <v>24870</v>
      </c>
      <c r="G219">
        <v>1827000</v>
      </c>
      <c r="H219" t="str">
        <f>IF(LEFT(C219,2)="PL","krajowa","zagraniczna")</f>
        <v>krajowa</v>
      </c>
    </row>
    <row r="220" spans="1:8" hidden="1" outlineLevel="2">
      <c r="A220" s="1">
        <v>42025</v>
      </c>
      <c r="B220" t="s">
        <v>501</v>
      </c>
      <c r="C220" t="s">
        <v>502</v>
      </c>
      <c r="D220">
        <v>1.07</v>
      </c>
      <c r="E220">
        <v>179615</v>
      </c>
      <c r="F220" s="22">
        <v>194270</v>
      </c>
      <c r="G220">
        <v>72970000</v>
      </c>
      <c r="H220" t="str">
        <f>IF(LEFT(C220,2)="PL","krajowa","zagraniczna")</f>
        <v>krajowa</v>
      </c>
    </row>
    <row r="221" spans="1:8" hidden="1" outlineLevel="2">
      <c r="A221" s="1">
        <v>42025</v>
      </c>
      <c r="B221" t="s">
        <v>503</v>
      </c>
      <c r="C221" t="s">
        <v>504</v>
      </c>
      <c r="D221">
        <v>41.22</v>
      </c>
      <c r="E221">
        <v>1558</v>
      </c>
      <c r="F221" s="22">
        <v>64880</v>
      </c>
      <c r="G221">
        <v>5975000</v>
      </c>
      <c r="H221" t="str">
        <f>IF(LEFT(C221,2)="PL","krajowa","zagraniczna")</f>
        <v>krajowa</v>
      </c>
    </row>
    <row r="222" spans="1:8" hidden="1" outlineLevel="2">
      <c r="A222" s="1">
        <v>42025</v>
      </c>
      <c r="B222" t="s">
        <v>505</v>
      </c>
      <c r="C222" t="s">
        <v>506</v>
      </c>
      <c r="D222">
        <v>66.05</v>
      </c>
      <c r="E222">
        <v>5155</v>
      </c>
      <c r="F222" s="22">
        <v>340320</v>
      </c>
      <c r="G222">
        <v>6611000</v>
      </c>
      <c r="H222" t="str">
        <f>IF(LEFT(C222,2)="PL","krajowa","zagraniczna")</f>
        <v>krajowa</v>
      </c>
    </row>
    <row r="223" spans="1:8" hidden="1" outlineLevel="2">
      <c r="A223" s="1">
        <v>42025</v>
      </c>
      <c r="B223" t="s">
        <v>507</v>
      </c>
      <c r="C223" t="s">
        <v>508</v>
      </c>
      <c r="D223">
        <v>5.84</v>
      </c>
      <c r="E223">
        <v>11</v>
      </c>
      <c r="F223" s="22">
        <v>60</v>
      </c>
      <c r="G223">
        <v>3832000</v>
      </c>
      <c r="H223" t="str">
        <f>IF(LEFT(C223,2)="PL","krajowa","zagraniczna")</f>
        <v>krajowa</v>
      </c>
    </row>
    <row r="224" spans="1:8" hidden="1" outlineLevel="2">
      <c r="A224" s="1">
        <v>42025</v>
      </c>
      <c r="B224" t="s">
        <v>509</v>
      </c>
      <c r="C224" t="s">
        <v>510</v>
      </c>
      <c r="D224">
        <v>7.5</v>
      </c>
      <c r="E224">
        <v>4397</v>
      </c>
      <c r="F224" s="22">
        <v>33160</v>
      </c>
      <c r="G224">
        <v>11888000</v>
      </c>
      <c r="H224" t="str">
        <f>IF(LEFT(C224,2)="PL","krajowa","zagraniczna")</f>
        <v>krajowa</v>
      </c>
    </row>
    <row r="225" spans="1:8" hidden="1" outlineLevel="2">
      <c r="A225" s="1">
        <v>42025</v>
      </c>
      <c r="B225" t="s">
        <v>511</v>
      </c>
      <c r="C225" t="s">
        <v>512</v>
      </c>
      <c r="D225">
        <v>452.1</v>
      </c>
      <c r="E225">
        <v>39445</v>
      </c>
      <c r="F225" s="22">
        <v>17512530</v>
      </c>
      <c r="G225">
        <v>12038000</v>
      </c>
      <c r="H225" t="str">
        <f>IF(LEFT(C225,2)="PL","krajowa","zagraniczna")</f>
        <v>krajowa</v>
      </c>
    </row>
    <row r="226" spans="1:8" hidden="1" outlineLevel="2">
      <c r="A226" s="1">
        <v>42025</v>
      </c>
      <c r="B226" t="s">
        <v>513</v>
      </c>
      <c r="C226" t="s">
        <v>514</v>
      </c>
      <c r="D226">
        <v>10.26</v>
      </c>
      <c r="E226">
        <v>69138</v>
      </c>
      <c r="F226" s="22">
        <v>701790</v>
      </c>
      <c r="G226">
        <v>30174000</v>
      </c>
      <c r="H226" t="str">
        <f>IF(LEFT(C226,2)="PL","krajowa","zagraniczna")</f>
        <v>krajowa</v>
      </c>
    </row>
    <row r="227" spans="1:8" hidden="1" outlineLevel="2">
      <c r="A227" s="1">
        <v>42025</v>
      </c>
      <c r="B227" t="s">
        <v>515</v>
      </c>
      <c r="C227" t="s">
        <v>516</v>
      </c>
      <c r="D227">
        <v>35.200000000000003</v>
      </c>
      <c r="E227">
        <v>103</v>
      </c>
      <c r="F227" s="22">
        <v>3630</v>
      </c>
      <c r="G227">
        <v>689000</v>
      </c>
      <c r="H227" t="str">
        <f>IF(LEFT(C227,2)="PL","krajowa","zagraniczna")</f>
        <v>krajowa</v>
      </c>
    </row>
    <row r="228" spans="1:8" hidden="1" outlineLevel="2">
      <c r="A228" s="1">
        <v>42025</v>
      </c>
      <c r="B228" t="s">
        <v>517</v>
      </c>
      <c r="C228" t="s">
        <v>518</v>
      </c>
      <c r="D228">
        <v>0.5</v>
      </c>
      <c r="E228">
        <v>3174</v>
      </c>
      <c r="F228" s="22">
        <v>1590</v>
      </c>
      <c r="G228">
        <v>0</v>
      </c>
      <c r="H228" t="str">
        <f>IF(LEFT(C228,2)="PL","krajowa","zagraniczna")</f>
        <v>krajowa</v>
      </c>
    </row>
    <row r="229" spans="1:8" hidden="1" outlineLevel="2">
      <c r="A229" s="1">
        <v>42025</v>
      </c>
      <c r="B229" t="s">
        <v>519</v>
      </c>
      <c r="C229" t="s">
        <v>520</v>
      </c>
      <c r="D229">
        <v>201.7</v>
      </c>
      <c r="E229">
        <v>827</v>
      </c>
      <c r="F229" s="22">
        <v>165650</v>
      </c>
      <c r="G229">
        <v>2559000</v>
      </c>
      <c r="H229" t="str">
        <f>IF(LEFT(C229,2)="PL","krajowa","zagraniczna")</f>
        <v>krajowa</v>
      </c>
    </row>
    <row r="230" spans="1:8" hidden="1" outlineLevel="2">
      <c r="A230" s="1">
        <v>42025</v>
      </c>
      <c r="B230" t="s">
        <v>521</v>
      </c>
      <c r="C230" t="s">
        <v>522</v>
      </c>
      <c r="D230">
        <v>21</v>
      </c>
      <c r="E230">
        <v>0</v>
      </c>
      <c r="F230" s="22">
        <v>0</v>
      </c>
      <c r="G230">
        <v>0</v>
      </c>
      <c r="H230" t="str">
        <f>IF(LEFT(C230,2)="PL","krajowa","zagraniczna")</f>
        <v>krajowa</v>
      </c>
    </row>
    <row r="231" spans="1:8" hidden="1" outlineLevel="2">
      <c r="A231" s="1">
        <v>42025</v>
      </c>
      <c r="B231" t="s">
        <v>523</v>
      </c>
      <c r="C231" t="s">
        <v>524</v>
      </c>
      <c r="D231">
        <v>13.25</v>
      </c>
      <c r="E231">
        <v>609</v>
      </c>
      <c r="F231" s="22">
        <v>8100</v>
      </c>
      <c r="G231">
        <v>23198000</v>
      </c>
      <c r="H231" t="str">
        <f>IF(LEFT(C231,2)="PL","krajowa","zagraniczna")</f>
        <v>krajowa</v>
      </c>
    </row>
    <row r="232" spans="1:8" hidden="1" outlineLevel="2">
      <c r="A232" s="1">
        <v>42025</v>
      </c>
      <c r="B232" t="s">
        <v>525</v>
      </c>
      <c r="C232" t="s">
        <v>526</v>
      </c>
      <c r="D232">
        <v>13.69</v>
      </c>
      <c r="E232">
        <v>304</v>
      </c>
      <c r="F232" s="22">
        <v>4120</v>
      </c>
      <c r="G232">
        <v>2276000</v>
      </c>
      <c r="H232" t="str">
        <f>IF(LEFT(C232,2)="PL","krajowa","zagraniczna")</f>
        <v>krajowa</v>
      </c>
    </row>
    <row r="233" spans="1:8" hidden="1" outlineLevel="2">
      <c r="A233" s="1">
        <v>42025</v>
      </c>
      <c r="B233" t="s">
        <v>527</v>
      </c>
      <c r="C233" t="s">
        <v>528</v>
      </c>
      <c r="D233">
        <v>8.5</v>
      </c>
      <c r="E233">
        <v>7558</v>
      </c>
      <c r="F233" s="22">
        <v>63090</v>
      </c>
      <c r="G233">
        <v>9921000</v>
      </c>
      <c r="H233" t="str">
        <f>IF(LEFT(C233,2)="PL","krajowa","zagraniczna")</f>
        <v>krajowa</v>
      </c>
    </row>
    <row r="234" spans="1:8" hidden="1" outlineLevel="2">
      <c r="A234" s="1">
        <v>42025</v>
      </c>
      <c r="B234" t="s">
        <v>529</v>
      </c>
      <c r="C234" t="s">
        <v>530</v>
      </c>
      <c r="D234">
        <v>7.0000000000000007E-2</v>
      </c>
      <c r="E234">
        <v>1000</v>
      </c>
      <c r="F234" s="22">
        <v>70</v>
      </c>
      <c r="G234">
        <v>0</v>
      </c>
      <c r="H234" t="str">
        <f>IF(LEFT(C234,2)="PL","krajowa","zagraniczna")</f>
        <v>krajowa</v>
      </c>
    </row>
    <row r="235" spans="1:8" hidden="1" outlineLevel="2">
      <c r="A235" s="1">
        <v>42025</v>
      </c>
      <c r="B235" t="s">
        <v>531</v>
      </c>
      <c r="C235" t="s">
        <v>532</v>
      </c>
      <c r="D235">
        <v>2.09</v>
      </c>
      <c r="E235">
        <v>22656</v>
      </c>
      <c r="F235" s="22">
        <v>45360</v>
      </c>
      <c r="G235">
        <v>2516000</v>
      </c>
      <c r="H235" t="str">
        <f>IF(LEFT(C235,2)="PL","krajowa","zagraniczna")</f>
        <v>krajowa</v>
      </c>
    </row>
    <row r="236" spans="1:8" hidden="1" outlineLevel="2">
      <c r="A236" s="1">
        <v>42025</v>
      </c>
      <c r="B236" t="s">
        <v>533</v>
      </c>
      <c r="C236" t="s">
        <v>534</v>
      </c>
      <c r="D236">
        <v>10.52</v>
      </c>
      <c r="E236">
        <v>0</v>
      </c>
      <c r="F236" s="22">
        <v>0</v>
      </c>
      <c r="G236">
        <v>2000000</v>
      </c>
      <c r="H236" t="str">
        <f>IF(LEFT(C236,2)="PL","krajowa","zagraniczna")</f>
        <v>krajowa</v>
      </c>
    </row>
    <row r="237" spans="1:8" hidden="1" outlineLevel="2">
      <c r="A237" s="1">
        <v>42025</v>
      </c>
      <c r="B237" t="s">
        <v>535</v>
      </c>
      <c r="C237" t="s">
        <v>536</v>
      </c>
      <c r="D237">
        <v>0.56000000000000005</v>
      </c>
      <c r="E237">
        <v>514069</v>
      </c>
      <c r="F237" s="22">
        <v>286230</v>
      </c>
      <c r="G237">
        <v>503124000</v>
      </c>
      <c r="H237" t="str">
        <f>IF(LEFT(C237,2)="PL","krajowa","zagraniczna")</f>
        <v>krajowa</v>
      </c>
    </row>
    <row r="238" spans="1:8" hidden="1" outlineLevel="2">
      <c r="A238" s="1">
        <v>42025</v>
      </c>
      <c r="B238" t="s">
        <v>539</v>
      </c>
      <c r="C238" t="s">
        <v>540</v>
      </c>
      <c r="D238">
        <v>7.09</v>
      </c>
      <c r="E238">
        <v>721057</v>
      </c>
      <c r="F238" s="22">
        <v>5046670</v>
      </c>
      <c r="G238">
        <v>391726000</v>
      </c>
      <c r="H238" t="str">
        <f>IF(LEFT(C238,2)="PL","krajowa","zagraniczna")</f>
        <v>krajowa</v>
      </c>
    </row>
    <row r="239" spans="1:8" hidden="1" outlineLevel="2">
      <c r="A239" s="1">
        <v>42025</v>
      </c>
      <c r="B239" t="s">
        <v>541</v>
      </c>
      <c r="C239" t="s">
        <v>542</v>
      </c>
      <c r="D239">
        <v>1.5</v>
      </c>
      <c r="E239">
        <v>9343</v>
      </c>
      <c r="F239" s="22">
        <v>13970</v>
      </c>
      <c r="G239">
        <v>3254000</v>
      </c>
      <c r="H239" t="str">
        <f>IF(LEFT(C239,2)="PL","krajowa","zagraniczna")</f>
        <v>krajowa</v>
      </c>
    </row>
    <row r="240" spans="1:8" hidden="1" outlineLevel="2">
      <c r="A240" s="1">
        <v>42025</v>
      </c>
      <c r="B240" t="s">
        <v>543</v>
      </c>
      <c r="C240" t="s">
        <v>544</v>
      </c>
      <c r="D240">
        <v>1.34</v>
      </c>
      <c r="E240">
        <v>68803</v>
      </c>
      <c r="F240" s="22">
        <v>91760</v>
      </c>
      <c r="G240">
        <v>50027000</v>
      </c>
      <c r="H240" t="str">
        <f>IF(LEFT(C240,2)="PL","krajowa","zagraniczna")</f>
        <v>krajowa</v>
      </c>
    </row>
    <row r="241" spans="1:8" hidden="1" outlineLevel="2">
      <c r="A241" s="1">
        <v>42025</v>
      </c>
      <c r="B241" t="s">
        <v>545</v>
      </c>
      <c r="C241" t="s">
        <v>546</v>
      </c>
      <c r="D241">
        <v>0.16</v>
      </c>
      <c r="E241">
        <v>332230</v>
      </c>
      <c r="F241" s="22">
        <v>53160</v>
      </c>
      <c r="G241">
        <v>0</v>
      </c>
      <c r="H241" t="str">
        <f>IF(LEFT(C241,2)="PL","krajowa","zagraniczna")</f>
        <v>krajowa</v>
      </c>
    </row>
    <row r="242" spans="1:8" hidden="1" outlineLevel="2">
      <c r="A242" s="1">
        <v>42025</v>
      </c>
      <c r="B242" t="s">
        <v>547</v>
      </c>
      <c r="C242" t="s">
        <v>548</v>
      </c>
      <c r="D242">
        <v>33.799999999999997</v>
      </c>
      <c r="E242">
        <v>146</v>
      </c>
      <c r="F242" s="22">
        <v>4930</v>
      </c>
      <c r="G242">
        <v>3773000</v>
      </c>
      <c r="H242" t="str">
        <f>IF(LEFT(C242,2)="PL","krajowa","zagraniczna")</f>
        <v>krajowa</v>
      </c>
    </row>
    <row r="243" spans="1:8" hidden="1" outlineLevel="2">
      <c r="A243" s="1">
        <v>42025</v>
      </c>
      <c r="B243" t="s">
        <v>549</v>
      </c>
      <c r="C243" t="s">
        <v>550</v>
      </c>
      <c r="D243">
        <v>1.46</v>
      </c>
      <c r="E243">
        <v>4440</v>
      </c>
      <c r="F243" s="22">
        <v>6480</v>
      </c>
      <c r="G243">
        <v>42888000</v>
      </c>
      <c r="H243" t="str">
        <f>IF(LEFT(C243,2)="PL","krajowa","zagraniczna")</f>
        <v>krajowa</v>
      </c>
    </row>
    <row r="244" spans="1:8" hidden="1" outlineLevel="2">
      <c r="A244" s="1">
        <v>42025</v>
      </c>
      <c r="B244" t="s">
        <v>551</v>
      </c>
      <c r="C244" t="s">
        <v>552</v>
      </c>
      <c r="D244">
        <v>10</v>
      </c>
      <c r="E244">
        <v>0</v>
      </c>
      <c r="F244" s="22">
        <v>0</v>
      </c>
      <c r="G244">
        <v>356000</v>
      </c>
      <c r="H244" t="str">
        <f>IF(LEFT(C244,2)="PL","krajowa","zagraniczna")</f>
        <v>krajowa</v>
      </c>
    </row>
    <row r="245" spans="1:8" hidden="1" outlineLevel="2">
      <c r="A245" s="1">
        <v>42025</v>
      </c>
      <c r="B245" t="s">
        <v>553</v>
      </c>
      <c r="C245" t="s">
        <v>554</v>
      </c>
      <c r="D245">
        <v>1.46</v>
      </c>
      <c r="E245">
        <v>0</v>
      </c>
      <c r="F245" s="22">
        <v>0</v>
      </c>
      <c r="G245">
        <v>4265000</v>
      </c>
      <c r="H245" t="str">
        <f>IF(LEFT(C245,2)="PL","krajowa","zagraniczna")</f>
        <v>krajowa</v>
      </c>
    </row>
    <row r="246" spans="1:8" hidden="1" outlineLevel="2">
      <c r="A246" s="1">
        <v>42025</v>
      </c>
      <c r="B246" t="s">
        <v>557</v>
      </c>
      <c r="C246" t="s">
        <v>558</v>
      </c>
      <c r="D246">
        <v>12.5</v>
      </c>
      <c r="E246">
        <v>233865</v>
      </c>
      <c r="F246" s="22">
        <v>2899770</v>
      </c>
      <c r="G246">
        <v>16905000</v>
      </c>
      <c r="H246" t="str">
        <f>IF(LEFT(C246,2)="PL","krajowa","zagraniczna")</f>
        <v>krajowa</v>
      </c>
    </row>
    <row r="247" spans="1:8" hidden="1" outlineLevel="2">
      <c r="A247" s="1">
        <v>42025</v>
      </c>
      <c r="B247" t="s">
        <v>559</v>
      </c>
      <c r="C247" t="s">
        <v>560</v>
      </c>
      <c r="D247">
        <v>10.5</v>
      </c>
      <c r="E247">
        <v>137</v>
      </c>
      <c r="F247" s="22">
        <v>1380</v>
      </c>
      <c r="G247">
        <v>1026000</v>
      </c>
      <c r="H247" t="str">
        <f>IF(LEFT(C247,2)="PL","krajowa","zagraniczna")</f>
        <v>krajowa</v>
      </c>
    </row>
    <row r="248" spans="1:8" hidden="1" outlineLevel="2">
      <c r="A248" s="1">
        <v>42025</v>
      </c>
      <c r="B248" t="s">
        <v>561</v>
      </c>
      <c r="C248" t="s">
        <v>562</v>
      </c>
      <c r="D248">
        <v>6.13</v>
      </c>
      <c r="E248">
        <v>8681</v>
      </c>
      <c r="F248" s="22">
        <v>53100</v>
      </c>
      <c r="G248">
        <v>9981000</v>
      </c>
      <c r="H248" t="str">
        <f>IF(LEFT(C248,2)="PL","krajowa","zagraniczna")</f>
        <v>krajowa</v>
      </c>
    </row>
    <row r="249" spans="1:8" hidden="1" outlineLevel="2">
      <c r="A249" s="1">
        <v>42025</v>
      </c>
      <c r="B249" t="s">
        <v>563</v>
      </c>
      <c r="C249" t="s">
        <v>564</v>
      </c>
      <c r="D249">
        <v>2.16</v>
      </c>
      <c r="E249">
        <v>339582</v>
      </c>
      <c r="F249" s="22">
        <v>730420</v>
      </c>
      <c r="G249">
        <v>95095000</v>
      </c>
      <c r="H249" t="str">
        <f>IF(LEFT(C249,2)="PL","krajowa","zagraniczna")</f>
        <v>krajowa</v>
      </c>
    </row>
    <row r="250" spans="1:8" hidden="1" outlineLevel="2">
      <c r="A250" s="1">
        <v>42025</v>
      </c>
      <c r="B250" t="s">
        <v>565</v>
      </c>
      <c r="C250" t="s">
        <v>566</v>
      </c>
      <c r="D250">
        <v>1.64</v>
      </c>
      <c r="E250">
        <v>13933</v>
      </c>
      <c r="F250" s="22">
        <v>22920</v>
      </c>
      <c r="G250">
        <v>9957000</v>
      </c>
      <c r="H250" t="str">
        <f>IF(LEFT(C250,2)="PL","krajowa","zagraniczna")</f>
        <v>krajowa</v>
      </c>
    </row>
    <row r="251" spans="1:8" hidden="1" outlineLevel="2">
      <c r="A251" s="1">
        <v>42025</v>
      </c>
      <c r="B251" t="s">
        <v>567</v>
      </c>
      <c r="C251" t="s">
        <v>568</v>
      </c>
      <c r="D251">
        <v>3.05</v>
      </c>
      <c r="E251">
        <v>723</v>
      </c>
      <c r="F251" s="22">
        <v>2330</v>
      </c>
      <c r="G251">
        <v>1453000</v>
      </c>
      <c r="H251" t="str">
        <f>IF(LEFT(C251,2)="PL","krajowa","zagraniczna")</f>
        <v>krajowa</v>
      </c>
    </row>
    <row r="252" spans="1:8" hidden="1" outlineLevel="2">
      <c r="A252" s="1">
        <v>42025</v>
      </c>
      <c r="B252" t="s">
        <v>569</v>
      </c>
      <c r="C252" t="s">
        <v>570</v>
      </c>
      <c r="D252">
        <v>17.5</v>
      </c>
      <c r="E252">
        <v>3671</v>
      </c>
      <c r="F252" s="22">
        <v>63550</v>
      </c>
      <c r="G252">
        <v>2386000</v>
      </c>
      <c r="H252" t="str">
        <f>IF(LEFT(C252,2)="PL","krajowa","zagraniczna")</f>
        <v>krajowa</v>
      </c>
    </row>
    <row r="253" spans="1:8" hidden="1" outlineLevel="2">
      <c r="A253" s="1">
        <v>42025</v>
      </c>
      <c r="B253" t="s">
        <v>571</v>
      </c>
      <c r="C253" t="s">
        <v>572</v>
      </c>
      <c r="D253">
        <v>5.59</v>
      </c>
      <c r="E253">
        <v>7080</v>
      </c>
      <c r="F253" s="22">
        <v>39600</v>
      </c>
      <c r="G253">
        <v>257931000</v>
      </c>
      <c r="H253" t="str">
        <f>IF(LEFT(C253,2)="PL","krajowa","zagraniczna")</f>
        <v>krajowa</v>
      </c>
    </row>
    <row r="254" spans="1:8" hidden="1" outlineLevel="2">
      <c r="A254" s="1">
        <v>42025</v>
      </c>
      <c r="B254" t="s">
        <v>573</v>
      </c>
      <c r="C254" t="s">
        <v>574</v>
      </c>
      <c r="D254">
        <v>4.92</v>
      </c>
      <c r="E254">
        <v>882</v>
      </c>
      <c r="F254" s="22">
        <v>4250</v>
      </c>
      <c r="G254">
        <v>3499000</v>
      </c>
      <c r="H254" t="str">
        <f>IF(LEFT(C254,2)="PL","krajowa","zagraniczna")</f>
        <v>krajowa</v>
      </c>
    </row>
    <row r="255" spans="1:8" hidden="1" outlineLevel="2">
      <c r="A255" s="1">
        <v>42025</v>
      </c>
      <c r="B255" t="s">
        <v>575</v>
      </c>
      <c r="C255" t="s">
        <v>576</v>
      </c>
      <c r="D255">
        <v>244.45</v>
      </c>
      <c r="E255">
        <v>8582</v>
      </c>
      <c r="F255" s="22">
        <v>2093130</v>
      </c>
      <c r="G255">
        <v>1930000</v>
      </c>
      <c r="H255" t="str">
        <f>IF(LEFT(C255,2)="PL","krajowa","zagraniczna")</f>
        <v>krajowa</v>
      </c>
    </row>
    <row r="256" spans="1:8" hidden="1" outlineLevel="2">
      <c r="A256" s="1">
        <v>42025</v>
      </c>
      <c r="B256" t="s">
        <v>577</v>
      </c>
      <c r="C256" t="s">
        <v>578</v>
      </c>
      <c r="D256">
        <v>23.7</v>
      </c>
      <c r="E256">
        <v>11400</v>
      </c>
      <c r="F256" s="22">
        <v>270440</v>
      </c>
      <c r="G256">
        <v>25618000</v>
      </c>
      <c r="H256" t="str">
        <f>IF(LEFT(C256,2)="PL","krajowa","zagraniczna")</f>
        <v>krajowa</v>
      </c>
    </row>
    <row r="257" spans="1:8" hidden="1" outlineLevel="2">
      <c r="A257" s="1">
        <v>42025</v>
      </c>
      <c r="B257" t="s">
        <v>581</v>
      </c>
      <c r="C257" t="s">
        <v>582</v>
      </c>
      <c r="D257">
        <v>4.28</v>
      </c>
      <c r="E257">
        <v>5696</v>
      </c>
      <c r="F257" s="22">
        <v>25180</v>
      </c>
      <c r="G257">
        <v>24936000</v>
      </c>
      <c r="H257" t="str">
        <f>IF(LEFT(C257,2)="PL","krajowa","zagraniczna")</f>
        <v>krajowa</v>
      </c>
    </row>
    <row r="258" spans="1:8" hidden="1" outlineLevel="2">
      <c r="A258" s="1">
        <v>42025</v>
      </c>
      <c r="B258" t="s">
        <v>583</v>
      </c>
      <c r="C258" t="s">
        <v>584</v>
      </c>
      <c r="D258">
        <v>1.2</v>
      </c>
      <c r="E258">
        <v>165</v>
      </c>
      <c r="F258" s="22">
        <v>200</v>
      </c>
      <c r="G258">
        <v>4052000</v>
      </c>
      <c r="H258" t="str">
        <f>IF(LEFT(C258,2)="PL","krajowa","zagraniczna")</f>
        <v>krajowa</v>
      </c>
    </row>
    <row r="259" spans="1:8" hidden="1" outlineLevel="2">
      <c r="A259" s="1">
        <v>42025</v>
      </c>
      <c r="B259" t="s">
        <v>585</v>
      </c>
      <c r="C259" t="s">
        <v>586</v>
      </c>
      <c r="D259">
        <v>3.87</v>
      </c>
      <c r="E259">
        <v>20</v>
      </c>
      <c r="F259" s="22">
        <v>80</v>
      </c>
      <c r="G259">
        <v>1500000</v>
      </c>
      <c r="H259" t="str">
        <f>IF(LEFT(C259,2)="PL","krajowa","zagraniczna")</f>
        <v>krajowa</v>
      </c>
    </row>
    <row r="260" spans="1:8" hidden="1" outlineLevel="2">
      <c r="A260" s="1">
        <v>42025</v>
      </c>
      <c r="B260" t="s">
        <v>587</v>
      </c>
      <c r="C260" t="s">
        <v>588</v>
      </c>
      <c r="D260">
        <v>49.2</v>
      </c>
      <c r="E260">
        <v>120</v>
      </c>
      <c r="F260" s="22">
        <v>5890</v>
      </c>
      <c r="G260">
        <v>297000</v>
      </c>
      <c r="H260" t="str">
        <f>IF(LEFT(C260,2)="PL","krajowa","zagraniczna")</f>
        <v>krajowa</v>
      </c>
    </row>
    <row r="261" spans="1:8" hidden="1" outlineLevel="2">
      <c r="A261" s="1">
        <v>42025</v>
      </c>
      <c r="B261" t="s">
        <v>589</v>
      </c>
      <c r="C261" t="s">
        <v>590</v>
      </c>
      <c r="D261">
        <v>1.1499999999999999</v>
      </c>
      <c r="E261">
        <v>8538</v>
      </c>
      <c r="F261" s="22">
        <v>9790</v>
      </c>
      <c r="G261">
        <v>36087000</v>
      </c>
      <c r="H261" t="str">
        <f>IF(LEFT(C261,2)="PL","krajowa","zagraniczna")</f>
        <v>krajowa</v>
      </c>
    </row>
    <row r="262" spans="1:8" hidden="1" outlineLevel="2">
      <c r="A262" s="1">
        <v>42025</v>
      </c>
      <c r="B262" t="s">
        <v>591</v>
      </c>
      <c r="C262" t="s">
        <v>592</v>
      </c>
      <c r="D262">
        <v>2.1</v>
      </c>
      <c r="E262">
        <v>46</v>
      </c>
      <c r="F262" s="22">
        <v>100</v>
      </c>
      <c r="G262">
        <v>4803000</v>
      </c>
      <c r="H262" t="str">
        <f>IF(LEFT(C262,2)="PL","krajowa","zagraniczna")</f>
        <v>krajowa</v>
      </c>
    </row>
    <row r="263" spans="1:8" hidden="1" outlineLevel="2">
      <c r="A263" s="1">
        <v>42025</v>
      </c>
      <c r="B263" t="s">
        <v>593</v>
      </c>
      <c r="C263" t="s">
        <v>594</v>
      </c>
      <c r="D263">
        <v>2.0699999999999998</v>
      </c>
      <c r="E263">
        <v>0</v>
      </c>
      <c r="F263" s="22">
        <v>0</v>
      </c>
      <c r="G263">
        <v>8487000</v>
      </c>
      <c r="H263" t="str">
        <f>IF(LEFT(C263,2)="PL","krajowa","zagraniczna")</f>
        <v>krajowa</v>
      </c>
    </row>
    <row r="264" spans="1:8" hidden="1" outlineLevel="2">
      <c r="A264" s="1">
        <v>42025</v>
      </c>
      <c r="B264" t="s">
        <v>597</v>
      </c>
      <c r="C264" t="s">
        <v>598</v>
      </c>
      <c r="D264">
        <v>0.11</v>
      </c>
      <c r="E264">
        <v>0</v>
      </c>
      <c r="F264" s="22">
        <v>0</v>
      </c>
      <c r="G264">
        <v>0</v>
      </c>
      <c r="H264" t="str">
        <f>IF(LEFT(C264,2)="PL","krajowa","zagraniczna")</f>
        <v>krajowa</v>
      </c>
    </row>
    <row r="265" spans="1:8" hidden="1" outlineLevel="2">
      <c r="A265" s="1">
        <v>42025</v>
      </c>
      <c r="B265" t="s">
        <v>599</v>
      </c>
      <c r="C265" t="s">
        <v>600</v>
      </c>
      <c r="D265">
        <v>2.8</v>
      </c>
      <c r="E265">
        <v>42898</v>
      </c>
      <c r="F265" s="22">
        <v>122320</v>
      </c>
      <c r="G265">
        <v>24856000</v>
      </c>
      <c r="H265" t="str">
        <f>IF(LEFT(C265,2)="PL","krajowa","zagraniczna")</f>
        <v>krajowa</v>
      </c>
    </row>
    <row r="266" spans="1:8" hidden="1" outlineLevel="2">
      <c r="A266" s="1">
        <v>42025</v>
      </c>
      <c r="B266" t="s">
        <v>601</v>
      </c>
      <c r="C266" t="s">
        <v>602</v>
      </c>
      <c r="D266">
        <v>10</v>
      </c>
      <c r="E266">
        <v>883</v>
      </c>
      <c r="F266" s="22">
        <v>8770</v>
      </c>
      <c r="G266">
        <v>6624000</v>
      </c>
      <c r="H266" t="str">
        <f>IF(LEFT(C266,2)="PL","krajowa","zagraniczna")</f>
        <v>krajowa</v>
      </c>
    </row>
    <row r="267" spans="1:8" hidden="1" outlineLevel="2">
      <c r="A267" s="1">
        <v>42025</v>
      </c>
      <c r="B267" t="s">
        <v>603</v>
      </c>
      <c r="C267" t="s">
        <v>604</v>
      </c>
      <c r="D267">
        <v>5.1100000000000003</v>
      </c>
      <c r="E267">
        <v>1535</v>
      </c>
      <c r="F267" s="22">
        <v>7840</v>
      </c>
      <c r="G267">
        <v>1399000</v>
      </c>
      <c r="H267" t="str">
        <f>IF(LEFT(C267,2)="PL","krajowa","zagraniczna")</f>
        <v>krajowa</v>
      </c>
    </row>
    <row r="268" spans="1:8" hidden="1" outlineLevel="2">
      <c r="A268" s="1">
        <v>42025</v>
      </c>
      <c r="B268" t="s">
        <v>605</v>
      </c>
      <c r="C268" t="s">
        <v>606</v>
      </c>
      <c r="D268">
        <v>7.78</v>
      </c>
      <c r="E268">
        <v>2730298</v>
      </c>
      <c r="F268" s="22">
        <v>21095360</v>
      </c>
      <c r="G268">
        <v>647357000</v>
      </c>
      <c r="H268" t="str">
        <f>IF(LEFT(C268,2)="PL","krajowa","zagraniczna")</f>
        <v>krajowa</v>
      </c>
    </row>
    <row r="269" spans="1:8" hidden="1" outlineLevel="2">
      <c r="A269" s="1">
        <v>42025</v>
      </c>
      <c r="B269" t="s">
        <v>607</v>
      </c>
      <c r="C269" t="s">
        <v>608</v>
      </c>
      <c r="D269">
        <v>41</v>
      </c>
      <c r="E269">
        <v>50325</v>
      </c>
      <c r="F269" s="22">
        <v>2076330</v>
      </c>
      <c r="G269">
        <v>21800000</v>
      </c>
      <c r="H269" t="str">
        <f>IF(LEFT(C269,2)="PL","krajowa","zagraniczna")</f>
        <v>krajowa</v>
      </c>
    </row>
    <row r="270" spans="1:8" hidden="1" outlineLevel="2">
      <c r="A270" s="1">
        <v>42025</v>
      </c>
      <c r="B270" t="s">
        <v>611</v>
      </c>
      <c r="C270" t="s">
        <v>612</v>
      </c>
      <c r="D270">
        <v>6.15</v>
      </c>
      <c r="E270">
        <v>668</v>
      </c>
      <c r="F270" s="22">
        <v>4110</v>
      </c>
      <c r="G270">
        <v>6568000</v>
      </c>
      <c r="H270" t="str">
        <f>IF(LEFT(C270,2)="PL","krajowa","zagraniczna")</f>
        <v>krajowa</v>
      </c>
    </row>
    <row r="271" spans="1:8" hidden="1" outlineLevel="2">
      <c r="A271" s="1">
        <v>42025</v>
      </c>
      <c r="B271" t="s">
        <v>613</v>
      </c>
      <c r="C271" t="s">
        <v>614</v>
      </c>
      <c r="D271">
        <v>226.5</v>
      </c>
      <c r="E271">
        <v>60</v>
      </c>
      <c r="F271" s="22">
        <v>13690</v>
      </c>
      <c r="G271">
        <v>349000</v>
      </c>
      <c r="H271" t="str">
        <f>IF(LEFT(C271,2)="PL","krajowa","zagraniczna")</f>
        <v>krajowa</v>
      </c>
    </row>
    <row r="272" spans="1:8" hidden="1" outlineLevel="2">
      <c r="A272" s="1">
        <v>42025</v>
      </c>
      <c r="B272" t="s">
        <v>615</v>
      </c>
      <c r="C272" t="s">
        <v>616</v>
      </c>
      <c r="D272">
        <v>8.2100000000000009</v>
      </c>
      <c r="E272">
        <v>755</v>
      </c>
      <c r="F272" s="22">
        <v>6220</v>
      </c>
      <c r="G272">
        <v>6256000</v>
      </c>
      <c r="H272" t="str">
        <f>IF(LEFT(C272,2)="PL","krajowa","zagraniczna")</f>
        <v>krajowa</v>
      </c>
    </row>
    <row r="273" spans="1:8" hidden="1" outlineLevel="2">
      <c r="A273" s="1">
        <v>42025</v>
      </c>
      <c r="B273" t="s">
        <v>619</v>
      </c>
      <c r="C273" t="s">
        <v>620</v>
      </c>
      <c r="D273">
        <v>47.5</v>
      </c>
      <c r="E273">
        <v>686</v>
      </c>
      <c r="F273" s="22">
        <v>32630</v>
      </c>
      <c r="G273">
        <v>1688000</v>
      </c>
      <c r="H273" t="str">
        <f>IF(LEFT(C273,2)="PL","krajowa","zagraniczna")</f>
        <v>krajowa</v>
      </c>
    </row>
    <row r="274" spans="1:8" hidden="1" outlineLevel="2">
      <c r="A274" s="1">
        <v>42025</v>
      </c>
      <c r="B274" t="s">
        <v>621</v>
      </c>
      <c r="C274" t="s">
        <v>622</v>
      </c>
      <c r="D274">
        <v>1.1499999999999999</v>
      </c>
      <c r="E274">
        <v>5970</v>
      </c>
      <c r="F274" s="22">
        <v>6750</v>
      </c>
      <c r="G274">
        <v>6642000</v>
      </c>
      <c r="H274" t="str">
        <f>IF(LEFT(C274,2)="PL","krajowa","zagraniczna")</f>
        <v>krajowa</v>
      </c>
    </row>
    <row r="275" spans="1:8" hidden="1" outlineLevel="2">
      <c r="A275" s="1">
        <v>42025</v>
      </c>
      <c r="B275" t="s">
        <v>623</v>
      </c>
      <c r="C275" t="s">
        <v>624</v>
      </c>
      <c r="D275">
        <v>15</v>
      </c>
      <c r="E275">
        <v>695</v>
      </c>
      <c r="F275" s="22">
        <v>10430</v>
      </c>
      <c r="G275">
        <v>5551000</v>
      </c>
      <c r="H275" t="str">
        <f>IF(LEFT(C275,2)="PL","krajowa","zagraniczna")</f>
        <v>krajowa</v>
      </c>
    </row>
    <row r="276" spans="1:8" hidden="1" outlineLevel="2">
      <c r="A276" s="1">
        <v>42025</v>
      </c>
      <c r="B276" t="s">
        <v>625</v>
      </c>
      <c r="C276" t="s">
        <v>626</v>
      </c>
      <c r="D276">
        <v>1.1499999999999999</v>
      </c>
      <c r="E276">
        <v>5537</v>
      </c>
      <c r="F276" s="22">
        <v>6400</v>
      </c>
      <c r="G276">
        <v>5959000</v>
      </c>
      <c r="H276" t="str">
        <f>IF(LEFT(C276,2)="PL","krajowa","zagraniczna")</f>
        <v>krajowa</v>
      </c>
    </row>
    <row r="277" spans="1:8" hidden="1" outlineLevel="2">
      <c r="A277" s="1">
        <v>42025</v>
      </c>
      <c r="B277" t="s">
        <v>627</v>
      </c>
      <c r="C277" t="s">
        <v>628</v>
      </c>
      <c r="D277">
        <v>1.62</v>
      </c>
      <c r="E277">
        <v>38265</v>
      </c>
      <c r="F277" s="22">
        <v>61110</v>
      </c>
      <c r="G277">
        <v>0</v>
      </c>
      <c r="H277" t="str">
        <f>IF(LEFT(C277,2)="PL","krajowa","zagraniczna")</f>
        <v>krajowa</v>
      </c>
    </row>
    <row r="278" spans="1:8" hidden="1" outlineLevel="2">
      <c r="A278" s="1">
        <v>42025</v>
      </c>
      <c r="B278" t="s">
        <v>629</v>
      </c>
      <c r="C278" t="s">
        <v>630</v>
      </c>
      <c r="D278">
        <v>0.26</v>
      </c>
      <c r="E278">
        <v>0</v>
      </c>
      <c r="F278" s="22">
        <v>0</v>
      </c>
      <c r="G278">
        <v>0</v>
      </c>
      <c r="H278" t="str">
        <f>IF(LEFT(C278,2)="PL","krajowa","zagraniczna")</f>
        <v>krajowa</v>
      </c>
    </row>
    <row r="279" spans="1:8" hidden="1" outlineLevel="2">
      <c r="A279" s="1">
        <v>42025</v>
      </c>
      <c r="B279" t="s">
        <v>631</v>
      </c>
      <c r="C279" t="s">
        <v>632</v>
      </c>
      <c r="D279">
        <v>3.8</v>
      </c>
      <c r="E279">
        <v>324</v>
      </c>
      <c r="F279" s="22">
        <v>1180</v>
      </c>
      <c r="G279">
        <v>3736000</v>
      </c>
      <c r="H279" t="str">
        <f>IF(LEFT(C279,2)="PL","krajowa","zagraniczna")</f>
        <v>krajowa</v>
      </c>
    </row>
    <row r="280" spans="1:8" hidden="1" outlineLevel="2">
      <c r="A280" s="1">
        <v>42025</v>
      </c>
      <c r="B280" t="s">
        <v>633</v>
      </c>
      <c r="C280" t="s">
        <v>634</v>
      </c>
      <c r="D280">
        <v>3.23</v>
      </c>
      <c r="E280">
        <v>10</v>
      </c>
      <c r="F280" s="22">
        <v>30</v>
      </c>
      <c r="G280">
        <v>0</v>
      </c>
      <c r="H280" t="str">
        <f>IF(LEFT(C280,2)="PL","krajowa","zagraniczna")</f>
        <v>krajowa</v>
      </c>
    </row>
    <row r="281" spans="1:8" hidden="1" outlineLevel="2">
      <c r="A281" s="1">
        <v>42025</v>
      </c>
      <c r="B281" t="s">
        <v>635</v>
      </c>
      <c r="C281" t="s">
        <v>636</v>
      </c>
      <c r="D281">
        <v>1.54</v>
      </c>
      <c r="E281">
        <v>30</v>
      </c>
      <c r="F281" s="22">
        <v>50</v>
      </c>
      <c r="G281">
        <v>18756000</v>
      </c>
      <c r="H281" t="str">
        <f>IF(LEFT(C281,2)="PL","krajowa","zagraniczna")</f>
        <v>krajowa</v>
      </c>
    </row>
    <row r="282" spans="1:8" hidden="1" outlineLevel="2">
      <c r="A282" s="1">
        <v>42025</v>
      </c>
      <c r="B282" t="s">
        <v>637</v>
      </c>
      <c r="C282" t="s">
        <v>638</v>
      </c>
      <c r="D282">
        <v>37.44</v>
      </c>
      <c r="E282">
        <v>49291</v>
      </c>
      <c r="F282" s="22">
        <v>1823550</v>
      </c>
      <c r="G282">
        <v>3144000</v>
      </c>
      <c r="H282" t="str">
        <f>IF(LEFT(C282,2)="PL","krajowa","zagraniczna")</f>
        <v>krajowa</v>
      </c>
    </row>
    <row r="283" spans="1:8" hidden="1" outlineLevel="2">
      <c r="A283" s="1">
        <v>42025</v>
      </c>
      <c r="B283" t="s">
        <v>639</v>
      </c>
      <c r="C283" t="s">
        <v>640</v>
      </c>
      <c r="D283">
        <v>0.22</v>
      </c>
      <c r="E283">
        <v>18496</v>
      </c>
      <c r="F283" s="22">
        <v>4070</v>
      </c>
      <c r="G283">
        <v>0</v>
      </c>
      <c r="H283" t="str">
        <f>IF(LEFT(C283,2)="PL","krajowa","zagraniczna")</f>
        <v>krajowa</v>
      </c>
    </row>
    <row r="284" spans="1:8" hidden="1" outlineLevel="2">
      <c r="A284" s="1">
        <v>42025</v>
      </c>
      <c r="B284" t="s">
        <v>641</v>
      </c>
      <c r="C284" t="s">
        <v>642</v>
      </c>
      <c r="D284">
        <v>50.95</v>
      </c>
      <c r="E284">
        <v>92</v>
      </c>
      <c r="F284" s="22">
        <v>4680</v>
      </c>
      <c r="G284">
        <v>4763000</v>
      </c>
      <c r="H284" t="str">
        <f>IF(LEFT(C284,2)="PL","krajowa","zagraniczna")</f>
        <v>krajowa</v>
      </c>
    </row>
    <row r="285" spans="1:8" hidden="1" outlineLevel="2">
      <c r="A285" s="1">
        <v>42025</v>
      </c>
      <c r="B285" t="s">
        <v>647</v>
      </c>
      <c r="C285" t="s">
        <v>648</v>
      </c>
      <c r="D285">
        <v>10.8</v>
      </c>
      <c r="E285">
        <v>20821</v>
      </c>
      <c r="F285" s="22">
        <v>224450</v>
      </c>
      <c r="G285">
        <v>11288000</v>
      </c>
      <c r="H285" t="str">
        <f>IF(LEFT(C285,2)="PL","krajowa","zagraniczna")</f>
        <v>krajowa</v>
      </c>
    </row>
    <row r="286" spans="1:8" hidden="1" outlineLevel="2">
      <c r="A286" s="1">
        <v>42025</v>
      </c>
      <c r="B286" t="s">
        <v>649</v>
      </c>
      <c r="C286" t="s">
        <v>650</v>
      </c>
      <c r="D286">
        <v>178</v>
      </c>
      <c r="E286">
        <v>396390</v>
      </c>
      <c r="F286" s="22">
        <v>70283160</v>
      </c>
      <c r="G286">
        <v>122632000</v>
      </c>
      <c r="H286" t="str">
        <f>IF(LEFT(C286,2)="PL","krajowa","zagraniczna")</f>
        <v>krajowa</v>
      </c>
    </row>
    <row r="287" spans="1:8" hidden="1" outlineLevel="2">
      <c r="A287" s="1">
        <v>42025</v>
      </c>
      <c r="B287" t="s">
        <v>651</v>
      </c>
      <c r="C287" t="s">
        <v>652</v>
      </c>
      <c r="D287">
        <v>87.39</v>
      </c>
      <c r="E287">
        <v>68</v>
      </c>
      <c r="F287" s="22">
        <v>5900</v>
      </c>
      <c r="G287">
        <v>7304000</v>
      </c>
      <c r="H287" t="str">
        <f>IF(LEFT(C287,2)="PL","krajowa","zagraniczna")</f>
        <v>krajowa</v>
      </c>
    </row>
    <row r="288" spans="1:8" hidden="1" outlineLevel="2">
      <c r="A288" s="1">
        <v>42025</v>
      </c>
      <c r="B288" t="s">
        <v>653</v>
      </c>
      <c r="C288" t="s">
        <v>654</v>
      </c>
      <c r="D288">
        <v>0.49</v>
      </c>
      <c r="E288">
        <v>0</v>
      </c>
      <c r="F288" s="22">
        <v>0</v>
      </c>
      <c r="G288">
        <v>0</v>
      </c>
      <c r="H288" t="str">
        <f>IF(LEFT(C288,2)="PL","krajowa","zagraniczna")</f>
        <v>krajowa</v>
      </c>
    </row>
    <row r="289" spans="1:8" hidden="1" outlineLevel="2">
      <c r="A289" s="1">
        <v>42025</v>
      </c>
      <c r="B289" t="s">
        <v>655</v>
      </c>
      <c r="C289" t="s">
        <v>656</v>
      </c>
      <c r="D289">
        <v>29.99</v>
      </c>
      <c r="E289">
        <v>1</v>
      </c>
      <c r="F289" s="22">
        <v>30</v>
      </c>
      <c r="G289">
        <v>8365000</v>
      </c>
      <c r="H289" t="str">
        <f>IF(LEFT(C289,2)="PL","krajowa","zagraniczna")</f>
        <v>krajowa</v>
      </c>
    </row>
    <row r="290" spans="1:8" hidden="1" outlineLevel="2">
      <c r="A290" s="1">
        <v>42025</v>
      </c>
      <c r="B290" t="s">
        <v>657</v>
      </c>
      <c r="C290" t="s">
        <v>658</v>
      </c>
      <c r="D290">
        <v>0.49</v>
      </c>
      <c r="E290">
        <v>25057</v>
      </c>
      <c r="F290" s="22">
        <v>12010</v>
      </c>
      <c r="G290">
        <v>49286000</v>
      </c>
      <c r="H290" t="str">
        <f>IF(LEFT(C290,2)="PL","krajowa","zagraniczna")</f>
        <v>krajowa</v>
      </c>
    </row>
    <row r="291" spans="1:8" hidden="1" outlineLevel="2">
      <c r="A291" s="1">
        <v>42025</v>
      </c>
      <c r="B291" t="s">
        <v>659</v>
      </c>
      <c r="C291" t="s">
        <v>660</v>
      </c>
      <c r="D291">
        <v>0.16</v>
      </c>
      <c r="E291">
        <v>416157</v>
      </c>
      <c r="F291" s="22">
        <v>66590</v>
      </c>
      <c r="G291">
        <v>0</v>
      </c>
      <c r="H291" t="str">
        <f>IF(LEFT(C291,2)="PL","krajowa","zagraniczna")</f>
        <v>krajowa</v>
      </c>
    </row>
    <row r="292" spans="1:8" hidden="1" outlineLevel="2">
      <c r="A292" s="1">
        <v>42025</v>
      </c>
      <c r="B292" t="s">
        <v>661</v>
      </c>
      <c r="C292" t="s">
        <v>662</v>
      </c>
      <c r="D292">
        <v>19.190000000000001</v>
      </c>
      <c r="E292">
        <v>2011781</v>
      </c>
      <c r="F292" s="22">
        <v>38539850</v>
      </c>
      <c r="G292">
        <v>778079000</v>
      </c>
      <c r="H292" t="str">
        <f>IF(LEFT(C292,2)="PL","krajowa","zagraniczna")</f>
        <v>krajowa</v>
      </c>
    </row>
    <row r="293" spans="1:8" hidden="1" outlineLevel="2">
      <c r="A293" s="1">
        <v>42025</v>
      </c>
      <c r="B293" t="s">
        <v>663</v>
      </c>
      <c r="C293" t="s">
        <v>664</v>
      </c>
      <c r="D293">
        <v>4.3899999999999997</v>
      </c>
      <c r="E293">
        <v>3242000</v>
      </c>
      <c r="F293" s="22">
        <v>14177480</v>
      </c>
      <c r="G293">
        <v>1628262000</v>
      </c>
      <c r="H293" t="str">
        <f>IF(LEFT(C293,2)="PL","krajowa","zagraniczna")</f>
        <v>krajowa</v>
      </c>
    </row>
    <row r="294" spans="1:8" hidden="1" outlineLevel="2">
      <c r="A294" s="1">
        <v>42025</v>
      </c>
      <c r="B294" t="s">
        <v>665</v>
      </c>
      <c r="C294" t="s">
        <v>666</v>
      </c>
      <c r="D294">
        <v>5.2</v>
      </c>
      <c r="E294">
        <v>1</v>
      </c>
      <c r="F294" s="22">
        <v>10</v>
      </c>
      <c r="G294">
        <v>31779000</v>
      </c>
      <c r="H294" t="str">
        <f>IF(LEFT(C294,2)="PL","krajowa","zagraniczna")</f>
        <v>krajowa</v>
      </c>
    </row>
    <row r="295" spans="1:8" hidden="1" outlineLevel="2">
      <c r="A295" s="1">
        <v>42025</v>
      </c>
      <c r="B295" t="s">
        <v>667</v>
      </c>
      <c r="C295" t="s">
        <v>668</v>
      </c>
      <c r="D295">
        <v>25.1</v>
      </c>
      <c r="E295">
        <v>399</v>
      </c>
      <c r="F295" s="22">
        <v>9940</v>
      </c>
      <c r="G295">
        <v>13699000</v>
      </c>
      <c r="H295" t="str">
        <f>IF(LEFT(C295,2)="PL","krajowa","zagraniczna")</f>
        <v>krajowa</v>
      </c>
    </row>
    <row r="296" spans="1:8" hidden="1" outlineLevel="2">
      <c r="A296" s="1">
        <v>42025</v>
      </c>
      <c r="B296" t="s">
        <v>669</v>
      </c>
      <c r="C296" t="s">
        <v>670</v>
      </c>
      <c r="D296">
        <v>53</v>
      </c>
      <c r="E296">
        <v>1100900</v>
      </c>
      <c r="F296" s="22">
        <v>57857050</v>
      </c>
      <c r="G296">
        <v>309998000</v>
      </c>
      <c r="H296" t="str">
        <f>IF(LEFT(C296,2)="PL","krajowa","zagraniczna")</f>
        <v>krajowa</v>
      </c>
    </row>
    <row r="297" spans="1:8" hidden="1" outlineLevel="2">
      <c r="A297" s="1">
        <v>42025</v>
      </c>
      <c r="B297" t="s">
        <v>671</v>
      </c>
      <c r="C297" t="s">
        <v>672</v>
      </c>
      <c r="D297">
        <v>33.17</v>
      </c>
      <c r="E297">
        <v>4930790</v>
      </c>
      <c r="F297" s="22">
        <v>160083160</v>
      </c>
      <c r="G297">
        <v>783205000</v>
      </c>
      <c r="H297" t="str">
        <f>IF(LEFT(C297,2)="PL","krajowa","zagraniczna")</f>
        <v>krajowa</v>
      </c>
    </row>
    <row r="298" spans="1:8" hidden="1" outlineLevel="2">
      <c r="A298" s="1">
        <v>42025</v>
      </c>
      <c r="B298" t="s">
        <v>673</v>
      </c>
      <c r="C298" t="s">
        <v>674</v>
      </c>
      <c r="D298">
        <v>88.4</v>
      </c>
      <c r="E298">
        <v>51644</v>
      </c>
      <c r="F298" s="22">
        <v>4539480</v>
      </c>
      <c r="G298">
        <v>25336000</v>
      </c>
      <c r="H298" t="str">
        <f>IF(LEFT(C298,2)="PL","krajowa","zagraniczna")</f>
        <v>krajowa</v>
      </c>
    </row>
    <row r="299" spans="1:8" hidden="1" outlineLevel="2">
      <c r="A299" s="1">
        <v>42025</v>
      </c>
      <c r="B299" t="s">
        <v>675</v>
      </c>
      <c r="C299" t="s">
        <v>676</v>
      </c>
      <c r="D299">
        <v>2.4700000000000002</v>
      </c>
      <c r="E299">
        <v>5085</v>
      </c>
      <c r="F299" s="22">
        <v>12450</v>
      </c>
      <c r="G299">
        <v>17382000</v>
      </c>
      <c r="H299" t="str">
        <f>IF(LEFT(C299,2)="PL","krajowa","zagraniczna")</f>
        <v>krajowa</v>
      </c>
    </row>
    <row r="300" spans="1:8" hidden="1" outlineLevel="2">
      <c r="A300" s="1">
        <v>42025</v>
      </c>
      <c r="B300" t="s">
        <v>679</v>
      </c>
      <c r="C300" t="s">
        <v>680</v>
      </c>
      <c r="D300">
        <v>2.25</v>
      </c>
      <c r="E300">
        <v>2200</v>
      </c>
      <c r="F300" s="22">
        <v>4960</v>
      </c>
      <c r="G300">
        <v>0</v>
      </c>
      <c r="H300" t="str">
        <f>IF(LEFT(C300,2)="PL","krajowa","zagraniczna")</f>
        <v>krajowa</v>
      </c>
    </row>
    <row r="301" spans="1:8" hidden="1" outlineLevel="2">
      <c r="A301" s="1">
        <v>42025</v>
      </c>
      <c r="B301" t="s">
        <v>681</v>
      </c>
      <c r="C301" t="s">
        <v>682</v>
      </c>
      <c r="D301">
        <v>0.7</v>
      </c>
      <c r="E301">
        <v>62</v>
      </c>
      <c r="F301" s="22">
        <v>40</v>
      </c>
      <c r="G301">
        <v>0</v>
      </c>
      <c r="H301" t="str">
        <f>IF(LEFT(C301,2)="PL","krajowa","zagraniczna")</f>
        <v>krajowa</v>
      </c>
    </row>
    <row r="302" spans="1:8" hidden="1" outlineLevel="2">
      <c r="A302" s="1">
        <v>42025</v>
      </c>
      <c r="B302" t="s">
        <v>683</v>
      </c>
      <c r="C302" t="s">
        <v>684</v>
      </c>
      <c r="D302">
        <v>17.399999999999999</v>
      </c>
      <c r="E302">
        <v>4454</v>
      </c>
      <c r="F302" s="22">
        <v>78070</v>
      </c>
      <c r="G302">
        <v>15164000</v>
      </c>
      <c r="H302" t="str">
        <f>IF(LEFT(C302,2)="PL","krajowa","zagraniczna")</f>
        <v>krajowa</v>
      </c>
    </row>
    <row r="303" spans="1:8" hidden="1" outlineLevel="2">
      <c r="A303" s="1">
        <v>42025</v>
      </c>
      <c r="B303" t="s">
        <v>685</v>
      </c>
      <c r="C303" t="s">
        <v>686</v>
      </c>
      <c r="D303">
        <v>0.09</v>
      </c>
      <c r="E303">
        <v>3509132</v>
      </c>
      <c r="F303" s="22">
        <v>315820</v>
      </c>
      <c r="G303">
        <v>0</v>
      </c>
      <c r="H303" t="str">
        <f>IF(LEFT(C303,2)="PL","krajowa","zagraniczna")</f>
        <v>krajowa</v>
      </c>
    </row>
    <row r="304" spans="1:8" hidden="1" outlineLevel="2">
      <c r="A304" s="1">
        <v>42025</v>
      </c>
      <c r="B304" t="s">
        <v>687</v>
      </c>
      <c r="C304" t="s">
        <v>688</v>
      </c>
      <c r="D304">
        <v>2.11</v>
      </c>
      <c r="E304">
        <v>3</v>
      </c>
      <c r="F304" s="22">
        <v>10</v>
      </c>
      <c r="G304">
        <v>0</v>
      </c>
      <c r="H304" t="str">
        <f>IF(LEFT(C304,2)="PL","krajowa","zagraniczna")</f>
        <v>krajowa</v>
      </c>
    </row>
    <row r="305" spans="1:8" hidden="1" outlineLevel="2">
      <c r="A305" s="1">
        <v>42025</v>
      </c>
      <c r="B305" t="s">
        <v>689</v>
      </c>
      <c r="C305" t="s">
        <v>690</v>
      </c>
      <c r="D305">
        <v>26.65</v>
      </c>
      <c r="E305">
        <v>748</v>
      </c>
      <c r="F305" s="22">
        <v>20220</v>
      </c>
      <c r="G305">
        <v>794000</v>
      </c>
      <c r="H305" t="str">
        <f>IF(LEFT(C305,2)="PL","krajowa","zagraniczna")</f>
        <v>krajowa</v>
      </c>
    </row>
    <row r="306" spans="1:8" hidden="1" outlineLevel="2">
      <c r="A306" s="1">
        <v>42025</v>
      </c>
      <c r="B306" t="s">
        <v>691</v>
      </c>
      <c r="C306" t="s">
        <v>692</v>
      </c>
      <c r="D306">
        <v>6.25</v>
      </c>
      <c r="E306">
        <v>24081</v>
      </c>
      <c r="F306" s="22">
        <v>151740</v>
      </c>
      <c r="G306">
        <v>25585000</v>
      </c>
      <c r="H306" t="str">
        <f>IF(LEFT(C306,2)="PL","krajowa","zagraniczna")</f>
        <v>krajowa</v>
      </c>
    </row>
    <row r="307" spans="1:8" hidden="1" outlineLevel="2">
      <c r="A307" s="1">
        <v>42025</v>
      </c>
      <c r="B307" t="s">
        <v>693</v>
      </c>
      <c r="C307" t="s">
        <v>694</v>
      </c>
      <c r="D307">
        <v>16.079999999999998</v>
      </c>
      <c r="E307">
        <v>483</v>
      </c>
      <c r="F307" s="22">
        <v>7750</v>
      </c>
      <c r="G307">
        <v>5930000</v>
      </c>
      <c r="H307" t="str">
        <f>IF(LEFT(C307,2)="PL","krajowa","zagraniczna")</f>
        <v>krajowa</v>
      </c>
    </row>
    <row r="308" spans="1:8" hidden="1" outlineLevel="2">
      <c r="A308" s="1">
        <v>42025</v>
      </c>
      <c r="B308" t="s">
        <v>695</v>
      </c>
      <c r="C308" t="s">
        <v>696</v>
      </c>
      <c r="D308">
        <v>4.4400000000000004</v>
      </c>
      <c r="E308">
        <v>510</v>
      </c>
      <c r="F308" s="22">
        <v>2230</v>
      </c>
      <c r="G308">
        <v>21432000</v>
      </c>
      <c r="H308" t="str">
        <f>IF(LEFT(C308,2)="PL","krajowa","zagraniczna")</f>
        <v>krajowa</v>
      </c>
    </row>
    <row r="309" spans="1:8" hidden="1" outlineLevel="2">
      <c r="A309" s="1">
        <v>42025</v>
      </c>
      <c r="B309" t="s">
        <v>697</v>
      </c>
      <c r="C309" t="s">
        <v>698</v>
      </c>
      <c r="D309">
        <v>1.34</v>
      </c>
      <c r="E309">
        <v>590</v>
      </c>
      <c r="F309" s="22">
        <v>790</v>
      </c>
      <c r="G309">
        <v>0</v>
      </c>
      <c r="H309" t="str">
        <f>IF(LEFT(C309,2)="PL","krajowa","zagraniczna")</f>
        <v>krajowa</v>
      </c>
    </row>
    <row r="310" spans="1:8" hidden="1" outlineLevel="2">
      <c r="A310" s="1">
        <v>42025</v>
      </c>
      <c r="B310" t="s">
        <v>699</v>
      </c>
      <c r="C310" t="s">
        <v>700</v>
      </c>
      <c r="D310">
        <v>13</v>
      </c>
      <c r="E310">
        <v>0</v>
      </c>
      <c r="F310" s="22">
        <v>0</v>
      </c>
      <c r="G310">
        <v>423000</v>
      </c>
      <c r="H310" t="str">
        <f>IF(LEFT(C310,2)="PL","krajowa","zagraniczna")</f>
        <v>krajowa</v>
      </c>
    </row>
    <row r="311" spans="1:8" hidden="1" outlineLevel="2">
      <c r="A311" s="1">
        <v>42025</v>
      </c>
      <c r="B311" t="s">
        <v>701</v>
      </c>
      <c r="C311" t="s">
        <v>702</v>
      </c>
      <c r="D311">
        <v>15.05</v>
      </c>
      <c r="E311">
        <v>85</v>
      </c>
      <c r="F311" s="22">
        <v>1280</v>
      </c>
      <c r="G311">
        <v>1032000</v>
      </c>
      <c r="H311" t="str">
        <f>IF(LEFT(C311,2)="PL","krajowa","zagraniczna")</f>
        <v>krajowa</v>
      </c>
    </row>
    <row r="312" spans="1:8" hidden="1" outlineLevel="2">
      <c r="A312" s="1">
        <v>42025</v>
      </c>
      <c r="B312" t="s">
        <v>703</v>
      </c>
      <c r="C312" t="s">
        <v>704</v>
      </c>
      <c r="D312">
        <v>2.83</v>
      </c>
      <c r="E312">
        <v>2845</v>
      </c>
      <c r="F312" s="22">
        <v>8050</v>
      </c>
      <c r="G312">
        <v>2631000</v>
      </c>
      <c r="H312" t="str">
        <f>IF(LEFT(C312,2)="PL","krajowa","zagraniczna")</f>
        <v>krajowa</v>
      </c>
    </row>
    <row r="313" spans="1:8" hidden="1" outlineLevel="2">
      <c r="A313" s="1">
        <v>42025</v>
      </c>
      <c r="B313" t="s">
        <v>705</v>
      </c>
      <c r="C313" t="s">
        <v>706</v>
      </c>
      <c r="D313">
        <v>1.1299999999999999</v>
      </c>
      <c r="E313">
        <v>8963</v>
      </c>
      <c r="F313" s="22">
        <v>10180</v>
      </c>
      <c r="G313">
        <v>0</v>
      </c>
      <c r="H313" t="str">
        <f>IF(LEFT(C313,2)="PL","krajowa","zagraniczna")</f>
        <v>krajowa</v>
      </c>
    </row>
    <row r="314" spans="1:8" hidden="1" outlineLevel="2">
      <c r="A314" s="1">
        <v>42025</v>
      </c>
      <c r="B314" t="s">
        <v>707</v>
      </c>
      <c r="C314" t="s">
        <v>708</v>
      </c>
      <c r="D314">
        <v>1.04</v>
      </c>
      <c r="E314">
        <v>4008</v>
      </c>
      <c r="F314" s="22">
        <v>4010</v>
      </c>
      <c r="G314">
        <v>0</v>
      </c>
      <c r="H314" t="str">
        <f>IF(LEFT(C314,2)="PL","krajowa","zagraniczna")</f>
        <v>krajowa</v>
      </c>
    </row>
    <row r="315" spans="1:8" hidden="1" outlineLevel="2">
      <c r="A315" s="1">
        <v>42025</v>
      </c>
      <c r="B315" t="s">
        <v>709</v>
      </c>
      <c r="C315" t="s">
        <v>710</v>
      </c>
      <c r="D315">
        <v>16.2</v>
      </c>
      <c r="E315">
        <v>1132</v>
      </c>
      <c r="F315" s="22">
        <v>18060</v>
      </c>
      <c r="G315">
        <v>2716000</v>
      </c>
      <c r="H315" t="str">
        <f>IF(LEFT(C315,2)="PL","krajowa","zagraniczna")</f>
        <v>krajowa</v>
      </c>
    </row>
    <row r="316" spans="1:8" hidden="1" outlineLevel="2">
      <c r="A316" s="1">
        <v>42025</v>
      </c>
      <c r="B316" t="s">
        <v>711</v>
      </c>
      <c r="C316" t="s">
        <v>712</v>
      </c>
      <c r="D316">
        <v>1.37</v>
      </c>
      <c r="E316">
        <v>316487</v>
      </c>
      <c r="F316" s="22">
        <v>453350</v>
      </c>
      <c r="G316">
        <v>21115000</v>
      </c>
      <c r="H316" t="str">
        <f>IF(LEFT(C316,2)="PL","krajowa","zagraniczna")</f>
        <v>krajowa</v>
      </c>
    </row>
    <row r="317" spans="1:8" hidden="1" outlineLevel="2">
      <c r="A317" s="1">
        <v>42025</v>
      </c>
      <c r="B317" t="s">
        <v>713</v>
      </c>
      <c r="C317" t="s">
        <v>714</v>
      </c>
      <c r="D317">
        <v>5.88</v>
      </c>
      <c r="E317">
        <v>4915</v>
      </c>
      <c r="F317" s="22">
        <v>28490</v>
      </c>
      <c r="G317">
        <v>5439000</v>
      </c>
      <c r="H317" t="str">
        <f>IF(LEFT(C317,2)="PL","krajowa","zagraniczna")</f>
        <v>krajowa</v>
      </c>
    </row>
    <row r="318" spans="1:8" hidden="1" outlineLevel="2">
      <c r="A318" s="1">
        <v>42025</v>
      </c>
      <c r="B318" t="s">
        <v>715</v>
      </c>
      <c r="C318" t="s">
        <v>716</v>
      </c>
      <c r="D318">
        <v>2.94</v>
      </c>
      <c r="E318">
        <v>7770</v>
      </c>
      <c r="F318" s="22">
        <v>22700</v>
      </c>
      <c r="G318">
        <v>14959000</v>
      </c>
      <c r="H318" t="str">
        <f>IF(LEFT(C318,2)="PL","krajowa","zagraniczna")</f>
        <v>krajowa</v>
      </c>
    </row>
    <row r="319" spans="1:8" hidden="1" outlineLevel="2">
      <c r="A319" s="1">
        <v>42025</v>
      </c>
      <c r="B319" t="s">
        <v>719</v>
      </c>
      <c r="C319" t="s">
        <v>720</v>
      </c>
      <c r="D319">
        <v>14.58</v>
      </c>
      <c r="E319">
        <v>10189</v>
      </c>
      <c r="F319" s="22">
        <v>147490</v>
      </c>
      <c r="G319">
        <v>8907000</v>
      </c>
      <c r="H319" t="str">
        <f>IF(LEFT(C319,2)="PL","krajowa","zagraniczna")</f>
        <v>krajowa</v>
      </c>
    </row>
    <row r="320" spans="1:8" hidden="1" outlineLevel="2">
      <c r="A320" s="1">
        <v>42025</v>
      </c>
      <c r="B320" t="s">
        <v>721</v>
      </c>
      <c r="C320" t="s">
        <v>722</v>
      </c>
      <c r="D320">
        <v>139</v>
      </c>
      <c r="E320">
        <v>65</v>
      </c>
      <c r="F320" s="22">
        <v>9070</v>
      </c>
      <c r="G320">
        <v>3122000</v>
      </c>
      <c r="H320" t="str">
        <f>IF(LEFT(C320,2)="PL","krajowa","zagraniczna")</f>
        <v>krajowa</v>
      </c>
    </row>
    <row r="321" spans="1:8" hidden="1" outlineLevel="2">
      <c r="A321" s="1">
        <v>42025</v>
      </c>
      <c r="B321" t="s">
        <v>723</v>
      </c>
      <c r="C321" t="s">
        <v>724</v>
      </c>
      <c r="D321">
        <v>1.19</v>
      </c>
      <c r="E321">
        <v>25</v>
      </c>
      <c r="F321" s="22">
        <v>30</v>
      </c>
      <c r="G321">
        <v>0</v>
      </c>
      <c r="H321" t="str">
        <f>IF(LEFT(C321,2)="PL","krajowa","zagraniczna")</f>
        <v>krajowa</v>
      </c>
    </row>
    <row r="322" spans="1:8" hidden="1" outlineLevel="2">
      <c r="A322" s="1">
        <v>42025</v>
      </c>
      <c r="B322" t="s">
        <v>725</v>
      </c>
      <c r="C322" t="s">
        <v>726</v>
      </c>
      <c r="D322">
        <v>485.5</v>
      </c>
      <c r="E322">
        <v>125505</v>
      </c>
      <c r="F322" s="22">
        <v>60438680</v>
      </c>
      <c r="G322">
        <v>55967000</v>
      </c>
      <c r="H322" t="str">
        <f>IF(LEFT(C322,2)="PL","krajowa","zagraniczna")</f>
        <v>krajowa</v>
      </c>
    </row>
    <row r="323" spans="1:8" hidden="1" outlineLevel="2">
      <c r="A323" s="1">
        <v>42025</v>
      </c>
      <c r="B323" t="s">
        <v>727</v>
      </c>
      <c r="C323" t="s">
        <v>728</v>
      </c>
      <c r="D323">
        <v>4.2</v>
      </c>
      <c r="E323">
        <v>0</v>
      </c>
      <c r="F323" s="22">
        <v>0</v>
      </c>
      <c r="G323">
        <v>0</v>
      </c>
      <c r="H323" t="str">
        <f>IF(LEFT(C323,2)="PL","krajowa","zagraniczna")</f>
        <v>krajowa</v>
      </c>
    </row>
    <row r="324" spans="1:8" hidden="1" outlineLevel="2">
      <c r="A324" s="1">
        <v>42025</v>
      </c>
      <c r="B324" t="s">
        <v>729</v>
      </c>
      <c r="C324" t="s">
        <v>730</v>
      </c>
      <c r="D324">
        <v>6.47</v>
      </c>
      <c r="E324">
        <v>14994</v>
      </c>
      <c r="F324" s="22">
        <v>96410</v>
      </c>
      <c r="G324">
        <v>35376000</v>
      </c>
      <c r="H324" t="str">
        <f>IF(LEFT(C324,2)="PL","krajowa","zagraniczna")</f>
        <v>krajowa</v>
      </c>
    </row>
    <row r="325" spans="1:8" hidden="1" outlineLevel="2">
      <c r="A325" s="1">
        <v>42025</v>
      </c>
      <c r="B325" t="s">
        <v>731</v>
      </c>
      <c r="C325" t="s">
        <v>732</v>
      </c>
      <c r="D325">
        <v>12.8</v>
      </c>
      <c r="E325">
        <v>673</v>
      </c>
      <c r="F325" s="22">
        <v>8620</v>
      </c>
      <c r="G325">
        <v>10375000</v>
      </c>
      <c r="H325" t="str">
        <f>IF(LEFT(C325,2)="PL","krajowa","zagraniczna")</f>
        <v>krajowa</v>
      </c>
    </row>
    <row r="326" spans="1:8" hidden="1" outlineLevel="2">
      <c r="A326" s="1">
        <v>42025</v>
      </c>
      <c r="B326" t="s">
        <v>733</v>
      </c>
      <c r="C326" t="s">
        <v>734</v>
      </c>
      <c r="D326">
        <v>8.0299999999999994</v>
      </c>
      <c r="E326">
        <v>28039</v>
      </c>
      <c r="F326" s="22">
        <v>218920</v>
      </c>
      <c r="G326">
        <v>19626000</v>
      </c>
      <c r="H326" t="str">
        <f>IF(LEFT(C326,2)="PL","krajowa","zagraniczna")</f>
        <v>krajowa</v>
      </c>
    </row>
    <row r="327" spans="1:8" hidden="1" outlineLevel="2">
      <c r="A327" s="1">
        <v>42025</v>
      </c>
      <c r="B327" t="s">
        <v>735</v>
      </c>
      <c r="C327" t="s">
        <v>736</v>
      </c>
      <c r="D327">
        <v>5.97</v>
      </c>
      <c r="E327">
        <v>14489</v>
      </c>
      <c r="F327" s="22">
        <v>85090</v>
      </c>
      <c r="G327">
        <v>27134000</v>
      </c>
      <c r="H327" t="str">
        <f>IF(LEFT(C327,2)="PL","krajowa","zagraniczna")</f>
        <v>krajowa</v>
      </c>
    </row>
    <row r="328" spans="1:8" hidden="1" outlineLevel="2">
      <c r="A328" s="1">
        <v>42025</v>
      </c>
      <c r="B328" t="s">
        <v>737</v>
      </c>
      <c r="C328" t="s">
        <v>738</v>
      </c>
      <c r="D328">
        <v>16.309999999999999</v>
      </c>
      <c r="E328">
        <v>23</v>
      </c>
      <c r="F328" s="22">
        <v>380</v>
      </c>
      <c r="G328">
        <v>1469000</v>
      </c>
      <c r="H328" t="str">
        <f>IF(LEFT(C328,2)="PL","krajowa","zagraniczna")</f>
        <v>krajowa</v>
      </c>
    </row>
    <row r="329" spans="1:8" hidden="1" outlineLevel="2">
      <c r="A329" s="1">
        <v>42025</v>
      </c>
      <c r="B329" t="s">
        <v>739</v>
      </c>
      <c r="C329" t="s">
        <v>740</v>
      </c>
      <c r="D329">
        <v>18.350000000000001</v>
      </c>
      <c r="E329">
        <v>9551</v>
      </c>
      <c r="F329" s="22">
        <v>177690</v>
      </c>
      <c r="G329">
        <v>6355000</v>
      </c>
      <c r="H329" t="str">
        <f>IF(LEFT(C329,2)="PL","krajowa","zagraniczna")</f>
        <v>krajowa</v>
      </c>
    </row>
    <row r="330" spans="1:8" hidden="1" outlineLevel="2">
      <c r="A330" s="1">
        <v>42025</v>
      </c>
      <c r="B330" t="s">
        <v>741</v>
      </c>
      <c r="C330" t="s">
        <v>742</v>
      </c>
      <c r="D330">
        <v>2.1800000000000002</v>
      </c>
      <c r="E330">
        <v>24179</v>
      </c>
      <c r="F330" s="22">
        <v>53260</v>
      </c>
      <c r="G330">
        <v>19987000</v>
      </c>
      <c r="H330" t="str">
        <f>IF(LEFT(C330,2)="PL","krajowa","zagraniczna")</f>
        <v>krajowa</v>
      </c>
    </row>
    <row r="331" spans="1:8" hidden="1" outlineLevel="2">
      <c r="A331" s="1">
        <v>42025</v>
      </c>
      <c r="B331" t="s">
        <v>743</v>
      </c>
      <c r="C331" t="s">
        <v>744</v>
      </c>
      <c r="D331">
        <v>6.41</v>
      </c>
      <c r="E331">
        <v>4717</v>
      </c>
      <c r="F331" s="22">
        <v>30250</v>
      </c>
      <c r="G331">
        <v>12912000</v>
      </c>
      <c r="H331" t="str">
        <f>IF(LEFT(C331,2)="PL","krajowa","zagraniczna")</f>
        <v>krajowa</v>
      </c>
    </row>
    <row r="332" spans="1:8" hidden="1" outlineLevel="2">
      <c r="A332" s="1">
        <v>42025</v>
      </c>
      <c r="B332" t="s">
        <v>745</v>
      </c>
      <c r="C332" t="s">
        <v>746</v>
      </c>
      <c r="D332">
        <v>1.98</v>
      </c>
      <c r="E332">
        <v>18975</v>
      </c>
      <c r="F332" s="22">
        <v>38040</v>
      </c>
      <c r="G332">
        <v>13353000</v>
      </c>
      <c r="H332" t="str">
        <f>IF(LEFT(C332,2)="PL","krajowa","zagraniczna")</f>
        <v>krajowa</v>
      </c>
    </row>
    <row r="333" spans="1:8" hidden="1" outlineLevel="2">
      <c r="A333" s="1">
        <v>42025</v>
      </c>
      <c r="B333" t="s">
        <v>747</v>
      </c>
      <c r="C333" t="s">
        <v>748</v>
      </c>
      <c r="D333">
        <v>5.75</v>
      </c>
      <c r="E333">
        <v>8</v>
      </c>
      <c r="F333" s="22">
        <v>50</v>
      </c>
      <c r="G333">
        <v>0</v>
      </c>
      <c r="H333" t="str">
        <f>IF(LEFT(C333,2)="PL","krajowa","zagraniczna")</f>
        <v>krajowa</v>
      </c>
    </row>
    <row r="334" spans="1:8" hidden="1" outlineLevel="2">
      <c r="A334" s="1">
        <v>42025</v>
      </c>
      <c r="B334" t="s">
        <v>749</v>
      </c>
      <c r="C334" t="s">
        <v>750</v>
      </c>
      <c r="D334">
        <v>0.04</v>
      </c>
      <c r="E334">
        <v>13925</v>
      </c>
      <c r="F334" s="22">
        <v>440</v>
      </c>
      <c r="G334">
        <v>6100000</v>
      </c>
      <c r="H334" t="str">
        <f>IF(LEFT(C334,2)="PL","krajowa","zagraniczna")</f>
        <v>krajowa</v>
      </c>
    </row>
    <row r="335" spans="1:8" hidden="1" outlineLevel="2">
      <c r="A335" s="1">
        <v>42025</v>
      </c>
      <c r="B335" t="s">
        <v>753</v>
      </c>
      <c r="C335" t="s">
        <v>754</v>
      </c>
      <c r="D335">
        <v>5.85</v>
      </c>
      <c r="E335">
        <v>2831</v>
      </c>
      <c r="F335" s="22">
        <v>16150</v>
      </c>
      <c r="G335">
        <v>5343000</v>
      </c>
      <c r="H335" t="str">
        <f>IF(LEFT(C335,2)="PL","krajowa","zagraniczna")</f>
        <v>krajowa</v>
      </c>
    </row>
    <row r="336" spans="1:8" hidden="1" outlineLevel="2">
      <c r="A336" s="1">
        <v>42025</v>
      </c>
      <c r="B336" t="s">
        <v>755</v>
      </c>
      <c r="C336" t="s">
        <v>756</v>
      </c>
      <c r="D336">
        <v>12.1</v>
      </c>
      <c r="E336">
        <v>266</v>
      </c>
      <c r="F336" s="22">
        <v>3160</v>
      </c>
      <c r="G336">
        <v>1451000</v>
      </c>
      <c r="H336" t="str">
        <f>IF(LEFT(C336,2)="PL","krajowa","zagraniczna")</f>
        <v>krajowa</v>
      </c>
    </row>
    <row r="337" spans="1:8" hidden="1" outlineLevel="2">
      <c r="A337" s="1">
        <v>42025</v>
      </c>
      <c r="B337" t="s">
        <v>757</v>
      </c>
      <c r="C337" t="s">
        <v>758</v>
      </c>
      <c r="D337">
        <v>2.38</v>
      </c>
      <c r="E337">
        <v>23039</v>
      </c>
      <c r="F337" s="22">
        <v>53120</v>
      </c>
      <c r="G337">
        <v>3055000</v>
      </c>
      <c r="H337" t="str">
        <f>IF(LEFT(C337,2)="PL","krajowa","zagraniczna")</f>
        <v>krajowa</v>
      </c>
    </row>
    <row r="338" spans="1:8" hidden="1" outlineLevel="2">
      <c r="A338" s="1">
        <v>42025</v>
      </c>
      <c r="B338" t="s">
        <v>759</v>
      </c>
      <c r="C338" t="s">
        <v>760</v>
      </c>
      <c r="D338">
        <v>2.1800000000000002</v>
      </c>
      <c r="E338">
        <v>27934</v>
      </c>
      <c r="F338" s="22">
        <v>60390</v>
      </c>
      <c r="G338">
        <v>121599000</v>
      </c>
      <c r="H338" t="str">
        <f>IF(LEFT(C338,2)="PL","krajowa","zagraniczna")</f>
        <v>krajowa</v>
      </c>
    </row>
    <row r="339" spans="1:8" hidden="1" outlineLevel="2">
      <c r="A339" s="1">
        <v>42025</v>
      </c>
      <c r="B339" t="s">
        <v>763</v>
      </c>
      <c r="C339" t="s">
        <v>764</v>
      </c>
      <c r="D339">
        <v>16.3</v>
      </c>
      <c r="E339">
        <v>110</v>
      </c>
      <c r="F339" s="22">
        <v>1790</v>
      </c>
      <c r="G339">
        <v>2220000</v>
      </c>
      <c r="H339" t="str">
        <f>IF(LEFT(C339,2)="PL","krajowa","zagraniczna")</f>
        <v>krajowa</v>
      </c>
    </row>
    <row r="340" spans="1:8" hidden="1" outlineLevel="2">
      <c r="A340" s="1">
        <v>42025</v>
      </c>
      <c r="B340" t="s">
        <v>765</v>
      </c>
      <c r="C340" t="s">
        <v>766</v>
      </c>
      <c r="D340">
        <v>1.41</v>
      </c>
      <c r="E340">
        <v>7680</v>
      </c>
      <c r="F340" s="22">
        <v>10770</v>
      </c>
      <c r="G340">
        <v>0</v>
      </c>
      <c r="H340" t="str">
        <f>IF(LEFT(C340,2)="PL","krajowa","zagraniczna")</f>
        <v>krajowa</v>
      </c>
    </row>
    <row r="341" spans="1:8" hidden="1" outlineLevel="2">
      <c r="A341" s="1">
        <v>42025</v>
      </c>
      <c r="B341" t="s">
        <v>767</v>
      </c>
      <c r="C341" t="s">
        <v>768</v>
      </c>
      <c r="D341">
        <v>1.72</v>
      </c>
      <c r="E341">
        <v>2005</v>
      </c>
      <c r="F341" s="22">
        <v>3450</v>
      </c>
      <c r="G341">
        <v>2747000</v>
      </c>
      <c r="H341" t="str">
        <f>IF(LEFT(C341,2)="PL","krajowa","zagraniczna")</f>
        <v>krajowa</v>
      </c>
    </row>
    <row r="342" spans="1:8" hidden="1" outlineLevel="2">
      <c r="A342" s="1">
        <v>42025</v>
      </c>
      <c r="B342" t="s">
        <v>771</v>
      </c>
      <c r="C342" t="s">
        <v>772</v>
      </c>
      <c r="D342">
        <v>53.55</v>
      </c>
      <c r="E342">
        <v>43658</v>
      </c>
      <c r="F342" s="22">
        <v>2260100</v>
      </c>
      <c r="G342">
        <v>23914000</v>
      </c>
      <c r="H342" t="str">
        <f>IF(LEFT(C342,2)="PL","krajowa","zagraniczna")</f>
        <v>krajowa</v>
      </c>
    </row>
    <row r="343" spans="1:8" hidden="1" outlineLevel="2">
      <c r="A343" s="1">
        <v>42025</v>
      </c>
      <c r="B343" t="s">
        <v>775</v>
      </c>
      <c r="C343" t="s">
        <v>776</v>
      </c>
      <c r="D343">
        <v>0.19</v>
      </c>
      <c r="E343">
        <v>3633</v>
      </c>
      <c r="F343" s="22">
        <v>690</v>
      </c>
      <c r="G343">
        <v>0</v>
      </c>
      <c r="H343" t="str">
        <f>IF(LEFT(C343,2)="PL","krajowa","zagraniczna")</f>
        <v>krajowa</v>
      </c>
    </row>
    <row r="344" spans="1:8" hidden="1" outlineLevel="2">
      <c r="A344" s="1">
        <v>42025</v>
      </c>
      <c r="B344" t="s">
        <v>777</v>
      </c>
      <c r="C344" t="s">
        <v>778</v>
      </c>
      <c r="D344">
        <v>1.9</v>
      </c>
      <c r="E344">
        <v>50</v>
      </c>
      <c r="F344" s="22">
        <v>100</v>
      </c>
      <c r="G344">
        <v>3496000</v>
      </c>
      <c r="H344" t="str">
        <f>IF(LEFT(C344,2)="PL","krajowa","zagraniczna")</f>
        <v>krajowa</v>
      </c>
    </row>
    <row r="345" spans="1:8" hidden="1" outlineLevel="2">
      <c r="A345" s="1">
        <v>42025</v>
      </c>
      <c r="B345" t="s">
        <v>779</v>
      </c>
      <c r="C345" t="s">
        <v>780</v>
      </c>
      <c r="D345">
        <v>23.41</v>
      </c>
      <c r="E345">
        <v>203</v>
      </c>
      <c r="F345" s="22">
        <v>4750</v>
      </c>
      <c r="G345">
        <v>5187000</v>
      </c>
      <c r="H345" t="str">
        <f>IF(LEFT(C345,2)="PL","krajowa","zagraniczna")</f>
        <v>krajowa</v>
      </c>
    </row>
    <row r="346" spans="1:8" hidden="1" outlineLevel="2">
      <c r="A346" s="1">
        <v>42025</v>
      </c>
      <c r="B346" t="s">
        <v>781</v>
      </c>
      <c r="C346" t="s">
        <v>782</v>
      </c>
      <c r="D346">
        <v>6.2</v>
      </c>
      <c r="E346">
        <v>20</v>
      </c>
      <c r="F346" s="22">
        <v>120</v>
      </c>
      <c r="G346">
        <v>2500000</v>
      </c>
      <c r="H346" t="str">
        <f>IF(LEFT(C346,2)="PL","krajowa","zagraniczna")</f>
        <v>krajowa</v>
      </c>
    </row>
    <row r="347" spans="1:8" hidden="1" outlineLevel="2">
      <c r="A347" s="1">
        <v>42025</v>
      </c>
      <c r="B347" t="s">
        <v>783</v>
      </c>
      <c r="C347" t="s">
        <v>784</v>
      </c>
      <c r="D347">
        <v>16.54</v>
      </c>
      <c r="E347">
        <v>1005</v>
      </c>
      <c r="F347" s="22">
        <v>16560</v>
      </c>
      <c r="G347">
        <v>5246000</v>
      </c>
      <c r="H347" t="str">
        <f>IF(LEFT(C347,2)="PL","krajowa","zagraniczna")</f>
        <v>krajowa</v>
      </c>
    </row>
    <row r="348" spans="1:8" hidden="1" outlineLevel="2">
      <c r="A348" s="1">
        <v>42025</v>
      </c>
      <c r="B348" t="s">
        <v>785</v>
      </c>
      <c r="C348" t="s">
        <v>786</v>
      </c>
      <c r="D348">
        <v>15.75</v>
      </c>
      <c r="E348">
        <v>1452</v>
      </c>
      <c r="F348" s="22">
        <v>22400</v>
      </c>
      <c r="G348">
        <v>3182000</v>
      </c>
      <c r="H348" t="str">
        <f>IF(LEFT(C348,2)="PL","krajowa","zagraniczna")</f>
        <v>krajowa</v>
      </c>
    </row>
    <row r="349" spans="1:8" hidden="1" outlineLevel="2">
      <c r="A349" s="1">
        <v>42025</v>
      </c>
      <c r="B349" t="s">
        <v>789</v>
      </c>
      <c r="C349" t="s">
        <v>790</v>
      </c>
      <c r="D349">
        <v>1.88</v>
      </c>
      <c r="E349">
        <v>33353</v>
      </c>
      <c r="F349" s="22">
        <v>64320</v>
      </c>
      <c r="G349">
        <v>18377000</v>
      </c>
      <c r="H349" t="str">
        <f>IF(LEFT(C349,2)="PL","krajowa","zagraniczna")</f>
        <v>krajowa</v>
      </c>
    </row>
    <row r="350" spans="1:8" hidden="1" outlineLevel="2">
      <c r="A350" s="1">
        <v>42025</v>
      </c>
      <c r="B350" t="s">
        <v>793</v>
      </c>
      <c r="C350" t="s">
        <v>794</v>
      </c>
      <c r="D350">
        <v>9.5500000000000007</v>
      </c>
      <c r="E350">
        <v>400</v>
      </c>
      <c r="F350" s="22">
        <v>3820</v>
      </c>
      <c r="G350">
        <v>1962000</v>
      </c>
      <c r="H350" t="str">
        <f>IF(LEFT(C350,2)="PL","krajowa","zagraniczna")</f>
        <v>krajowa</v>
      </c>
    </row>
    <row r="351" spans="1:8" hidden="1" outlineLevel="2">
      <c r="A351" s="1">
        <v>42025</v>
      </c>
      <c r="B351" t="s">
        <v>795</v>
      </c>
      <c r="C351" t="s">
        <v>796</v>
      </c>
      <c r="D351">
        <v>32.1</v>
      </c>
      <c r="E351">
        <v>75</v>
      </c>
      <c r="F351" s="22">
        <v>2440</v>
      </c>
      <c r="G351">
        <v>1729000</v>
      </c>
      <c r="H351" t="str">
        <f>IF(LEFT(C351,2)="PL","krajowa","zagraniczna")</f>
        <v>krajowa</v>
      </c>
    </row>
    <row r="352" spans="1:8" hidden="1" outlineLevel="2">
      <c r="A352" s="1">
        <v>42025</v>
      </c>
      <c r="B352" t="s">
        <v>797</v>
      </c>
      <c r="C352" t="s">
        <v>798</v>
      </c>
      <c r="D352">
        <v>1.83</v>
      </c>
      <c r="E352">
        <v>13615</v>
      </c>
      <c r="F352" s="22">
        <v>25270</v>
      </c>
      <c r="G352">
        <v>0</v>
      </c>
      <c r="H352" t="str">
        <f>IF(LEFT(C352,2)="PL","krajowa","zagraniczna")</f>
        <v>krajowa</v>
      </c>
    </row>
    <row r="353" spans="1:8" hidden="1" outlineLevel="2">
      <c r="A353" s="1">
        <v>42025</v>
      </c>
      <c r="B353" t="s">
        <v>799</v>
      </c>
      <c r="C353" t="s">
        <v>800</v>
      </c>
      <c r="D353">
        <v>1.06</v>
      </c>
      <c r="E353">
        <v>131014</v>
      </c>
      <c r="F353" s="22">
        <v>136550</v>
      </c>
      <c r="G353">
        <v>31508000</v>
      </c>
      <c r="H353" t="str">
        <f>IF(LEFT(C353,2)="PL","krajowa","zagraniczna")</f>
        <v>krajowa</v>
      </c>
    </row>
    <row r="354" spans="1:8" hidden="1" outlineLevel="2">
      <c r="A354" s="1">
        <v>42025</v>
      </c>
      <c r="B354" t="s">
        <v>801</v>
      </c>
      <c r="C354" t="s">
        <v>802</v>
      </c>
      <c r="D354">
        <v>0.53</v>
      </c>
      <c r="E354">
        <v>46752</v>
      </c>
      <c r="F354" s="22">
        <v>25570</v>
      </c>
      <c r="G354">
        <v>0</v>
      </c>
      <c r="H354" t="str">
        <f>IF(LEFT(C354,2)="PL","krajowa","zagraniczna")</f>
        <v>krajowa</v>
      </c>
    </row>
    <row r="355" spans="1:8" hidden="1" outlineLevel="2">
      <c r="A355" s="1">
        <v>42025</v>
      </c>
      <c r="B355" t="s">
        <v>803</v>
      </c>
      <c r="C355" t="s">
        <v>804</v>
      </c>
      <c r="D355">
        <v>3</v>
      </c>
      <c r="E355">
        <v>2162</v>
      </c>
      <c r="F355" s="22">
        <v>6320</v>
      </c>
      <c r="G355">
        <v>0</v>
      </c>
      <c r="H355" t="str">
        <f>IF(LEFT(C355,2)="PL","krajowa","zagraniczna")</f>
        <v>krajowa</v>
      </c>
    </row>
    <row r="356" spans="1:8" hidden="1" outlineLevel="2">
      <c r="A356" s="1">
        <v>42025</v>
      </c>
      <c r="B356" t="s">
        <v>805</v>
      </c>
      <c r="C356" t="s">
        <v>806</v>
      </c>
      <c r="D356">
        <v>12.25</v>
      </c>
      <c r="E356">
        <v>41889</v>
      </c>
      <c r="F356" s="22">
        <v>513200</v>
      </c>
      <c r="G356">
        <v>9601000</v>
      </c>
      <c r="H356" t="str">
        <f>IF(LEFT(C356,2)="PL","krajowa","zagraniczna")</f>
        <v>krajowa</v>
      </c>
    </row>
    <row r="357" spans="1:8" hidden="1" outlineLevel="2">
      <c r="A357" s="1">
        <v>42025</v>
      </c>
      <c r="B357" t="s">
        <v>807</v>
      </c>
      <c r="C357" t="s">
        <v>808</v>
      </c>
      <c r="D357">
        <v>40.35</v>
      </c>
      <c r="E357">
        <v>422</v>
      </c>
      <c r="F357" s="22">
        <v>17440</v>
      </c>
      <c r="G357">
        <v>5026000</v>
      </c>
      <c r="H357" t="str">
        <f>IF(LEFT(C357,2)="PL","krajowa","zagraniczna")</f>
        <v>krajowa</v>
      </c>
    </row>
    <row r="358" spans="1:8" hidden="1" outlineLevel="2">
      <c r="A358" s="1">
        <v>42025</v>
      </c>
      <c r="B358" t="s">
        <v>811</v>
      </c>
      <c r="C358" t="s">
        <v>812</v>
      </c>
      <c r="D358">
        <v>2.6</v>
      </c>
      <c r="E358">
        <v>11025</v>
      </c>
      <c r="F358" s="22">
        <v>29010</v>
      </c>
      <c r="G358">
        <v>12010000</v>
      </c>
      <c r="H358" t="str">
        <f>IF(LEFT(C358,2)="PL","krajowa","zagraniczna")</f>
        <v>krajowa</v>
      </c>
    </row>
    <row r="359" spans="1:8" hidden="1" outlineLevel="2">
      <c r="A359" s="1">
        <v>42025</v>
      </c>
      <c r="B359" t="s">
        <v>813</v>
      </c>
      <c r="C359" t="s">
        <v>814</v>
      </c>
      <c r="D359">
        <v>7.9</v>
      </c>
      <c r="E359">
        <v>1057</v>
      </c>
      <c r="F359" s="22">
        <v>8360</v>
      </c>
      <c r="G359">
        <v>4755000</v>
      </c>
      <c r="H359" t="str">
        <f>IF(LEFT(C359,2)="PL","krajowa","zagraniczna")</f>
        <v>krajowa</v>
      </c>
    </row>
    <row r="360" spans="1:8" hidden="1" outlineLevel="2">
      <c r="A360" s="1">
        <v>42025</v>
      </c>
      <c r="B360" t="s">
        <v>817</v>
      </c>
      <c r="C360" t="s">
        <v>818</v>
      </c>
      <c r="D360">
        <v>2.66</v>
      </c>
      <c r="E360">
        <v>16449</v>
      </c>
      <c r="F360" s="22">
        <v>43980</v>
      </c>
      <c r="G360">
        <v>97338000</v>
      </c>
      <c r="H360" t="str">
        <f>IF(LEFT(C360,2)="PL","krajowa","zagraniczna")</f>
        <v>krajowa</v>
      </c>
    </row>
    <row r="361" spans="1:8" hidden="1" outlineLevel="2">
      <c r="A361" s="1">
        <v>42025</v>
      </c>
      <c r="B361" t="s">
        <v>819</v>
      </c>
      <c r="C361" t="s">
        <v>820</v>
      </c>
      <c r="D361">
        <v>338.75</v>
      </c>
      <c r="E361">
        <v>164</v>
      </c>
      <c r="F361" s="22">
        <v>54790</v>
      </c>
      <c r="G361">
        <v>1810000</v>
      </c>
      <c r="H361" t="str">
        <f>IF(LEFT(C361,2)="PL","krajowa","zagraniczna")</f>
        <v>krajowa</v>
      </c>
    </row>
    <row r="362" spans="1:8" hidden="1" outlineLevel="2">
      <c r="A362" s="1">
        <v>42025</v>
      </c>
      <c r="B362" t="s">
        <v>821</v>
      </c>
      <c r="C362" t="s">
        <v>822</v>
      </c>
      <c r="D362">
        <v>12.68</v>
      </c>
      <c r="E362">
        <v>830</v>
      </c>
      <c r="F362" s="22">
        <v>10540</v>
      </c>
      <c r="G362">
        <v>7716000</v>
      </c>
      <c r="H362" t="str">
        <f>IF(LEFT(C362,2)="PL","krajowa","zagraniczna")</f>
        <v>krajowa</v>
      </c>
    </row>
    <row r="363" spans="1:8" hidden="1" outlineLevel="2">
      <c r="A363" s="1">
        <v>42025</v>
      </c>
      <c r="B363" t="s">
        <v>823</v>
      </c>
      <c r="C363" t="s">
        <v>824</v>
      </c>
      <c r="D363">
        <v>10.1</v>
      </c>
      <c r="E363">
        <v>557</v>
      </c>
      <c r="F363" s="22">
        <v>5790</v>
      </c>
      <c r="G363">
        <v>1791000</v>
      </c>
      <c r="H363" t="str">
        <f>IF(LEFT(C363,2)="PL","krajowa","zagraniczna")</f>
        <v>krajowa</v>
      </c>
    </row>
    <row r="364" spans="1:8" hidden="1" outlineLevel="2">
      <c r="A364" s="1">
        <v>42025</v>
      </c>
      <c r="B364" t="s">
        <v>825</v>
      </c>
      <c r="C364" t="s">
        <v>826</v>
      </c>
      <c r="D364">
        <v>2.25</v>
      </c>
      <c r="E364">
        <v>27899</v>
      </c>
      <c r="F364" s="22">
        <v>63960</v>
      </c>
      <c r="G364">
        <v>0</v>
      </c>
      <c r="H364" t="str">
        <f>IF(LEFT(C364,2)="PL","krajowa","zagraniczna")</f>
        <v>krajowa</v>
      </c>
    </row>
    <row r="365" spans="1:8" hidden="1" outlineLevel="2">
      <c r="A365" s="1">
        <v>42025</v>
      </c>
      <c r="B365" t="s">
        <v>827</v>
      </c>
      <c r="C365" t="s">
        <v>828</v>
      </c>
      <c r="D365">
        <v>13.3</v>
      </c>
      <c r="E365">
        <v>1937</v>
      </c>
      <c r="F365" s="22">
        <v>25630</v>
      </c>
      <c r="G365">
        <v>925000</v>
      </c>
      <c r="H365" t="str">
        <f>IF(LEFT(C365,2)="PL","krajowa","zagraniczna")</f>
        <v>krajowa</v>
      </c>
    </row>
    <row r="366" spans="1:8" hidden="1" outlineLevel="2">
      <c r="A366" s="1">
        <v>42025</v>
      </c>
      <c r="B366" t="s">
        <v>829</v>
      </c>
      <c r="C366" t="s">
        <v>830</v>
      </c>
      <c r="D366">
        <v>0.22</v>
      </c>
      <c r="E366">
        <v>20450</v>
      </c>
      <c r="F366" s="22">
        <v>4650</v>
      </c>
      <c r="G366">
        <v>0</v>
      </c>
      <c r="H366" t="str">
        <f>IF(LEFT(C366,2)="PL","krajowa","zagraniczna")</f>
        <v>krajowa</v>
      </c>
    </row>
    <row r="367" spans="1:8" hidden="1" outlineLevel="2">
      <c r="A367" s="1">
        <v>42025</v>
      </c>
      <c r="B367" t="s">
        <v>831</v>
      </c>
      <c r="C367" t="s">
        <v>832</v>
      </c>
      <c r="D367">
        <v>13.19</v>
      </c>
      <c r="E367">
        <v>3923</v>
      </c>
      <c r="F367" s="22">
        <v>51280</v>
      </c>
      <c r="G367">
        <v>11886000</v>
      </c>
      <c r="H367" t="str">
        <f>IF(LEFT(C367,2)="PL","krajowa","zagraniczna")</f>
        <v>krajowa</v>
      </c>
    </row>
    <row r="368" spans="1:8" hidden="1" outlineLevel="2">
      <c r="A368" s="1">
        <v>42025</v>
      </c>
      <c r="B368" t="s">
        <v>833</v>
      </c>
      <c r="C368" t="s">
        <v>834</v>
      </c>
      <c r="D368">
        <v>21.6</v>
      </c>
      <c r="E368">
        <v>2871</v>
      </c>
      <c r="F368" s="22">
        <v>61830</v>
      </c>
      <c r="G368">
        <v>5947000</v>
      </c>
      <c r="H368" t="str">
        <f>IF(LEFT(C368,2)="PL","krajowa","zagraniczna")</f>
        <v>krajowa</v>
      </c>
    </row>
    <row r="369" spans="1:8" hidden="1" outlineLevel="2">
      <c r="A369" s="1">
        <v>42025</v>
      </c>
      <c r="B369" t="s">
        <v>835</v>
      </c>
      <c r="C369" t="s">
        <v>836</v>
      </c>
      <c r="D369">
        <v>3.97</v>
      </c>
      <c r="E369">
        <v>682646</v>
      </c>
      <c r="F369" s="22">
        <v>2722930</v>
      </c>
      <c r="G369">
        <v>496690000</v>
      </c>
      <c r="H369" t="str">
        <f>IF(LEFT(C369,2)="PL","krajowa","zagraniczna")</f>
        <v>krajowa</v>
      </c>
    </row>
    <row r="370" spans="1:8" hidden="1" outlineLevel="2">
      <c r="A370" s="1">
        <v>42025</v>
      </c>
      <c r="B370" t="s">
        <v>839</v>
      </c>
      <c r="C370" t="s">
        <v>840</v>
      </c>
      <c r="D370">
        <v>22.2</v>
      </c>
      <c r="E370">
        <v>382</v>
      </c>
      <c r="F370" s="22">
        <v>8440</v>
      </c>
      <c r="G370">
        <v>730000</v>
      </c>
      <c r="H370" t="str">
        <f>IF(LEFT(C370,2)="PL","krajowa","zagraniczna")</f>
        <v>krajowa</v>
      </c>
    </row>
    <row r="371" spans="1:8" hidden="1" outlineLevel="2">
      <c r="A371" s="1">
        <v>42025</v>
      </c>
      <c r="B371" t="s">
        <v>841</v>
      </c>
      <c r="C371" t="s">
        <v>842</v>
      </c>
      <c r="D371">
        <v>12.35</v>
      </c>
      <c r="E371">
        <v>642</v>
      </c>
      <c r="F371" s="22">
        <v>7930</v>
      </c>
      <c r="G371">
        <v>7000000</v>
      </c>
      <c r="H371" t="str">
        <f>IF(LEFT(C371,2)="PL","krajowa","zagraniczna")</f>
        <v>krajowa</v>
      </c>
    </row>
    <row r="372" spans="1:8" hidden="1" outlineLevel="2">
      <c r="A372" s="1">
        <v>42025</v>
      </c>
      <c r="B372" t="s">
        <v>845</v>
      </c>
      <c r="C372" t="s">
        <v>846</v>
      </c>
      <c r="D372">
        <v>4.95</v>
      </c>
      <c r="E372">
        <v>2248960</v>
      </c>
      <c r="F372" s="22">
        <v>11012910</v>
      </c>
      <c r="G372">
        <v>1043590000</v>
      </c>
      <c r="H372" t="str">
        <f>IF(LEFT(C372,2)="PL","krajowa","zagraniczna")</f>
        <v>krajowa</v>
      </c>
    </row>
    <row r="373" spans="1:8" hidden="1" outlineLevel="2">
      <c r="A373" s="1">
        <v>42025</v>
      </c>
      <c r="B373" t="s">
        <v>847</v>
      </c>
      <c r="C373" t="s">
        <v>848</v>
      </c>
      <c r="D373">
        <v>0.7</v>
      </c>
      <c r="E373">
        <v>1746</v>
      </c>
      <c r="F373" s="22">
        <v>1220</v>
      </c>
      <c r="G373">
        <v>0</v>
      </c>
      <c r="H373" t="str">
        <f>IF(LEFT(C373,2)="PL","krajowa","zagraniczna")</f>
        <v>krajowa</v>
      </c>
    </row>
    <row r="374" spans="1:8" hidden="1" outlineLevel="2">
      <c r="A374" s="1">
        <v>42025</v>
      </c>
      <c r="B374" t="s">
        <v>849</v>
      </c>
      <c r="C374" t="s">
        <v>850</v>
      </c>
      <c r="D374">
        <v>9.59</v>
      </c>
      <c r="E374">
        <v>1523</v>
      </c>
      <c r="F374" s="22">
        <v>14300</v>
      </c>
      <c r="G374">
        <v>2847000</v>
      </c>
      <c r="H374" t="str">
        <f>IF(LEFT(C374,2)="PL","krajowa","zagraniczna")</f>
        <v>krajowa</v>
      </c>
    </row>
    <row r="375" spans="1:8" hidden="1" outlineLevel="2">
      <c r="A375" s="1">
        <v>42025</v>
      </c>
      <c r="B375" t="s">
        <v>851</v>
      </c>
      <c r="C375" t="s">
        <v>852</v>
      </c>
      <c r="D375">
        <v>16.48</v>
      </c>
      <c r="E375">
        <v>135</v>
      </c>
      <c r="F375" s="22">
        <v>2190</v>
      </c>
      <c r="G375">
        <v>448000</v>
      </c>
      <c r="H375" t="str">
        <f>IF(LEFT(C375,2)="PL","krajowa","zagraniczna")</f>
        <v>krajowa</v>
      </c>
    </row>
    <row r="376" spans="1:8" hidden="1" outlineLevel="2">
      <c r="A376" s="1">
        <v>42025</v>
      </c>
      <c r="B376" t="s">
        <v>853</v>
      </c>
      <c r="C376" t="s">
        <v>854</v>
      </c>
      <c r="D376">
        <v>4.5</v>
      </c>
      <c r="E376">
        <v>2819</v>
      </c>
      <c r="F376" s="22">
        <v>12730</v>
      </c>
      <c r="G376">
        <v>19158000</v>
      </c>
      <c r="H376" t="str">
        <f>IF(LEFT(C376,2)="PL","krajowa","zagraniczna")</f>
        <v>krajowa</v>
      </c>
    </row>
    <row r="377" spans="1:8" hidden="1" outlineLevel="2">
      <c r="A377" s="1">
        <v>42025</v>
      </c>
      <c r="B377" t="s">
        <v>855</v>
      </c>
      <c r="C377" t="s">
        <v>856</v>
      </c>
      <c r="D377">
        <v>3.65</v>
      </c>
      <c r="E377">
        <v>2106</v>
      </c>
      <c r="F377" s="22">
        <v>7630</v>
      </c>
      <c r="G377">
        <v>6157000</v>
      </c>
      <c r="H377" t="str">
        <f>IF(LEFT(C377,2)="PL","krajowa","zagraniczna")</f>
        <v>krajowa</v>
      </c>
    </row>
    <row r="378" spans="1:8" hidden="1" outlineLevel="2">
      <c r="A378" s="1">
        <v>42025</v>
      </c>
      <c r="B378" t="s">
        <v>857</v>
      </c>
      <c r="C378" t="s">
        <v>858</v>
      </c>
      <c r="D378">
        <v>6.8</v>
      </c>
      <c r="E378">
        <v>7469</v>
      </c>
      <c r="F378" s="22">
        <v>49800</v>
      </c>
      <c r="G378">
        <v>3969000</v>
      </c>
      <c r="H378" t="str">
        <f>IF(LEFT(C378,2)="PL","krajowa","zagraniczna")</f>
        <v>krajowa</v>
      </c>
    </row>
    <row r="379" spans="1:8" hidden="1" outlineLevel="2">
      <c r="A379" s="1">
        <v>42025</v>
      </c>
      <c r="B379" t="s">
        <v>859</v>
      </c>
      <c r="C379" t="s">
        <v>860</v>
      </c>
      <c r="D379">
        <v>6.2</v>
      </c>
      <c r="E379">
        <v>2492</v>
      </c>
      <c r="F379" s="22">
        <v>15490</v>
      </c>
      <c r="G379">
        <v>15008000</v>
      </c>
      <c r="H379" t="str">
        <f>IF(LEFT(C379,2)="PL","krajowa","zagraniczna")</f>
        <v>krajowa</v>
      </c>
    </row>
    <row r="380" spans="1:8" hidden="1" outlineLevel="2">
      <c r="A380" s="1">
        <v>42025</v>
      </c>
      <c r="B380" t="s">
        <v>861</v>
      </c>
      <c r="C380" t="s">
        <v>862</v>
      </c>
      <c r="D380">
        <v>9.57</v>
      </c>
      <c r="E380">
        <v>288</v>
      </c>
      <c r="F380" s="22">
        <v>2740</v>
      </c>
      <c r="G380">
        <v>14241000</v>
      </c>
      <c r="H380" t="str">
        <f>IF(LEFT(C380,2)="PL","krajowa","zagraniczna")</f>
        <v>krajowa</v>
      </c>
    </row>
    <row r="381" spans="1:8" hidden="1" outlineLevel="2">
      <c r="A381" s="1">
        <v>42025</v>
      </c>
      <c r="B381" t="s">
        <v>863</v>
      </c>
      <c r="C381" t="s">
        <v>864</v>
      </c>
      <c r="D381">
        <v>4.53</v>
      </c>
      <c r="E381">
        <v>12</v>
      </c>
      <c r="F381" s="22">
        <v>50</v>
      </c>
      <c r="G381">
        <v>11716000</v>
      </c>
      <c r="H381" t="str">
        <f>IF(LEFT(C381,2)="PL","krajowa","zagraniczna")</f>
        <v>krajowa</v>
      </c>
    </row>
    <row r="382" spans="1:8" hidden="1" outlineLevel="2">
      <c r="A382" s="1">
        <v>42025</v>
      </c>
      <c r="B382" t="s">
        <v>865</v>
      </c>
      <c r="C382" t="s">
        <v>866</v>
      </c>
      <c r="D382">
        <v>8.85</v>
      </c>
      <c r="E382">
        <v>315031</v>
      </c>
      <c r="F382" s="22">
        <v>2768260</v>
      </c>
      <c r="G382">
        <v>36592000</v>
      </c>
      <c r="H382" t="str">
        <f>IF(LEFT(C382,2)="PL","krajowa","zagraniczna")</f>
        <v>krajowa</v>
      </c>
    </row>
    <row r="383" spans="1:8" hidden="1" outlineLevel="2">
      <c r="A383" s="1">
        <v>42025</v>
      </c>
      <c r="B383" t="s">
        <v>867</v>
      </c>
      <c r="C383" t="s">
        <v>868</v>
      </c>
      <c r="D383">
        <v>4.2699999999999996</v>
      </c>
      <c r="E383">
        <v>0</v>
      </c>
      <c r="F383" s="22">
        <v>0</v>
      </c>
      <c r="G383">
        <v>2580000</v>
      </c>
      <c r="H383" t="str">
        <f>IF(LEFT(C383,2)="PL","krajowa","zagraniczna")</f>
        <v>krajowa</v>
      </c>
    </row>
    <row r="384" spans="1:8" hidden="1" outlineLevel="2">
      <c r="A384" s="1">
        <v>42025</v>
      </c>
      <c r="B384" t="s">
        <v>869</v>
      </c>
      <c r="C384" t="s">
        <v>870</v>
      </c>
      <c r="D384">
        <v>3.96</v>
      </c>
      <c r="E384">
        <v>0</v>
      </c>
      <c r="F384" s="22">
        <v>0</v>
      </c>
      <c r="G384">
        <v>0</v>
      </c>
      <c r="H384" t="str">
        <f>IF(LEFT(C384,2)="PL","krajowa","zagraniczna")</f>
        <v>krajowa</v>
      </c>
    </row>
    <row r="385" spans="1:8" hidden="1" outlineLevel="2">
      <c r="A385" s="1">
        <v>42025</v>
      </c>
      <c r="B385" t="s">
        <v>871</v>
      </c>
      <c r="C385" t="s">
        <v>872</v>
      </c>
      <c r="D385">
        <v>1.95</v>
      </c>
      <c r="E385">
        <v>112</v>
      </c>
      <c r="F385" s="22">
        <v>220</v>
      </c>
      <c r="G385">
        <v>3297000</v>
      </c>
      <c r="H385" t="str">
        <f>IF(LEFT(C385,2)="PL","krajowa","zagraniczna")</f>
        <v>krajowa</v>
      </c>
    </row>
    <row r="386" spans="1:8" hidden="1" outlineLevel="2">
      <c r="A386" s="1">
        <v>42025</v>
      </c>
      <c r="B386" t="s">
        <v>873</v>
      </c>
      <c r="C386" t="s">
        <v>874</v>
      </c>
      <c r="D386">
        <v>17.48</v>
      </c>
      <c r="E386">
        <v>72400</v>
      </c>
      <c r="F386" s="22">
        <v>1275520</v>
      </c>
      <c r="G386">
        <v>163100000</v>
      </c>
      <c r="H386" t="str">
        <f>IF(LEFT(C386,2)="PL","krajowa","zagraniczna")</f>
        <v>krajowa</v>
      </c>
    </row>
    <row r="387" spans="1:8" hidden="1" outlineLevel="2">
      <c r="A387" s="1">
        <v>42025</v>
      </c>
      <c r="B387" t="s">
        <v>875</v>
      </c>
      <c r="C387" t="s">
        <v>876</v>
      </c>
      <c r="D387">
        <v>56.69</v>
      </c>
      <c r="E387">
        <v>0</v>
      </c>
      <c r="F387" s="22">
        <v>0</v>
      </c>
      <c r="G387">
        <v>1288000</v>
      </c>
      <c r="H387" t="str">
        <f>IF(LEFT(C387,2)="PL","krajowa","zagraniczna")</f>
        <v>krajowa</v>
      </c>
    </row>
    <row r="388" spans="1:8" hidden="1" outlineLevel="2">
      <c r="A388" s="1">
        <v>42025</v>
      </c>
      <c r="B388" t="s">
        <v>877</v>
      </c>
      <c r="C388" t="s">
        <v>878</v>
      </c>
      <c r="D388">
        <v>8.59</v>
      </c>
      <c r="E388">
        <v>13535</v>
      </c>
      <c r="F388" s="22">
        <v>115040</v>
      </c>
      <c r="G388">
        <v>14002000</v>
      </c>
      <c r="H388" t="str">
        <f>IF(LEFT(C388,2)="PL","krajowa","zagraniczna")</f>
        <v>krajowa</v>
      </c>
    </row>
    <row r="389" spans="1:8" hidden="1" outlineLevel="2">
      <c r="A389" s="1">
        <v>42025</v>
      </c>
      <c r="B389" t="s">
        <v>881</v>
      </c>
      <c r="C389" t="s">
        <v>882</v>
      </c>
      <c r="D389">
        <v>2.38</v>
      </c>
      <c r="E389">
        <v>200</v>
      </c>
      <c r="F389" s="22">
        <v>480</v>
      </c>
      <c r="G389">
        <v>0</v>
      </c>
      <c r="H389" t="str">
        <f>IF(LEFT(C389,2)="PL","krajowa","zagraniczna")</f>
        <v>krajowa</v>
      </c>
    </row>
    <row r="390" spans="1:8" hidden="1" outlineLevel="2">
      <c r="A390" s="1">
        <v>42025</v>
      </c>
      <c r="B390" t="s">
        <v>883</v>
      </c>
      <c r="C390" t="s">
        <v>884</v>
      </c>
      <c r="D390">
        <v>2.0699999999999998</v>
      </c>
      <c r="E390">
        <v>32307</v>
      </c>
      <c r="F390" s="22">
        <v>66900</v>
      </c>
      <c r="G390">
        <v>20551000</v>
      </c>
      <c r="H390" t="str">
        <f>IF(LEFT(C390,2)="PL","krajowa","zagraniczna")</f>
        <v>krajowa</v>
      </c>
    </row>
    <row r="391" spans="1:8" hidden="1" outlineLevel="2">
      <c r="A391" s="1">
        <v>42025</v>
      </c>
      <c r="B391" t="s">
        <v>885</v>
      </c>
      <c r="C391" t="s">
        <v>886</v>
      </c>
      <c r="D391">
        <v>2.67</v>
      </c>
      <c r="E391">
        <v>24</v>
      </c>
      <c r="F391" s="22">
        <v>60</v>
      </c>
      <c r="G391">
        <v>16914000</v>
      </c>
      <c r="H391" t="str">
        <f>IF(LEFT(C391,2)="PL","krajowa","zagraniczna")</f>
        <v>krajowa</v>
      </c>
    </row>
    <row r="392" spans="1:8" hidden="1" outlineLevel="2">
      <c r="A392" s="1">
        <v>42025</v>
      </c>
      <c r="B392" t="s">
        <v>887</v>
      </c>
      <c r="C392" t="s">
        <v>888</v>
      </c>
      <c r="D392">
        <v>1.63</v>
      </c>
      <c r="E392">
        <v>0</v>
      </c>
      <c r="F392" s="22">
        <v>0</v>
      </c>
      <c r="G392">
        <v>0</v>
      </c>
      <c r="H392" t="str">
        <f>IF(LEFT(C392,2)="PL","krajowa","zagraniczna")</f>
        <v>krajowa</v>
      </c>
    </row>
    <row r="393" spans="1:8" hidden="1" outlineLevel="2">
      <c r="A393" s="1">
        <v>42025</v>
      </c>
      <c r="B393" t="s">
        <v>889</v>
      </c>
      <c r="C393" t="s">
        <v>890</v>
      </c>
      <c r="D393">
        <v>193.5</v>
      </c>
      <c r="E393">
        <v>154</v>
      </c>
      <c r="F393" s="22">
        <v>29370</v>
      </c>
      <c r="G393">
        <v>370000</v>
      </c>
      <c r="H393" t="str">
        <f>IF(LEFT(C393,2)="PL","krajowa","zagraniczna")</f>
        <v>krajowa</v>
      </c>
    </row>
    <row r="394" spans="1:8" hidden="1" outlineLevel="2">
      <c r="A394" s="1">
        <v>42025</v>
      </c>
      <c r="B394" t="s">
        <v>891</v>
      </c>
      <c r="C394" t="s">
        <v>892</v>
      </c>
      <c r="D394">
        <v>4.29</v>
      </c>
      <c r="E394">
        <v>4855</v>
      </c>
      <c r="F394" s="22">
        <v>20480</v>
      </c>
      <c r="G394">
        <v>4890000</v>
      </c>
      <c r="H394" t="str">
        <f>IF(LEFT(C394,2)="PL","krajowa","zagraniczna")</f>
        <v>krajowa</v>
      </c>
    </row>
    <row r="395" spans="1:8" hidden="1" outlineLevel="2">
      <c r="A395" s="1">
        <v>42025</v>
      </c>
      <c r="B395" t="s">
        <v>893</v>
      </c>
      <c r="C395" t="s">
        <v>894</v>
      </c>
      <c r="D395">
        <v>9.15</v>
      </c>
      <c r="E395">
        <v>5327</v>
      </c>
      <c r="F395" s="22">
        <v>48050</v>
      </c>
      <c r="G395">
        <v>4210000</v>
      </c>
      <c r="H395" t="str">
        <f>IF(LEFT(C395,2)="PL","krajowa","zagraniczna")</f>
        <v>krajowa</v>
      </c>
    </row>
    <row r="396" spans="1:8" hidden="1" outlineLevel="2">
      <c r="A396" s="1">
        <v>42025</v>
      </c>
      <c r="B396" t="s">
        <v>895</v>
      </c>
      <c r="C396" t="s">
        <v>896</v>
      </c>
      <c r="D396">
        <v>1.97</v>
      </c>
      <c r="E396">
        <v>447897</v>
      </c>
      <c r="F396" s="22">
        <v>875600</v>
      </c>
      <c r="G396">
        <v>158887000</v>
      </c>
      <c r="H396" t="str">
        <f>IF(LEFT(C396,2)="PL","krajowa","zagraniczna")</f>
        <v>krajowa</v>
      </c>
    </row>
    <row r="397" spans="1:8" hidden="1" outlineLevel="2">
      <c r="A397" s="1">
        <v>42025</v>
      </c>
      <c r="B397" t="s">
        <v>897</v>
      </c>
      <c r="C397" t="s">
        <v>898</v>
      </c>
      <c r="D397">
        <v>9.1999999999999993</v>
      </c>
      <c r="E397">
        <v>1236</v>
      </c>
      <c r="F397" s="22">
        <v>11310</v>
      </c>
      <c r="G397">
        <v>3957000</v>
      </c>
      <c r="H397" t="str">
        <f>IF(LEFT(C397,2)="PL","krajowa","zagraniczna")</f>
        <v>krajowa</v>
      </c>
    </row>
    <row r="398" spans="1:8" hidden="1" outlineLevel="2">
      <c r="A398" s="1">
        <v>42025</v>
      </c>
      <c r="B398" t="s">
        <v>899</v>
      </c>
      <c r="C398" t="s">
        <v>900</v>
      </c>
      <c r="D398">
        <v>9.76</v>
      </c>
      <c r="E398">
        <v>3315</v>
      </c>
      <c r="F398" s="22">
        <v>32560</v>
      </c>
      <c r="G398">
        <v>5328000</v>
      </c>
      <c r="H398" t="str">
        <f>IF(LEFT(C398,2)="PL","krajowa","zagraniczna")</f>
        <v>krajowa</v>
      </c>
    </row>
    <row r="399" spans="1:8" hidden="1" outlineLevel="2">
      <c r="A399" s="1">
        <v>42025</v>
      </c>
      <c r="B399" t="s">
        <v>901</v>
      </c>
      <c r="C399" t="s">
        <v>902</v>
      </c>
      <c r="D399">
        <v>4.18</v>
      </c>
      <c r="E399">
        <v>1125</v>
      </c>
      <c r="F399" s="22">
        <v>4700</v>
      </c>
      <c r="G399">
        <v>0</v>
      </c>
      <c r="H399" t="str">
        <f>IF(LEFT(C399,2)="PL","krajowa","zagraniczna")</f>
        <v>krajowa</v>
      </c>
    </row>
    <row r="400" spans="1:8" hidden="1" outlineLevel="2">
      <c r="A400" s="1">
        <v>42025</v>
      </c>
      <c r="B400" t="s">
        <v>903</v>
      </c>
      <c r="C400" t="s">
        <v>904</v>
      </c>
      <c r="D400">
        <v>3.14</v>
      </c>
      <c r="E400">
        <v>2461</v>
      </c>
      <c r="F400" s="22">
        <v>7730</v>
      </c>
      <c r="G400">
        <v>2113000</v>
      </c>
      <c r="H400" t="str">
        <f>IF(LEFT(C400,2)="PL","krajowa","zagraniczna")</f>
        <v>krajowa</v>
      </c>
    </row>
    <row r="401" spans="1:8" hidden="1" outlineLevel="2">
      <c r="A401" s="1">
        <v>42025</v>
      </c>
      <c r="B401" t="s">
        <v>907</v>
      </c>
      <c r="C401" t="s">
        <v>908</v>
      </c>
      <c r="D401">
        <v>1.46</v>
      </c>
      <c r="E401">
        <v>10309</v>
      </c>
      <c r="F401" s="22">
        <v>14790</v>
      </c>
      <c r="G401">
        <v>17392000</v>
      </c>
      <c r="H401" t="str">
        <f>IF(LEFT(C401,2)="PL","krajowa","zagraniczna")</f>
        <v>krajowa</v>
      </c>
    </row>
    <row r="402" spans="1:8" hidden="1" outlineLevel="2">
      <c r="A402" s="1">
        <v>42025</v>
      </c>
      <c r="B402" t="s">
        <v>909</v>
      </c>
      <c r="C402" t="s">
        <v>910</v>
      </c>
      <c r="D402">
        <v>955</v>
      </c>
      <c r="E402">
        <v>10799</v>
      </c>
      <c r="F402" s="22">
        <v>10367730</v>
      </c>
      <c r="G402">
        <v>717000</v>
      </c>
      <c r="H402" t="str">
        <f>IF(LEFT(C402,2)="PL","krajowa","zagraniczna")</f>
        <v>krajowa</v>
      </c>
    </row>
    <row r="403" spans="1:8" hidden="1" outlineLevel="2">
      <c r="A403" s="1">
        <v>42025</v>
      </c>
      <c r="B403" t="s">
        <v>911</v>
      </c>
      <c r="C403" t="s">
        <v>912</v>
      </c>
      <c r="D403">
        <v>7.13</v>
      </c>
      <c r="E403">
        <v>2142</v>
      </c>
      <c r="F403" s="22">
        <v>15120</v>
      </c>
      <c r="G403">
        <v>0</v>
      </c>
      <c r="H403" t="str">
        <f>IF(LEFT(C403,2)="PL","krajowa","zagraniczna")</f>
        <v>krajowa</v>
      </c>
    </row>
    <row r="404" spans="1:8" hidden="1" outlineLevel="2">
      <c r="A404" s="1">
        <v>42025</v>
      </c>
      <c r="B404" t="s">
        <v>915</v>
      </c>
      <c r="C404" t="s">
        <v>916</v>
      </c>
      <c r="D404">
        <v>4.0999999999999996</v>
      </c>
      <c r="E404">
        <v>113649</v>
      </c>
      <c r="F404" s="22">
        <v>464150</v>
      </c>
      <c r="G404">
        <v>17549000</v>
      </c>
      <c r="H404" t="str">
        <f>IF(LEFT(C404,2)="PL","krajowa","zagraniczna")</f>
        <v>krajowa</v>
      </c>
    </row>
    <row r="405" spans="1:8" hidden="1" outlineLevel="2">
      <c r="A405" s="1">
        <v>42025</v>
      </c>
      <c r="B405" t="s">
        <v>917</v>
      </c>
      <c r="C405" t="s">
        <v>918</v>
      </c>
      <c r="D405">
        <v>2</v>
      </c>
      <c r="E405">
        <v>1</v>
      </c>
      <c r="F405" s="22">
        <v>2</v>
      </c>
      <c r="G405">
        <v>0</v>
      </c>
      <c r="H405" t="str">
        <f>IF(LEFT(C405,2)="PL","krajowa","zagraniczna")</f>
        <v>krajowa</v>
      </c>
    </row>
    <row r="406" spans="1:8" hidden="1" outlineLevel="2">
      <c r="A406" s="1">
        <v>42025</v>
      </c>
      <c r="B406" t="s">
        <v>919</v>
      </c>
      <c r="C406" t="s">
        <v>920</v>
      </c>
      <c r="D406">
        <v>0.86</v>
      </c>
      <c r="E406">
        <v>6000</v>
      </c>
      <c r="F406" s="22">
        <v>5160</v>
      </c>
      <c r="G406">
        <v>0</v>
      </c>
      <c r="H406" t="str">
        <f>IF(LEFT(C406,2)="PL","krajowa","zagraniczna")</f>
        <v>krajowa</v>
      </c>
    </row>
    <row r="407" spans="1:8" hidden="1" outlineLevel="2">
      <c r="A407" s="1">
        <v>42025</v>
      </c>
      <c r="B407" t="s">
        <v>921</v>
      </c>
      <c r="C407" t="s">
        <v>922</v>
      </c>
      <c r="D407">
        <v>7.49</v>
      </c>
      <c r="E407">
        <v>3</v>
      </c>
      <c r="F407" s="22">
        <v>20</v>
      </c>
      <c r="G407">
        <v>7452000</v>
      </c>
      <c r="H407" t="str">
        <f>IF(LEFT(C407,2)="PL","krajowa","zagraniczna")</f>
        <v>krajowa</v>
      </c>
    </row>
    <row r="408" spans="1:8" hidden="1" outlineLevel="2">
      <c r="A408" s="1">
        <v>42025</v>
      </c>
      <c r="B408" t="s">
        <v>923</v>
      </c>
      <c r="C408" t="s">
        <v>924</v>
      </c>
      <c r="D408">
        <v>38.9</v>
      </c>
      <c r="E408">
        <v>150</v>
      </c>
      <c r="F408" s="22">
        <v>5840</v>
      </c>
      <c r="G408">
        <v>0</v>
      </c>
      <c r="H408" t="str">
        <f>IF(LEFT(C408,2)="PL","krajowa","zagraniczna")</f>
        <v>krajowa</v>
      </c>
    </row>
    <row r="409" spans="1:8" hidden="1" outlineLevel="2">
      <c r="A409" s="1">
        <v>42025</v>
      </c>
      <c r="B409" t="s">
        <v>925</v>
      </c>
      <c r="C409" t="s">
        <v>926</v>
      </c>
      <c r="D409">
        <v>8.3000000000000007</v>
      </c>
      <c r="E409">
        <v>30952</v>
      </c>
      <c r="F409" s="22">
        <v>254700</v>
      </c>
      <c r="G409">
        <v>2046000</v>
      </c>
      <c r="H409" t="str">
        <f>IF(LEFT(C409,2)="PL","krajowa","zagraniczna")</f>
        <v>krajowa</v>
      </c>
    </row>
    <row r="410" spans="1:8" hidden="1" outlineLevel="2">
      <c r="A410" s="1">
        <v>42025</v>
      </c>
      <c r="B410" t="s">
        <v>927</v>
      </c>
      <c r="C410" t="s">
        <v>928</v>
      </c>
      <c r="D410">
        <v>18</v>
      </c>
      <c r="E410">
        <v>39597</v>
      </c>
      <c r="F410" s="22">
        <v>712660</v>
      </c>
      <c r="G410">
        <v>24711000</v>
      </c>
      <c r="H410" t="str">
        <f>IF(LEFT(C410,2)="PL","krajowa","zagraniczna")</f>
        <v>krajowa</v>
      </c>
    </row>
    <row r="411" spans="1:8" hidden="1" outlineLevel="2">
      <c r="A411" s="1">
        <v>42025</v>
      </c>
      <c r="B411" t="s">
        <v>929</v>
      </c>
      <c r="C411" t="s">
        <v>930</v>
      </c>
      <c r="D411">
        <v>8.4</v>
      </c>
      <c r="E411">
        <v>200</v>
      </c>
      <c r="F411" s="22">
        <v>1680</v>
      </c>
      <c r="G411">
        <v>1535000</v>
      </c>
      <c r="H411" t="str">
        <f>IF(LEFT(C411,2)="PL","krajowa","zagraniczna")</f>
        <v>krajowa</v>
      </c>
    </row>
    <row r="412" spans="1:8" hidden="1" outlineLevel="2">
      <c r="A412" s="1">
        <v>42025</v>
      </c>
      <c r="B412" t="s">
        <v>931</v>
      </c>
      <c r="C412" t="s">
        <v>932</v>
      </c>
      <c r="D412">
        <v>2.69</v>
      </c>
      <c r="E412">
        <v>1828</v>
      </c>
      <c r="F412" s="22">
        <v>4940</v>
      </c>
      <c r="G412">
        <v>48149000</v>
      </c>
      <c r="H412" t="str">
        <f>IF(LEFT(C412,2)="PL","krajowa","zagraniczna")</f>
        <v>krajowa</v>
      </c>
    </row>
    <row r="413" spans="1:8" hidden="1" outlineLevel="2">
      <c r="A413" s="1">
        <v>42025</v>
      </c>
      <c r="B413" t="s">
        <v>933</v>
      </c>
      <c r="C413" t="s">
        <v>934</v>
      </c>
      <c r="D413">
        <v>0.92</v>
      </c>
      <c r="E413">
        <v>219424</v>
      </c>
      <c r="F413" s="22">
        <v>198130</v>
      </c>
      <c r="G413">
        <v>23434000</v>
      </c>
      <c r="H413" t="str">
        <f>IF(LEFT(C413,2)="PL","krajowa","zagraniczna")</f>
        <v>krajowa</v>
      </c>
    </row>
    <row r="414" spans="1:8" hidden="1" outlineLevel="2">
      <c r="A414" s="1">
        <v>42025</v>
      </c>
      <c r="B414" t="s">
        <v>935</v>
      </c>
      <c r="C414" t="s">
        <v>936</v>
      </c>
      <c r="D414">
        <v>23.28</v>
      </c>
      <c r="E414">
        <v>61806</v>
      </c>
      <c r="F414" s="22">
        <v>1418850</v>
      </c>
      <c r="G414">
        <v>24622000</v>
      </c>
      <c r="H414" t="str">
        <f>IF(LEFT(C414,2)="PL","krajowa","zagraniczna")</f>
        <v>krajowa</v>
      </c>
    </row>
    <row r="415" spans="1:8" hidden="1" outlineLevel="2">
      <c r="A415" s="1">
        <v>42025</v>
      </c>
      <c r="B415" t="s">
        <v>937</v>
      </c>
      <c r="C415" t="s">
        <v>938</v>
      </c>
      <c r="D415">
        <v>64.989999999999995</v>
      </c>
      <c r="E415">
        <v>39</v>
      </c>
      <c r="F415" s="22">
        <v>2480</v>
      </c>
      <c r="G415">
        <v>3288000</v>
      </c>
      <c r="H415" t="str">
        <f>IF(LEFT(C415,2)="PL","krajowa","zagraniczna")</f>
        <v>krajowa</v>
      </c>
    </row>
    <row r="416" spans="1:8" hidden="1" outlineLevel="2">
      <c r="A416" s="1">
        <v>42025</v>
      </c>
      <c r="B416" t="s">
        <v>939</v>
      </c>
      <c r="C416" t="s">
        <v>940</v>
      </c>
      <c r="D416">
        <v>285</v>
      </c>
      <c r="E416">
        <v>14</v>
      </c>
      <c r="F416" s="22">
        <v>3990</v>
      </c>
      <c r="G416">
        <v>699000</v>
      </c>
      <c r="H416" t="str">
        <f>IF(LEFT(C416,2)="PL","krajowa","zagraniczna")</f>
        <v>krajowa</v>
      </c>
    </row>
    <row r="417" spans="1:8" hidden="1" outlineLevel="2">
      <c r="A417" s="1">
        <v>42025</v>
      </c>
      <c r="B417" t="s">
        <v>941</v>
      </c>
      <c r="C417" t="s">
        <v>942</v>
      </c>
      <c r="D417">
        <v>1.55</v>
      </c>
      <c r="E417">
        <v>3559</v>
      </c>
      <c r="F417" s="22">
        <v>5440</v>
      </c>
      <c r="G417">
        <v>6145000</v>
      </c>
      <c r="H417" t="str">
        <f>IF(LEFT(C417,2)="PL","krajowa","zagraniczna")</f>
        <v>krajowa</v>
      </c>
    </row>
    <row r="418" spans="1:8" hidden="1" outlineLevel="2">
      <c r="A418" s="1">
        <v>42025</v>
      </c>
      <c r="B418" t="s">
        <v>943</v>
      </c>
      <c r="C418" t="s">
        <v>944</v>
      </c>
      <c r="D418">
        <v>6.27</v>
      </c>
      <c r="E418">
        <v>7</v>
      </c>
      <c r="F418" s="22">
        <v>40</v>
      </c>
      <c r="G418">
        <v>8629000</v>
      </c>
      <c r="H418" t="str">
        <f>IF(LEFT(C418,2)="PL","krajowa","zagraniczna")</f>
        <v>krajowa</v>
      </c>
    </row>
    <row r="419" spans="1:8" hidden="1" outlineLevel="2">
      <c r="A419" s="1">
        <v>42025</v>
      </c>
      <c r="B419" t="s">
        <v>945</v>
      </c>
      <c r="C419" t="s">
        <v>946</v>
      </c>
      <c r="D419">
        <v>391</v>
      </c>
      <c r="E419">
        <v>20</v>
      </c>
      <c r="F419" s="22">
        <v>7820</v>
      </c>
      <c r="G419">
        <v>0</v>
      </c>
      <c r="H419" t="str">
        <f>IF(LEFT(C419,2)="PL","krajowa","zagraniczna")</f>
        <v>krajowa</v>
      </c>
    </row>
    <row r="420" spans="1:8" hidden="1" outlineLevel="2">
      <c r="A420" s="1">
        <v>42026</v>
      </c>
      <c r="B420" t="s">
        <v>7</v>
      </c>
      <c r="C420" t="s">
        <v>8</v>
      </c>
      <c r="D420">
        <v>2.2599999999999998</v>
      </c>
      <c r="E420">
        <v>20</v>
      </c>
      <c r="F420" s="22">
        <v>40</v>
      </c>
      <c r="G420">
        <v>6496000</v>
      </c>
      <c r="H420" t="str">
        <f>IF(LEFT(C420,2)="PL","krajowa","zagraniczna")</f>
        <v>krajowa</v>
      </c>
    </row>
    <row r="421" spans="1:8" hidden="1" outlineLevel="2">
      <c r="A421" s="1">
        <v>42026</v>
      </c>
      <c r="B421" t="s">
        <v>9</v>
      </c>
      <c r="C421" t="s">
        <v>10</v>
      </c>
      <c r="D421">
        <v>0.79</v>
      </c>
      <c r="E421">
        <v>87</v>
      </c>
      <c r="F421" s="22">
        <v>70</v>
      </c>
      <c r="G421">
        <v>22309000</v>
      </c>
      <c r="H421" t="str">
        <f>IF(LEFT(C421,2)="PL","krajowa","zagraniczna")</f>
        <v>krajowa</v>
      </c>
    </row>
    <row r="422" spans="1:8" hidden="1" outlineLevel="2">
      <c r="A422" s="1">
        <v>42026</v>
      </c>
      <c r="B422" t="s">
        <v>11</v>
      </c>
      <c r="C422" t="s">
        <v>12</v>
      </c>
      <c r="D422">
        <v>5.85</v>
      </c>
      <c r="E422">
        <v>638</v>
      </c>
      <c r="F422" s="22">
        <v>3680</v>
      </c>
      <c r="G422">
        <v>1852000</v>
      </c>
      <c r="H422" t="str">
        <f>IF(LEFT(C422,2)="PL","krajowa","zagraniczna")</f>
        <v>krajowa</v>
      </c>
    </row>
    <row r="423" spans="1:8" hidden="1" outlineLevel="2">
      <c r="A423" s="1">
        <v>42026</v>
      </c>
      <c r="B423" t="s">
        <v>13</v>
      </c>
      <c r="C423" t="s">
        <v>14</v>
      </c>
      <c r="D423">
        <v>3.43</v>
      </c>
      <c r="E423">
        <v>17268</v>
      </c>
      <c r="F423" s="22">
        <v>58130</v>
      </c>
      <c r="G423">
        <v>48206000</v>
      </c>
      <c r="H423" t="str">
        <f>IF(LEFT(C423,2)="PL","krajowa","zagraniczna")</f>
        <v>krajowa</v>
      </c>
    </row>
    <row r="424" spans="1:8" hidden="1" outlineLevel="2">
      <c r="A424" s="1">
        <v>42026</v>
      </c>
      <c r="B424" t="s">
        <v>15</v>
      </c>
      <c r="C424" t="s">
        <v>16</v>
      </c>
      <c r="D424">
        <v>0.3</v>
      </c>
      <c r="E424">
        <v>0</v>
      </c>
      <c r="F424" s="22">
        <v>0</v>
      </c>
      <c r="G424">
        <v>0</v>
      </c>
      <c r="H424" t="str">
        <f>IF(LEFT(C424,2)="PL","krajowa","zagraniczna")</f>
        <v>krajowa</v>
      </c>
    </row>
    <row r="425" spans="1:8" hidden="1" outlineLevel="2">
      <c r="A425" s="1">
        <v>42026</v>
      </c>
      <c r="B425" t="s">
        <v>17</v>
      </c>
      <c r="C425" t="s">
        <v>18</v>
      </c>
      <c r="D425">
        <v>34.99</v>
      </c>
      <c r="E425">
        <v>20654</v>
      </c>
      <c r="F425" s="22">
        <v>669900</v>
      </c>
      <c r="G425">
        <v>13122000</v>
      </c>
      <c r="H425" t="str">
        <f>IF(LEFT(C425,2)="PL","krajowa","zagraniczna")</f>
        <v>krajowa</v>
      </c>
    </row>
    <row r="426" spans="1:8" hidden="1" outlineLevel="2">
      <c r="A426" s="1">
        <v>42026</v>
      </c>
      <c r="B426" t="s">
        <v>19</v>
      </c>
      <c r="C426" t="s">
        <v>20</v>
      </c>
      <c r="D426">
        <v>27.51</v>
      </c>
      <c r="E426">
        <v>4</v>
      </c>
      <c r="F426" s="22">
        <v>110</v>
      </c>
      <c r="G426">
        <v>8143000</v>
      </c>
      <c r="H426" t="str">
        <f>IF(LEFT(C426,2)="PL","krajowa","zagraniczna")</f>
        <v>krajowa</v>
      </c>
    </row>
    <row r="427" spans="1:8" hidden="1" outlineLevel="2">
      <c r="A427" s="1">
        <v>42026</v>
      </c>
      <c r="B427" t="s">
        <v>23</v>
      </c>
      <c r="C427" t="s">
        <v>24</v>
      </c>
      <c r="D427">
        <v>45.85</v>
      </c>
      <c r="E427">
        <v>706</v>
      </c>
      <c r="F427" s="22">
        <v>31870</v>
      </c>
      <c r="G427">
        <v>8852000</v>
      </c>
      <c r="H427" t="str">
        <f>IF(LEFT(C427,2)="PL","krajowa","zagraniczna")</f>
        <v>krajowa</v>
      </c>
    </row>
    <row r="428" spans="1:8" hidden="1" outlineLevel="2">
      <c r="A428" s="1">
        <v>42026</v>
      </c>
      <c r="B428" t="s">
        <v>25</v>
      </c>
      <c r="C428" t="s">
        <v>26</v>
      </c>
      <c r="D428">
        <v>0.01</v>
      </c>
      <c r="E428">
        <v>4200</v>
      </c>
      <c r="F428" s="22">
        <v>40</v>
      </c>
      <c r="G428">
        <v>0</v>
      </c>
      <c r="H428" t="str">
        <f>IF(LEFT(C428,2)="PL","krajowa","zagraniczna")</f>
        <v>krajowa</v>
      </c>
    </row>
    <row r="429" spans="1:8" hidden="1" outlineLevel="2">
      <c r="A429" s="1">
        <v>42026</v>
      </c>
      <c r="B429" t="s">
        <v>27</v>
      </c>
      <c r="C429" t="s">
        <v>28</v>
      </c>
      <c r="D429">
        <v>8.1</v>
      </c>
      <c r="E429">
        <v>213603</v>
      </c>
      <c r="F429" s="22">
        <v>1682130</v>
      </c>
      <c r="G429">
        <v>43035000</v>
      </c>
      <c r="H429" t="str">
        <f>IF(LEFT(C429,2)="PL","krajowa","zagraniczna")</f>
        <v>krajowa</v>
      </c>
    </row>
    <row r="430" spans="1:8" hidden="1" outlineLevel="2">
      <c r="A430" s="1">
        <v>42026</v>
      </c>
      <c r="B430" t="s">
        <v>33</v>
      </c>
      <c r="C430" t="s">
        <v>34</v>
      </c>
      <c r="D430">
        <v>5.08</v>
      </c>
      <c r="E430">
        <v>1120106</v>
      </c>
      <c r="F430" s="22">
        <v>5657820</v>
      </c>
      <c r="G430">
        <v>29399000</v>
      </c>
      <c r="H430" t="str">
        <f>IF(LEFT(C430,2)="PL","krajowa","zagraniczna")</f>
        <v>krajowa</v>
      </c>
    </row>
    <row r="431" spans="1:8" hidden="1" outlineLevel="2">
      <c r="A431" s="1">
        <v>42026</v>
      </c>
      <c r="B431" t="s">
        <v>35</v>
      </c>
      <c r="C431" t="s">
        <v>36</v>
      </c>
      <c r="D431">
        <v>84</v>
      </c>
      <c r="E431">
        <v>194224</v>
      </c>
      <c r="F431" s="22">
        <v>15997670</v>
      </c>
      <c r="G431">
        <v>43097000</v>
      </c>
      <c r="H431" t="str">
        <f>IF(LEFT(C431,2)="PL","krajowa","zagraniczna")</f>
        <v>krajowa</v>
      </c>
    </row>
    <row r="432" spans="1:8" hidden="1" outlineLevel="2">
      <c r="A432" s="1">
        <v>42026</v>
      </c>
      <c r="B432" t="s">
        <v>37</v>
      </c>
      <c r="C432" t="s">
        <v>38</v>
      </c>
      <c r="D432">
        <v>14.15</v>
      </c>
      <c r="E432">
        <v>1039</v>
      </c>
      <c r="F432" s="22">
        <v>14690</v>
      </c>
      <c r="G432">
        <v>3975000</v>
      </c>
      <c r="H432" t="str">
        <f>IF(LEFT(C432,2)="PL","krajowa","zagraniczna")</f>
        <v>krajowa</v>
      </c>
    </row>
    <row r="433" spans="1:8" hidden="1" outlineLevel="2">
      <c r="A433" s="1">
        <v>42026</v>
      </c>
      <c r="B433" t="s">
        <v>39</v>
      </c>
      <c r="C433" t="s">
        <v>40</v>
      </c>
      <c r="D433">
        <v>2.08</v>
      </c>
      <c r="E433">
        <v>1980</v>
      </c>
      <c r="F433" s="22">
        <v>4060</v>
      </c>
      <c r="G433">
        <v>7353000</v>
      </c>
      <c r="H433" t="str">
        <f>IF(LEFT(C433,2)="PL","krajowa","zagraniczna")</f>
        <v>krajowa</v>
      </c>
    </row>
    <row r="434" spans="1:8" hidden="1" outlineLevel="2">
      <c r="A434" s="1">
        <v>42026</v>
      </c>
      <c r="B434" t="s">
        <v>41</v>
      </c>
      <c r="C434" t="s">
        <v>42</v>
      </c>
      <c r="D434">
        <v>0.64</v>
      </c>
      <c r="E434">
        <v>0</v>
      </c>
      <c r="F434" s="22">
        <v>0</v>
      </c>
      <c r="G434">
        <v>0</v>
      </c>
      <c r="H434" t="str">
        <f>IF(LEFT(C434,2)="PL","krajowa","zagraniczna")</f>
        <v>krajowa</v>
      </c>
    </row>
    <row r="435" spans="1:8" hidden="1" outlineLevel="2">
      <c r="A435" s="1">
        <v>42026</v>
      </c>
      <c r="B435" t="s">
        <v>43</v>
      </c>
      <c r="C435" t="s">
        <v>44</v>
      </c>
      <c r="D435">
        <v>9.1</v>
      </c>
      <c r="E435">
        <v>117048</v>
      </c>
      <c r="F435" s="22">
        <v>1062830</v>
      </c>
      <c r="G435">
        <v>24397000</v>
      </c>
      <c r="H435" t="str">
        <f>IF(LEFT(C435,2)="PL","krajowa","zagraniczna")</f>
        <v>krajowa</v>
      </c>
    </row>
    <row r="436" spans="1:8" hidden="1" outlineLevel="2">
      <c r="A436" s="1">
        <v>42026</v>
      </c>
      <c r="B436" t="s">
        <v>45</v>
      </c>
      <c r="C436" t="s">
        <v>46</v>
      </c>
      <c r="D436">
        <v>45.7</v>
      </c>
      <c r="E436">
        <v>5386</v>
      </c>
      <c r="F436" s="22">
        <v>243420</v>
      </c>
      <c r="G436">
        <v>9046000</v>
      </c>
      <c r="H436" t="str">
        <f>IF(LEFT(C436,2)="PL","krajowa","zagraniczna")</f>
        <v>krajowa</v>
      </c>
    </row>
    <row r="437" spans="1:8" hidden="1" outlineLevel="2">
      <c r="A437" s="1">
        <v>42026</v>
      </c>
      <c r="B437" t="s">
        <v>47</v>
      </c>
      <c r="C437" t="s">
        <v>48</v>
      </c>
      <c r="D437">
        <v>8.02</v>
      </c>
      <c r="E437">
        <v>2114</v>
      </c>
      <c r="F437" s="22">
        <v>17060</v>
      </c>
      <c r="G437">
        <v>9800000</v>
      </c>
      <c r="H437" t="str">
        <f>IF(LEFT(C437,2)="PL","krajowa","zagraniczna")</f>
        <v>krajowa</v>
      </c>
    </row>
    <row r="438" spans="1:8" hidden="1" outlineLevel="2">
      <c r="A438" s="1">
        <v>42026</v>
      </c>
      <c r="B438" t="s">
        <v>49</v>
      </c>
      <c r="C438" t="s">
        <v>50</v>
      </c>
      <c r="D438">
        <v>99.5</v>
      </c>
      <c r="E438">
        <v>31650</v>
      </c>
      <c r="F438" s="22">
        <v>3138890</v>
      </c>
      <c r="G438">
        <v>4659000</v>
      </c>
      <c r="H438" t="str">
        <f>IF(LEFT(C438,2)="PL","krajowa","zagraniczna")</f>
        <v>krajowa</v>
      </c>
    </row>
    <row r="439" spans="1:8" hidden="1" outlineLevel="2">
      <c r="A439" s="1">
        <v>42026</v>
      </c>
      <c r="B439" t="s">
        <v>51</v>
      </c>
      <c r="C439" t="s">
        <v>52</v>
      </c>
      <c r="D439">
        <v>0.26</v>
      </c>
      <c r="E439">
        <v>0</v>
      </c>
      <c r="F439" s="22">
        <v>0</v>
      </c>
      <c r="G439">
        <v>0</v>
      </c>
      <c r="H439" t="str">
        <f>IF(LEFT(C439,2)="PL","krajowa","zagraniczna")</f>
        <v>krajowa</v>
      </c>
    </row>
    <row r="440" spans="1:8" hidden="1" outlineLevel="2">
      <c r="A440" s="1">
        <v>42026</v>
      </c>
      <c r="B440" t="s">
        <v>55</v>
      </c>
      <c r="C440" t="s">
        <v>56</v>
      </c>
      <c r="D440">
        <v>35.17</v>
      </c>
      <c r="E440">
        <v>1405</v>
      </c>
      <c r="F440" s="22">
        <v>49850</v>
      </c>
      <c r="G440">
        <v>25382000</v>
      </c>
      <c r="H440" t="str">
        <f>IF(LEFT(C440,2)="PL","krajowa","zagraniczna")</f>
        <v>krajowa</v>
      </c>
    </row>
    <row r="441" spans="1:8" hidden="1" outlineLevel="2">
      <c r="A441" s="1">
        <v>42026</v>
      </c>
      <c r="B441" t="s">
        <v>57</v>
      </c>
      <c r="C441" t="s">
        <v>58</v>
      </c>
      <c r="D441">
        <v>12.3</v>
      </c>
      <c r="E441">
        <v>45</v>
      </c>
      <c r="F441" s="22">
        <v>550</v>
      </c>
      <c r="G441">
        <v>5540000</v>
      </c>
      <c r="H441" t="str">
        <f>IF(LEFT(C441,2)="PL","krajowa","zagraniczna")</f>
        <v>krajowa</v>
      </c>
    </row>
    <row r="442" spans="1:8" hidden="1" outlineLevel="2">
      <c r="A442" s="1">
        <v>42026</v>
      </c>
      <c r="B442" t="s">
        <v>59</v>
      </c>
      <c r="C442" t="s">
        <v>60</v>
      </c>
      <c r="D442">
        <v>4.8</v>
      </c>
      <c r="E442">
        <v>49208</v>
      </c>
      <c r="F442" s="22">
        <v>238770</v>
      </c>
      <c r="G442">
        <v>22063000</v>
      </c>
      <c r="H442" t="str">
        <f>IF(LEFT(C442,2)="PL","krajowa","zagraniczna")</f>
        <v>krajowa</v>
      </c>
    </row>
    <row r="443" spans="1:8" hidden="1" outlineLevel="2">
      <c r="A443" s="1">
        <v>42026</v>
      </c>
      <c r="B443" t="s">
        <v>61</v>
      </c>
      <c r="C443" t="s">
        <v>62</v>
      </c>
      <c r="D443">
        <v>1.47</v>
      </c>
      <c r="E443">
        <v>2996</v>
      </c>
      <c r="F443" s="22">
        <v>4220</v>
      </c>
      <c r="G443">
        <v>2520000</v>
      </c>
      <c r="H443" t="str">
        <f>IF(LEFT(C443,2)="PL","krajowa","zagraniczna")</f>
        <v>krajowa</v>
      </c>
    </row>
    <row r="444" spans="1:8" hidden="1" outlineLevel="2">
      <c r="A444" s="1">
        <v>42026</v>
      </c>
      <c r="B444" t="s">
        <v>63</v>
      </c>
      <c r="C444" t="s">
        <v>64</v>
      </c>
      <c r="D444">
        <v>14.89</v>
      </c>
      <c r="E444">
        <v>588</v>
      </c>
      <c r="F444" s="22">
        <v>8750</v>
      </c>
      <c r="G444">
        <v>3286000</v>
      </c>
      <c r="H444" t="str">
        <f>IF(LEFT(C444,2)="PL","krajowa","zagraniczna")</f>
        <v>krajowa</v>
      </c>
    </row>
    <row r="445" spans="1:8" hidden="1" outlineLevel="2">
      <c r="A445" s="1">
        <v>42026</v>
      </c>
      <c r="B445" t="s">
        <v>67</v>
      </c>
      <c r="C445" t="s">
        <v>68</v>
      </c>
      <c r="D445">
        <v>13.2</v>
      </c>
      <c r="E445">
        <v>282</v>
      </c>
      <c r="F445" s="22">
        <v>3710</v>
      </c>
      <c r="G445">
        <v>17889000</v>
      </c>
      <c r="H445" t="str">
        <f>IF(LEFT(C445,2)="PL","krajowa","zagraniczna")</f>
        <v>krajowa</v>
      </c>
    </row>
    <row r="446" spans="1:8" hidden="1" outlineLevel="2">
      <c r="A446" s="1">
        <v>42026</v>
      </c>
      <c r="B446" t="s">
        <v>69</v>
      </c>
      <c r="C446" t="s">
        <v>70</v>
      </c>
      <c r="D446">
        <v>54</v>
      </c>
      <c r="E446">
        <v>85264</v>
      </c>
      <c r="F446" s="22">
        <v>4567480</v>
      </c>
      <c r="G446">
        <v>74917000</v>
      </c>
      <c r="H446" t="str">
        <f>IF(LEFT(C446,2)="PL","krajowa","zagraniczna")</f>
        <v>krajowa</v>
      </c>
    </row>
    <row r="447" spans="1:8" hidden="1" outlineLevel="2">
      <c r="A447" s="1">
        <v>42026</v>
      </c>
      <c r="B447" t="s">
        <v>71</v>
      </c>
      <c r="C447" t="s">
        <v>72</v>
      </c>
      <c r="D447">
        <v>8.3000000000000007</v>
      </c>
      <c r="E447">
        <v>100</v>
      </c>
      <c r="F447" s="22">
        <v>830</v>
      </c>
      <c r="G447">
        <v>16750000</v>
      </c>
      <c r="H447" t="str">
        <f>IF(LEFT(C447,2)="PL","krajowa","zagraniczna")</f>
        <v>krajowa</v>
      </c>
    </row>
    <row r="448" spans="1:8" hidden="1" outlineLevel="2">
      <c r="A448" s="1">
        <v>42026</v>
      </c>
      <c r="B448" t="s">
        <v>77</v>
      </c>
      <c r="C448" t="s">
        <v>78</v>
      </c>
      <c r="D448">
        <v>2.5</v>
      </c>
      <c r="E448">
        <v>3370</v>
      </c>
      <c r="F448" s="22">
        <v>8410</v>
      </c>
      <c r="G448">
        <v>24386000</v>
      </c>
      <c r="H448" t="str">
        <f>IF(LEFT(C448,2)="PL","krajowa","zagraniczna")</f>
        <v>krajowa</v>
      </c>
    </row>
    <row r="449" spans="1:8" hidden="1" outlineLevel="2">
      <c r="A449" s="1">
        <v>42026</v>
      </c>
      <c r="B449" t="s">
        <v>79</v>
      </c>
      <c r="C449" t="s">
        <v>80</v>
      </c>
      <c r="D449">
        <v>6.87</v>
      </c>
      <c r="E449">
        <v>4231</v>
      </c>
      <c r="F449" s="22">
        <v>28930</v>
      </c>
      <c r="G449">
        <v>2464000</v>
      </c>
      <c r="H449" t="str">
        <f>IF(LEFT(C449,2)="PL","krajowa","zagraniczna")</f>
        <v>krajowa</v>
      </c>
    </row>
    <row r="450" spans="1:8" hidden="1" outlineLevel="2">
      <c r="A450" s="1">
        <v>42026</v>
      </c>
      <c r="B450" t="s">
        <v>81</v>
      </c>
      <c r="C450" t="s">
        <v>82</v>
      </c>
      <c r="D450">
        <v>0.99</v>
      </c>
      <c r="E450">
        <v>5919</v>
      </c>
      <c r="F450" s="22">
        <v>5790</v>
      </c>
      <c r="G450">
        <v>11698000</v>
      </c>
      <c r="H450" t="str">
        <f>IF(LEFT(C450,2)="PL","krajowa","zagraniczna")</f>
        <v>krajowa</v>
      </c>
    </row>
    <row r="451" spans="1:8" hidden="1" outlineLevel="2">
      <c r="A451" s="1">
        <v>42026</v>
      </c>
      <c r="B451" t="s">
        <v>85</v>
      </c>
      <c r="C451" t="s">
        <v>86</v>
      </c>
      <c r="D451">
        <v>11.19</v>
      </c>
      <c r="E451">
        <v>2021</v>
      </c>
      <c r="F451" s="22">
        <v>22080</v>
      </c>
      <c r="G451">
        <v>24981000</v>
      </c>
      <c r="H451" t="str">
        <f>IF(LEFT(C451,2)="PL","krajowa","zagraniczna")</f>
        <v>krajowa</v>
      </c>
    </row>
    <row r="452" spans="1:8" hidden="1" outlineLevel="2">
      <c r="A452" s="1">
        <v>42026</v>
      </c>
      <c r="B452" t="s">
        <v>87</v>
      </c>
      <c r="C452" t="s">
        <v>88</v>
      </c>
      <c r="D452">
        <v>3.23</v>
      </c>
      <c r="E452">
        <v>35000</v>
      </c>
      <c r="F452" s="22">
        <v>110330</v>
      </c>
      <c r="G452">
        <v>39722000</v>
      </c>
      <c r="H452" t="str">
        <f>IF(LEFT(C452,2)="PL","krajowa","zagraniczna")</f>
        <v>krajowa</v>
      </c>
    </row>
    <row r="453" spans="1:8" hidden="1" outlineLevel="2">
      <c r="A453" s="1">
        <v>42026</v>
      </c>
      <c r="B453" t="s">
        <v>89</v>
      </c>
      <c r="C453" t="s">
        <v>90</v>
      </c>
      <c r="D453">
        <v>4.33</v>
      </c>
      <c r="E453">
        <v>974</v>
      </c>
      <c r="F453" s="22">
        <v>4220</v>
      </c>
      <c r="G453">
        <v>3999000</v>
      </c>
      <c r="H453" t="str">
        <f>IF(LEFT(C453,2)="PL","krajowa","zagraniczna")</f>
        <v>krajowa</v>
      </c>
    </row>
    <row r="454" spans="1:8" hidden="1" outlineLevel="2">
      <c r="A454" s="1">
        <v>42026</v>
      </c>
      <c r="B454" t="s">
        <v>95</v>
      </c>
      <c r="C454" t="s">
        <v>96</v>
      </c>
      <c r="D454">
        <v>3</v>
      </c>
      <c r="E454">
        <v>701</v>
      </c>
      <c r="F454" s="22">
        <v>1970</v>
      </c>
      <c r="G454">
        <v>0</v>
      </c>
      <c r="H454" t="str">
        <f>IF(LEFT(C454,2)="PL","krajowa","zagraniczna")</f>
        <v>krajowa</v>
      </c>
    </row>
    <row r="455" spans="1:8" hidden="1" outlineLevel="2">
      <c r="A455" s="1">
        <v>42026</v>
      </c>
      <c r="B455" t="s">
        <v>97</v>
      </c>
      <c r="C455" t="s">
        <v>98</v>
      </c>
      <c r="D455">
        <v>2.5499999999999998</v>
      </c>
      <c r="E455">
        <v>2</v>
      </c>
      <c r="F455" s="22">
        <v>10</v>
      </c>
      <c r="G455">
        <v>0</v>
      </c>
      <c r="H455" t="str">
        <f>IF(LEFT(C455,2)="PL","krajowa","zagraniczna")</f>
        <v>krajowa</v>
      </c>
    </row>
    <row r="456" spans="1:8" hidden="1" outlineLevel="2">
      <c r="A456" s="1">
        <v>42026</v>
      </c>
      <c r="B456" t="s">
        <v>99</v>
      </c>
      <c r="C456" t="s">
        <v>100</v>
      </c>
      <c r="D456">
        <v>2.77</v>
      </c>
      <c r="E456">
        <v>0</v>
      </c>
      <c r="F456" s="22">
        <v>0</v>
      </c>
      <c r="G456">
        <v>0</v>
      </c>
      <c r="H456" t="str">
        <f>IF(LEFT(C456,2)="PL","krajowa","zagraniczna")</f>
        <v>krajowa</v>
      </c>
    </row>
    <row r="457" spans="1:8" hidden="1" outlineLevel="2">
      <c r="A457" s="1">
        <v>42026</v>
      </c>
      <c r="B457" t="s">
        <v>101</v>
      </c>
      <c r="C457" t="s">
        <v>102</v>
      </c>
      <c r="D457">
        <v>7.19</v>
      </c>
      <c r="E457">
        <v>1</v>
      </c>
      <c r="F457" s="22">
        <v>10</v>
      </c>
      <c r="G457">
        <v>2174000</v>
      </c>
      <c r="H457" t="str">
        <f>IF(LEFT(C457,2)="PL","krajowa","zagraniczna")</f>
        <v>krajowa</v>
      </c>
    </row>
    <row r="458" spans="1:8" hidden="1" outlineLevel="2">
      <c r="A458" s="1">
        <v>42026</v>
      </c>
      <c r="B458" t="s">
        <v>103</v>
      </c>
      <c r="C458" t="s">
        <v>104</v>
      </c>
      <c r="D458">
        <v>43</v>
      </c>
      <c r="E458">
        <v>17210</v>
      </c>
      <c r="F458" s="22">
        <v>744390</v>
      </c>
      <c r="G458">
        <v>7788000</v>
      </c>
      <c r="H458" t="str">
        <f>IF(LEFT(C458,2)="PL","krajowa","zagraniczna")</f>
        <v>krajowa</v>
      </c>
    </row>
    <row r="459" spans="1:8" hidden="1" outlineLevel="2">
      <c r="A459" s="1">
        <v>42026</v>
      </c>
      <c r="B459" t="s">
        <v>105</v>
      </c>
      <c r="C459" t="s">
        <v>106</v>
      </c>
      <c r="D459">
        <v>1.1399999999999999</v>
      </c>
      <c r="E459">
        <v>14109</v>
      </c>
      <c r="F459" s="22">
        <v>15850</v>
      </c>
      <c r="G459">
        <v>96494000</v>
      </c>
      <c r="H459" t="str">
        <f>IF(LEFT(C459,2)="PL","krajowa","zagraniczna")</f>
        <v>krajowa</v>
      </c>
    </row>
    <row r="460" spans="1:8" hidden="1" outlineLevel="2">
      <c r="A460" s="1">
        <v>42026</v>
      </c>
      <c r="B460" t="s">
        <v>107</v>
      </c>
      <c r="C460" t="s">
        <v>108</v>
      </c>
      <c r="D460">
        <v>13</v>
      </c>
      <c r="E460">
        <v>49</v>
      </c>
      <c r="F460" s="22">
        <v>640</v>
      </c>
      <c r="G460">
        <v>0</v>
      </c>
      <c r="H460" t="str">
        <f>IF(LEFT(C460,2)="PL","krajowa","zagraniczna")</f>
        <v>krajowa</v>
      </c>
    </row>
    <row r="461" spans="1:8" hidden="1" outlineLevel="2">
      <c r="A461" s="1">
        <v>42026</v>
      </c>
      <c r="B461" t="s">
        <v>109</v>
      </c>
      <c r="C461" t="s">
        <v>110</v>
      </c>
      <c r="D461">
        <v>306.05</v>
      </c>
      <c r="E461">
        <v>82</v>
      </c>
      <c r="F461" s="22">
        <v>25440</v>
      </c>
      <c r="G461">
        <v>1075000</v>
      </c>
      <c r="H461" t="str">
        <f>IF(LEFT(C461,2)="PL","krajowa","zagraniczna")</f>
        <v>krajowa</v>
      </c>
    </row>
    <row r="462" spans="1:8" hidden="1" outlineLevel="2">
      <c r="A462" s="1">
        <v>42026</v>
      </c>
      <c r="B462" t="s">
        <v>111</v>
      </c>
      <c r="C462" t="s">
        <v>112</v>
      </c>
      <c r="D462">
        <v>3.77</v>
      </c>
      <c r="E462">
        <v>1302</v>
      </c>
      <c r="F462" s="22">
        <v>4930</v>
      </c>
      <c r="G462">
        <v>0</v>
      </c>
      <c r="H462" t="str">
        <f>IF(LEFT(C462,2)="PL","krajowa","zagraniczna")</f>
        <v>krajowa</v>
      </c>
    </row>
    <row r="463" spans="1:8" hidden="1" outlineLevel="2">
      <c r="A463" s="1">
        <v>42026</v>
      </c>
      <c r="B463" t="s">
        <v>113</v>
      </c>
      <c r="C463" t="s">
        <v>114</v>
      </c>
      <c r="D463">
        <v>27.9</v>
      </c>
      <c r="E463">
        <v>0</v>
      </c>
      <c r="F463" s="22">
        <v>0</v>
      </c>
      <c r="G463">
        <v>0</v>
      </c>
      <c r="H463" t="str">
        <f>IF(LEFT(C463,2)="PL","krajowa","zagraniczna")</f>
        <v>krajowa</v>
      </c>
    </row>
    <row r="464" spans="1:8" hidden="1" outlineLevel="2">
      <c r="A464" s="1">
        <v>42026</v>
      </c>
      <c r="B464" t="s">
        <v>115</v>
      </c>
      <c r="C464" t="s">
        <v>116</v>
      </c>
      <c r="D464">
        <v>11.02</v>
      </c>
      <c r="E464">
        <v>1002</v>
      </c>
      <c r="F464" s="22">
        <v>11030</v>
      </c>
      <c r="G464">
        <v>911000</v>
      </c>
      <c r="H464" t="str">
        <f>IF(LEFT(C464,2)="PL","krajowa","zagraniczna")</f>
        <v>krajowa</v>
      </c>
    </row>
    <row r="465" spans="1:8" hidden="1" outlineLevel="2">
      <c r="A465" s="1">
        <v>42026</v>
      </c>
      <c r="B465" t="s">
        <v>117</v>
      </c>
      <c r="C465" t="s">
        <v>118</v>
      </c>
      <c r="D465">
        <v>79.95</v>
      </c>
      <c r="E465">
        <v>0</v>
      </c>
      <c r="F465" s="22">
        <v>0</v>
      </c>
      <c r="G465">
        <v>0</v>
      </c>
      <c r="H465" t="str">
        <f>IF(LEFT(C465,2)="PL","krajowa","zagraniczna")</f>
        <v>krajowa</v>
      </c>
    </row>
    <row r="466" spans="1:8" hidden="1" outlineLevel="2">
      <c r="A466" s="1">
        <v>42026</v>
      </c>
      <c r="B466" t="s">
        <v>119</v>
      </c>
      <c r="C466" t="s">
        <v>120</v>
      </c>
      <c r="D466">
        <v>4</v>
      </c>
      <c r="E466">
        <v>97499</v>
      </c>
      <c r="F466" s="22">
        <v>388340</v>
      </c>
      <c r="G466">
        <v>67191000</v>
      </c>
      <c r="H466" t="str">
        <f>IF(LEFT(C466,2)="PL","krajowa","zagraniczna")</f>
        <v>krajowa</v>
      </c>
    </row>
    <row r="467" spans="1:8" hidden="1" outlineLevel="2">
      <c r="A467" s="1">
        <v>42026</v>
      </c>
      <c r="B467" t="s">
        <v>121</v>
      </c>
      <c r="C467" t="s">
        <v>122</v>
      </c>
      <c r="D467">
        <v>3.49</v>
      </c>
      <c r="E467">
        <v>46908</v>
      </c>
      <c r="F467" s="22">
        <v>163710</v>
      </c>
      <c r="G467">
        <v>1797000</v>
      </c>
      <c r="H467" t="str">
        <f>IF(LEFT(C467,2)="PL","krajowa","zagraniczna")</f>
        <v>krajowa</v>
      </c>
    </row>
    <row r="468" spans="1:8" hidden="1" outlineLevel="2">
      <c r="A468" s="1">
        <v>42026</v>
      </c>
      <c r="B468" t="s">
        <v>123</v>
      </c>
      <c r="C468" t="s">
        <v>124</v>
      </c>
      <c r="D468">
        <v>1.24</v>
      </c>
      <c r="E468">
        <v>13102</v>
      </c>
      <c r="F468" s="22">
        <v>15720</v>
      </c>
      <c r="G468">
        <v>57095000</v>
      </c>
      <c r="H468" t="str">
        <f>IF(LEFT(C468,2)="PL","krajowa","zagraniczna")</f>
        <v>krajowa</v>
      </c>
    </row>
    <row r="469" spans="1:8" hidden="1" outlineLevel="2">
      <c r="A469" s="1">
        <v>42026</v>
      </c>
      <c r="B469" t="s">
        <v>127</v>
      </c>
      <c r="C469" t="s">
        <v>128</v>
      </c>
      <c r="D469">
        <v>61.5</v>
      </c>
      <c r="E469">
        <v>3375</v>
      </c>
      <c r="F469" s="22">
        <v>207140</v>
      </c>
      <c r="G469">
        <v>4735000</v>
      </c>
      <c r="H469" t="str">
        <f>IF(LEFT(C469,2)="PL","krajowa","zagraniczna")</f>
        <v>krajowa</v>
      </c>
    </row>
    <row r="470" spans="1:8" hidden="1" outlineLevel="2">
      <c r="A470" s="1">
        <v>42026</v>
      </c>
      <c r="B470" t="s">
        <v>129</v>
      </c>
      <c r="C470" t="s">
        <v>130</v>
      </c>
      <c r="D470">
        <v>98.7</v>
      </c>
      <c r="E470">
        <v>48309</v>
      </c>
      <c r="F470" s="22">
        <v>4768460</v>
      </c>
      <c r="G470">
        <v>34013000</v>
      </c>
      <c r="H470" t="str">
        <f>IF(LEFT(C470,2)="PL","krajowa","zagraniczna")</f>
        <v>krajowa</v>
      </c>
    </row>
    <row r="471" spans="1:8" hidden="1" outlineLevel="2">
      <c r="A471" s="1">
        <v>42026</v>
      </c>
      <c r="B471" t="s">
        <v>131</v>
      </c>
      <c r="C471" t="s">
        <v>132</v>
      </c>
      <c r="D471">
        <v>5.36</v>
      </c>
      <c r="E471">
        <v>679096</v>
      </c>
      <c r="F471" s="22">
        <v>3637800</v>
      </c>
      <c r="G471">
        <v>95414000</v>
      </c>
      <c r="H471" t="str">
        <f>IF(LEFT(C471,2)="PL","krajowa","zagraniczna")</f>
        <v>krajowa</v>
      </c>
    </row>
    <row r="472" spans="1:8" hidden="1" outlineLevel="2">
      <c r="A472" s="1">
        <v>42026</v>
      </c>
      <c r="B472" t="s">
        <v>133</v>
      </c>
      <c r="C472" t="s">
        <v>134</v>
      </c>
      <c r="D472">
        <v>35.6</v>
      </c>
      <c r="E472">
        <v>3197</v>
      </c>
      <c r="F472" s="22">
        <v>114510</v>
      </c>
      <c r="G472">
        <v>9289000</v>
      </c>
      <c r="H472" t="str">
        <f>IF(LEFT(C472,2)="PL","krajowa","zagraniczna")</f>
        <v>krajowa</v>
      </c>
    </row>
    <row r="473" spans="1:8" hidden="1" outlineLevel="2">
      <c r="A473" s="1">
        <v>42026</v>
      </c>
      <c r="B473" t="s">
        <v>135</v>
      </c>
      <c r="C473" t="s">
        <v>136</v>
      </c>
      <c r="D473">
        <v>1.52</v>
      </c>
      <c r="E473">
        <v>0</v>
      </c>
      <c r="F473" s="22">
        <v>0</v>
      </c>
      <c r="G473">
        <v>5226000</v>
      </c>
      <c r="H473" t="str">
        <f>IF(LEFT(C473,2)="PL","krajowa","zagraniczna")</f>
        <v>krajowa</v>
      </c>
    </row>
    <row r="474" spans="1:8" hidden="1" outlineLevel="2">
      <c r="A474" s="1">
        <v>42026</v>
      </c>
      <c r="B474" t="s">
        <v>137</v>
      </c>
      <c r="C474" t="s">
        <v>138</v>
      </c>
      <c r="D474">
        <v>15.9</v>
      </c>
      <c r="E474">
        <v>99846</v>
      </c>
      <c r="F474" s="22">
        <v>1596910</v>
      </c>
      <c r="G474">
        <v>978000</v>
      </c>
      <c r="H474" t="str">
        <f>IF(LEFT(C474,2)="PL","krajowa","zagraniczna")</f>
        <v>krajowa</v>
      </c>
    </row>
    <row r="475" spans="1:8" hidden="1" outlineLevel="2">
      <c r="A475" s="1">
        <v>42026</v>
      </c>
      <c r="B475" t="s">
        <v>139</v>
      </c>
      <c r="C475" t="s">
        <v>140</v>
      </c>
      <c r="D475">
        <v>27.7</v>
      </c>
      <c r="E475">
        <v>1056</v>
      </c>
      <c r="F475" s="22">
        <v>28100</v>
      </c>
      <c r="G475">
        <v>2468000</v>
      </c>
      <c r="H475" t="str">
        <f>IF(LEFT(C475,2)="PL","krajowa","zagraniczna")</f>
        <v>krajowa</v>
      </c>
    </row>
    <row r="476" spans="1:8" hidden="1" outlineLevel="2">
      <c r="A476" s="1">
        <v>42026</v>
      </c>
      <c r="B476" t="s">
        <v>141</v>
      </c>
      <c r="C476" t="s">
        <v>142</v>
      </c>
      <c r="D476">
        <v>150</v>
      </c>
      <c r="E476">
        <v>3992</v>
      </c>
      <c r="F476" s="22">
        <v>601540</v>
      </c>
      <c r="G476">
        <v>10451000</v>
      </c>
      <c r="H476" t="str">
        <f>IF(LEFT(C476,2)="PL","krajowa","zagraniczna")</f>
        <v>krajowa</v>
      </c>
    </row>
    <row r="477" spans="1:8" hidden="1" outlineLevel="2">
      <c r="A477" s="1">
        <v>42026</v>
      </c>
      <c r="B477" t="s">
        <v>143</v>
      </c>
      <c r="C477" t="s">
        <v>144</v>
      </c>
      <c r="D477">
        <v>0.06</v>
      </c>
      <c r="E477">
        <v>16100</v>
      </c>
      <c r="F477" s="22">
        <v>970</v>
      </c>
      <c r="G477">
        <v>0</v>
      </c>
      <c r="H477" t="str">
        <f>IF(LEFT(C477,2)="PL","krajowa","zagraniczna")</f>
        <v>krajowa</v>
      </c>
    </row>
    <row r="478" spans="1:8" hidden="1" outlineLevel="2">
      <c r="A478" s="1">
        <v>42026</v>
      </c>
      <c r="B478" t="s">
        <v>145</v>
      </c>
      <c r="C478" t="s">
        <v>146</v>
      </c>
      <c r="D478">
        <v>1.33</v>
      </c>
      <c r="E478">
        <v>1747685</v>
      </c>
      <c r="F478" s="22">
        <v>2300860</v>
      </c>
      <c r="G478">
        <v>6078000</v>
      </c>
      <c r="H478" t="str">
        <f>IF(LEFT(C478,2)="PL","krajowa","zagraniczna")</f>
        <v>krajowa</v>
      </c>
    </row>
    <row r="479" spans="1:8" hidden="1" outlineLevel="2">
      <c r="A479" s="1">
        <v>42026</v>
      </c>
      <c r="B479" t="s">
        <v>149</v>
      </c>
      <c r="C479" t="s">
        <v>150</v>
      </c>
      <c r="D479">
        <v>1.72</v>
      </c>
      <c r="E479">
        <v>485978</v>
      </c>
      <c r="F479" s="22">
        <v>845850</v>
      </c>
      <c r="G479">
        <v>50108000</v>
      </c>
      <c r="H479" t="str">
        <f>IF(LEFT(C479,2)="PL","krajowa","zagraniczna")</f>
        <v>krajowa</v>
      </c>
    </row>
    <row r="480" spans="1:8" hidden="1" outlineLevel="2">
      <c r="A480" s="1">
        <v>42026</v>
      </c>
      <c r="B480" t="s">
        <v>151</v>
      </c>
      <c r="C480" t="s">
        <v>152</v>
      </c>
      <c r="D480">
        <v>332.4</v>
      </c>
      <c r="E480">
        <v>91224</v>
      </c>
      <c r="F480" s="22">
        <v>30594760</v>
      </c>
      <c r="G480">
        <v>28420000</v>
      </c>
      <c r="H480" t="str">
        <f>IF(LEFT(C480,2)="PL","krajowa","zagraniczna")</f>
        <v>krajowa</v>
      </c>
    </row>
    <row r="481" spans="1:8" hidden="1" outlineLevel="2">
      <c r="A481" s="1">
        <v>42026</v>
      </c>
      <c r="B481" t="s">
        <v>153</v>
      </c>
      <c r="C481" t="s">
        <v>154</v>
      </c>
      <c r="D481">
        <v>1.06</v>
      </c>
      <c r="E481">
        <v>6</v>
      </c>
      <c r="F481" s="22">
        <v>10</v>
      </c>
      <c r="G481">
        <v>0</v>
      </c>
      <c r="H481" t="str">
        <f>IF(LEFT(C481,2)="PL","krajowa","zagraniczna")</f>
        <v>krajowa</v>
      </c>
    </row>
    <row r="482" spans="1:8" hidden="1" outlineLevel="2">
      <c r="A482" s="1">
        <v>42026</v>
      </c>
      <c r="B482" t="s">
        <v>155</v>
      </c>
      <c r="C482" t="s">
        <v>156</v>
      </c>
      <c r="D482">
        <v>4</v>
      </c>
      <c r="E482">
        <v>400</v>
      </c>
      <c r="F482" s="22">
        <v>1630</v>
      </c>
      <c r="G482">
        <v>4262000</v>
      </c>
      <c r="H482" t="str">
        <f>IF(LEFT(C482,2)="PL","krajowa","zagraniczna")</f>
        <v>krajowa</v>
      </c>
    </row>
    <row r="483" spans="1:8" hidden="1" outlineLevel="2">
      <c r="A483" s="1">
        <v>42026</v>
      </c>
      <c r="B483" t="s">
        <v>157</v>
      </c>
      <c r="C483" t="s">
        <v>158</v>
      </c>
      <c r="D483">
        <v>2.5</v>
      </c>
      <c r="E483">
        <v>17875</v>
      </c>
      <c r="F483" s="22">
        <v>44650</v>
      </c>
      <c r="G483">
        <v>14368000</v>
      </c>
      <c r="H483" t="str">
        <f>IF(LEFT(C483,2)="PL","krajowa","zagraniczna")</f>
        <v>krajowa</v>
      </c>
    </row>
    <row r="484" spans="1:8" hidden="1" outlineLevel="2">
      <c r="A484" s="1">
        <v>42026</v>
      </c>
      <c r="B484" t="s">
        <v>159</v>
      </c>
      <c r="C484" t="s">
        <v>160</v>
      </c>
      <c r="D484">
        <v>0.43</v>
      </c>
      <c r="E484">
        <v>528</v>
      </c>
      <c r="F484" s="22">
        <v>230</v>
      </c>
      <c r="G484">
        <v>0</v>
      </c>
      <c r="H484" t="str">
        <f>IF(LEFT(C484,2)="PL","krajowa","zagraniczna")</f>
        <v>krajowa</v>
      </c>
    </row>
    <row r="485" spans="1:8" hidden="1" outlineLevel="2">
      <c r="A485" s="1">
        <v>42026</v>
      </c>
      <c r="B485" t="s">
        <v>161</v>
      </c>
      <c r="C485" t="s">
        <v>162</v>
      </c>
      <c r="D485">
        <v>146.1</v>
      </c>
      <c r="E485">
        <v>20588</v>
      </c>
      <c r="F485" s="22">
        <v>3007910</v>
      </c>
      <c r="G485">
        <v>22030000</v>
      </c>
      <c r="H485" t="str">
        <f>IF(LEFT(C485,2)="PL","krajowa","zagraniczna")</f>
        <v>krajowa</v>
      </c>
    </row>
    <row r="486" spans="1:8" hidden="1" outlineLevel="2">
      <c r="A486" s="1">
        <v>42026</v>
      </c>
      <c r="B486" t="s">
        <v>163</v>
      </c>
      <c r="C486" t="s">
        <v>164</v>
      </c>
      <c r="D486">
        <v>0.06</v>
      </c>
      <c r="E486">
        <v>9040</v>
      </c>
      <c r="F486" s="22">
        <v>540</v>
      </c>
      <c r="G486">
        <v>0</v>
      </c>
      <c r="H486" t="str">
        <f>IF(LEFT(C486,2)="PL","krajowa","zagraniczna")</f>
        <v>krajowa</v>
      </c>
    </row>
    <row r="487" spans="1:8" hidden="1" outlineLevel="2">
      <c r="A487" s="1">
        <v>42026</v>
      </c>
      <c r="B487" t="s">
        <v>165</v>
      </c>
      <c r="C487" t="s">
        <v>166</v>
      </c>
      <c r="D487">
        <v>16.3</v>
      </c>
      <c r="E487">
        <v>164551</v>
      </c>
      <c r="F487" s="22">
        <v>2683320</v>
      </c>
      <c r="G487">
        <v>60952000</v>
      </c>
      <c r="H487" t="str">
        <f>IF(LEFT(C487,2)="PL","krajowa","zagraniczna")</f>
        <v>krajowa</v>
      </c>
    </row>
    <row r="488" spans="1:8" hidden="1" outlineLevel="2">
      <c r="A488" s="1">
        <v>42026</v>
      </c>
      <c r="B488" t="s">
        <v>167</v>
      </c>
      <c r="C488" t="s">
        <v>168</v>
      </c>
      <c r="D488">
        <v>17</v>
      </c>
      <c r="E488">
        <v>240</v>
      </c>
      <c r="F488" s="22">
        <v>4140</v>
      </c>
      <c r="G488">
        <v>1050000</v>
      </c>
      <c r="H488" t="str">
        <f>IF(LEFT(C488,2)="PL","krajowa","zagraniczna")</f>
        <v>krajowa</v>
      </c>
    </row>
    <row r="489" spans="1:8" hidden="1" outlineLevel="2">
      <c r="A489" s="1">
        <v>42026</v>
      </c>
      <c r="B489" t="s">
        <v>169</v>
      </c>
      <c r="C489" t="s">
        <v>170</v>
      </c>
      <c r="D489">
        <v>4.75</v>
      </c>
      <c r="E489">
        <v>850</v>
      </c>
      <c r="F489" s="22">
        <v>4050</v>
      </c>
      <c r="G489">
        <v>4916000</v>
      </c>
      <c r="H489" t="str">
        <f>IF(LEFT(C489,2)="PL","krajowa","zagraniczna")</f>
        <v>krajowa</v>
      </c>
    </row>
    <row r="490" spans="1:8" hidden="1" outlineLevel="2">
      <c r="A490" s="1">
        <v>42026</v>
      </c>
      <c r="B490" t="s">
        <v>173</v>
      </c>
      <c r="C490" t="s">
        <v>174</v>
      </c>
      <c r="D490">
        <v>1.03</v>
      </c>
      <c r="E490">
        <v>10424</v>
      </c>
      <c r="F490" s="22">
        <v>10710</v>
      </c>
      <c r="G490">
        <v>10109000</v>
      </c>
      <c r="H490" t="str">
        <f>IF(LEFT(C490,2)="PL","krajowa","zagraniczna")</f>
        <v>krajowa</v>
      </c>
    </row>
    <row r="491" spans="1:8" hidden="1" outlineLevel="2">
      <c r="A491" s="1">
        <v>42026</v>
      </c>
      <c r="B491" t="s">
        <v>175</v>
      </c>
      <c r="C491" t="s">
        <v>176</v>
      </c>
      <c r="D491">
        <v>47.5</v>
      </c>
      <c r="E491">
        <v>55060</v>
      </c>
      <c r="F491" s="22">
        <v>2587710</v>
      </c>
      <c r="G491">
        <v>25747000</v>
      </c>
      <c r="H491" t="str">
        <f>IF(LEFT(C491,2)="PL","krajowa","zagraniczna")</f>
        <v>krajowa</v>
      </c>
    </row>
    <row r="492" spans="1:8" hidden="1" outlineLevel="2">
      <c r="A492" s="1">
        <v>42026</v>
      </c>
      <c r="B492" t="s">
        <v>177</v>
      </c>
      <c r="C492" t="s">
        <v>178</v>
      </c>
      <c r="D492">
        <v>8.19</v>
      </c>
      <c r="E492">
        <v>14877</v>
      </c>
      <c r="F492" s="22">
        <v>121510</v>
      </c>
      <c r="G492">
        <v>7558000</v>
      </c>
      <c r="H492" t="str">
        <f>IF(LEFT(C492,2)="PL","krajowa","zagraniczna")</f>
        <v>krajowa</v>
      </c>
    </row>
    <row r="493" spans="1:8" hidden="1" outlineLevel="2">
      <c r="A493" s="1">
        <v>42026</v>
      </c>
      <c r="B493" t="s">
        <v>179</v>
      </c>
      <c r="C493" t="s">
        <v>180</v>
      </c>
      <c r="D493">
        <v>8.4700000000000006</v>
      </c>
      <c r="E493">
        <v>5030</v>
      </c>
      <c r="F493" s="22">
        <v>41580</v>
      </c>
      <c r="G493">
        <v>3648000</v>
      </c>
      <c r="H493" t="str">
        <f>IF(LEFT(C493,2)="PL","krajowa","zagraniczna")</f>
        <v>krajowa</v>
      </c>
    </row>
    <row r="494" spans="1:8" hidden="1" outlineLevel="2">
      <c r="A494" s="1">
        <v>42026</v>
      </c>
      <c r="B494" t="s">
        <v>183</v>
      </c>
      <c r="C494" t="s">
        <v>184</v>
      </c>
      <c r="D494">
        <v>1.36</v>
      </c>
      <c r="E494">
        <v>7379</v>
      </c>
      <c r="F494" s="22">
        <v>9910</v>
      </c>
      <c r="G494">
        <v>22530000</v>
      </c>
      <c r="H494" t="str">
        <f>IF(LEFT(C494,2)="PL","krajowa","zagraniczna")</f>
        <v>krajowa</v>
      </c>
    </row>
    <row r="495" spans="1:8" hidden="1" outlineLevel="2">
      <c r="A495" s="1">
        <v>42026</v>
      </c>
      <c r="B495" t="s">
        <v>185</v>
      </c>
      <c r="C495" t="s">
        <v>186</v>
      </c>
      <c r="D495">
        <v>3.6</v>
      </c>
      <c r="E495">
        <v>4826</v>
      </c>
      <c r="F495" s="22">
        <v>17190</v>
      </c>
      <c r="G495">
        <v>48753000</v>
      </c>
      <c r="H495" t="str">
        <f>IF(LEFT(C495,2)="PL","krajowa","zagraniczna")</f>
        <v>krajowa</v>
      </c>
    </row>
    <row r="496" spans="1:8" hidden="1" outlineLevel="2">
      <c r="A496" s="1">
        <v>42026</v>
      </c>
      <c r="B496" t="s">
        <v>187</v>
      </c>
      <c r="C496" t="s">
        <v>188</v>
      </c>
      <c r="D496">
        <v>105.85</v>
      </c>
      <c r="E496">
        <v>4619</v>
      </c>
      <c r="F496" s="22">
        <v>485220</v>
      </c>
      <c r="G496">
        <v>4610000</v>
      </c>
      <c r="H496" t="str">
        <f>IF(LEFT(C496,2)="PL","krajowa","zagraniczna")</f>
        <v>krajowa</v>
      </c>
    </row>
    <row r="497" spans="1:8" hidden="1" outlineLevel="2">
      <c r="A497" s="1">
        <v>42026</v>
      </c>
      <c r="B497" t="s">
        <v>189</v>
      </c>
      <c r="C497" t="s">
        <v>190</v>
      </c>
      <c r="D497">
        <v>54.45</v>
      </c>
      <c r="E497">
        <v>514</v>
      </c>
      <c r="F497" s="22">
        <v>27770</v>
      </c>
      <c r="G497">
        <v>4122000</v>
      </c>
      <c r="H497" t="str">
        <f>IF(LEFT(C497,2)="PL","krajowa","zagraniczna")</f>
        <v>krajowa</v>
      </c>
    </row>
    <row r="498" spans="1:8" hidden="1" outlineLevel="2">
      <c r="A498" s="1">
        <v>42026</v>
      </c>
      <c r="B498" t="s">
        <v>191</v>
      </c>
      <c r="C498" t="s">
        <v>192</v>
      </c>
      <c r="D498">
        <v>20.9</v>
      </c>
      <c r="E498">
        <v>35</v>
      </c>
      <c r="F498" s="22">
        <v>730</v>
      </c>
      <c r="G498">
        <v>1091000</v>
      </c>
      <c r="H498" t="str">
        <f>IF(LEFT(C498,2)="PL","krajowa","zagraniczna")</f>
        <v>krajowa</v>
      </c>
    </row>
    <row r="499" spans="1:8" hidden="1" outlineLevel="2">
      <c r="A499" s="1">
        <v>42026</v>
      </c>
      <c r="B499" t="s">
        <v>193</v>
      </c>
      <c r="C499" t="s">
        <v>194</v>
      </c>
      <c r="D499">
        <v>3.38</v>
      </c>
      <c r="E499">
        <v>73465</v>
      </c>
      <c r="F499" s="22">
        <v>245170</v>
      </c>
      <c r="G499">
        <v>20455000</v>
      </c>
      <c r="H499" t="str">
        <f>IF(LEFT(C499,2)="PL","krajowa","zagraniczna")</f>
        <v>krajowa</v>
      </c>
    </row>
    <row r="500" spans="1:8" hidden="1" outlineLevel="2">
      <c r="A500" s="1">
        <v>42026</v>
      </c>
      <c r="B500" t="s">
        <v>195</v>
      </c>
      <c r="C500" t="s">
        <v>196</v>
      </c>
      <c r="D500">
        <v>4.0999999999999996</v>
      </c>
      <c r="E500">
        <v>2183</v>
      </c>
      <c r="F500" s="22">
        <v>8850</v>
      </c>
      <c r="G500">
        <v>26984000</v>
      </c>
      <c r="H500" t="str">
        <f>IF(LEFT(C500,2)="PL","krajowa","zagraniczna")</f>
        <v>krajowa</v>
      </c>
    </row>
    <row r="501" spans="1:8" hidden="1" outlineLevel="2">
      <c r="A501" s="1">
        <v>42026</v>
      </c>
      <c r="B501" t="s">
        <v>197</v>
      </c>
      <c r="C501" t="s">
        <v>198</v>
      </c>
      <c r="D501">
        <v>4.5999999999999996</v>
      </c>
      <c r="E501">
        <v>50</v>
      </c>
      <c r="F501" s="22">
        <v>230</v>
      </c>
      <c r="G501">
        <v>0</v>
      </c>
      <c r="H501" t="str">
        <f>IF(LEFT(C501,2)="PL","krajowa","zagraniczna")</f>
        <v>krajowa</v>
      </c>
    </row>
    <row r="502" spans="1:8" hidden="1" outlineLevel="2">
      <c r="A502" s="1">
        <v>42026</v>
      </c>
      <c r="B502" t="s">
        <v>199</v>
      </c>
      <c r="C502" t="s">
        <v>200</v>
      </c>
      <c r="D502">
        <v>22.47</v>
      </c>
      <c r="E502">
        <v>343172</v>
      </c>
      <c r="F502" s="22">
        <v>7814590</v>
      </c>
      <c r="G502">
        <v>214367000</v>
      </c>
      <c r="H502" t="str">
        <f>IF(LEFT(C502,2)="PL","krajowa","zagraniczna")</f>
        <v>krajowa</v>
      </c>
    </row>
    <row r="503" spans="1:8" hidden="1" outlineLevel="2">
      <c r="A503" s="1">
        <v>42026</v>
      </c>
      <c r="B503" t="s">
        <v>201</v>
      </c>
      <c r="C503" t="s">
        <v>202</v>
      </c>
      <c r="D503">
        <v>2.59</v>
      </c>
      <c r="E503">
        <v>274719</v>
      </c>
      <c r="F503" s="22">
        <v>672790</v>
      </c>
      <c r="G503">
        <v>0</v>
      </c>
      <c r="H503" t="str">
        <f>IF(LEFT(C503,2)="PL","krajowa","zagraniczna")</f>
        <v>krajowa</v>
      </c>
    </row>
    <row r="504" spans="1:8" hidden="1" outlineLevel="2">
      <c r="A504" s="1">
        <v>42026</v>
      </c>
      <c r="B504" t="s">
        <v>203</v>
      </c>
      <c r="C504" t="s">
        <v>204</v>
      </c>
      <c r="D504">
        <v>89.7</v>
      </c>
      <c r="E504">
        <v>2126</v>
      </c>
      <c r="F504" s="22">
        <v>190710</v>
      </c>
      <c r="G504">
        <v>2567000</v>
      </c>
      <c r="H504" t="str">
        <f>IF(LEFT(C504,2)="PL","krajowa","zagraniczna")</f>
        <v>krajowa</v>
      </c>
    </row>
    <row r="505" spans="1:8" hidden="1" outlineLevel="2">
      <c r="A505" s="1">
        <v>42026</v>
      </c>
      <c r="B505" t="s">
        <v>205</v>
      </c>
      <c r="C505" t="s">
        <v>206</v>
      </c>
      <c r="D505">
        <v>6.26</v>
      </c>
      <c r="E505">
        <v>1698</v>
      </c>
      <c r="F505" s="22">
        <v>10750</v>
      </c>
      <c r="G505">
        <v>8556000</v>
      </c>
      <c r="H505" t="str">
        <f>IF(LEFT(C505,2)="PL","krajowa","zagraniczna")</f>
        <v>krajowa</v>
      </c>
    </row>
    <row r="506" spans="1:8" hidden="1" outlineLevel="2">
      <c r="A506" s="1">
        <v>42026</v>
      </c>
      <c r="B506" t="s">
        <v>207</v>
      </c>
      <c r="C506" t="s">
        <v>208</v>
      </c>
      <c r="D506">
        <v>5.0599999999999996</v>
      </c>
      <c r="E506">
        <v>20</v>
      </c>
      <c r="F506" s="22">
        <v>100</v>
      </c>
      <c r="G506">
        <v>2659000</v>
      </c>
      <c r="H506" t="str">
        <f>IF(LEFT(C506,2)="PL","krajowa","zagraniczna")</f>
        <v>krajowa</v>
      </c>
    </row>
    <row r="507" spans="1:8" hidden="1" outlineLevel="2">
      <c r="A507" s="1">
        <v>42026</v>
      </c>
      <c r="B507" t="s">
        <v>209</v>
      </c>
      <c r="C507" t="s">
        <v>210</v>
      </c>
      <c r="D507">
        <v>6.28</v>
      </c>
      <c r="E507">
        <v>91</v>
      </c>
      <c r="F507" s="22">
        <v>570</v>
      </c>
      <c r="G507">
        <v>0</v>
      </c>
      <c r="H507" t="str">
        <f>IF(LEFT(C507,2)="PL","krajowa","zagraniczna")</f>
        <v>krajowa</v>
      </c>
    </row>
    <row r="508" spans="1:8" hidden="1" outlineLevel="2">
      <c r="A508" s="1">
        <v>42026</v>
      </c>
      <c r="B508" t="s">
        <v>211</v>
      </c>
      <c r="C508" t="s">
        <v>212</v>
      </c>
      <c r="D508">
        <v>0.72</v>
      </c>
      <c r="E508">
        <v>1564</v>
      </c>
      <c r="F508" s="22">
        <v>1110</v>
      </c>
      <c r="G508">
        <v>8257000</v>
      </c>
      <c r="H508" t="str">
        <f>IF(LEFT(C508,2)="PL","krajowa","zagraniczna")</f>
        <v>krajowa</v>
      </c>
    </row>
    <row r="509" spans="1:8" hidden="1" outlineLevel="2">
      <c r="A509" s="1">
        <v>42026</v>
      </c>
      <c r="B509" t="s">
        <v>213</v>
      </c>
      <c r="C509" t="s">
        <v>214</v>
      </c>
      <c r="D509">
        <v>46.65</v>
      </c>
      <c r="E509">
        <v>285</v>
      </c>
      <c r="F509" s="22">
        <v>13470</v>
      </c>
      <c r="G509">
        <v>7229000</v>
      </c>
      <c r="H509" t="str">
        <f>IF(LEFT(C509,2)="PL","krajowa","zagraniczna")</f>
        <v>krajowa</v>
      </c>
    </row>
    <row r="510" spans="1:8" hidden="1" outlineLevel="2">
      <c r="A510" s="1">
        <v>42026</v>
      </c>
      <c r="B510" t="s">
        <v>215</v>
      </c>
      <c r="C510" t="s">
        <v>216</v>
      </c>
      <c r="D510">
        <v>2.85</v>
      </c>
      <c r="E510">
        <v>697</v>
      </c>
      <c r="F510" s="22">
        <v>1920</v>
      </c>
      <c r="G510">
        <v>0</v>
      </c>
      <c r="H510" t="str">
        <f>IF(LEFT(C510,2)="PL","krajowa","zagraniczna")</f>
        <v>krajowa</v>
      </c>
    </row>
    <row r="511" spans="1:8" hidden="1" outlineLevel="2">
      <c r="A511" s="1">
        <v>42026</v>
      </c>
      <c r="B511" t="s">
        <v>217</v>
      </c>
      <c r="C511" t="s">
        <v>218</v>
      </c>
      <c r="D511">
        <v>0.21</v>
      </c>
      <c r="E511">
        <v>26499</v>
      </c>
      <c r="F511" s="22">
        <v>5560</v>
      </c>
      <c r="G511">
        <v>0</v>
      </c>
      <c r="H511" t="str">
        <f>IF(LEFT(C511,2)="PL","krajowa","zagraniczna")</f>
        <v>krajowa</v>
      </c>
    </row>
    <row r="512" spans="1:8" hidden="1" outlineLevel="2">
      <c r="A512" s="1">
        <v>42026</v>
      </c>
      <c r="B512" t="s">
        <v>219</v>
      </c>
      <c r="C512" t="s">
        <v>220</v>
      </c>
      <c r="D512">
        <v>1.82</v>
      </c>
      <c r="E512">
        <v>0</v>
      </c>
      <c r="F512" s="22">
        <v>0</v>
      </c>
      <c r="G512">
        <v>0</v>
      </c>
      <c r="H512" t="str">
        <f>IF(LEFT(C512,2)="PL","krajowa","zagraniczna")</f>
        <v>krajowa</v>
      </c>
    </row>
    <row r="513" spans="1:8" hidden="1" outlineLevel="2">
      <c r="A513" s="1">
        <v>42026</v>
      </c>
      <c r="B513" t="s">
        <v>221</v>
      </c>
      <c r="C513" t="s">
        <v>222</v>
      </c>
      <c r="D513">
        <v>3.3</v>
      </c>
      <c r="E513">
        <v>47</v>
      </c>
      <c r="F513" s="22">
        <v>160</v>
      </c>
      <c r="G513">
        <v>3196000</v>
      </c>
      <c r="H513" t="str">
        <f>IF(LEFT(C513,2)="PL","krajowa","zagraniczna")</f>
        <v>krajowa</v>
      </c>
    </row>
    <row r="514" spans="1:8" hidden="1" outlineLevel="2">
      <c r="A514" s="1">
        <v>42026</v>
      </c>
      <c r="B514" t="s">
        <v>223</v>
      </c>
      <c r="C514" t="s">
        <v>224</v>
      </c>
      <c r="D514">
        <v>0.28000000000000003</v>
      </c>
      <c r="E514">
        <v>11990</v>
      </c>
      <c r="F514" s="22">
        <v>3360</v>
      </c>
      <c r="G514">
        <v>13003000</v>
      </c>
      <c r="H514" t="str">
        <f>IF(LEFT(C514,2)="PL","krajowa","zagraniczna")</f>
        <v>krajowa</v>
      </c>
    </row>
    <row r="515" spans="1:8" hidden="1" outlineLevel="2">
      <c r="A515" s="1">
        <v>42026</v>
      </c>
      <c r="B515" t="s">
        <v>225</v>
      </c>
      <c r="C515" t="s">
        <v>226</v>
      </c>
      <c r="D515">
        <v>3.97</v>
      </c>
      <c r="E515">
        <v>22</v>
      </c>
      <c r="F515" s="22">
        <v>90</v>
      </c>
      <c r="G515">
        <v>0</v>
      </c>
      <c r="H515" t="str">
        <f>IF(LEFT(C515,2)="PL","krajowa","zagraniczna")</f>
        <v>krajowa</v>
      </c>
    </row>
    <row r="516" spans="1:8" hidden="1" outlineLevel="2">
      <c r="A516" s="1">
        <v>42026</v>
      </c>
      <c r="B516" t="s">
        <v>227</v>
      </c>
      <c r="C516" t="s">
        <v>228</v>
      </c>
      <c r="D516">
        <v>7.17</v>
      </c>
      <c r="E516">
        <v>2735</v>
      </c>
      <c r="F516" s="22">
        <v>19700</v>
      </c>
      <c r="G516">
        <v>17743000</v>
      </c>
      <c r="H516" t="str">
        <f>IF(LEFT(C516,2)="PL","krajowa","zagraniczna")</f>
        <v>krajowa</v>
      </c>
    </row>
    <row r="517" spans="1:8" hidden="1" outlineLevel="2">
      <c r="A517" s="1">
        <v>42026</v>
      </c>
      <c r="B517" t="s">
        <v>229</v>
      </c>
      <c r="C517" t="s">
        <v>230</v>
      </c>
      <c r="D517">
        <v>1.95</v>
      </c>
      <c r="E517">
        <v>130855</v>
      </c>
      <c r="F517" s="22">
        <v>254540</v>
      </c>
      <c r="G517">
        <v>45748000</v>
      </c>
      <c r="H517" t="str">
        <f>IF(LEFT(C517,2)="PL","krajowa","zagraniczna")</f>
        <v>krajowa</v>
      </c>
    </row>
    <row r="518" spans="1:8" hidden="1" outlineLevel="2">
      <c r="A518" s="1">
        <v>42026</v>
      </c>
      <c r="B518" t="s">
        <v>231</v>
      </c>
      <c r="C518" t="s">
        <v>232</v>
      </c>
      <c r="D518">
        <v>1.66</v>
      </c>
      <c r="E518">
        <v>0</v>
      </c>
      <c r="F518" s="22">
        <v>0</v>
      </c>
      <c r="G518">
        <v>0</v>
      </c>
      <c r="H518" t="str">
        <f>IF(LEFT(C518,2)="PL","krajowa","zagraniczna")</f>
        <v>krajowa</v>
      </c>
    </row>
    <row r="519" spans="1:8" hidden="1" outlineLevel="2">
      <c r="A519" s="1">
        <v>42026</v>
      </c>
      <c r="B519" t="s">
        <v>233</v>
      </c>
      <c r="C519" t="s">
        <v>234</v>
      </c>
      <c r="D519">
        <v>6.54</v>
      </c>
      <c r="E519">
        <v>190678</v>
      </c>
      <c r="F519" s="22">
        <v>1247150</v>
      </c>
      <c r="G519">
        <v>223328000</v>
      </c>
      <c r="H519" t="str">
        <f>IF(LEFT(C519,2)="PL","krajowa","zagraniczna")</f>
        <v>krajowa</v>
      </c>
    </row>
    <row r="520" spans="1:8" hidden="1" outlineLevel="2">
      <c r="A520" s="1">
        <v>42026</v>
      </c>
      <c r="B520" t="s">
        <v>235</v>
      </c>
      <c r="C520" t="s">
        <v>236</v>
      </c>
      <c r="D520">
        <v>2.2200000000000002</v>
      </c>
      <c r="E520">
        <v>22</v>
      </c>
      <c r="F520" s="22">
        <v>50</v>
      </c>
      <c r="G520">
        <v>2588000</v>
      </c>
      <c r="H520" t="str">
        <f>IF(LEFT(C520,2)="PL","krajowa","zagraniczna")</f>
        <v>krajowa</v>
      </c>
    </row>
    <row r="521" spans="1:8" hidden="1" outlineLevel="2">
      <c r="A521" s="1">
        <v>42026</v>
      </c>
      <c r="B521" t="s">
        <v>237</v>
      </c>
      <c r="C521" t="s">
        <v>238</v>
      </c>
      <c r="D521">
        <v>14.7</v>
      </c>
      <c r="E521">
        <v>365</v>
      </c>
      <c r="F521" s="22">
        <v>5680</v>
      </c>
      <c r="G521">
        <v>1039000</v>
      </c>
      <c r="H521" t="str">
        <f>IF(LEFT(C521,2)="PL","krajowa","zagraniczna")</f>
        <v>krajowa</v>
      </c>
    </row>
    <row r="522" spans="1:8" hidden="1" outlineLevel="2">
      <c r="A522" s="1">
        <v>42026</v>
      </c>
      <c r="B522" t="s">
        <v>239</v>
      </c>
      <c r="C522" t="s">
        <v>240</v>
      </c>
      <c r="D522">
        <v>0.17</v>
      </c>
      <c r="E522">
        <v>4370</v>
      </c>
      <c r="F522" s="22">
        <v>740</v>
      </c>
      <c r="G522">
        <v>0</v>
      </c>
      <c r="H522" t="str">
        <f>IF(LEFT(C522,2)="PL","krajowa","zagraniczna")</f>
        <v>krajowa</v>
      </c>
    </row>
    <row r="523" spans="1:8" hidden="1" outlineLevel="2">
      <c r="A523" s="1">
        <v>42026</v>
      </c>
      <c r="B523" t="s">
        <v>241</v>
      </c>
      <c r="C523" t="s">
        <v>242</v>
      </c>
      <c r="D523">
        <v>0.26</v>
      </c>
      <c r="E523">
        <v>544299</v>
      </c>
      <c r="F523" s="22">
        <v>141520</v>
      </c>
      <c r="G523">
        <v>0</v>
      </c>
      <c r="H523" t="str">
        <f>IF(LEFT(C523,2)="PL","krajowa","zagraniczna")</f>
        <v>krajowa</v>
      </c>
    </row>
    <row r="524" spans="1:8" hidden="1" outlineLevel="2">
      <c r="A524" s="1">
        <v>42026</v>
      </c>
      <c r="B524" t="s">
        <v>243</v>
      </c>
      <c r="C524" t="s">
        <v>244</v>
      </c>
      <c r="D524">
        <v>26.27</v>
      </c>
      <c r="E524">
        <v>142406</v>
      </c>
      <c r="F524" s="22">
        <v>3993110</v>
      </c>
      <c r="G524">
        <v>7837000</v>
      </c>
      <c r="H524" t="str">
        <f>IF(LEFT(C524,2)="PL","krajowa","zagraniczna")</f>
        <v>krajowa</v>
      </c>
    </row>
    <row r="525" spans="1:8" hidden="1" outlineLevel="2">
      <c r="A525" s="1">
        <v>42026</v>
      </c>
      <c r="B525" t="s">
        <v>245</v>
      </c>
      <c r="C525" t="s">
        <v>246</v>
      </c>
      <c r="D525">
        <v>82</v>
      </c>
      <c r="E525">
        <v>187</v>
      </c>
      <c r="F525" s="22">
        <v>15270</v>
      </c>
      <c r="G525">
        <v>4747000</v>
      </c>
      <c r="H525" t="str">
        <f>IF(LEFT(C525,2)="PL","krajowa","zagraniczna")</f>
        <v>krajowa</v>
      </c>
    </row>
    <row r="526" spans="1:8" hidden="1" outlineLevel="2">
      <c r="A526" s="1">
        <v>42026</v>
      </c>
      <c r="B526" t="s">
        <v>247</v>
      </c>
      <c r="C526" t="s">
        <v>248</v>
      </c>
      <c r="D526">
        <v>10.7</v>
      </c>
      <c r="E526">
        <v>575</v>
      </c>
      <c r="F526" s="22">
        <v>6150</v>
      </c>
      <c r="G526">
        <v>7051000</v>
      </c>
      <c r="H526" t="str">
        <f>IF(LEFT(C526,2)="PL","krajowa","zagraniczna")</f>
        <v>krajowa</v>
      </c>
    </row>
    <row r="527" spans="1:8" hidden="1" outlineLevel="2">
      <c r="A527" s="1">
        <v>42026</v>
      </c>
      <c r="B527" t="s">
        <v>249</v>
      </c>
      <c r="C527" t="s">
        <v>250</v>
      </c>
      <c r="D527">
        <v>3.4</v>
      </c>
      <c r="E527">
        <v>90972</v>
      </c>
      <c r="F527" s="22">
        <v>306610</v>
      </c>
      <c r="G527">
        <v>110913000</v>
      </c>
      <c r="H527" t="str">
        <f>IF(LEFT(C527,2)="PL","krajowa","zagraniczna")</f>
        <v>krajowa</v>
      </c>
    </row>
    <row r="528" spans="1:8" hidden="1" outlineLevel="2">
      <c r="A528" s="1">
        <v>42026</v>
      </c>
      <c r="B528" t="s">
        <v>251</v>
      </c>
      <c r="C528" t="s">
        <v>252</v>
      </c>
      <c r="D528">
        <v>1.38</v>
      </c>
      <c r="E528">
        <v>10996</v>
      </c>
      <c r="F528" s="22">
        <v>15300</v>
      </c>
      <c r="G528">
        <v>3333000</v>
      </c>
      <c r="H528" t="str">
        <f>IF(LEFT(C528,2)="PL","krajowa","zagraniczna")</f>
        <v>krajowa</v>
      </c>
    </row>
    <row r="529" spans="1:8" hidden="1" outlineLevel="2">
      <c r="A529" s="1">
        <v>42026</v>
      </c>
      <c r="B529" t="s">
        <v>253</v>
      </c>
      <c r="C529" t="s">
        <v>254</v>
      </c>
      <c r="D529">
        <v>15.3</v>
      </c>
      <c r="E529">
        <v>16599</v>
      </c>
      <c r="F529" s="22">
        <v>249530</v>
      </c>
      <c r="G529">
        <v>2716000</v>
      </c>
      <c r="H529" t="str">
        <f>IF(LEFT(C529,2)="PL","krajowa","zagraniczna")</f>
        <v>krajowa</v>
      </c>
    </row>
    <row r="530" spans="1:8" hidden="1" outlineLevel="2">
      <c r="A530" s="1">
        <v>42026</v>
      </c>
      <c r="B530" t="s">
        <v>255</v>
      </c>
      <c r="C530" t="s">
        <v>256</v>
      </c>
      <c r="D530">
        <v>13.34</v>
      </c>
      <c r="E530">
        <v>1594</v>
      </c>
      <c r="F530" s="22">
        <v>21120</v>
      </c>
      <c r="G530">
        <v>3579000</v>
      </c>
      <c r="H530" t="str">
        <f>IF(LEFT(C530,2)="PL","krajowa","zagraniczna")</f>
        <v>krajowa</v>
      </c>
    </row>
    <row r="531" spans="1:8" hidden="1" outlineLevel="2">
      <c r="A531" s="1">
        <v>42026</v>
      </c>
      <c r="B531" t="s">
        <v>257</v>
      </c>
      <c r="C531" t="s">
        <v>258</v>
      </c>
      <c r="D531">
        <v>50.98</v>
      </c>
      <c r="E531">
        <v>27855</v>
      </c>
      <c r="F531" s="22">
        <v>1392850</v>
      </c>
      <c r="G531">
        <v>13044000</v>
      </c>
      <c r="H531" t="str">
        <f>IF(LEFT(C531,2)="PL","krajowa","zagraniczna")</f>
        <v>krajowa</v>
      </c>
    </row>
    <row r="532" spans="1:8" hidden="1" outlineLevel="2">
      <c r="A532" s="1">
        <v>42026</v>
      </c>
      <c r="B532" t="s">
        <v>259</v>
      </c>
      <c r="C532" t="s">
        <v>260</v>
      </c>
      <c r="D532">
        <v>1.03</v>
      </c>
      <c r="E532">
        <v>27631</v>
      </c>
      <c r="F532" s="22">
        <v>28260</v>
      </c>
      <c r="G532">
        <v>11545000</v>
      </c>
      <c r="H532" t="str">
        <f>IF(LEFT(C532,2)="PL","krajowa","zagraniczna")</f>
        <v>krajowa</v>
      </c>
    </row>
    <row r="533" spans="1:8" hidden="1" outlineLevel="2">
      <c r="A533" s="1">
        <v>42026</v>
      </c>
      <c r="B533" t="s">
        <v>261</v>
      </c>
      <c r="C533" t="s">
        <v>262</v>
      </c>
      <c r="D533">
        <v>16.5</v>
      </c>
      <c r="E533">
        <v>370058</v>
      </c>
      <c r="F533" s="22">
        <v>6094640</v>
      </c>
      <c r="G533">
        <v>214078000</v>
      </c>
      <c r="H533" t="str">
        <f>IF(LEFT(C533,2)="PL","krajowa","zagraniczna")</f>
        <v>krajowa</v>
      </c>
    </row>
    <row r="534" spans="1:8" hidden="1" outlineLevel="2">
      <c r="A534" s="1">
        <v>42026</v>
      </c>
      <c r="B534" t="s">
        <v>263</v>
      </c>
      <c r="C534" t="s">
        <v>264</v>
      </c>
      <c r="D534">
        <v>11.5</v>
      </c>
      <c r="E534">
        <v>860</v>
      </c>
      <c r="F534" s="22">
        <v>9890</v>
      </c>
      <c r="G534">
        <v>7353000</v>
      </c>
      <c r="H534" t="str">
        <f>IF(LEFT(C534,2)="PL","krajowa","zagraniczna")</f>
        <v>krajowa</v>
      </c>
    </row>
    <row r="535" spans="1:8" hidden="1" outlineLevel="2">
      <c r="A535" s="1">
        <v>42026</v>
      </c>
      <c r="B535" t="s">
        <v>265</v>
      </c>
      <c r="C535" t="s">
        <v>266</v>
      </c>
      <c r="D535">
        <v>22.84</v>
      </c>
      <c r="E535">
        <v>803257</v>
      </c>
      <c r="F535" s="22">
        <v>18269210</v>
      </c>
      <c r="G535">
        <v>200740000</v>
      </c>
      <c r="H535" t="str">
        <f>IF(LEFT(C535,2)="PL","krajowa","zagraniczna")</f>
        <v>krajowa</v>
      </c>
    </row>
    <row r="536" spans="1:8" hidden="1" outlineLevel="2">
      <c r="A536" s="1">
        <v>42026</v>
      </c>
      <c r="B536" t="s">
        <v>267</v>
      </c>
      <c r="C536" t="s">
        <v>268</v>
      </c>
      <c r="D536">
        <v>11.44</v>
      </c>
      <c r="E536">
        <v>146</v>
      </c>
      <c r="F536" s="22">
        <v>1540</v>
      </c>
      <c r="G536">
        <v>5047000</v>
      </c>
      <c r="H536" t="str">
        <f>IF(LEFT(C536,2)="PL","krajowa","zagraniczna")</f>
        <v>krajowa</v>
      </c>
    </row>
    <row r="537" spans="1:8" hidden="1" outlineLevel="2">
      <c r="A537" s="1">
        <v>42026</v>
      </c>
      <c r="B537" t="s">
        <v>269</v>
      </c>
      <c r="C537" t="s">
        <v>270</v>
      </c>
      <c r="D537">
        <v>26.02</v>
      </c>
      <c r="E537">
        <v>13621</v>
      </c>
      <c r="F537" s="22">
        <v>356660</v>
      </c>
      <c r="G537">
        <v>4986000</v>
      </c>
      <c r="H537" t="str">
        <f>IF(LEFT(C537,2)="PL","krajowa","zagraniczna")</f>
        <v>krajowa</v>
      </c>
    </row>
    <row r="538" spans="1:8" hidden="1" outlineLevel="2">
      <c r="A538" s="1">
        <v>42026</v>
      </c>
      <c r="B538" t="s">
        <v>271</v>
      </c>
      <c r="C538" t="s">
        <v>272</v>
      </c>
      <c r="D538">
        <v>16.27</v>
      </c>
      <c r="E538">
        <v>438</v>
      </c>
      <c r="F538" s="22">
        <v>7200</v>
      </c>
      <c r="G538">
        <v>530000</v>
      </c>
      <c r="H538" t="str">
        <f>IF(LEFT(C538,2)="PL","krajowa","zagraniczna")</f>
        <v>krajowa</v>
      </c>
    </row>
    <row r="539" spans="1:8" hidden="1" outlineLevel="2">
      <c r="A539" s="1">
        <v>42026</v>
      </c>
      <c r="B539" t="s">
        <v>273</v>
      </c>
      <c r="C539" t="s">
        <v>274</v>
      </c>
      <c r="D539">
        <v>4.13</v>
      </c>
      <c r="E539">
        <v>10859</v>
      </c>
      <c r="F539" s="22">
        <v>44830</v>
      </c>
      <c r="G539">
        <v>24228000</v>
      </c>
      <c r="H539" t="str">
        <f>IF(LEFT(C539,2)="PL","krajowa","zagraniczna")</f>
        <v>krajowa</v>
      </c>
    </row>
    <row r="540" spans="1:8" hidden="1" outlineLevel="2">
      <c r="A540" s="1">
        <v>42026</v>
      </c>
      <c r="B540" t="s">
        <v>275</v>
      </c>
      <c r="C540" t="s">
        <v>276</v>
      </c>
      <c r="D540">
        <v>2.41</v>
      </c>
      <c r="E540">
        <v>786</v>
      </c>
      <c r="F540" s="22">
        <v>1830</v>
      </c>
      <c r="G540">
        <v>13646000</v>
      </c>
      <c r="H540" t="str">
        <f>IF(LEFT(C540,2)="PL","krajowa","zagraniczna")</f>
        <v>krajowa</v>
      </c>
    </row>
    <row r="541" spans="1:8" hidden="1" outlineLevel="2">
      <c r="A541" s="1">
        <v>42026</v>
      </c>
      <c r="B541" t="s">
        <v>279</v>
      </c>
      <c r="C541" t="s">
        <v>280</v>
      </c>
      <c r="D541">
        <v>25.45</v>
      </c>
      <c r="E541">
        <v>848</v>
      </c>
      <c r="F541" s="22">
        <v>21810</v>
      </c>
      <c r="G541">
        <v>2121000</v>
      </c>
      <c r="H541" t="str">
        <f>IF(LEFT(C541,2)="PL","krajowa","zagraniczna")</f>
        <v>krajowa</v>
      </c>
    </row>
    <row r="542" spans="1:8" hidden="1" outlineLevel="2">
      <c r="A542" s="1">
        <v>42026</v>
      </c>
      <c r="B542" t="s">
        <v>281</v>
      </c>
      <c r="C542" t="s">
        <v>282</v>
      </c>
      <c r="D542">
        <v>0.01</v>
      </c>
      <c r="E542">
        <v>41500</v>
      </c>
      <c r="F542" s="22">
        <v>420</v>
      </c>
      <c r="G542">
        <v>0</v>
      </c>
      <c r="H542" t="str">
        <f>IF(LEFT(C542,2)="PL","krajowa","zagraniczna")</f>
        <v>krajowa</v>
      </c>
    </row>
    <row r="543" spans="1:8" hidden="1" outlineLevel="2">
      <c r="A543" s="1">
        <v>42026</v>
      </c>
      <c r="B543" t="s">
        <v>283</v>
      </c>
      <c r="C543" t="s">
        <v>284</v>
      </c>
      <c r="D543">
        <v>36.22</v>
      </c>
      <c r="E543">
        <v>521114</v>
      </c>
      <c r="F543" s="22">
        <v>18675240</v>
      </c>
      <c r="G543">
        <v>77963000</v>
      </c>
      <c r="H543" t="str">
        <f>IF(LEFT(C543,2)="PL","krajowa","zagraniczna")</f>
        <v>krajowa</v>
      </c>
    </row>
    <row r="544" spans="1:8" hidden="1" outlineLevel="2">
      <c r="A544" s="1">
        <v>42026</v>
      </c>
      <c r="B544" t="s">
        <v>287</v>
      </c>
      <c r="C544" t="s">
        <v>288</v>
      </c>
      <c r="D544">
        <v>13.59</v>
      </c>
      <c r="E544">
        <v>4522</v>
      </c>
      <c r="F544" s="22">
        <v>61040</v>
      </c>
      <c r="G544">
        <v>1423000</v>
      </c>
      <c r="H544" t="str">
        <f>IF(LEFT(C544,2)="PL","krajowa","zagraniczna")</f>
        <v>krajowa</v>
      </c>
    </row>
    <row r="545" spans="1:8" hidden="1" outlineLevel="2">
      <c r="A545" s="1">
        <v>42026</v>
      </c>
      <c r="B545" t="s">
        <v>291</v>
      </c>
      <c r="C545" t="s">
        <v>292</v>
      </c>
      <c r="D545">
        <v>0.44</v>
      </c>
      <c r="E545">
        <v>3359</v>
      </c>
      <c r="F545" s="22">
        <v>1480</v>
      </c>
      <c r="G545">
        <v>0</v>
      </c>
      <c r="H545" t="str">
        <f>IF(LEFT(C545,2)="PL","krajowa","zagraniczna")</f>
        <v>krajowa</v>
      </c>
    </row>
    <row r="546" spans="1:8" hidden="1" outlineLevel="2">
      <c r="A546" s="1">
        <v>42026</v>
      </c>
      <c r="B546" t="s">
        <v>293</v>
      </c>
      <c r="C546" t="s">
        <v>294</v>
      </c>
      <c r="D546">
        <v>3.3</v>
      </c>
      <c r="E546">
        <v>3776</v>
      </c>
      <c r="F546" s="22">
        <v>12400</v>
      </c>
      <c r="G546">
        <v>138273000</v>
      </c>
      <c r="H546" t="str">
        <f>IF(LEFT(C546,2)="PL","krajowa","zagraniczna")</f>
        <v>krajowa</v>
      </c>
    </row>
    <row r="547" spans="1:8" hidden="1" outlineLevel="2">
      <c r="A547" s="1">
        <v>42026</v>
      </c>
      <c r="B547" t="s">
        <v>295</v>
      </c>
      <c r="C547" t="s">
        <v>296</v>
      </c>
      <c r="D547">
        <v>50.71</v>
      </c>
      <c r="E547">
        <v>569</v>
      </c>
      <c r="F547" s="22">
        <v>29120</v>
      </c>
      <c r="G547">
        <v>11601000</v>
      </c>
      <c r="H547" t="str">
        <f>IF(LEFT(C547,2)="PL","krajowa","zagraniczna")</f>
        <v>krajowa</v>
      </c>
    </row>
    <row r="548" spans="1:8" hidden="1" outlineLevel="2">
      <c r="A548" s="1">
        <v>42026</v>
      </c>
      <c r="B548" t="s">
        <v>297</v>
      </c>
      <c r="C548" t="s">
        <v>298</v>
      </c>
      <c r="D548">
        <v>18.489999999999998</v>
      </c>
      <c r="E548">
        <v>303</v>
      </c>
      <c r="F548" s="22">
        <v>5600</v>
      </c>
      <c r="G548">
        <v>1239000</v>
      </c>
      <c r="H548" t="str">
        <f>IF(LEFT(C548,2)="PL","krajowa","zagraniczna")</f>
        <v>krajowa</v>
      </c>
    </row>
    <row r="549" spans="1:8" hidden="1" outlineLevel="2">
      <c r="A549" s="1">
        <v>42026</v>
      </c>
      <c r="B549" t="s">
        <v>299</v>
      </c>
      <c r="C549" t="s">
        <v>300</v>
      </c>
      <c r="D549">
        <v>1.48</v>
      </c>
      <c r="E549">
        <v>1000</v>
      </c>
      <c r="F549" s="22">
        <v>1470</v>
      </c>
      <c r="G549">
        <v>0</v>
      </c>
      <c r="H549" t="str">
        <f>IF(LEFT(C549,2)="PL","krajowa","zagraniczna")</f>
        <v>krajowa</v>
      </c>
    </row>
    <row r="550" spans="1:8" hidden="1" outlineLevel="2">
      <c r="A550" s="1">
        <v>42026</v>
      </c>
      <c r="B550" t="s">
        <v>301</v>
      </c>
      <c r="C550" t="s">
        <v>302</v>
      </c>
      <c r="D550">
        <v>15.7</v>
      </c>
      <c r="E550">
        <v>71</v>
      </c>
      <c r="F550" s="22">
        <v>1130</v>
      </c>
      <c r="G550">
        <v>3144000</v>
      </c>
      <c r="H550" t="str">
        <f>IF(LEFT(C550,2)="PL","krajowa","zagraniczna")</f>
        <v>krajowa</v>
      </c>
    </row>
    <row r="551" spans="1:8" hidden="1" outlineLevel="2">
      <c r="A551" s="1">
        <v>42026</v>
      </c>
      <c r="B551" t="s">
        <v>305</v>
      </c>
      <c r="C551" t="s">
        <v>306</v>
      </c>
      <c r="D551">
        <v>8.8000000000000007</v>
      </c>
      <c r="E551">
        <v>36885</v>
      </c>
      <c r="F551" s="22">
        <v>324770</v>
      </c>
      <c r="G551">
        <v>17846000</v>
      </c>
      <c r="H551" t="str">
        <f>IF(LEFT(C551,2)="PL","krajowa","zagraniczna")</f>
        <v>krajowa</v>
      </c>
    </row>
    <row r="552" spans="1:8" hidden="1" outlineLevel="2">
      <c r="A552" s="1">
        <v>42026</v>
      </c>
      <c r="B552" t="s">
        <v>307</v>
      </c>
      <c r="C552" t="s">
        <v>308</v>
      </c>
      <c r="D552">
        <v>4.55</v>
      </c>
      <c r="E552">
        <v>1184</v>
      </c>
      <c r="F552" s="22">
        <v>5290</v>
      </c>
      <c r="G552">
        <v>4501000</v>
      </c>
      <c r="H552" t="str">
        <f>IF(LEFT(C552,2)="PL","krajowa","zagraniczna")</f>
        <v>krajowa</v>
      </c>
    </row>
    <row r="553" spans="1:8" hidden="1" outlineLevel="2">
      <c r="A553" s="1">
        <v>42026</v>
      </c>
      <c r="B553" t="s">
        <v>309</v>
      </c>
      <c r="C553" t="s">
        <v>310</v>
      </c>
      <c r="D553">
        <v>0.93</v>
      </c>
      <c r="E553">
        <v>8501</v>
      </c>
      <c r="F553" s="22">
        <v>7930</v>
      </c>
      <c r="G553">
        <v>11150000</v>
      </c>
      <c r="H553" t="str">
        <f>IF(LEFT(C553,2)="PL","krajowa","zagraniczna")</f>
        <v>krajowa</v>
      </c>
    </row>
    <row r="554" spans="1:8" hidden="1" outlineLevel="2">
      <c r="A554" s="1">
        <v>42026</v>
      </c>
      <c r="B554" t="s">
        <v>311</v>
      </c>
      <c r="C554" t="s">
        <v>312</v>
      </c>
      <c r="D554">
        <v>49.5</v>
      </c>
      <c r="E554">
        <v>43812</v>
      </c>
      <c r="F554" s="22">
        <v>2161740</v>
      </c>
      <c r="G554">
        <v>16737000</v>
      </c>
      <c r="H554" t="str">
        <f>IF(LEFT(C554,2)="PL","krajowa","zagraniczna")</f>
        <v>krajowa</v>
      </c>
    </row>
    <row r="555" spans="1:8" hidden="1" outlineLevel="2">
      <c r="A555" s="1">
        <v>42026</v>
      </c>
      <c r="B555" t="s">
        <v>315</v>
      </c>
      <c r="C555" t="s">
        <v>316</v>
      </c>
      <c r="D555">
        <v>0.85</v>
      </c>
      <c r="E555">
        <v>127157</v>
      </c>
      <c r="F555" s="22">
        <v>108740</v>
      </c>
      <c r="G555">
        <v>0</v>
      </c>
      <c r="H555" t="str">
        <f>IF(LEFT(C555,2)="PL","krajowa","zagraniczna")</f>
        <v>krajowa</v>
      </c>
    </row>
    <row r="556" spans="1:8" hidden="1" outlineLevel="2">
      <c r="A556" s="1">
        <v>42026</v>
      </c>
      <c r="B556" t="s">
        <v>317</v>
      </c>
      <c r="C556" t="s">
        <v>318</v>
      </c>
      <c r="D556">
        <v>0.35</v>
      </c>
      <c r="E556">
        <v>1072</v>
      </c>
      <c r="F556" s="22">
        <v>380</v>
      </c>
      <c r="G556">
        <v>0</v>
      </c>
      <c r="H556" t="str">
        <f>IF(LEFT(C556,2)="PL","krajowa","zagraniczna")</f>
        <v>krajowa</v>
      </c>
    </row>
    <row r="557" spans="1:8" hidden="1" outlineLevel="2">
      <c r="A557" s="1">
        <v>42026</v>
      </c>
      <c r="B557" t="s">
        <v>319</v>
      </c>
      <c r="C557" t="s">
        <v>320</v>
      </c>
      <c r="D557">
        <v>2</v>
      </c>
      <c r="E557">
        <v>106503</v>
      </c>
      <c r="F557" s="22">
        <v>212440</v>
      </c>
      <c r="G557">
        <v>293645000</v>
      </c>
      <c r="H557" t="str">
        <f>IF(LEFT(C557,2)="PL","krajowa","zagraniczna")</f>
        <v>krajowa</v>
      </c>
    </row>
    <row r="558" spans="1:8" hidden="1" outlineLevel="2">
      <c r="A558" s="1">
        <v>42026</v>
      </c>
      <c r="B558" t="s">
        <v>321</v>
      </c>
      <c r="C558" t="s">
        <v>322</v>
      </c>
      <c r="D558">
        <v>1.81</v>
      </c>
      <c r="E558">
        <v>3554369</v>
      </c>
      <c r="F558" s="22">
        <v>6423540</v>
      </c>
      <c r="G558">
        <v>1095354000</v>
      </c>
      <c r="H558" t="str">
        <f>IF(LEFT(C558,2)="PL","krajowa","zagraniczna")</f>
        <v>krajowa</v>
      </c>
    </row>
    <row r="559" spans="1:8" hidden="1" outlineLevel="2">
      <c r="A559" s="1">
        <v>42026</v>
      </c>
      <c r="B559" t="s">
        <v>323</v>
      </c>
      <c r="C559" t="s">
        <v>324</v>
      </c>
      <c r="D559">
        <v>3.4</v>
      </c>
      <c r="E559">
        <v>48766</v>
      </c>
      <c r="F559" s="22">
        <v>165490</v>
      </c>
      <c r="G559">
        <v>43628000</v>
      </c>
      <c r="H559" t="str">
        <f>IF(LEFT(C559,2)="PL","krajowa","zagraniczna")</f>
        <v>krajowa</v>
      </c>
    </row>
    <row r="560" spans="1:8" hidden="1" outlineLevel="2">
      <c r="A560" s="1">
        <v>42026</v>
      </c>
      <c r="B560" t="s">
        <v>325</v>
      </c>
      <c r="C560" t="s">
        <v>326</v>
      </c>
      <c r="D560">
        <v>6.83</v>
      </c>
      <c r="E560">
        <v>2154</v>
      </c>
      <c r="F560" s="22">
        <v>14670</v>
      </c>
      <c r="G560">
        <v>6721000</v>
      </c>
      <c r="H560" t="str">
        <f>IF(LEFT(C560,2)="PL","krajowa","zagraniczna")</f>
        <v>krajowa</v>
      </c>
    </row>
    <row r="561" spans="1:8" hidden="1" outlineLevel="2">
      <c r="A561" s="1">
        <v>42026</v>
      </c>
      <c r="B561" t="s">
        <v>331</v>
      </c>
      <c r="C561" t="s">
        <v>332</v>
      </c>
      <c r="D561">
        <v>43.4</v>
      </c>
      <c r="E561">
        <v>78340</v>
      </c>
      <c r="F561" s="22">
        <v>3400770</v>
      </c>
      <c r="G561">
        <v>27164000</v>
      </c>
      <c r="H561" t="str">
        <f>IF(LEFT(C561,2)="PL","krajowa","zagraniczna")</f>
        <v>krajowa</v>
      </c>
    </row>
    <row r="562" spans="1:8" hidden="1" outlineLevel="2">
      <c r="A562" s="1">
        <v>42026</v>
      </c>
      <c r="B562" t="s">
        <v>333</v>
      </c>
      <c r="C562" t="s">
        <v>334</v>
      </c>
      <c r="D562">
        <v>16.95</v>
      </c>
      <c r="E562">
        <v>65960</v>
      </c>
      <c r="F562" s="22">
        <v>1122120</v>
      </c>
      <c r="G562">
        <v>3502000</v>
      </c>
      <c r="H562" t="str">
        <f>IF(LEFT(C562,2)="PL","krajowa","zagraniczna")</f>
        <v>krajowa</v>
      </c>
    </row>
    <row r="563" spans="1:8" hidden="1" outlineLevel="2">
      <c r="A563" s="1">
        <v>42026</v>
      </c>
      <c r="B563" t="s">
        <v>335</v>
      </c>
      <c r="C563" t="s">
        <v>336</v>
      </c>
      <c r="D563">
        <v>29.7</v>
      </c>
      <c r="E563">
        <v>2124</v>
      </c>
      <c r="F563" s="22">
        <v>63460</v>
      </c>
      <c r="G563">
        <v>17315000</v>
      </c>
      <c r="H563" t="str">
        <f>IF(LEFT(C563,2)="PL","krajowa","zagraniczna")</f>
        <v>krajowa</v>
      </c>
    </row>
    <row r="564" spans="1:8" hidden="1" outlineLevel="2">
      <c r="A564" s="1">
        <v>42026</v>
      </c>
      <c r="B564" t="s">
        <v>337</v>
      </c>
      <c r="C564" t="s">
        <v>338</v>
      </c>
      <c r="D564">
        <v>1.51</v>
      </c>
      <c r="E564">
        <v>0</v>
      </c>
      <c r="F564" s="22">
        <v>0</v>
      </c>
      <c r="G564">
        <v>0</v>
      </c>
      <c r="H564" t="str">
        <f>IF(LEFT(C564,2)="PL","krajowa","zagraniczna")</f>
        <v>krajowa</v>
      </c>
    </row>
    <row r="565" spans="1:8" hidden="1" outlineLevel="2">
      <c r="A565" s="1">
        <v>42026</v>
      </c>
      <c r="B565" t="s">
        <v>339</v>
      </c>
      <c r="C565" t="s">
        <v>340</v>
      </c>
      <c r="D565">
        <v>11.49</v>
      </c>
      <c r="E565">
        <v>263769</v>
      </c>
      <c r="F565" s="22">
        <v>2811530</v>
      </c>
      <c r="G565">
        <v>3233000</v>
      </c>
      <c r="H565" t="str">
        <f>IF(LEFT(C565,2)="PL","krajowa","zagraniczna")</f>
        <v>krajowa</v>
      </c>
    </row>
    <row r="566" spans="1:8" hidden="1" outlineLevel="2">
      <c r="A566" s="1">
        <v>42026</v>
      </c>
      <c r="B566" t="s">
        <v>341</v>
      </c>
      <c r="C566" t="s">
        <v>342</v>
      </c>
      <c r="D566">
        <v>71</v>
      </c>
      <c r="E566">
        <v>16310</v>
      </c>
      <c r="F566" s="22">
        <v>1156910</v>
      </c>
      <c r="G566">
        <v>40919000</v>
      </c>
      <c r="H566" t="str">
        <f>IF(LEFT(C566,2)="PL","krajowa","zagraniczna")</f>
        <v>krajowa</v>
      </c>
    </row>
    <row r="567" spans="1:8" hidden="1" outlineLevel="2">
      <c r="A567" s="1">
        <v>42026</v>
      </c>
      <c r="B567" t="s">
        <v>343</v>
      </c>
      <c r="C567" t="s">
        <v>344</v>
      </c>
      <c r="D567">
        <v>4.95</v>
      </c>
      <c r="E567">
        <v>609449</v>
      </c>
      <c r="F567" s="22">
        <v>2992240</v>
      </c>
      <c r="G567">
        <v>245350000</v>
      </c>
      <c r="H567" t="str">
        <f>IF(LEFT(C567,2)="PL","krajowa","zagraniczna")</f>
        <v>krajowa</v>
      </c>
    </row>
    <row r="568" spans="1:8" hidden="1" outlineLevel="2">
      <c r="A568" s="1">
        <v>42026</v>
      </c>
      <c r="B568" t="s">
        <v>345</v>
      </c>
      <c r="C568" t="s">
        <v>346</v>
      </c>
      <c r="D568">
        <v>106.65</v>
      </c>
      <c r="E568">
        <v>76303</v>
      </c>
      <c r="F568" s="22">
        <v>8014240</v>
      </c>
      <c r="G568">
        <v>30584000</v>
      </c>
      <c r="H568" t="str">
        <f>IF(LEFT(C568,2)="PL","krajowa","zagraniczna")</f>
        <v>krajowa</v>
      </c>
    </row>
    <row r="569" spans="1:8" hidden="1" outlineLevel="2">
      <c r="A569" s="1">
        <v>42026</v>
      </c>
      <c r="B569" t="s">
        <v>347</v>
      </c>
      <c r="C569" t="s">
        <v>348</v>
      </c>
      <c r="D569">
        <v>3.3</v>
      </c>
      <c r="E569">
        <v>847</v>
      </c>
      <c r="F569" s="22">
        <v>2800</v>
      </c>
      <c r="G569">
        <v>25500000</v>
      </c>
      <c r="H569" t="str">
        <f>IF(LEFT(C569,2)="PL","krajowa","zagraniczna")</f>
        <v>krajowa</v>
      </c>
    </row>
    <row r="570" spans="1:8" hidden="1" outlineLevel="2">
      <c r="A570" s="1">
        <v>42026</v>
      </c>
      <c r="B570" t="s">
        <v>349</v>
      </c>
      <c r="C570" t="s">
        <v>350</v>
      </c>
      <c r="D570">
        <v>1.89</v>
      </c>
      <c r="E570">
        <v>800156</v>
      </c>
      <c r="F570" s="22">
        <v>1509490</v>
      </c>
      <c r="G570">
        <v>70928000</v>
      </c>
      <c r="H570" t="str">
        <f>IF(LEFT(C570,2)="PL","krajowa","zagraniczna")</f>
        <v>krajowa</v>
      </c>
    </row>
    <row r="571" spans="1:8" hidden="1" outlineLevel="2">
      <c r="A571" s="1">
        <v>42026</v>
      </c>
      <c r="B571" t="s">
        <v>351</v>
      </c>
      <c r="C571" t="s">
        <v>352</v>
      </c>
      <c r="D571">
        <v>5.03</v>
      </c>
      <c r="E571">
        <v>105</v>
      </c>
      <c r="F571" s="22">
        <v>530</v>
      </c>
      <c r="G571">
        <v>1143000</v>
      </c>
      <c r="H571" t="str">
        <f>IF(LEFT(C571,2)="PL","krajowa","zagraniczna")</f>
        <v>krajowa</v>
      </c>
    </row>
    <row r="572" spans="1:8" hidden="1" outlineLevel="2">
      <c r="A572" s="1">
        <v>42026</v>
      </c>
      <c r="B572" t="s">
        <v>353</v>
      </c>
      <c r="C572" t="s">
        <v>354</v>
      </c>
      <c r="D572">
        <v>3.29</v>
      </c>
      <c r="E572">
        <v>153454</v>
      </c>
      <c r="F572" s="22">
        <v>502560</v>
      </c>
      <c r="G572">
        <v>36119000</v>
      </c>
      <c r="H572" t="str">
        <f>IF(LEFT(C572,2)="PL","krajowa","zagraniczna")</f>
        <v>krajowa</v>
      </c>
    </row>
    <row r="573" spans="1:8" hidden="1" outlineLevel="2">
      <c r="A573" s="1">
        <v>42026</v>
      </c>
      <c r="B573" t="s">
        <v>355</v>
      </c>
      <c r="C573" t="s">
        <v>356</v>
      </c>
      <c r="D573">
        <v>5.14</v>
      </c>
      <c r="E573">
        <v>10</v>
      </c>
      <c r="F573" s="22">
        <v>50</v>
      </c>
      <c r="G573">
        <v>4199000</v>
      </c>
      <c r="H573" t="str">
        <f>IF(LEFT(C573,2)="PL","krajowa","zagraniczna")</f>
        <v>krajowa</v>
      </c>
    </row>
    <row r="574" spans="1:8" hidden="1" outlineLevel="2">
      <c r="A574" s="1">
        <v>42026</v>
      </c>
      <c r="B574" t="s">
        <v>357</v>
      </c>
      <c r="C574" t="s">
        <v>358</v>
      </c>
      <c r="D574">
        <v>31.28</v>
      </c>
      <c r="E574">
        <v>3679</v>
      </c>
      <c r="F574" s="22">
        <v>113760</v>
      </c>
      <c r="G574">
        <v>1839000</v>
      </c>
      <c r="H574" t="str">
        <f>IF(LEFT(C574,2)="PL","krajowa","zagraniczna")</f>
        <v>krajowa</v>
      </c>
    </row>
    <row r="575" spans="1:8" hidden="1" outlineLevel="2">
      <c r="A575" s="1">
        <v>42026</v>
      </c>
      <c r="B575" t="s">
        <v>359</v>
      </c>
      <c r="C575" t="s">
        <v>360</v>
      </c>
      <c r="D575">
        <v>3.07</v>
      </c>
      <c r="E575">
        <v>8103</v>
      </c>
      <c r="F575" s="22">
        <v>24550</v>
      </c>
      <c r="G575">
        <v>7831000</v>
      </c>
      <c r="H575" t="str">
        <f>IF(LEFT(C575,2)="PL","krajowa","zagraniczna")</f>
        <v>krajowa</v>
      </c>
    </row>
    <row r="576" spans="1:8" hidden="1" outlineLevel="2">
      <c r="A576" s="1">
        <v>42026</v>
      </c>
      <c r="B576" t="s">
        <v>361</v>
      </c>
      <c r="C576" t="s">
        <v>362</v>
      </c>
      <c r="D576">
        <v>0.02</v>
      </c>
      <c r="E576">
        <v>100000</v>
      </c>
      <c r="F576" s="22">
        <v>2000</v>
      </c>
      <c r="G576">
        <v>0</v>
      </c>
      <c r="H576" t="str">
        <f>IF(LEFT(C576,2)="PL","krajowa","zagraniczna")</f>
        <v>krajowa</v>
      </c>
    </row>
    <row r="577" spans="1:8" hidden="1" outlineLevel="2">
      <c r="A577" s="1">
        <v>42026</v>
      </c>
      <c r="B577" t="s">
        <v>363</v>
      </c>
      <c r="C577" t="s">
        <v>364</v>
      </c>
      <c r="D577">
        <v>0.11</v>
      </c>
      <c r="E577">
        <v>146389</v>
      </c>
      <c r="F577" s="22">
        <v>16100</v>
      </c>
      <c r="G577">
        <v>0</v>
      </c>
      <c r="H577" t="str">
        <f>IF(LEFT(C577,2)="PL","krajowa","zagraniczna")</f>
        <v>krajowa</v>
      </c>
    </row>
    <row r="578" spans="1:8" hidden="1" outlineLevel="2">
      <c r="A578" s="1">
        <v>42026</v>
      </c>
      <c r="B578" t="s">
        <v>365</v>
      </c>
      <c r="C578" t="s">
        <v>366</v>
      </c>
      <c r="D578">
        <v>1.1000000000000001</v>
      </c>
      <c r="E578">
        <v>3744</v>
      </c>
      <c r="F578" s="22">
        <v>4030</v>
      </c>
      <c r="G578">
        <v>4084000</v>
      </c>
      <c r="H578" t="str">
        <f>IF(LEFT(C578,2)="PL","krajowa","zagraniczna")</f>
        <v>krajowa</v>
      </c>
    </row>
    <row r="579" spans="1:8" hidden="1" outlineLevel="2">
      <c r="A579" s="1">
        <v>42026</v>
      </c>
      <c r="B579" t="s">
        <v>367</v>
      </c>
      <c r="C579" t="s">
        <v>368</v>
      </c>
      <c r="D579">
        <v>0.98</v>
      </c>
      <c r="E579">
        <v>23255</v>
      </c>
      <c r="F579" s="22">
        <v>22980</v>
      </c>
      <c r="G579">
        <v>5438000</v>
      </c>
      <c r="H579" t="str">
        <f>IF(LEFT(C579,2)="PL","krajowa","zagraniczna")</f>
        <v>krajowa</v>
      </c>
    </row>
    <row r="580" spans="1:8" hidden="1" outlineLevel="2">
      <c r="A580" s="1">
        <v>42026</v>
      </c>
      <c r="B580" t="s">
        <v>373</v>
      </c>
      <c r="C580" t="s">
        <v>374</v>
      </c>
      <c r="D580">
        <v>2.2000000000000002</v>
      </c>
      <c r="E580">
        <v>5702</v>
      </c>
      <c r="F580" s="22">
        <v>12480</v>
      </c>
      <c r="G580">
        <v>11568000</v>
      </c>
      <c r="H580" t="str">
        <f>IF(LEFT(C580,2)="PL","krajowa","zagraniczna")</f>
        <v>krajowa</v>
      </c>
    </row>
    <row r="581" spans="1:8" hidden="1" outlineLevel="2">
      <c r="A581" s="1">
        <v>42026</v>
      </c>
      <c r="B581" t="s">
        <v>375</v>
      </c>
      <c r="C581" t="s">
        <v>376</v>
      </c>
      <c r="D581">
        <v>29.9</v>
      </c>
      <c r="E581">
        <v>2</v>
      </c>
      <c r="F581" s="22">
        <v>60</v>
      </c>
      <c r="G581">
        <v>4187000</v>
      </c>
      <c r="H581" t="str">
        <f>IF(LEFT(C581,2)="PL","krajowa","zagraniczna")</f>
        <v>krajowa</v>
      </c>
    </row>
    <row r="582" spans="1:8" hidden="1" outlineLevel="2">
      <c r="A582" s="1">
        <v>42026</v>
      </c>
      <c r="B582" t="s">
        <v>377</v>
      </c>
      <c r="C582" t="s">
        <v>378</v>
      </c>
      <c r="D582">
        <v>1.54</v>
      </c>
      <c r="E582">
        <v>6126</v>
      </c>
      <c r="F582" s="22">
        <v>9560</v>
      </c>
      <c r="G582">
        <v>3715000</v>
      </c>
      <c r="H582" t="str">
        <f>IF(LEFT(C582,2)="PL","krajowa","zagraniczna")</f>
        <v>krajowa</v>
      </c>
    </row>
    <row r="583" spans="1:8" hidden="1" outlineLevel="2">
      <c r="A583" s="1">
        <v>42026</v>
      </c>
      <c r="B583" t="s">
        <v>379</v>
      </c>
      <c r="C583" t="s">
        <v>380</v>
      </c>
      <c r="D583">
        <v>2.61</v>
      </c>
      <c r="E583">
        <v>12326</v>
      </c>
      <c r="F583" s="22">
        <v>32210</v>
      </c>
      <c r="G583">
        <v>93737000</v>
      </c>
      <c r="H583" t="str">
        <f>IF(LEFT(C583,2)="PL","krajowa","zagraniczna")</f>
        <v>krajowa</v>
      </c>
    </row>
    <row r="584" spans="1:8" hidden="1" outlineLevel="2">
      <c r="A584" s="1">
        <v>42026</v>
      </c>
      <c r="B584" t="s">
        <v>381</v>
      </c>
      <c r="C584" t="s">
        <v>382</v>
      </c>
      <c r="D584">
        <v>2.25</v>
      </c>
      <c r="E584">
        <v>12468</v>
      </c>
      <c r="F584" s="22">
        <v>27920</v>
      </c>
      <c r="G584">
        <v>7444000</v>
      </c>
      <c r="H584" t="str">
        <f>IF(LEFT(C584,2)="PL","krajowa","zagraniczna")</f>
        <v>krajowa</v>
      </c>
    </row>
    <row r="585" spans="1:8" hidden="1" outlineLevel="2">
      <c r="A585" s="1">
        <v>42026</v>
      </c>
      <c r="B585" t="s">
        <v>383</v>
      </c>
      <c r="C585" t="s">
        <v>384</v>
      </c>
      <c r="D585">
        <v>1.73</v>
      </c>
      <c r="E585">
        <v>1716</v>
      </c>
      <c r="F585" s="22">
        <v>2860</v>
      </c>
      <c r="G585">
        <v>5435000</v>
      </c>
      <c r="H585" t="str">
        <f>IF(LEFT(C585,2)="PL","krajowa","zagraniczna")</f>
        <v>krajowa</v>
      </c>
    </row>
    <row r="586" spans="1:8" hidden="1" outlineLevel="2">
      <c r="A586" s="1">
        <v>42026</v>
      </c>
      <c r="B586" t="s">
        <v>385</v>
      </c>
      <c r="C586" t="s">
        <v>386</v>
      </c>
      <c r="D586">
        <v>0.77</v>
      </c>
      <c r="E586">
        <v>53583</v>
      </c>
      <c r="F586" s="22">
        <v>40440</v>
      </c>
      <c r="G586">
        <v>23452000</v>
      </c>
      <c r="H586" t="str">
        <f>IF(LEFT(C586,2)="PL","krajowa","zagraniczna")</f>
        <v>krajowa</v>
      </c>
    </row>
    <row r="587" spans="1:8" hidden="1" outlineLevel="2">
      <c r="A587" s="1">
        <v>42026</v>
      </c>
      <c r="B587" t="s">
        <v>387</v>
      </c>
      <c r="C587" t="s">
        <v>388</v>
      </c>
      <c r="D587">
        <v>56.85</v>
      </c>
      <c r="E587">
        <v>1</v>
      </c>
      <c r="F587" s="22">
        <v>60</v>
      </c>
      <c r="G587">
        <v>1165000</v>
      </c>
      <c r="H587" t="str">
        <f>IF(LEFT(C587,2)="PL","krajowa","zagraniczna")</f>
        <v>krajowa</v>
      </c>
    </row>
    <row r="588" spans="1:8" hidden="1" outlineLevel="2">
      <c r="A588" s="1">
        <v>42026</v>
      </c>
      <c r="B588" t="s">
        <v>389</v>
      </c>
      <c r="C588" t="s">
        <v>390</v>
      </c>
      <c r="D588">
        <v>136.05000000000001</v>
      </c>
      <c r="E588">
        <v>22125</v>
      </c>
      <c r="F588" s="22">
        <v>3038750</v>
      </c>
      <c r="G588">
        <v>30454000</v>
      </c>
      <c r="H588" t="str">
        <f>IF(LEFT(C588,2)="PL","krajowa","zagraniczna")</f>
        <v>krajowa</v>
      </c>
    </row>
    <row r="589" spans="1:8" hidden="1" outlineLevel="2">
      <c r="A589" s="1">
        <v>42026</v>
      </c>
      <c r="B589" t="s">
        <v>391</v>
      </c>
      <c r="C589" t="s">
        <v>392</v>
      </c>
      <c r="D589">
        <v>3.46</v>
      </c>
      <c r="E589">
        <v>299</v>
      </c>
      <c r="F589" s="22">
        <v>1030</v>
      </c>
      <c r="G589">
        <v>12110000</v>
      </c>
      <c r="H589" t="str">
        <f>IF(LEFT(C589,2)="PL","krajowa","zagraniczna")</f>
        <v>krajowa</v>
      </c>
    </row>
    <row r="590" spans="1:8" hidden="1" outlineLevel="2">
      <c r="A590" s="1">
        <v>42026</v>
      </c>
      <c r="B590" t="s">
        <v>393</v>
      </c>
      <c r="C590" t="s">
        <v>394</v>
      </c>
      <c r="D590">
        <v>16.399999999999999</v>
      </c>
      <c r="E590">
        <v>1101</v>
      </c>
      <c r="F590" s="22">
        <v>17860</v>
      </c>
      <c r="G590">
        <v>6189000</v>
      </c>
      <c r="H590" t="str">
        <f>IF(LEFT(C590,2)="PL","krajowa","zagraniczna")</f>
        <v>krajowa</v>
      </c>
    </row>
    <row r="591" spans="1:8" hidden="1" outlineLevel="2">
      <c r="A591" s="1">
        <v>42026</v>
      </c>
      <c r="B591" t="s">
        <v>395</v>
      </c>
      <c r="C591" t="s">
        <v>396</v>
      </c>
      <c r="D591">
        <v>13</v>
      </c>
      <c r="E591">
        <v>469</v>
      </c>
      <c r="F591" s="22">
        <v>6100</v>
      </c>
      <c r="G591">
        <v>0</v>
      </c>
      <c r="H591" t="str">
        <f>IF(LEFT(C591,2)="PL","krajowa","zagraniczna")</f>
        <v>krajowa</v>
      </c>
    </row>
    <row r="592" spans="1:8" hidden="1" outlineLevel="2">
      <c r="A592" s="1">
        <v>42026</v>
      </c>
      <c r="B592" t="s">
        <v>397</v>
      </c>
      <c r="C592" t="s">
        <v>398</v>
      </c>
      <c r="D592">
        <v>167</v>
      </c>
      <c r="E592">
        <v>117940</v>
      </c>
      <c r="F592" s="22">
        <v>19095170</v>
      </c>
      <c r="G592">
        <v>5028000</v>
      </c>
      <c r="H592" t="str">
        <f>IF(LEFT(C592,2)="PL","krajowa","zagraniczna")</f>
        <v>krajowa</v>
      </c>
    </row>
    <row r="593" spans="1:8" hidden="1" outlineLevel="2">
      <c r="A593" s="1">
        <v>42026</v>
      </c>
      <c r="B593" t="s">
        <v>401</v>
      </c>
      <c r="C593" t="s">
        <v>402</v>
      </c>
      <c r="D593">
        <v>0.93</v>
      </c>
      <c r="E593">
        <v>7000</v>
      </c>
      <c r="F593" s="22">
        <v>6350</v>
      </c>
      <c r="G593">
        <v>0</v>
      </c>
      <c r="H593" t="str">
        <f>IF(LEFT(C593,2)="PL","krajowa","zagraniczna")</f>
        <v>krajowa</v>
      </c>
    </row>
    <row r="594" spans="1:8" hidden="1" outlineLevel="2">
      <c r="A594" s="1">
        <v>42026</v>
      </c>
      <c r="B594" t="s">
        <v>403</v>
      </c>
      <c r="C594" t="s">
        <v>404</v>
      </c>
      <c r="D594">
        <v>206</v>
      </c>
      <c r="E594">
        <v>15062</v>
      </c>
      <c r="F594" s="22">
        <v>3075810</v>
      </c>
      <c r="G594">
        <v>8393000</v>
      </c>
      <c r="H594" t="str">
        <f>IF(LEFT(C594,2)="PL","krajowa","zagraniczna")</f>
        <v>krajowa</v>
      </c>
    </row>
    <row r="595" spans="1:8" hidden="1" outlineLevel="2">
      <c r="A595" s="1">
        <v>42026</v>
      </c>
      <c r="B595" t="s">
        <v>405</v>
      </c>
      <c r="C595" t="s">
        <v>406</v>
      </c>
      <c r="D595">
        <v>4</v>
      </c>
      <c r="E595">
        <v>0</v>
      </c>
      <c r="F595" s="22">
        <v>0</v>
      </c>
      <c r="G595">
        <v>2639000</v>
      </c>
      <c r="H595" t="str">
        <f>IF(LEFT(C595,2)="PL","krajowa","zagraniczna")</f>
        <v>krajowa</v>
      </c>
    </row>
    <row r="596" spans="1:8" hidden="1" outlineLevel="2">
      <c r="A596" s="1">
        <v>42026</v>
      </c>
      <c r="B596" t="s">
        <v>407</v>
      </c>
      <c r="C596" t="s">
        <v>408</v>
      </c>
      <c r="D596">
        <v>1.06</v>
      </c>
      <c r="E596">
        <v>3569</v>
      </c>
      <c r="F596" s="22">
        <v>3800</v>
      </c>
      <c r="G596">
        <v>0</v>
      </c>
      <c r="H596" t="str">
        <f>IF(LEFT(C596,2)="PL","krajowa","zagraniczna")</f>
        <v>krajowa</v>
      </c>
    </row>
    <row r="597" spans="1:8" hidden="1" outlineLevel="2">
      <c r="A597" s="1">
        <v>42026</v>
      </c>
      <c r="B597" t="s">
        <v>409</v>
      </c>
      <c r="C597" t="s">
        <v>410</v>
      </c>
      <c r="D597">
        <v>9.0500000000000007</v>
      </c>
      <c r="E597">
        <v>50</v>
      </c>
      <c r="F597" s="22">
        <v>450</v>
      </c>
      <c r="G597">
        <v>5944000</v>
      </c>
      <c r="H597" t="str">
        <f>IF(LEFT(C597,2)="PL","krajowa","zagraniczna")</f>
        <v>krajowa</v>
      </c>
    </row>
    <row r="598" spans="1:8" hidden="1" outlineLevel="2">
      <c r="A598" s="1">
        <v>42026</v>
      </c>
      <c r="B598" t="s">
        <v>411</v>
      </c>
      <c r="C598" t="s">
        <v>412</v>
      </c>
      <c r="D598">
        <v>0.1</v>
      </c>
      <c r="E598">
        <v>12700</v>
      </c>
      <c r="F598" s="22">
        <v>1270</v>
      </c>
      <c r="G598">
        <v>0</v>
      </c>
      <c r="H598" t="str">
        <f>IF(LEFT(C598,2)="PL","krajowa","zagraniczna")</f>
        <v>krajowa</v>
      </c>
    </row>
    <row r="599" spans="1:8" hidden="1" outlineLevel="2">
      <c r="A599" s="1">
        <v>42026</v>
      </c>
      <c r="B599" t="s">
        <v>413</v>
      </c>
      <c r="C599" t="s">
        <v>414</v>
      </c>
      <c r="D599">
        <v>2.2000000000000002</v>
      </c>
      <c r="E599">
        <v>100</v>
      </c>
      <c r="F599" s="22">
        <v>220</v>
      </c>
      <c r="G599">
        <v>0</v>
      </c>
      <c r="H599" t="str">
        <f>IF(LEFT(C599,2)="PL","krajowa","zagraniczna")</f>
        <v>krajowa</v>
      </c>
    </row>
    <row r="600" spans="1:8" hidden="1" outlineLevel="2">
      <c r="A600" s="1">
        <v>42026</v>
      </c>
      <c r="B600" t="s">
        <v>415</v>
      </c>
      <c r="C600" t="s">
        <v>416</v>
      </c>
      <c r="D600">
        <v>4.0199999999999996</v>
      </c>
      <c r="E600">
        <v>25020</v>
      </c>
      <c r="F600" s="22">
        <v>100820</v>
      </c>
      <c r="G600">
        <v>18968000</v>
      </c>
      <c r="H600" t="str">
        <f>IF(LEFT(C600,2)="PL","krajowa","zagraniczna")</f>
        <v>krajowa</v>
      </c>
    </row>
    <row r="601" spans="1:8" hidden="1" outlineLevel="2">
      <c r="A601" s="1">
        <v>42026</v>
      </c>
      <c r="B601" t="s">
        <v>417</v>
      </c>
      <c r="C601" t="s">
        <v>418</v>
      </c>
      <c r="D601">
        <v>0.85</v>
      </c>
      <c r="E601">
        <v>100</v>
      </c>
      <c r="F601" s="22">
        <v>65</v>
      </c>
      <c r="G601">
        <v>8070000</v>
      </c>
      <c r="H601" t="str">
        <f>IF(LEFT(C601,2)="PL","krajowa","zagraniczna")</f>
        <v>krajowa</v>
      </c>
    </row>
    <row r="602" spans="1:8" hidden="1" outlineLevel="2">
      <c r="A602" s="1">
        <v>42026</v>
      </c>
      <c r="B602" t="s">
        <v>419</v>
      </c>
      <c r="C602" t="s">
        <v>420</v>
      </c>
      <c r="D602">
        <v>3.34</v>
      </c>
      <c r="E602">
        <v>200</v>
      </c>
      <c r="F602" s="22">
        <v>490</v>
      </c>
      <c r="G602">
        <v>3600000</v>
      </c>
      <c r="H602" t="str">
        <f>IF(LEFT(C602,2)="PL","krajowa","zagraniczna")</f>
        <v>krajowa</v>
      </c>
    </row>
    <row r="603" spans="1:8" hidden="1" outlineLevel="2">
      <c r="A603" s="1">
        <v>42026</v>
      </c>
      <c r="B603" t="s">
        <v>421</v>
      </c>
      <c r="C603" t="s">
        <v>422</v>
      </c>
      <c r="D603">
        <v>1.61</v>
      </c>
      <c r="E603">
        <v>100</v>
      </c>
      <c r="F603" s="22">
        <v>160</v>
      </c>
      <c r="G603">
        <v>0</v>
      </c>
      <c r="H603" t="str">
        <f>IF(LEFT(C603,2)="PL","krajowa","zagraniczna")</f>
        <v>krajowa</v>
      </c>
    </row>
    <row r="604" spans="1:8" hidden="1" outlineLevel="2">
      <c r="A604" s="1">
        <v>42026</v>
      </c>
      <c r="B604" t="s">
        <v>423</v>
      </c>
      <c r="C604" t="s">
        <v>424</v>
      </c>
      <c r="D604">
        <v>4.95</v>
      </c>
      <c r="E604">
        <v>105</v>
      </c>
      <c r="F604" s="22">
        <v>520</v>
      </c>
      <c r="G604">
        <v>11334000</v>
      </c>
      <c r="H604" t="str">
        <f>IF(LEFT(C604,2)="PL","krajowa","zagraniczna")</f>
        <v>krajowa</v>
      </c>
    </row>
    <row r="605" spans="1:8" hidden="1" outlineLevel="2">
      <c r="A605" s="1">
        <v>42026</v>
      </c>
      <c r="B605" t="s">
        <v>425</v>
      </c>
      <c r="C605" t="s">
        <v>426</v>
      </c>
      <c r="D605">
        <v>1.93</v>
      </c>
      <c r="E605">
        <v>62</v>
      </c>
      <c r="F605" s="22">
        <v>120</v>
      </c>
      <c r="G605">
        <v>0</v>
      </c>
      <c r="H605" t="str">
        <f>IF(LEFT(C605,2)="PL","krajowa","zagraniczna")</f>
        <v>krajowa</v>
      </c>
    </row>
    <row r="606" spans="1:8" hidden="1" outlineLevel="2">
      <c r="A606" s="1">
        <v>42026</v>
      </c>
      <c r="B606" t="s">
        <v>429</v>
      </c>
      <c r="C606" t="s">
        <v>430</v>
      </c>
      <c r="D606">
        <v>21.35</v>
      </c>
      <c r="E606">
        <v>380120</v>
      </c>
      <c r="F606" s="22">
        <v>8042360</v>
      </c>
      <c r="G606">
        <v>52636000</v>
      </c>
      <c r="H606" t="str">
        <f>IF(LEFT(C606,2)="PL","krajowa","zagraniczna")</f>
        <v>krajowa</v>
      </c>
    </row>
    <row r="607" spans="1:8" hidden="1" outlineLevel="2">
      <c r="A607" s="1">
        <v>42026</v>
      </c>
      <c r="B607" t="s">
        <v>431</v>
      </c>
      <c r="C607" t="s">
        <v>432</v>
      </c>
      <c r="D607">
        <v>0.28999999999999998</v>
      </c>
      <c r="E607">
        <v>5126</v>
      </c>
      <c r="F607" s="22">
        <v>1490</v>
      </c>
      <c r="G607">
        <v>0</v>
      </c>
      <c r="H607" t="str">
        <f>IF(LEFT(C607,2)="PL","krajowa","zagraniczna")</f>
        <v>krajowa</v>
      </c>
    </row>
    <row r="608" spans="1:8" hidden="1" outlineLevel="2">
      <c r="A608" s="1">
        <v>42026</v>
      </c>
      <c r="B608" t="s">
        <v>433</v>
      </c>
      <c r="C608" t="s">
        <v>434</v>
      </c>
      <c r="D608">
        <v>2.58</v>
      </c>
      <c r="E608">
        <v>38523</v>
      </c>
      <c r="F608" s="22">
        <v>98540</v>
      </c>
      <c r="G608">
        <v>32447000</v>
      </c>
      <c r="H608" t="str">
        <f>IF(LEFT(C608,2)="PL","krajowa","zagraniczna")</f>
        <v>krajowa</v>
      </c>
    </row>
    <row r="609" spans="1:8" hidden="1" outlineLevel="2">
      <c r="A609" s="1">
        <v>42026</v>
      </c>
      <c r="B609" t="s">
        <v>435</v>
      </c>
      <c r="C609" t="s">
        <v>436</v>
      </c>
      <c r="D609">
        <v>10</v>
      </c>
      <c r="E609">
        <v>18846</v>
      </c>
      <c r="F609" s="22">
        <v>188460</v>
      </c>
      <c r="G609">
        <v>1509000</v>
      </c>
      <c r="H609" t="str">
        <f>IF(LEFT(C609,2)="PL","krajowa","zagraniczna")</f>
        <v>krajowa</v>
      </c>
    </row>
    <row r="610" spans="1:8" hidden="1" outlineLevel="2">
      <c r="A610" s="1">
        <v>42026</v>
      </c>
      <c r="B610" t="s">
        <v>437</v>
      </c>
      <c r="C610" t="s">
        <v>438</v>
      </c>
      <c r="D610">
        <v>2.87</v>
      </c>
      <c r="E610">
        <v>30200</v>
      </c>
      <c r="F610" s="22">
        <v>86030</v>
      </c>
      <c r="G610">
        <v>26333000</v>
      </c>
      <c r="H610" t="str">
        <f>IF(LEFT(C610,2)="PL","krajowa","zagraniczna")</f>
        <v>krajowa</v>
      </c>
    </row>
    <row r="611" spans="1:8" hidden="1" outlineLevel="2">
      <c r="A611" s="1">
        <v>42026</v>
      </c>
      <c r="B611" t="s">
        <v>439</v>
      </c>
      <c r="C611" t="s">
        <v>440</v>
      </c>
      <c r="D611">
        <v>2.2400000000000002</v>
      </c>
      <c r="E611">
        <v>856</v>
      </c>
      <c r="F611" s="22">
        <v>1910</v>
      </c>
      <c r="G611">
        <v>4047000</v>
      </c>
      <c r="H611" t="str">
        <f>IF(LEFT(C611,2)="PL","krajowa","zagraniczna")</f>
        <v>krajowa</v>
      </c>
    </row>
    <row r="612" spans="1:8" hidden="1" outlineLevel="2">
      <c r="A612" s="1">
        <v>42026</v>
      </c>
      <c r="B612" t="s">
        <v>441</v>
      </c>
      <c r="C612" t="s">
        <v>442</v>
      </c>
      <c r="D612">
        <v>0.02</v>
      </c>
      <c r="E612">
        <v>0</v>
      </c>
      <c r="F612" s="22">
        <v>0</v>
      </c>
      <c r="G612">
        <v>0</v>
      </c>
      <c r="H612" t="str">
        <f>IF(LEFT(C612,2)="PL","krajowa","zagraniczna")</f>
        <v>krajowa</v>
      </c>
    </row>
    <row r="613" spans="1:8" hidden="1" outlineLevel="2">
      <c r="A613" s="1">
        <v>42026</v>
      </c>
      <c r="B613" t="s">
        <v>445</v>
      </c>
      <c r="C613" t="s">
        <v>446</v>
      </c>
      <c r="D613">
        <v>1.22</v>
      </c>
      <c r="E613">
        <v>188228</v>
      </c>
      <c r="F613" s="22">
        <v>232420</v>
      </c>
      <c r="G613">
        <v>45144000</v>
      </c>
      <c r="H613" t="str">
        <f>IF(LEFT(C613,2)="PL","krajowa","zagraniczna")</f>
        <v>krajowa</v>
      </c>
    </row>
    <row r="614" spans="1:8" hidden="1" outlineLevel="2">
      <c r="A614" s="1">
        <v>42026</v>
      </c>
      <c r="B614" t="s">
        <v>449</v>
      </c>
      <c r="C614" t="s">
        <v>450</v>
      </c>
      <c r="D614">
        <v>277</v>
      </c>
      <c r="E614">
        <v>1761</v>
      </c>
      <c r="F614" s="22">
        <v>485690</v>
      </c>
      <c r="G614">
        <v>9380000</v>
      </c>
      <c r="H614" t="str">
        <f>IF(LEFT(C614,2)="PL","krajowa","zagraniczna")</f>
        <v>krajowa</v>
      </c>
    </row>
    <row r="615" spans="1:8" hidden="1" outlineLevel="2">
      <c r="A615" s="1">
        <v>42026</v>
      </c>
      <c r="B615" t="s">
        <v>451</v>
      </c>
      <c r="C615" t="s">
        <v>452</v>
      </c>
      <c r="D615">
        <v>110</v>
      </c>
      <c r="E615">
        <v>1429835</v>
      </c>
      <c r="F615" s="22">
        <v>156631820</v>
      </c>
      <c r="G615">
        <v>136410000</v>
      </c>
      <c r="H615" t="str">
        <f>IF(LEFT(C615,2)="PL","krajowa","zagraniczna")</f>
        <v>krajowa</v>
      </c>
    </row>
    <row r="616" spans="1:8" hidden="1" outlineLevel="2">
      <c r="A616" s="1">
        <v>42026</v>
      </c>
      <c r="B616" t="s">
        <v>453</v>
      </c>
      <c r="C616" t="s">
        <v>454</v>
      </c>
      <c r="D616">
        <v>12.73</v>
      </c>
      <c r="E616">
        <v>43</v>
      </c>
      <c r="F616" s="22">
        <v>530</v>
      </c>
      <c r="G616">
        <v>6739000</v>
      </c>
      <c r="H616" t="str">
        <f>IF(LEFT(C616,2)="PL","krajowa","zagraniczna")</f>
        <v>krajowa</v>
      </c>
    </row>
    <row r="617" spans="1:8" hidden="1" outlineLevel="2">
      <c r="A617" s="1">
        <v>42026</v>
      </c>
      <c r="B617" t="s">
        <v>455</v>
      </c>
      <c r="C617" t="s">
        <v>456</v>
      </c>
      <c r="D617">
        <v>38</v>
      </c>
      <c r="E617">
        <v>4</v>
      </c>
      <c r="F617" s="22">
        <v>150</v>
      </c>
      <c r="G617">
        <v>13085000</v>
      </c>
      <c r="H617" t="str">
        <f>IF(LEFT(C617,2)="PL","krajowa","zagraniczna")</f>
        <v>krajowa</v>
      </c>
    </row>
    <row r="618" spans="1:8" hidden="1" outlineLevel="2">
      <c r="A618" s="1">
        <v>42026</v>
      </c>
      <c r="B618" t="s">
        <v>457</v>
      </c>
      <c r="C618" t="s">
        <v>458</v>
      </c>
      <c r="D618">
        <v>51.99</v>
      </c>
      <c r="E618">
        <v>1148</v>
      </c>
      <c r="F618" s="22">
        <v>59350</v>
      </c>
      <c r="G618">
        <v>7449000</v>
      </c>
      <c r="H618" t="str">
        <f>IF(LEFT(C618,2)="PL","krajowa","zagraniczna")</f>
        <v>krajowa</v>
      </c>
    </row>
    <row r="619" spans="1:8" hidden="1" outlineLevel="2">
      <c r="A619" s="1">
        <v>42026</v>
      </c>
      <c r="B619" t="s">
        <v>459</v>
      </c>
      <c r="C619" t="s">
        <v>460</v>
      </c>
      <c r="D619">
        <v>7.38</v>
      </c>
      <c r="E619">
        <v>5</v>
      </c>
      <c r="F619" s="22">
        <v>40</v>
      </c>
      <c r="G619">
        <v>0</v>
      </c>
      <c r="H619" t="str">
        <f>IF(LEFT(C619,2)="PL","krajowa","zagraniczna")</f>
        <v>krajowa</v>
      </c>
    </row>
    <row r="620" spans="1:8" hidden="1" outlineLevel="2">
      <c r="A620" s="1">
        <v>42026</v>
      </c>
      <c r="B620" t="s">
        <v>461</v>
      </c>
      <c r="C620" t="s">
        <v>462</v>
      </c>
      <c r="D620">
        <v>7.55</v>
      </c>
      <c r="E620">
        <v>8969</v>
      </c>
      <c r="F620" s="22">
        <v>68010</v>
      </c>
      <c r="G620">
        <v>4222000</v>
      </c>
      <c r="H620" t="str">
        <f>IF(LEFT(C620,2)="PL","krajowa","zagraniczna")</f>
        <v>krajowa</v>
      </c>
    </row>
    <row r="621" spans="1:8" hidden="1" outlineLevel="2">
      <c r="A621" s="1">
        <v>42026</v>
      </c>
      <c r="B621" t="s">
        <v>463</v>
      </c>
      <c r="C621" t="s">
        <v>464</v>
      </c>
      <c r="D621">
        <v>20.98</v>
      </c>
      <c r="E621">
        <v>201</v>
      </c>
      <c r="F621" s="22">
        <v>4220</v>
      </c>
      <c r="G621">
        <v>3459000</v>
      </c>
      <c r="H621" t="str">
        <f>IF(LEFT(C621,2)="PL","krajowa","zagraniczna")</f>
        <v>krajowa</v>
      </c>
    </row>
    <row r="622" spans="1:8" hidden="1" outlineLevel="2">
      <c r="A622" s="1">
        <v>42026</v>
      </c>
      <c r="B622" t="s">
        <v>465</v>
      </c>
      <c r="C622" t="s">
        <v>466</v>
      </c>
      <c r="D622">
        <v>10.79</v>
      </c>
      <c r="E622">
        <v>10750</v>
      </c>
      <c r="F622" s="22">
        <v>115550</v>
      </c>
      <c r="G622">
        <v>23006000</v>
      </c>
      <c r="H622" t="str">
        <f>IF(LEFT(C622,2)="PL","krajowa","zagraniczna")</f>
        <v>krajowa</v>
      </c>
    </row>
    <row r="623" spans="1:8" hidden="1" outlineLevel="2">
      <c r="A623" s="1">
        <v>42026</v>
      </c>
      <c r="B623" t="s">
        <v>467</v>
      </c>
      <c r="C623" t="s">
        <v>468</v>
      </c>
      <c r="D623">
        <v>29.25</v>
      </c>
      <c r="E623">
        <v>0</v>
      </c>
      <c r="F623" s="22">
        <v>0</v>
      </c>
      <c r="G623">
        <v>184000</v>
      </c>
      <c r="H623" t="str">
        <f>IF(LEFT(C623,2)="PL","krajowa","zagraniczna")</f>
        <v>krajowa</v>
      </c>
    </row>
    <row r="624" spans="1:8" hidden="1" outlineLevel="2">
      <c r="A624" s="1">
        <v>42026</v>
      </c>
      <c r="B624" t="s">
        <v>469</v>
      </c>
      <c r="C624" t="s">
        <v>470</v>
      </c>
      <c r="D624">
        <v>3.85</v>
      </c>
      <c r="E624">
        <v>1198</v>
      </c>
      <c r="F624" s="22">
        <v>4600</v>
      </c>
      <c r="G624">
        <v>4815000</v>
      </c>
      <c r="H624" t="str">
        <f>IF(LEFT(C624,2)="PL","krajowa","zagraniczna")</f>
        <v>krajowa</v>
      </c>
    </row>
    <row r="625" spans="1:8" hidden="1" outlineLevel="2">
      <c r="A625" s="1">
        <v>42026</v>
      </c>
      <c r="B625" t="s">
        <v>471</v>
      </c>
      <c r="C625" t="s">
        <v>472</v>
      </c>
      <c r="D625">
        <v>9.2799999999999994</v>
      </c>
      <c r="E625">
        <v>4013</v>
      </c>
      <c r="F625" s="22">
        <v>37320</v>
      </c>
      <c r="G625">
        <v>6713000</v>
      </c>
      <c r="H625" t="str">
        <f>IF(LEFT(C625,2)="PL","krajowa","zagraniczna")</f>
        <v>krajowa</v>
      </c>
    </row>
    <row r="626" spans="1:8" hidden="1" outlineLevel="2">
      <c r="A626" s="1">
        <v>42026</v>
      </c>
      <c r="B626" t="s">
        <v>473</v>
      </c>
      <c r="C626" t="s">
        <v>474</v>
      </c>
      <c r="D626">
        <v>19.14</v>
      </c>
      <c r="E626">
        <v>1018</v>
      </c>
      <c r="F626" s="22">
        <v>19370</v>
      </c>
      <c r="G626">
        <v>10769000</v>
      </c>
      <c r="H626" t="str">
        <f>IF(LEFT(C626,2)="PL","krajowa","zagraniczna")</f>
        <v>krajowa</v>
      </c>
    </row>
    <row r="627" spans="1:8" hidden="1" outlineLevel="2">
      <c r="A627" s="1">
        <v>42026</v>
      </c>
      <c r="B627" t="s">
        <v>475</v>
      </c>
      <c r="C627" t="s">
        <v>476</v>
      </c>
      <c r="D627">
        <v>3.31</v>
      </c>
      <c r="E627">
        <v>4556</v>
      </c>
      <c r="F627" s="22">
        <v>14880</v>
      </c>
      <c r="G627">
        <v>11880000</v>
      </c>
      <c r="H627" t="str">
        <f>IF(LEFT(C627,2)="PL","krajowa","zagraniczna")</f>
        <v>krajowa</v>
      </c>
    </row>
    <row r="628" spans="1:8" hidden="1" outlineLevel="2">
      <c r="A628" s="1">
        <v>42026</v>
      </c>
      <c r="B628" t="s">
        <v>479</v>
      </c>
      <c r="C628" t="s">
        <v>480</v>
      </c>
      <c r="D628">
        <v>112.9</v>
      </c>
      <c r="E628">
        <v>6743</v>
      </c>
      <c r="F628" s="22">
        <v>770680</v>
      </c>
      <c r="G628">
        <v>14953000</v>
      </c>
      <c r="H628" t="str">
        <f>IF(LEFT(C628,2)="PL","krajowa","zagraniczna")</f>
        <v>krajowa</v>
      </c>
    </row>
    <row r="629" spans="1:8" hidden="1" outlineLevel="2">
      <c r="A629" s="1">
        <v>42026</v>
      </c>
      <c r="B629" t="s">
        <v>481</v>
      </c>
      <c r="C629" t="s">
        <v>482</v>
      </c>
      <c r="D629">
        <v>53.88</v>
      </c>
      <c r="E629">
        <v>2781</v>
      </c>
      <c r="F629" s="22">
        <v>147310</v>
      </c>
      <c r="G629">
        <v>2418000</v>
      </c>
      <c r="H629" t="str">
        <f>IF(LEFT(C629,2)="PL","krajowa","zagraniczna")</f>
        <v>krajowa</v>
      </c>
    </row>
    <row r="630" spans="1:8" hidden="1" outlineLevel="2">
      <c r="A630" s="1">
        <v>42026</v>
      </c>
      <c r="B630" t="s">
        <v>485</v>
      </c>
      <c r="C630" t="s">
        <v>486</v>
      </c>
      <c r="D630">
        <v>1.83</v>
      </c>
      <c r="E630">
        <v>66772</v>
      </c>
      <c r="F630" s="22">
        <v>120050</v>
      </c>
      <c r="G630">
        <v>218198000</v>
      </c>
      <c r="H630" t="str">
        <f>IF(LEFT(C630,2)="PL","krajowa","zagraniczna")</f>
        <v>krajowa</v>
      </c>
    </row>
    <row r="631" spans="1:8" hidden="1" outlineLevel="2">
      <c r="A631" s="1">
        <v>42026</v>
      </c>
      <c r="B631" t="s">
        <v>487</v>
      </c>
      <c r="C631" t="s">
        <v>488</v>
      </c>
      <c r="D631">
        <v>4.22</v>
      </c>
      <c r="E631">
        <v>39434</v>
      </c>
      <c r="F631" s="22">
        <v>165690</v>
      </c>
      <c r="G631">
        <v>10150000</v>
      </c>
      <c r="H631" t="str">
        <f>IF(LEFT(C631,2)="PL","krajowa","zagraniczna")</f>
        <v>krajowa</v>
      </c>
    </row>
    <row r="632" spans="1:8" hidden="1" outlineLevel="2">
      <c r="A632" s="1">
        <v>42026</v>
      </c>
      <c r="B632" t="s">
        <v>489</v>
      </c>
      <c r="C632" t="s">
        <v>490</v>
      </c>
      <c r="D632">
        <v>8.34</v>
      </c>
      <c r="E632">
        <v>144919</v>
      </c>
      <c r="F632" s="22">
        <v>1211050</v>
      </c>
      <c r="G632">
        <v>30148000</v>
      </c>
      <c r="H632" t="str">
        <f>IF(LEFT(C632,2)="PL","krajowa","zagraniczna")</f>
        <v>krajowa</v>
      </c>
    </row>
    <row r="633" spans="1:8" hidden="1" outlineLevel="2">
      <c r="A633" s="1">
        <v>42026</v>
      </c>
      <c r="B633" t="s">
        <v>491</v>
      </c>
      <c r="C633" t="s">
        <v>492</v>
      </c>
      <c r="D633">
        <v>2.4700000000000002</v>
      </c>
      <c r="E633">
        <v>9449</v>
      </c>
      <c r="F633" s="22">
        <v>22360</v>
      </c>
      <c r="G633">
        <v>34971000</v>
      </c>
      <c r="H633" t="str">
        <f>IF(LEFT(C633,2)="PL","krajowa","zagraniczna")</f>
        <v>krajowa</v>
      </c>
    </row>
    <row r="634" spans="1:8" hidden="1" outlineLevel="2">
      <c r="A634" s="1">
        <v>42026</v>
      </c>
      <c r="B634" t="s">
        <v>493</v>
      </c>
      <c r="C634" t="s">
        <v>494</v>
      </c>
      <c r="D634">
        <v>27.11</v>
      </c>
      <c r="E634">
        <v>777</v>
      </c>
      <c r="F634" s="22">
        <v>21060</v>
      </c>
      <c r="G634">
        <v>5128000</v>
      </c>
      <c r="H634" t="str">
        <f>IF(LEFT(C634,2)="PL","krajowa","zagraniczna")</f>
        <v>krajowa</v>
      </c>
    </row>
    <row r="635" spans="1:8" hidden="1" outlineLevel="2">
      <c r="A635" s="1">
        <v>42026</v>
      </c>
      <c r="B635" t="s">
        <v>495</v>
      </c>
      <c r="C635" t="s">
        <v>496</v>
      </c>
      <c r="D635">
        <v>25.2</v>
      </c>
      <c r="E635">
        <v>428100</v>
      </c>
      <c r="F635" s="22">
        <v>10645320</v>
      </c>
      <c r="G635">
        <v>60796000</v>
      </c>
      <c r="H635" t="str">
        <f>IF(LEFT(C635,2)="PL","krajowa","zagraniczna")</f>
        <v>krajowa</v>
      </c>
    </row>
    <row r="636" spans="1:8" hidden="1" outlineLevel="2">
      <c r="A636" s="1">
        <v>42026</v>
      </c>
      <c r="B636" t="s">
        <v>497</v>
      </c>
      <c r="C636" t="s">
        <v>498</v>
      </c>
      <c r="D636">
        <v>7749</v>
      </c>
      <c r="E636">
        <v>1988</v>
      </c>
      <c r="F636" s="22">
        <v>15295840</v>
      </c>
      <c r="G636">
        <v>1279000</v>
      </c>
      <c r="H636" t="str">
        <f>IF(LEFT(C636,2)="PL","krajowa","zagraniczna")</f>
        <v>krajowa</v>
      </c>
    </row>
    <row r="637" spans="1:8" hidden="1" outlineLevel="2">
      <c r="A637" s="1">
        <v>42026</v>
      </c>
      <c r="B637" t="s">
        <v>499</v>
      </c>
      <c r="C637" t="s">
        <v>500</v>
      </c>
      <c r="D637">
        <v>4.12</v>
      </c>
      <c r="E637">
        <v>6</v>
      </c>
      <c r="F637" s="22">
        <v>20</v>
      </c>
      <c r="G637">
        <v>1827000</v>
      </c>
      <c r="H637" t="str">
        <f>IF(LEFT(C637,2)="PL","krajowa","zagraniczna")</f>
        <v>krajowa</v>
      </c>
    </row>
    <row r="638" spans="1:8" hidden="1" outlineLevel="2">
      <c r="A638" s="1">
        <v>42026</v>
      </c>
      <c r="B638" t="s">
        <v>501</v>
      </c>
      <c r="C638" t="s">
        <v>502</v>
      </c>
      <c r="D638">
        <v>1.1000000000000001</v>
      </c>
      <c r="E638">
        <v>452187</v>
      </c>
      <c r="F638" s="22">
        <v>498110</v>
      </c>
      <c r="G638">
        <v>72970000</v>
      </c>
      <c r="H638" t="str">
        <f>IF(LEFT(C638,2)="PL","krajowa","zagraniczna")</f>
        <v>krajowa</v>
      </c>
    </row>
    <row r="639" spans="1:8" hidden="1" outlineLevel="2">
      <c r="A639" s="1">
        <v>42026</v>
      </c>
      <c r="B639" t="s">
        <v>503</v>
      </c>
      <c r="C639" t="s">
        <v>504</v>
      </c>
      <c r="D639">
        <v>40.9</v>
      </c>
      <c r="E639">
        <v>1038</v>
      </c>
      <c r="F639" s="22">
        <v>43090</v>
      </c>
      <c r="G639">
        <v>5975000</v>
      </c>
      <c r="H639" t="str">
        <f>IF(LEFT(C639,2)="PL","krajowa","zagraniczna")</f>
        <v>krajowa</v>
      </c>
    </row>
    <row r="640" spans="1:8" hidden="1" outlineLevel="2">
      <c r="A640" s="1">
        <v>42026</v>
      </c>
      <c r="B640" t="s">
        <v>505</v>
      </c>
      <c r="C640" t="s">
        <v>506</v>
      </c>
      <c r="D640">
        <v>66.180000000000007</v>
      </c>
      <c r="E640">
        <v>647</v>
      </c>
      <c r="F640" s="22">
        <v>42950</v>
      </c>
      <c r="G640">
        <v>6611000</v>
      </c>
      <c r="H640" t="str">
        <f>IF(LEFT(C640,2)="PL","krajowa","zagraniczna")</f>
        <v>krajowa</v>
      </c>
    </row>
    <row r="641" spans="1:8" hidden="1" outlineLevel="2">
      <c r="A641" s="1">
        <v>42026</v>
      </c>
      <c r="B641" t="s">
        <v>507</v>
      </c>
      <c r="C641" t="s">
        <v>508</v>
      </c>
      <c r="D641">
        <v>5.97</v>
      </c>
      <c r="E641">
        <v>1700</v>
      </c>
      <c r="F641" s="22">
        <v>9940</v>
      </c>
      <c r="G641">
        <v>3832000</v>
      </c>
      <c r="H641" t="str">
        <f>IF(LEFT(C641,2)="PL","krajowa","zagraniczna")</f>
        <v>krajowa</v>
      </c>
    </row>
    <row r="642" spans="1:8" hidden="1" outlineLevel="2">
      <c r="A642" s="1">
        <v>42026</v>
      </c>
      <c r="B642" t="s">
        <v>509</v>
      </c>
      <c r="C642" t="s">
        <v>510</v>
      </c>
      <c r="D642">
        <v>7.55</v>
      </c>
      <c r="E642">
        <v>12727</v>
      </c>
      <c r="F642" s="22">
        <v>97100</v>
      </c>
      <c r="G642">
        <v>11888000</v>
      </c>
      <c r="H642" t="str">
        <f>IF(LEFT(C642,2)="PL","krajowa","zagraniczna")</f>
        <v>krajowa</v>
      </c>
    </row>
    <row r="643" spans="1:8" hidden="1" outlineLevel="2">
      <c r="A643" s="1">
        <v>42026</v>
      </c>
      <c r="B643" t="s">
        <v>511</v>
      </c>
      <c r="C643" t="s">
        <v>512</v>
      </c>
      <c r="D643">
        <v>451</v>
      </c>
      <c r="E643">
        <v>27753</v>
      </c>
      <c r="F643" s="22">
        <v>12517300</v>
      </c>
      <c r="G643">
        <v>12038000</v>
      </c>
      <c r="H643" t="str">
        <f>IF(LEFT(C643,2)="PL","krajowa","zagraniczna")</f>
        <v>krajowa</v>
      </c>
    </row>
    <row r="644" spans="1:8" hidden="1" outlineLevel="2">
      <c r="A644" s="1">
        <v>42026</v>
      </c>
      <c r="B644" t="s">
        <v>513</v>
      </c>
      <c r="C644" t="s">
        <v>514</v>
      </c>
      <c r="D644">
        <v>10.199999999999999</v>
      </c>
      <c r="E644">
        <v>17574</v>
      </c>
      <c r="F644" s="22">
        <v>179310</v>
      </c>
      <c r="G644">
        <v>30174000</v>
      </c>
      <c r="H644" t="str">
        <f>IF(LEFT(C644,2)="PL","krajowa","zagraniczna")</f>
        <v>krajowa</v>
      </c>
    </row>
    <row r="645" spans="1:8" hidden="1" outlineLevel="2">
      <c r="A645" s="1">
        <v>42026</v>
      </c>
      <c r="B645" t="s">
        <v>515</v>
      </c>
      <c r="C645" t="s">
        <v>516</v>
      </c>
      <c r="D645">
        <v>35</v>
      </c>
      <c r="E645">
        <v>423</v>
      </c>
      <c r="F645" s="22">
        <v>14830</v>
      </c>
      <c r="G645">
        <v>689000</v>
      </c>
      <c r="H645" t="str">
        <f>IF(LEFT(C645,2)="PL","krajowa","zagraniczna")</f>
        <v>krajowa</v>
      </c>
    </row>
    <row r="646" spans="1:8" hidden="1" outlineLevel="2">
      <c r="A646" s="1">
        <v>42026</v>
      </c>
      <c r="B646" t="s">
        <v>517</v>
      </c>
      <c r="C646" t="s">
        <v>518</v>
      </c>
      <c r="D646">
        <v>0.47</v>
      </c>
      <c r="E646">
        <v>5020</v>
      </c>
      <c r="F646" s="22">
        <v>2560</v>
      </c>
      <c r="G646">
        <v>0</v>
      </c>
      <c r="H646" t="str">
        <f>IF(LEFT(C646,2)="PL","krajowa","zagraniczna")</f>
        <v>krajowa</v>
      </c>
    </row>
    <row r="647" spans="1:8" hidden="1" outlineLevel="2">
      <c r="A647" s="1">
        <v>42026</v>
      </c>
      <c r="B647" t="s">
        <v>519</v>
      </c>
      <c r="C647" t="s">
        <v>520</v>
      </c>
      <c r="D647">
        <v>200.9</v>
      </c>
      <c r="E647">
        <v>158</v>
      </c>
      <c r="F647" s="22">
        <v>31700</v>
      </c>
      <c r="G647">
        <v>2559000</v>
      </c>
      <c r="H647" t="str">
        <f>IF(LEFT(C647,2)="PL","krajowa","zagraniczna")</f>
        <v>krajowa</v>
      </c>
    </row>
    <row r="648" spans="1:8" hidden="1" outlineLevel="2">
      <c r="A648" s="1">
        <v>42026</v>
      </c>
      <c r="B648" t="s">
        <v>521</v>
      </c>
      <c r="C648" t="s">
        <v>522</v>
      </c>
      <c r="D648">
        <v>21</v>
      </c>
      <c r="E648">
        <v>0</v>
      </c>
      <c r="F648" s="22">
        <v>0</v>
      </c>
      <c r="G648">
        <v>0</v>
      </c>
      <c r="H648" t="str">
        <f>IF(LEFT(C648,2)="PL","krajowa","zagraniczna")</f>
        <v>krajowa</v>
      </c>
    </row>
    <row r="649" spans="1:8" hidden="1" outlineLevel="2">
      <c r="A649" s="1">
        <v>42026</v>
      </c>
      <c r="B649" t="s">
        <v>523</v>
      </c>
      <c r="C649" t="s">
        <v>524</v>
      </c>
      <c r="D649">
        <v>13.86</v>
      </c>
      <c r="E649">
        <v>1583</v>
      </c>
      <c r="F649" s="22">
        <v>21700</v>
      </c>
      <c r="G649">
        <v>23198000</v>
      </c>
      <c r="H649" t="str">
        <f>IF(LEFT(C649,2)="PL","krajowa","zagraniczna")</f>
        <v>krajowa</v>
      </c>
    </row>
    <row r="650" spans="1:8" hidden="1" outlineLevel="2">
      <c r="A650" s="1">
        <v>42026</v>
      </c>
      <c r="B650" t="s">
        <v>525</v>
      </c>
      <c r="C650" t="s">
        <v>526</v>
      </c>
      <c r="D650">
        <v>13.55</v>
      </c>
      <c r="E650">
        <v>370</v>
      </c>
      <c r="F650" s="22">
        <v>5010</v>
      </c>
      <c r="G650">
        <v>2276000</v>
      </c>
      <c r="H650" t="str">
        <f>IF(LEFT(C650,2)="PL","krajowa","zagraniczna")</f>
        <v>krajowa</v>
      </c>
    </row>
    <row r="651" spans="1:8" hidden="1" outlineLevel="2">
      <c r="A651" s="1">
        <v>42026</v>
      </c>
      <c r="B651" t="s">
        <v>527</v>
      </c>
      <c r="C651" t="s">
        <v>528</v>
      </c>
      <c r="D651">
        <v>8.8000000000000007</v>
      </c>
      <c r="E651">
        <v>16409</v>
      </c>
      <c r="F651" s="22">
        <v>140520</v>
      </c>
      <c r="G651">
        <v>9921000</v>
      </c>
      <c r="H651" t="str">
        <f>IF(LEFT(C651,2)="PL","krajowa","zagraniczna")</f>
        <v>krajowa</v>
      </c>
    </row>
    <row r="652" spans="1:8" hidden="1" outlineLevel="2">
      <c r="A652" s="1">
        <v>42026</v>
      </c>
      <c r="B652" t="s">
        <v>529</v>
      </c>
      <c r="C652" t="s">
        <v>530</v>
      </c>
      <c r="D652">
        <v>7.0000000000000007E-2</v>
      </c>
      <c r="E652">
        <v>0</v>
      </c>
      <c r="F652" s="22">
        <v>0</v>
      </c>
      <c r="G652">
        <v>0</v>
      </c>
      <c r="H652" t="str">
        <f>IF(LEFT(C652,2)="PL","krajowa","zagraniczna")</f>
        <v>krajowa</v>
      </c>
    </row>
    <row r="653" spans="1:8" hidden="1" outlineLevel="2">
      <c r="A653" s="1">
        <v>42026</v>
      </c>
      <c r="B653" t="s">
        <v>531</v>
      </c>
      <c r="C653" t="s">
        <v>532</v>
      </c>
      <c r="D653">
        <v>2</v>
      </c>
      <c r="E653">
        <v>1</v>
      </c>
      <c r="F653" s="22">
        <v>2</v>
      </c>
      <c r="G653">
        <v>2516000</v>
      </c>
      <c r="H653" t="str">
        <f>IF(LEFT(C653,2)="PL","krajowa","zagraniczna")</f>
        <v>krajowa</v>
      </c>
    </row>
    <row r="654" spans="1:8" hidden="1" outlineLevel="2">
      <c r="A654" s="1">
        <v>42026</v>
      </c>
      <c r="B654" t="s">
        <v>533</v>
      </c>
      <c r="C654" t="s">
        <v>534</v>
      </c>
      <c r="D654">
        <v>10</v>
      </c>
      <c r="E654">
        <v>30</v>
      </c>
      <c r="F654" s="22">
        <v>300</v>
      </c>
      <c r="G654">
        <v>2000000</v>
      </c>
      <c r="H654" t="str">
        <f>IF(LEFT(C654,2)="PL","krajowa","zagraniczna")</f>
        <v>krajowa</v>
      </c>
    </row>
    <row r="655" spans="1:8" hidden="1" outlineLevel="2">
      <c r="A655" s="1">
        <v>42026</v>
      </c>
      <c r="B655" t="s">
        <v>535</v>
      </c>
      <c r="C655" t="s">
        <v>536</v>
      </c>
      <c r="D655">
        <v>0.56999999999999995</v>
      </c>
      <c r="E655">
        <v>492192</v>
      </c>
      <c r="F655" s="22">
        <v>276850</v>
      </c>
      <c r="G655">
        <v>503124000</v>
      </c>
      <c r="H655" t="str">
        <f>IF(LEFT(C655,2)="PL","krajowa","zagraniczna")</f>
        <v>krajowa</v>
      </c>
    </row>
    <row r="656" spans="1:8" hidden="1" outlineLevel="2">
      <c r="A656" s="1">
        <v>42026</v>
      </c>
      <c r="B656" t="s">
        <v>539</v>
      </c>
      <c r="C656" t="s">
        <v>540</v>
      </c>
      <c r="D656">
        <v>7.23</v>
      </c>
      <c r="E656">
        <v>298143</v>
      </c>
      <c r="F656" s="22">
        <v>2128870</v>
      </c>
      <c r="G656">
        <v>391726000</v>
      </c>
      <c r="H656" t="str">
        <f>IF(LEFT(C656,2)="PL","krajowa","zagraniczna")</f>
        <v>krajowa</v>
      </c>
    </row>
    <row r="657" spans="1:8" hidden="1" outlineLevel="2">
      <c r="A657" s="1">
        <v>42026</v>
      </c>
      <c r="B657" t="s">
        <v>541</v>
      </c>
      <c r="C657" t="s">
        <v>542</v>
      </c>
      <c r="D657">
        <v>1.54</v>
      </c>
      <c r="E657">
        <v>12352</v>
      </c>
      <c r="F657" s="22">
        <v>18900</v>
      </c>
      <c r="G657">
        <v>3254000</v>
      </c>
      <c r="H657" t="str">
        <f>IF(LEFT(C657,2)="PL","krajowa","zagraniczna")</f>
        <v>krajowa</v>
      </c>
    </row>
    <row r="658" spans="1:8" hidden="1" outlineLevel="2">
      <c r="A658" s="1">
        <v>42026</v>
      </c>
      <c r="B658" t="s">
        <v>543</v>
      </c>
      <c r="C658" t="s">
        <v>544</v>
      </c>
      <c r="D658">
        <v>1.34</v>
      </c>
      <c r="E658">
        <v>38092</v>
      </c>
      <c r="F658" s="22">
        <v>50570</v>
      </c>
      <c r="G658">
        <v>50027000</v>
      </c>
      <c r="H658" t="str">
        <f>IF(LEFT(C658,2)="PL","krajowa","zagraniczna")</f>
        <v>krajowa</v>
      </c>
    </row>
    <row r="659" spans="1:8" hidden="1" outlineLevel="2">
      <c r="A659" s="1">
        <v>42026</v>
      </c>
      <c r="B659" t="s">
        <v>545</v>
      </c>
      <c r="C659" t="s">
        <v>546</v>
      </c>
      <c r="D659">
        <v>0.16</v>
      </c>
      <c r="E659">
        <v>543015</v>
      </c>
      <c r="F659" s="22">
        <v>86880</v>
      </c>
      <c r="G659">
        <v>0</v>
      </c>
      <c r="H659" t="str">
        <f>IF(LEFT(C659,2)="PL","krajowa","zagraniczna")</f>
        <v>krajowa</v>
      </c>
    </row>
    <row r="660" spans="1:8" hidden="1" outlineLevel="2">
      <c r="A660" s="1">
        <v>42026</v>
      </c>
      <c r="B660" t="s">
        <v>547</v>
      </c>
      <c r="C660" t="s">
        <v>548</v>
      </c>
      <c r="D660">
        <v>33.01</v>
      </c>
      <c r="E660">
        <v>151</v>
      </c>
      <c r="F660" s="22">
        <v>5000</v>
      </c>
      <c r="G660">
        <v>3773000</v>
      </c>
      <c r="H660" t="str">
        <f>IF(LEFT(C660,2)="PL","krajowa","zagraniczna")</f>
        <v>krajowa</v>
      </c>
    </row>
    <row r="661" spans="1:8" hidden="1" outlineLevel="2">
      <c r="A661" s="1">
        <v>42026</v>
      </c>
      <c r="B661" t="s">
        <v>549</v>
      </c>
      <c r="C661" t="s">
        <v>550</v>
      </c>
      <c r="D661">
        <v>1.45</v>
      </c>
      <c r="E661">
        <v>9150</v>
      </c>
      <c r="F661" s="22">
        <v>13240</v>
      </c>
      <c r="G661">
        <v>42888000</v>
      </c>
      <c r="H661" t="str">
        <f>IF(LEFT(C661,2)="PL","krajowa","zagraniczna")</f>
        <v>krajowa</v>
      </c>
    </row>
    <row r="662" spans="1:8" hidden="1" outlineLevel="2">
      <c r="A662" s="1">
        <v>42026</v>
      </c>
      <c r="B662" t="s">
        <v>551</v>
      </c>
      <c r="C662" t="s">
        <v>552</v>
      </c>
      <c r="D662">
        <v>10</v>
      </c>
      <c r="E662">
        <v>0</v>
      </c>
      <c r="F662" s="22">
        <v>0</v>
      </c>
      <c r="G662">
        <v>356000</v>
      </c>
      <c r="H662" t="str">
        <f>IF(LEFT(C662,2)="PL","krajowa","zagraniczna")</f>
        <v>krajowa</v>
      </c>
    </row>
    <row r="663" spans="1:8" hidden="1" outlineLevel="2">
      <c r="A663" s="1">
        <v>42026</v>
      </c>
      <c r="B663" t="s">
        <v>553</v>
      </c>
      <c r="C663" t="s">
        <v>554</v>
      </c>
      <c r="D663">
        <v>1.46</v>
      </c>
      <c r="E663">
        <v>0</v>
      </c>
      <c r="F663" s="22">
        <v>0</v>
      </c>
      <c r="G663">
        <v>4265000</v>
      </c>
      <c r="H663" t="str">
        <f>IF(LEFT(C663,2)="PL","krajowa","zagraniczna")</f>
        <v>krajowa</v>
      </c>
    </row>
    <row r="664" spans="1:8" hidden="1" outlineLevel="2">
      <c r="A664" s="1">
        <v>42026</v>
      </c>
      <c r="B664" t="s">
        <v>557</v>
      </c>
      <c r="C664" t="s">
        <v>558</v>
      </c>
      <c r="D664">
        <v>12.75</v>
      </c>
      <c r="E664">
        <v>153622</v>
      </c>
      <c r="F664" s="22">
        <v>1960780</v>
      </c>
      <c r="G664">
        <v>16905000</v>
      </c>
      <c r="H664" t="str">
        <f>IF(LEFT(C664,2)="PL","krajowa","zagraniczna")</f>
        <v>krajowa</v>
      </c>
    </row>
    <row r="665" spans="1:8" hidden="1" outlineLevel="2">
      <c r="A665" s="1">
        <v>42026</v>
      </c>
      <c r="B665" t="s">
        <v>559</v>
      </c>
      <c r="C665" t="s">
        <v>560</v>
      </c>
      <c r="D665">
        <v>10.5</v>
      </c>
      <c r="E665">
        <v>1</v>
      </c>
      <c r="F665" s="22">
        <v>10</v>
      </c>
      <c r="G665">
        <v>1026000</v>
      </c>
      <c r="H665" t="str">
        <f>IF(LEFT(C665,2)="PL","krajowa","zagraniczna")</f>
        <v>krajowa</v>
      </c>
    </row>
    <row r="666" spans="1:8" hidden="1" outlineLevel="2">
      <c r="A666" s="1">
        <v>42026</v>
      </c>
      <c r="B666" t="s">
        <v>561</v>
      </c>
      <c r="C666" t="s">
        <v>562</v>
      </c>
      <c r="D666">
        <v>6.15</v>
      </c>
      <c r="E666">
        <v>3624</v>
      </c>
      <c r="F666" s="22">
        <v>22120</v>
      </c>
      <c r="G666">
        <v>9981000</v>
      </c>
      <c r="H666" t="str">
        <f>IF(LEFT(C666,2)="PL","krajowa","zagraniczna")</f>
        <v>krajowa</v>
      </c>
    </row>
    <row r="667" spans="1:8" hidden="1" outlineLevel="2">
      <c r="A667" s="1">
        <v>42026</v>
      </c>
      <c r="B667" t="s">
        <v>563</v>
      </c>
      <c r="C667" t="s">
        <v>564</v>
      </c>
      <c r="D667">
        <v>2.15</v>
      </c>
      <c r="E667">
        <v>42737</v>
      </c>
      <c r="F667" s="22">
        <v>91860</v>
      </c>
      <c r="G667">
        <v>95095000</v>
      </c>
      <c r="H667" t="str">
        <f>IF(LEFT(C667,2)="PL","krajowa","zagraniczna")</f>
        <v>krajowa</v>
      </c>
    </row>
    <row r="668" spans="1:8" hidden="1" outlineLevel="2">
      <c r="A668" s="1">
        <v>42026</v>
      </c>
      <c r="B668" t="s">
        <v>565</v>
      </c>
      <c r="C668" t="s">
        <v>566</v>
      </c>
      <c r="D668">
        <v>1.62</v>
      </c>
      <c r="E668">
        <v>23757</v>
      </c>
      <c r="F668" s="22">
        <v>38350</v>
      </c>
      <c r="G668">
        <v>9957000</v>
      </c>
      <c r="H668" t="str">
        <f>IF(LEFT(C668,2)="PL","krajowa","zagraniczna")</f>
        <v>krajowa</v>
      </c>
    </row>
    <row r="669" spans="1:8" hidden="1" outlineLevel="2">
      <c r="A669" s="1">
        <v>42026</v>
      </c>
      <c r="B669" t="s">
        <v>567</v>
      </c>
      <c r="C669" t="s">
        <v>568</v>
      </c>
      <c r="D669">
        <v>3.34</v>
      </c>
      <c r="E669">
        <v>8</v>
      </c>
      <c r="F669" s="22">
        <v>30</v>
      </c>
      <c r="G669">
        <v>1453000</v>
      </c>
      <c r="H669" t="str">
        <f>IF(LEFT(C669,2)="PL","krajowa","zagraniczna")</f>
        <v>krajowa</v>
      </c>
    </row>
    <row r="670" spans="1:8" hidden="1" outlineLevel="2">
      <c r="A670" s="1">
        <v>42026</v>
      </c>
      <c r="B670" t="s">
        <v>569</v>
      </c>
      <c r="C670" t="s">
        <v>570</v>
      </c>
      <c r="D670">
        <v>17.11</v>
      </c>
      <c r="E670">
        <v>680</v>
      </c>
      <c r="F670" s="22">
        <v>11680</v>
      </c>
      <c r="G670">
        <v>2386000</v>
      </c>
      <c r="H670" t="str">
        <f>IF(LEFT(C670,2)="PL","krajowa","zagraniczna")</f>
        <v>krajowa</v>
      </c>
    </row>
    <row r="671" spans="1:8" hidden="1" outlineLevel="2">
      <c r="A671" s="1">
        <v>42026</v>
      </c>
      <c r="B671" t="s">
        <v>571</v>
      </c>
      <c r="C671" t="s">
        <v>572</v>
      </c>
      <c r="D671">
        <v>5.7</v>
      </c>
      <c r="E671">
        <v>41708</v>
      </c>
      <c r="F671" s="22">
        <v>235860</v>
      </c>
      <c r="G671">
        <v>257931000</v>
      </c>
      <c r="H671" t="str">
        <f>IF(LEFT(C671,2)="PL","krajowa","zagraniczna")</f>
        <v>krajowa</v>
      </c>
    </row>
    <row r="672" spans="1:8" hidden="1" outlineLevel="2">
      <c r="A672" s="1">
        <v>42026</v>
      </c>
      <c r="B672" t="s">
        <v>573</v>
      </c>
      <c r="C672" t="s">
        <v>574</v>
      </c>
      <c r="D672">
        <v>4.8899999999999997</v>
      </c>
      <c r="E672">
        <v>356</v>
      </c>
      <c r="F672" s="22">
        <v>1720</v>
      </c>
      <c r="G672">
        <v>3499000</v>
      </c>
      <c r="H672" t="str">
        <f>IF(LEFT(C672,2)="PL","krajowa","zagraniczna")</f>
        <v>krajowa</v>
      </c>
    </row>
    <row r="673" spans="1:8" hidden="1" outlineLevel="2">
      <c r="A673" s="1">
        <v>42026</v>
      </c>
      <c r="B673" t="s">
        <v>575</v>
      </c>
      <c r="C673" t="s">
        <v>576</v>
      </c>
      <c r="D673">
        <v>243.55</v>
      </c>
      <c r="E673">
        <v>2724</v>
      </c>
      <c r="F673" s="22">
        <v>664230</v>
      </c>
      <c r="G673">
        <v>1930000</v>
      </c>
      <c r="H673" t="str">
        <f>IF(LEFT(C673,2)="PL","krajowa","zagraniczna")</f>
        <v>krajowa</v>
      </c>
    </row>
    <row r="674" spans="1:8" hidden="1" outlineLevel="2">
      <c r="A674" s="1">
        <v>42026</v>
      </c>
      <c r="B674" t="s">
        <v>577</v>
      </c>
      <c r="C674" t="s">
        <v>578</v>
      </c>
      <c r="D674">
        <v>23.7</v>
      </c>
      <c r="E674">
        <v>23131</v>
      </c>
      <c r="F674" s="22">
        <v>547890</v>
      </c>
      <c r="G674">
        <v>25618000</v>
      </c>
      <c r="H674" t="str">
        <f>IF(LEFT(C674,2)="PL","krajowa","zagraniczna")</f>
        <v>krajowa</v>
      </c>
    </row>
    <row r="675" spans="1:8" hidden="1" outlineLevel="2">
      <c r="A675" s="1">
        <v>42026</v>
      </c>
      <c r="B675" t="s">
        <v>581</v>
      </c>
      <c r="C675" t="s">
        <v>582</v>
      </c>
      <c r="D675">
        <v>4.4000000000000004</v>
      </c>
      <c r="E675">
        <v>4053</v>
      </c>
      <c r="F675" s="22">
        <v>17470</v>
      </c>
      <c r="G675">
        <v>24936000</v>
      </c>
      <c r="H675" t="str">
        <f>IF(LEFT(C675,2)="PL","krajowa","zagraniczna")</f>
        <v>krajowa</v>
      </c>
    </row>
    <row r="676" spans="1:8" hidden="1" outlineLevel="2">
      <c r="A676" s="1">
        <v>42026</v>
      </c>
      <c r="B676" t="s">
        <v>583</v>
      </c>
      <c r="C676" t="s">
        <v>584</v>
      </c>
      <c r="D676">
        <v>1.25</v>
      </c>
      <c r="E676">
        <v>1542</v>
      </c>
      <c r="F676" s="22">
        <v>1850</v>
      </c>
      <c r="G676">
        <v>4052000</v>
      </c>
      <c r="H676" t="str">
        <f>IF(LEFT(C676,2)="PL","krajowa","zagraniczna")</f>
        <v>krajowa</v>
      </c>
    </row>
    <row r="677" spans="1:8" hidden="1" outlineLevel="2">
      <c r="A677" s="1">
        <v>42026</v>
      </c>
      <c r="B677" t="s">
        <v>585</v>
      </c>
      <c r="C677" t="s">
        <v>586</v>
      </c>
      <c r="D677">
        <v>3.83</v>
      </c>
      <c r="E677">
        <v>468</v>
      </c>
      <c r="F677" s="22">
        <v>1810</v>
      </c>
      <c r="G677">
        <v>1500000</v>
      </c>
      <c r="H677" t="str">
        <f>IF(LEFT(C677,2)="PL","krajowa","zagraniczna")</f>
        <v>krajowa</v>
      </c>
    </row>
    <row r="678" spans="1:8" hidden="1" outlineLevel="2">
      <c r="A678" s="1">
        <v>42026</v>
      </c>
      <c r="B678" t="s">
        <v>587</v>
      </c>
      <c r="C678" t="s">
        <v>588</v>
      </c>
      <c r="D678">
        <v>49.5</v>
      </c>
      <c r="E678">
        <v>220</v>
      </c>
      <c r="F678" s="22">
        <v>10820</v>
      </c>
      <c r="G678">
        <v>297000</v>
      </c>
      <c r="H678" t="str">
        <f>IF(LEFT(C678,2)="PL","krajowa","zagraniczna")</f>
        <v>krajowa</v>
      </c>
    </row>
    <row r="679" spans="1:8" hidden="1" outlineLevel="2">
      <c r="A679" s="1">
        <v>42026</v>
      </c>
      <c r="B679" t="s">
        <v>589</v>
      </c>
      <c r="C679" t="s">
        <v>590</v>
      </c>
      <c r="D679">
        <v>1.1399999999999999</v>
      </c>
      <c r="E679">
        <v>5708</v>
      </c>
      <c r="F679" s="22">
        <v>6450</v>
      </c>
      <c r="G679">
        <v>36087000</v>
      </c>
      <c r="H679" t="str">
        <f>IF(LEFT(C679,2)="PL","krajowa","zagraniczna")</f>
        <v>krajowa</v>
      </c>
    </row>
    <row r="680" spans="1:8" hidden="1" outlineLevel="2">
      <c r="A680" s="1">
        <v>42026</v>
      </c>
      <c r="B680" t="s">
        <v>591</v>
      </c>
      <c r="C680" t="s">
        <v>592</v>
      </c>
      <c r="D680">
        <v>2.0499999999999998</v>
      </c>
      <c r="E680">
        <v>478</v>
      </c>
      <c r="F680" s="22">
        <v>960</v>
      </c>
      <c r="G680">
        <v>4803000</v>
      </c>
      <c r="H680" t="str">
        <f>IF(LEFT(C680,2)="PL","krajowa","zagraniczna")</f>
        <v>krajowa</v>
      </c>
    </row>
    <row r="681" spans="1:8" hidden="1" outlineLevel="2">
      <c r="A681" s="1">
        <v>42026</v>
      </c>
      <c r="B681" t="s">
        <v>593</v>
      </c>
      <c r="C681" t="s">
        <v>594</v>
      </c>
      <c r="D681">
        <v>2.0699999999999998</v>
      </c>
      <c r="E681">
        <v>100</v>
      </c>
      <c r="F681" s="22">
        <v>210</v>
      </c>
      <c r="G681">
        <v>8487000</v>
      </c>
      <c r="H681" t="str">
        <f>IF(LEFT(C681,2)="PL","krajowa","zagraniczna")</f>
        <v>krajowa</v>
      </c>
    </row>
    <row r="682" spans="1:8" hidden="1" outlineLevel="2">
      <c r="A682" s="1">
        <v>42026</v>
      </c>
      <c r="B682" t="s">
        <v>597</v>
      </c>
      <c r="C682" t="s">
        <v>598</v>
      </c>
      <c r="D682">
        <v>0.11</v>
      </c>
      <c r="E682">
        <v>0</v>
      </c>
      <c r="F682" s="22">
        <v>0</v>
      </c>
      <c r="G682">
        <v>0</v>
      </c>
      <c r="H682" t="str">
        <f>IF(LEFT(C682,2)="PL","krajowa","zagraniczna")</f>
        <v>krajowa</v>
      </c>
    </row>
    <row r="683" spans="1:8" hidden="1" outlineLevel="2">
      <c r="A683" s="1">
        <v>42026</v>
      </c>
      <c r="B683" t="s">
        <v>599</v>
      </c>
      <c r="C683" t="s">
        <v>600</v>
      </c>
      <c r="D683">
        <v>2.9</v>
      </c>
      <c r="E683">
        <v>10364</v>
      </c>
      <c r="F683" s="22">
        <v>29980</v>
      </c>
      <c r="G683">
        <v>24856000</v>
      </c>
      <c r="H683" t="str">
        <f>IF(LEFT(C683,2)="PL","krajowa","zagraniczna")</f>
        <v>krajowa</v>
      </c>
    </row>
    <row r="684" spans="1:8" hidden="1" outlineLevel="2">
      <c r="A684" s="1">
        <v>42026</v>
      </c>
      <c r="B684" t="s">
        <v>601</v>
      </c>
      <c r="C684" t="s">
        <v>602</v>
      </c>
      <c r="D684">
        <v>9.98</v>
      </c>
      <c r="E684">
        <v>1711</v>
      </c>
      <c r="F684" s="22">
        <v>17110</v>
      </c>
      <c r="G684">
        <v>6624000</v>
      </c>
      <c r="H684" t="str">
        <f>IF(LEFT(C684,2)="PL","krajowa","zagraniczna")</f>
        <v>krajowa</v>
      </c>
    </row>
    <row r="685" spans="1:8" hidden="1" outlineLevel="2">
      <c r="A685" s="1">
        <v>42026</v>
      </c>
      <c r="B685" t="s">
        <v>603</v>
      </c>
      <c r="C685" t="s">
        <v>604</v>
      </c>
      <c r="D685">
        <v>5.3</v>
      </c>
      <c r="E685">
        <v>23</v>
      </c>
      <c r="F685" s="22">
        <v>120</v>
      </c>
      <c r="G685">
        <v>1399000</v>
      </c>
      <c r="H685" t="str">
        <f>IF(LEFT(C685,2)="PL","krajowa","zagraniczna")</f>
        <v>krajowa</v>
      </c>
    </row>
    <row r="686" spans="1:8" hidden="1" outlineLevel="2">
      <c r="A686" s="1">
        <v>42026</v>
      </c>
      <c r="B686" t="s">
        <v>605</v>
      </c>
      <c r="C686" t="s">
        <v>606</v>
      </c>
      <c r="D686">
        <v>7.81</v>
      </c>
      <c r="E686">
        <v>1945784</v>
      </c>
      <c r="F686" s="22">
        <v>15312670</v>
      </c>
      <c r="G686">
        <v>647357000</v>
      </c>
      <c r="H686" t="str">
        <f>IF(LEFT(C686,2)="PL","krajowa","zagraniczna")</f>
        <v>krajowa</v>
      </c>
    </row>
    <row r="687" spans="1:8" hidden="1" outlineLevel="2">
      <c r="A687" s="1">
        <v>42026</v>
      </c>
      <c r="B687" t="s">
        <v>607</v>
      </c>
      <c r="C687" t="s">
        <v>608</v>
      </c>
      <c r="D687">
        <v>40.81</v>
      </c>
      <c r="E687">
        <v>15435</v>
      </c>
      <c r="F687" s="22">
        <v>629930</v>
      </c>
      <c r="G687">
        <v>21800000</v>
      </c>
      <c r="H687" t="str">
        <f>IF(LEFT(C687,2)="PL","krajowa","zagraniczna")</f>
        <v>krajowa</v>
      </c>
    </row>
    <row r="688" spans="1:8" hidden="1" outlineLevel="2">
      <c r="A688" s="1">
        <v>42026</v>
      </c>
      <c r="B688" t="s">
        <v>611</v>
      </c>
      <c r="C688" t="s">
        <v>612</v>
      </c>
      <c r="D688">
        <v>6.15</v>
      </c>
      <c r="E688">
        <v>5123</v>
      </c>
      <c r="F688" s="22">
        <v>31490</v>
      </c>
      <c r="G688">
        <v>6568000</v>
      </c>
      <c r="H688" t="str">
        <f>IF(LEFT(C688,2)="PL","krajowa","zagraniczna")</f>
        <v>krajowa</v>
      </c>
    </row>
    <row r="689" spans="1:8" hidden="1" outlineLevel="2">
      <c r="A689" s="1">
        <v>42026</v>
      </c>
      <c r="B689" t="s">
        <v>613</v>
      </c>
      <c r="C689" t="s">
        <v>614</v>
      </c>
      <c r="D689">
        <v>226.5</v>
      </c>
      <c r="E689">
        <v>0</v>
      </c>
      <c r="F689" s="22">
        <v>0</v>
      </c>
      <c r="G689">
        <v>349000</v>
      </c>
      <c r="H689" t="str">
        <f>IF(LEFT(C689,2)="PL","krajowa","zagraniczna")</f>
        <v>krajowa</v>
      </c>
    </row>
    <row r="690" spans="1:8" hidden="1" outlineLevel="2">
      <c r="A690" s="1">
        <v>42026</v>
      </c>
      <c r="B690" t="s">
        <v>615</v>
      </c>
      <c r="C690" t="s">
        <v>616</v>
      </c>
      <c r="D690">
        <v>8.36</v>
      </c>
      <c r="E690">
        <v>394</v>
      </c>
      <c r="F690" s="22">
        <v>3240</v>
      </c>
      <c r="G690">
        <v>6256000</v>
      </c>
      <c r="H690" t="str">
        <f>IF(LEFT(C690,2)="PL","krajowa","zagraniczna")</f>
        <v>krajowa</v>
      </c>
    </row>
    <row r="691" spans="1:8" hidden="1" outlineLevel="2">
      <c r="A691" s="1">
        <v>42026</v>
      </c>
      <c r="B691" t="s">
        <v>619</v>
      </c>
      <c r="C691" t="s">
        <v>620</v>
      </c>
      <c r="D691">
        <v>48</v>
      </c>
      <c r="E691">
        <v>2126</v>
      </c>
      <c r="F691" s="22">
        <v>100430</v>
      </c>
      <c r="G691">
        <v>1688000</v>
      </c>
      <c r="H691" t="str">
        <f>IF(LEFT(C691,2)="PL","krajowa","zagraniczna")</f>
        <v>krajowa</v>
      </c>
    </row>
    <row r="692" spans="1:8" hidden="1" outlineLevel="2">
      <c r="A692" s="1">
        <v>42026</v>
      </c>
      <c r="B692" t="s">
        <v>621</v>
      </c>
      <c r="C692" t="s">
        <v>622</v>
      </c>
      <c r="D692">
        <v>1.1000000000000001</v>
      </c>
      <c r="E692">
        <v>7628</v>
      </c>
      <c r="F692" s="22">
        <v>8510</v>
      </c>
      <c r="G692">
        <v>6642000</v>
      </c>
      <c r="H692" t="str">
        <f>IF(LEFT(C692,2)="PL","krajowa","zagraniczna")</f>
        <v>krajowa</v>
      </c>
    </row>
    <row r="693" spans="1:8" hidden="1" outlineLevel="2">
      <c r="A693" s="1">
        <v>42026</v>
      </c>
      <c r="B693" t="s">
        <v>623</v>
      </c>
      <c r="C693" t="s">
        <v>624</v>
      </c>
      <c r="D693">
        <v>15</v>
      </c>
      <c r="E693">
        <v>800</v>
      </c>
      <c r="F693" s="22">
        <v>12000</v>
      </c>
      <c r="G693">
        <v>5551000</v>
      </c>
      <c r="H693" t="str">
        <f>IF(LEFT(C693,2)="PL","krajowa","zagraniczna")</f>
        <v>krajowa</v>
      </c>
    </row>
    <row r="694" spans="1:8" hidden="1" outlineLevel="2">
      <c r="A694" s="1">
        <v>42026</v>
      </c>
      <c r="B694" t="s">
        <v>625</v>
      </c>
      <c r="C694" t="s">
        <v>626</v>
      </c>
      <c r="D694">
        <v>1.1499999999999999</v>
      </c>
      <c r="E694">
        <v>3783</v>
      </c>
      <c r="F694" s="22">
        <v>4350</v>
      </c>
      <c r="G694">
        <v>5959000</v>
      </c>
      <c r="H694" t="str">
        <f>IF(LEFT(C694,2)="PL","krajowa","zagraniczna")</f>
        <v>krajowa</v>
      </c>
    </row>
    <row r="695" spans="1:8" hidden="1" outlineLevel="2">
      <c r="A695" s="1">
        <v>42026</v>
      </c>
      <c r="B695" t="s">
        <v>627</v>
      </c>
      <c r="C695" t="s">
        <v>628</v>
      </c>
      <c r="D695">
        <v>1.6</v>
      </c>
      <c r="E695">
        <v>8227</v>
      </c>
      <c r="F695" s="22">
        <v>13080</v>
      </c>
      <c r="G695">
        <v>0</v>
      </c>
      <c r="H695" t="str">
        <f>IF(LEFT(C695,2)="PL","krajowa","zagraniczna")</f>
        <v>krajowa</v>
      </c>
    </row>
    <row r="696" spans="1:8" hidden="1" outlineLevel="2">
      <c r="A696" s="1">
        <v>42026</v>
      </c>
      <c r="B696" t="s">
        <v>629</v>
      </c>
      <c r="C696" t="s">
        <v>630</v>
      </c>
      <c r="D696">
        <v>0.27</v>
      </c>
      <c r="E696">
        <v>1000</v>
      </c>
      <c r="F696" s="22">
        <v>270</v>
      </c>
      <c r="G696">
        <v>0</v>
      </c>
      <c r="H696" t="str">
        <f>IF(LEFT(C696,2)="PL","krajowa","zagraniczna")</f>
        <v>krajowa</v>
      </c>
    </row>
    <row r="697" spans="1:8" hidden="1" outlineLevel="2">
      <c r="A697" s="1">
        <v>42026</v>
      </c>
      <c r="B697" t="s">
        <v>631</v>
      </c>
      <c r="C697" t="s">
        <v>632</v>
      </c>
      <c r="D697">
        <v>3.8</v>
      </c>
      <c r="E697">
        <v>200</v>
      </c>
      <c r="F697" s="22">
        <v>760</v>
      </c>
      <c r="G697">
        <v>3736000</v>
      </c>
      <c r="H697" t="str">
        <f>IF(LEFT(C697,2)="PL","krajowa","zagraniczna")</f>
        <v>krajowa</v>
      </c>
    </row>
    <row r="698" spans="1:8" hidden="1" outlineLevel="2">
      <c r="A698" s="1">
        <v>42026</v>
      </c>
      <c r="B698" t="s">
        <v>633</v>
      </c>
      <c r="C698" t="s">
        <v>634</v>
      </c>
      <c r="D698">
        <v>3.31</v>
      </c>
      <c r="E698">
        <v>40</v>
      </c>
      <c r="F698" s="22">
        <v>130</v>
      </c>
      <c r="G698">
        <v>0</v>
      </c>
      <c r="H698" t="str">
        <f>IF(LEFT(C698,2)="PL","krajowa","zagraniczna")</f>
        <v>krajowa</v>
      </c>
    </row>
    <row r="699" spans="1:8" hidden="1" outlineLevel="2">
      <c r="A699" s="1">
        <v>42026</v>
      </c>
      <c r="B699" t="s">
        <v>635</v>
      </c>
      <c r="C699" t="s">
        <v>636</v>
      </c>
      <c r="D699">
        <v>1.62</v>
      </c>
      <c r="E699">
        <v>10500</v>
      </c>
      <c r="F699" s="22">
        <v>16430</v>
      </c>
      <c r="G699">
        <v>18756000</v>
      </c>
      <c r="H699" t="str">
        <f>IF(LEFT(C699,2)="PL","krajowa","zagraniczna")</f>
        <v>krajowa</v>
      </c>
    </row>
    <row r="700" spans="1:8" hidden="1" outlineLevel="2">
      <c r="A700" s="1">
        <v>42026</v>
      </c>
      <c r="B700" t="s">
        <v>637</v>
      </c>
      <c r="C700" t="s">
        <v>638</v>
      </c>
      <c r="D700">
        <v>37.69</v>
      </c>
      <c r="E700">
        <v>3</v>
      </c>
      <c r="F700" s="22">
        <v>110</v>
      </c>
      <c r="G700">
        <v>3144000</v>
      </c>
      <c r="H700" t="str">
        <f>IF(LEFT(C700,2)="PL","krajowa","zagraniczna")</f>
        <v>krajowa</v>
      </c>
    </row>
    <row r="701" spans="1:8" hidden="1" outlineLevel="2">
      <c r="A701" s="1">
        <v>42026</v>
      </c>
      <c r="B701" t="s">
        <v>639</v>
      </c>
      <c r="C701" t="s">
        <v>640</v>
      </c>
      <c r="D701">
        <v>0.23</v>
      </c>
      <c r="E701">
        <v>80145</v>
      </c>
      <c r="F701" s="22">
        <v>18080</v>
      </c>
      <c r="G701">
        <v>0</v>
      </c>
      <c r="H701" t="str">
        <f>IF(LEFT(C701,2)="PL","krajowa","zagraniczna")</f>
        <v>krajowa</v>
      </c>
    </row>
    <row r="702" spans="1:8" hidden="1" outlineLevel="2">
      <c r="A702" s="1">
        <v>42026</v>
      </c>
      <c r="B702" t="s">
        <v>641</v>
      </c>
      <c r="C702" t="s">
        <v>642</v>
      </c>
      <c r="D702">
        <v>51</v>
      </c>
      <c r="E702">
        <v>26</v>
      </c>
      <c r="F702" s="22">
        <v>1320</v>
      </c>
      <c r="G702">
        <v>4763000</v>
      </c>
      <c r="H702" t="str">
        <f>IF(LEFT(C702,2)="PL","krajowa","zagraniczna")</f>
        <v>krajowa</v>
      </c>
    </row>
    <row r="703" spans="1:8" hidden="1" outlineLevel="2">
      <c r="A703" s="1">
        <v>42026</v>
      </c>
      <c r="B703" t="s">
        <v>647</v>
      </c>
      <c r="C703" t="s">
        <v>648</v>
      </c>
      <c r="D703">
        <v>10.8</v>
      </c>
      <c r="E703">
        <v>3488</v>
      </c>
      <c r="F703" s="22">
        <v>37650</v>
      </c>
      <c r="G703">
        <v>11288000</v>
      </c>
      <c r="H703" t="str">
        <f>IF(LEFT(C703,2)="PL","krajowa","zagraniczna")</f>
        <v>krajowa</v>
      </c>
    </row>
    <row r="704" spans="1:8" hidden="1" outlineLevel="2">
      <c r="A704" s="1">
        <v>42026</v>
      </c>
      <c r="B704" t="s">
        <v>649</v>
      </c>
      <c r="C704" t="s">
        <v>650</v>
      </c>
      <c r="D704">
        <v>181.8</v>
      </c>
      <c r="E704">
        <v>360885</v>
      </c>
      <c r="F704" s="22">
        <v>64894800</v>
      </c>
      <c r="G704">
        <v>122632000</v>
      </c>
      <c r="H704" t="str">
        <f>IF(LEFT(C704,2)="PL","krajowa","zagraniczna")</f>
        <v>krajowa</v>
      </c>
    </row>
    <row r="705" spans="1:8" hidden="1" outlineLevel="2">
      <c r="A705" s="1">
        <v>42026</v>
      </c>
      <c r="B705" t="s">
        <v>651</v>
      </c>
      <c r="C705" t="s">
        <v>652</v>
      </c>
      <c r="D705">
        <v>85.32</v>
      </c>
      <c r="E705">
        <v>995</v>
      </c>
      <c r="F705" s="22">
        <v>86160</v>
      </c>
      <c r="G705">
        <v>7304000</v>
      </c>
      <c r="H705" t="str">
        <f>IF(LEFT(C705,2)="PL","krajowa","zagraniczna")</f>
        <v>krajowa</v>
      </c>
    </row>
    <row r="706" spans="1:8" hidden="1" outlineLevel="2">
      <c r="A706" s="1">
        <v>42026</v>
      </c>
      <c r="B706" t="s">
        <v>653</v>
      </c>
      <c r="C706" t="s">
        <v>654</v>
      </c>
      <c r="D706">
        <v>0.49</v>
      </c>
      <c r="E706">
        <v>0</v>
      </c>
      <c r="F706" s="22">
        <v>0</v>
      </c>
      <c r="G706">
        <v>0</v>
      </c>
      <c r="H706" t="str">
        <f>IF(LEFT(C706,2)="PL","krajowa","zagraniczna")</f>
        <v>krajowa</v>
      </c>
    </row>
    <row r="707" spans="1:8" hidden="1" outlineLevel="2">
      <c r="A707" s="1">
        <v>42026</v>
      </c>
      <c r="B707" t="s">
        <v>655</v>
      </c>
      <c r="C707" t="s">
        <v>656</v>
      </c>
      <c r="D707">
        <v>29.89</v>
      </c>
      <c r="E707">
        <v>1</v>
      </c>
      <c r="F707" s="22">
        <v>30</v>
      </c>
      <c r="G707">
        <v>8365000</v>
      </c>
      <c r="H707" t="str">
        <f>IF(LEFT(C707,2)="PL","krajowa","zagraniczna")</f>
        <v>krajowa</v>
      </c>
    </row>
    <row r="708" spans="1:8" hidden="1" outlineLevel="2">
      <c r="A708" s="1">
        <v>42026</v>
      </c>
      <c r="B708" t="s">
        <v>657</v>
      </c>
      <c r="C708" t="s">
        <v>658</v>
      </c>
      <c r="D708">
        <v>0.49</v>
      </c>
      <c r="E708">
        <v>0</v>
      </c>
      <c r="F708" s="22">
        <v>0</v>
      </c>
      <c r="G708">
        <v>49286000</v>
      </c>
      <c r="H708" t="str">
        <f>IF(LEFT(C708,2)="PL","krajowa","zagraniczna")</f>
        <v>krajowa</v>
      </c>
    </row>
    <row r="709" spans="1:8" hidden="1" outlineLevel="2">
      <c r="A709" s="1">
        <v>42026</v>
      </c>
      <c r="B709" t="s">
        <v>659</v>
      </c>
      <c r="C709" t="s">
        <v>660</v>
      </c>
      <c r="D709">
        <v>0.16</v>
      </c>
      <c r="E709">
        <v>87513</v>
      </c>
      <c r="F709" s="22">
        <v>14230</v>
      </c>
      <c r="G709">
        <v>0</v>
      </c>
      <c r="H709" t="str">
        <f>IF(LEFT(C709,2)="PL","krajowa","zagraniczna")</f>
        <v>krajowa</v>
      </c>
    </row>
    <row r="710" spans="1:8" hidden="1" outlineLevel="2">
      <c r="A710" s="1">
        <v>42026</v>
      </c>
      <c r="B710" t="s">
        <v>661</v>
      </c>
      <c r="C710" t="s">
        <v>662</v>
      </c>
      <c r="D710">
        <v>19.45</v>
      </c>
      <c r="E710">
        <v>2284615</v>
      </c>
      <c r="F710" s="22">
        <v>44383610</v>
      </c>
      <c r="G710">
        <v>778079000</v>
      </c>
      <c r="H710" t="str">
        <f>IF(LEFT(C710,2)="PL","krajowa","zagraniczna")</f>
        <v>krajowa</v>
      </c>
    </row>
    <row r="711" spans="1:8" hidden="1" outlineLevel="2">
      <c r="A711" s="1">
        <v>42026</v>
      </c>
      <c r="B711" t="s">
        <v>663</v>
      </c>
      <c r="C711" t="s">
        <v>664</v>
      </c>
      <c r="D711">
        <v>4.46</v>
      </c>
      <c r="E711">
        <v>6242458</v>
      </c>
      <c r="F711" s="22">
        <v>27762260</v>
      </c>
      <c r="G711">
        <v>1628262000</v>
      </c>
      <c r="H711" t="str">
        <f>IF(LEFT(C711,2)="PL","krajowa","zagraniczna")</f>
        <v>krajowa</v>
      </c>
    </row>
    <row r="712" spans="1:8" hidden="1" outlineLevel="2">
      <c r="A712" s="1">
        <v>42026</v>
      </c>
      <c r="B712" t="s">
        <v>665</v>
      </c>
      <c r="C712" t="s">
        <v>666</v>
      </c>
      <c r="D712">
        <v>5.4</v>
      </c>
      <c r="E712">
        <v>72291</v>
      </c>
      <c r="F712" s="22">
        <v>368780</v>
      </c>
      <c r="G712">
        <v>31779000</v>
      </c>
      <c r="H712" t="str">
        <f>IF(LEFT(C712,2)="PL","krajowa","zagraniczna")</f>
        <v>krajowa</v>
      </c>
    </row>
    <row r="713" spans="1:8" hidden="1" outlineLevel="2">
      <c r="A713" s="1">
        <v>42026</v>
      </c>
      <c r="B713" t="s">
        <v>667</v>
      </c>
      <c r="C713" t="s">
        <v>668</v>
      </c>
      <c r="D713">
        <v>25.2</v>
      </c>
      <c r="E713">
        <v>5572</v>
      </c>
      <c r="F713" s="22">
        <v>139880</v>
      </c>
      <c r="G713">
        <v>13699000</v>
      </c>
      <c r="H713" t="str">
        <f>IF(LEFT(C713,2)="PL","krajowa","zagraniczna")</f>
        <v>krajowa</v>
      </c>
    </row>
    <row r="714" spans="1:8" hidden="1" outlineLevel="2">
      <c r="A714" s="1">
        <v>42026</v>
      </c>
      <c r="B714" t="s">
        <v>669</v>
      </c>
      <c r="C714" t="s">
        <v>670</v>
      </c>
      <c r="D714">
        <v>52.71</v>
      </c>
      <c r="E714">
        <v>744617</v>
      </c>
      <c r="F714" s="22">
        <v>39507140</v>
      </c>
      <c r="G714">
        <v>309998000</v>
      </c>
      <c r="H714" t="str">
        <f>IF(LEFT(C714,2)="PL","krajowa","zagraniczna")</f>
        <v>krajowa</v>
      </c>
    </row>
    <row r="715" spans="1:8" hidden="1" outlineLevel="2">
      <c r="A715" s="1">
        <v>42026</v>
      </c>
      <c r="B715" t="s">
        <v>671</v>
      </c>
      <c r="C715" t="s">
        <v>672</v>
      </c>
      <c r="D715">
        <v>33.35</v>
      </c>
      <c r="E715">
        <v>2932394</v>
      </c>
      <c r="F715" s="22">
        <v>98146190</v>
      </c>
      <c r="G715">
        <v>783205000</v>
      </c>
      <c r="H715" t="str">
        <f>IF(LEFT(C715,2)="PL","krajowa","zagraniczna")</f>
        <v>krajowa</v>
      </c>
    </row>
    <row r="716" spans="1:8" hidden="1" outlineLevel="2">
      <c r="A716" s="1">
        <v>42026</v>
      </c>
      <c r="B716" t="s">
        <v>673</v>
      </c>
      <c r="C716" t="s">
        <v>674</v>
      </c>
      <c r="D716">
        <v>88</v>
      </c>
      <c r="E716">
        <v>72965</v>
      </c>
      <c r="F716" s="22">
        <v>6475750</v>
      </c>
      <c r="G716">
        <v>25336000</v>
      </c>
      <c r="H716" t="str">
        <f>IF(LEFT(C716,2)="PL","krajowa","zagraniczna")</f>
        <v>krajowa</v>
      </c>
    </row>
    <row r="717" spans="1:8" hidden="1" outlineLevel="2">
      <c r="A717" s="1">
        <v>42026</v>
      </c>
      <c r="B717" t="s">
        <v>675</v>
      </c>
      <c r="C717" t="s">
        <v>676</v>
      </c>
      <c r="D717">
        <v>2.58</v>
      </c>
      <c r="E717">
        <v>23889</v>
      </c>
      <c r="F717" s="22">
        <v>59220</v>
      </c>
      <c r="G717">
        <v>17382000</v>
      </c>
      <c r="H717" t="str">
        <f>IF(LEFT(C717,2)="PL","krajowa","zagraniczna")</f>
        <v>krajowa</v>
      </c>
    </row>
    <row r="718" spans="1:8" hidden="1" outlineLevel="2">
      <c r="A718" s="1">
        <v>42026</v>
      </c>
      <c r="B718" t="s">
        <v>679</v>
      </c>
      <c r="C718" t="s">
        <v>680</v>
      </c>
      <c r="D718">
        <v>2.15</v>
      </c>
      <c r="E718">
        <v>180</v>
      </c>
      <c r="F718" s="22">
        <v>390</v>
      </c>
      <c r="G718">
        <v>0</v>
      </c>
      <c r="H718" t="str">
        <f>IF(LEFT(C718,2)="PL","krajowa","zagraniczna")</f>
        <v>krajowa</v>
      </c>
    </row>
    <row r="719" spans="1:8" hidden="1" outlineLevel="2">
      <c r="A719" s="1">
        <v>42026</v>
      </c>
      <c r="B719" t="s">
        <v>681</v>
      </c>
      <c r="C719" t="s">
        <v>682</v>
      </c>
      <c r="D719">
        <v>0.7</v>
      </c>
      <c r="E719">
        <v>0</v>
      </c>
      <c r="F719" s="22">
        <v>0</v>
      </c>
      <c r="G719">
        <v>0</v>
      </c>
      <c r="H719" t="str">
        <f>IF(LEFT(C719,2)="PL","krajowa","zagraniczna")</f>
        <v>krajowa</v>
      </c>
    </row>
    <row r="720" spans="1:8" hidden="1" outlineLevel="2">
      <c r="A720" s="1">
        <v>42026</v>
      </c>
      <c r="B720" t="s">
        <v>683</v>
      </c>
      <c r="C720" t="s">
        <v>684</v>
      </c>
      <c r="D720">
        <v>17.600000000000001</v>
      </c>
      <c r="E720">
        <v>30697</v>
      </c>
      <c r="F720" s="22">
        <v>535660</v>
      </c>
      <c r="G720">
        <v>15164000</v>
      </c>
      <c r="H720" t="str">
        <f>IF(LEFT(C720,2)="PL","krajowa","zagraniczna")</f>
        <v>krajowa</v>
      </c>
    </row>
    <row r="721" spans="1:8" hidden="1" outlineLevel="2">
      <c r="A721" s="1">
        <v>42026</v>
      </c>
      <c r="B721" t="s">
        <v>685</v>
      </c>
      <c r="C721" t="s">
        <v>686</v>
      </c>
      <c r="D721">
        <v>0.09</v>
      </c>
      <c r="E721">
        <v>583497</v>
      </c>
      <c r="F721" s="22">
        <v>52510</v>
      </c>
      <c r="G721">
        <v>0</v>
      </c>
      <c r="H721" t="str">
        <f>IF(LEFT(C721,2)="PL","krajowa","zagraniczna")</f>
        <v>krajowa</v>
      </c>
    </row>
    <row r="722" spans="1:8" hidden="1" outlineLevel="2">
      <c r="A722" s="1">
        <v>42026</v>
      </c>
      <c r="B722" t="s">
        <v>687</v>
      </c>
      <c r="C722" t="s">
        <v>688</v>
      </c>
      <c r="D722">
        <v>2.21</v>
      </c>
      <c r="E722">
        <v>1934</v>
      </c>
      <c r="F722" s="22">
        <v>4080</v>
      </c>
      <c r="G722">
        <v>0</v>
      </c>
      <c r="H722" t="str">
        <f>IF(LEFT(C722,2)="PL","krajowa","zagraniczna")</f>
        <v>krajowa</v>
      </c>
    </row>
    <row r="723" spans="1:8" hidden="1" outlineLevel="2">
      <c r="A723" s="1">
        <v>42026</v>
      </c>
      <c r="B723" t="s">
        <v>689</v>
      </c>
      <c r="C723" t="s">
        <v>690</v>
      </c>
      <c r="D723">
        <v>27.2</v>
      </c>
      <c r="E723">
        <v>2133</v>
      </c>
      <c r="F723" s="22">
        <v>57750</v>
      </c>
      <c r="G723">
        <v>794000</v>
      </c>
      <c r="H723" t="str">
        <f>IF(LEFT(C723,2)="PL","krajowa","zagraniczna")</f>
        <v>krajowa</v>
      </c>
    </row>
    <row r="724" spans="1:8" hidden="1" outlineLevel="2">
      <c r="A724" s="1">
        <v>42026</v>
      </c>
      <c r="B724" t="s">
        <v>691</v>
      </c>
      <c r="C724" t="s">
        <v>692</v>
      </c>
      <c r="D724">
        <v>6.25</v>
      </c>
      <c r="E724">
        <v>56910</v>
      </c>
      <c r="F724" s="22">
        <v>356720</v>
      </c>
      <c r="G724">
        <v>25585000</v>
      </c>
      <c r="H724" t="str">
        <f>IF(LEFT(C724,2)="PL","krajowa","zagraniczna")</f>
        <v>krajowa</v>
      </c>
    </row>
    <row r="725" spans="1:8" hidden="1" outlineLevel="2">
      <c r="A725" s="1">
        <v>42026</v>
      </c>
      <c r="B725" t="s">
        <v>693</v>
      </c>
      <c r="C725" t="s">
        <v>694</v>
      </c>
      <c r="D725">
        <v>16.350000000000001</v>
      </c>
      <c r="E725">
        <v>3317</v>
      </c>
      <c r="F725" s="22">
        <v>53530</v>
      </c>
      <c r="G725">
        <v>5930000</v>
      </c>
      <c r="H725" t="str">
        <f>IF(LEFT(C725,2)="PL","krajowa","zagraniczna")</f>
        <v>krajowa</v>
      </c>
    </row>
    <row r="726" spans="1:8" hidden="1" outlineLevel="2">
      <c r="A726" s="1">
        <v>42026</v>
      </c>
      <c r="B726" t="s">
        <v>695</v>
      </c>
      <c r="C726" t="s">
        <v>696</v>
      </c>
      <c r="D726">
        <v>4.4000000000000004</v>
      </c>
      <c r="E726">
        <v>6588</v>
      </c>
      <c r="F726" s="22">
        <v>28930</v>
      </c>
      <c r="G726">
        <v>21432000</v>
      </c>
      <c r="H726" t="str">
        <f>IF(LEFT(C726,2)="PL","krajowa","zagraniczna")</f>
        <v>krajowa</v>
      </c>
    </row>
    <row r="727" spans="1:8" hidden="1" outlineLevel="2">
      <c r="A727" s="1">
        <v>42026</v>
      </c>
      <c r="B727" t="s">
        <v>697</v>
      </c>
      <c r="C727" t="s">
        <v>698</v>
      </c>
      <c r="D727">
        <v>1.45</v>
      </c>
      <c r="E727">
        <v>101</v>
      </c>
      <c r="F727" s="22">
        <v>150</v>
      </c>
      <c r="G727">
        <v>0</v>
      </c>
      <c r="H727" t="str">
        <f>IF(LEFT(C727,2)="PL","krajowa","zagraniczna")</f>
        <v>krajowa</v>
      </c>
    </row>
    <row r="728" spans="1:8" hidden="1" outlineLevel="2">
      <c r="A728" s="1">
        <v>42026</v>
      </c>
      <c r="B728" t="s">
        <v>699</v>
      </c>
      <c r="C728" t="s">
        <v>700</v>
      </c>
      <c r="D728">
        <v>13.2</v>
      </c>
      <c r="E728">
        <v>390</v>
      </c>
      <c r="F728" s="22">
        <v>5050</v>
      </c>
      <c r="G728">
        <v>423000</v>
      </c>
      <c r="H728" t="str">
        <f>IF(LEFT(C728,2)="PL","krajowa","zagraniczna")</f>
        <v>krajowa</v>
      </c>
    </row>
    <row r="729" spans="1:8" hidden="1" outlineLevel="2">
      <c r="A729" s="1">
        <v>42026</v>
      </c>
      <c r="B729" t="s">
        <v>701</v>
      </c>
      <c r="C729" t="s">
        <v>702</v>
      </c>
      <c r="D729">
        <v>15</v>
      </c>
      <c r="E729">
        <v>88</v>
      </c>
      <c r="F729" s="22">
        <v>1320</v>
      </c>
      <c r="G729">
        <v>1032000</v>
      </c>
      <c r="H729" t="str">
        <f>IF(LEFT(C729,2)="PL","krajowa","zagraniczna")</f>
        <v>krajowa</v>
      </c>
    </row>
    <row r="730" spans="1:8" hidden="1" outlineLevel="2">
      <c r="A730" s="1">
        <v>42026</v>
      </c>
      <c r="B730" t="s">
        <v>703</v>
      </c>
      <c r="C730" t="s">
        <v>704</v>
      </c>
      <c r="D730">
        <v>2.83</v>
      </c>
      <c r="E730">
        <v>0</v>
      </c>
      <c r="F730" s="22">
        <v>0</v>
      </c>
      <c r="G730">
        <v>2631000</v>
      </c>
      <c r="H730" t="str">
        <f>IF(LEFT(C730,2)="PL","krajowa","zagraniczna")</f>
        <v>krajowa</v>
      </c>
    </row>
    <row r="731" spans="1:8" hidden="1" outlineLevel="2">
      <c r="A731" s="1">
        <v>42026</v>
      </c>
      <c r="B731" t="s">
        <v>705</v>
      </c>
      <c r="C731" t="s">
        <v>706</v>
      </c>
      <c r="D731">
        <v>1.19</v>
      </c>
      <c r="E731">
        <v>5090</v>
      </c>
      <c r="F731" s="22">
        <v>5800</v>
      </c>
      <c r="G731">
        <v>0</v>
      </c>
      <c r="H731" t="str">
        <f>IF(LEFT(C731,2)="PL","krajowa","zagraniczna")</f>
        <v>krajowa</v>
      </c>
    </row>
    <row r="732" spans="1:8" hidden="1" outlineLevel="2">
      <c r="A732" s="1">
        <v>42026</v>
      </c>
      <c r="B732" t="s">
        <v>707</v>
      </c>
      <c r="C732" t="s">
        <v>708</v>
      </c>
      <c r="D732">
        <v>1.04</v>
      </c>
      <c r="E732">
        <v>17</v>
      </c>
      <c r="F732" s="22">
        <v>20</v>
      </c>
      <c r="G732">
        <v>0</v>
      </c>
      <c r="H732" t="str">
        <f>IF(LEFT(C732,2)="PL","krajowa","zagraniczna")</f>
        <v>krajowa</v>
      </c>
    </row>
    <row r="733" spans="1:8" hidden="1" outlineLevel="2">
      <c r="A733" s="1">
        <v>42026</v>
      </c>
      <c r="B733" t="s">
        <v>709</v>
      </c>
      <c r="C733" t="s">
        <v>710</v>
      </c>
      <c r="D733">
        <v>16.2</v>
      </c>
      <c r="E733">
        <v>10</v>
      </c>
      <c r="F733" s="22">
        <v>160</v>
      </c>
      <c r="G733">
        <v>2716000</v>
      </c>
      <c r="H733" t="str">
        <f>IF(LEFT(C733,2)="PL","krajowa","zagraniczna")</f>
        <v>krajowa</v>
      </c>
    </row>
    <row r="734" spans="1:8" hidden="1" outlineLevel="2">
      <c r="A734" s="1">
        <v>42026</v>
      </c>
      <c r="B734" t="s">
        <v>711</v>
      </c>
      <c r="C734" t="s">
        <v>712</v>
      </c>
      <c r="D734">
        <v>1.47</v>
      </c>
      <c r="E734">
        <v>367114</v>
      </c>
      <c r="F734" s="22">
        <v>516530</v>
      </c>
      <c r="G734">
        <v>21115000</v>
      </c>
      <c r="H734" t="str">
        <f>IF(LEFT(C734,2)="PL","krajowa","zagraniczna")</f>
        <v>krajowa</v>
      </c>
    </row>
    <row r="735" spans="1:8" hidden="1" outlineLevel="2">
      <c r="A735" s="1">
        <v>42026</v>
      </c>
      <c r="B735" t="s">
        <v>713</v>
      </c>
      <c r="C735" t="s">
        <v>714</v>
      </c>
      <c r="D735">
        <v>5.93</v>
      </c>
      <c r="E735">
        <v>48986</v>
      </c>
      <c r="F735" s="22">
        <v>278560</v>
      </c>
      <c r="G735">
        <v>5439000</v>
      </c>
      <c r="H735" t="str">
        <f>IF(LEFT(C735,2)="PL","krajowa","zagraniczna")</f>
        <v>krajowa</v>
      </c>
    </row>
    <row r="736" spans="1:8" hidden="1" outlineLevel="2">
      <c r="A736" s="1">
        <v>42026</v>
      </c>
      <c r="B736" t="s">
        <v>715</v>
      </c>
      <c r="C736" t="s">
        <v>716</v>
      </c>
      <c r="D736">
        <v>2.94</v>
      </c>
      <c r="E736">
        <v>4520</v>
      </c>
      <c r="F736" s="22">
        <v>13130</v>
      </c>
      <c r="G736">
        <v>14959000</v>
      </c>
      <c r="H736" t="str">
        <f>IF(LEFT(C736,2)="PL","krajowa","zagraniczna")</f>
        <v>krajowa</v>
      </c>
    </row>
    <row r="737" spans="1:8" hidden="1" outlineLevel="2">
      <c r="A737" s="1">
        <v>42026</v>
      </c>
      <c r="B737" t="s">
        <v>719</v>
      </c>
      <c r="C737" t="s">
        <v>720</v>
      </c>
      <c r="D737">
        <v>14.48</v>
      </c>
      <c r="E737">
        <v>2649</v>
      </c>
      <c r="F737" s="22">
        <v>38450</v>
      </c>
      <c r="G737">
        <v>8907000</v>
      </c>
      <c r="H737" t="str">
        <f>IF(LEFT(C737,2)="PL","krajowa","zagraniczna")</f>
        <v>krajowa</v>
      </c>
    </row>
    <row r="738" spans="1:8" hidden="1" outlineLevel="2">
      <c r="A738" s="1">
        <v>42026</v>
      </c>
      <c r="B738" t="s">
        <v>721</v>
      </c>
      <c r="C738" t="s">
        <v>722</v>
      </c>
      <c r="D738">
        <v>140.85</v>
      </c>
      <c r="E738">
        <v>142</v>
      </c>
      <c r="F738" s="22">
        <v>19770</v>
      </c>
      <c r="G738">
        <v>3122000</v>
      </c>
      <c r="H738" t="str">
        <f>IF(LEFT(C738,2)="PL","krajowa","zagraniczna")</f>
        <v>krajowa</v>
      </c>
    </row>
    <row r="739" spans="1:8" hidden="1" outlineLevel="2">
      <c r="A739" s="1">
        <v>42026</v>
      </c>
      <c r="B739" t="s">
        <v>723</v>
      </c>
      <c r="C739" t="s">
        <v>724</v>
      </c>
      <c r="D739">
        <v>1.19</v>
      </c>
      <c r="E739">
        <v>4405</v>
      </c>
      <c r="F739" s="22">
        <v>5140</v>
      </c>
      <c r="G739">
        <v>0</v>
      </c>
      <c r="H739" t="str">
        <f>IF(LEFT(C739,2)="PL","krajowa","zagraniczna")</f>
        <v>krajowa</v>
      </c>
    </row>
    <row r="740" spans="1:8" hidden="1" outlineLevel="2">
      <c r="A740" s="1">
        <v>42026</v>
      </c>
      <c r="B740" t="s">
        <v>725</v>
      </c>
      <c r="C740" t="s">
        <v>726</v>
      </c>
      <c r="D740">
        <v>500</v>
      </c>
      <c r="E740">
        <v>106184</v>
      </c>
      <c r="F740" s="22">
        <v>52274210</v>
      </c>
      <c r="G740">
        <v>55967000</v>
      </c>
      <c r="H740" t="str">
        <f>IF(LEFT(C740,2)="PL","krajowa","zagraniczna")</f>
        <v>krajowa</v>
      </c>
    </row>
    <row r="741" spans="1:8" hidden="1" outlineLevel="2">
      <c r="A741" s="1">
        <v>42026</v>
      </c>
      <c r="B741" t="s">
        <v>727</v>
      </c>
      <c r="C741" t="s">
        <v>728</v>
      </c>
      <c r="D741">
        <v>4.1500000000000004</v>
      </c>
      <c r="E741">
        <v>530</v>
      </c>
      <c r="F741" s="22">
        <v>2140</v>
      </c>
      <c r="G741">
        <v>0</v>
      </c>
      <c r="H741" t="str">
        <f>IF(LEFT(C741,2)="PL","krajowa","zagraniczna")</f>
        <v>krajowa</v>
      </c>
    </row>
    <row r="742" spans="1:8" hidden="1" outlineLevel="2">
      <c r="A742" s="1">
        <v>42026</v>
      </c>
      <c r="B742" t="s">
        <v>729</v>
      </c>
      <c r="C742" t="s">
        <v>730</v>
      </c>
      <c r="D742">
        <v>6.44</v>
      </c>
      <c r="E742">
        <v>9707</v>
      </c>
      <c r="F742" s="22">
        <v>62550</v>
      </c>
      <c r="G742">
        <v>35376000</v>
      </c>
      <c r="H742" t="str">
        <f>IF(LEFT(C742,2)="PL","krajowa","zagraniczna")</f>
        <v>krajowa</v>
      </c>
    </row>
    <row r="743" spans="1:8" hidden="1" outlineLevel="2">
      <c r="A743" s="1">
        <v>42026</v>
      </c>
      <c r="B743" t="s">
        <v>731</v>
      </c>
      <c r="C743" t="s">
        <v>732</v>
      </c>
      <c r="D743">
        <v>12.79</v>
      </c>
      <c r="E743">
        <v>4814</v>
      </c>
      <c r="F743" s="22">
        <v>61760</v>
      </c>
      <c r="G743">
        <v>10375000</v>
      </c>
      <c r="H743" t="str">
        <f>IF(LEFT(C743,2)="PL","krajowa","zagraniczna")</f>
        <v>krajowa</v>
      </c>
    </row>
    <row r="744" spans="1:8" hidden="1" outlineLevel="2">
      <c r="A744" s="1">
        <v>42026</v>
      </c>
      <c r="B744" t="s">
        <v>733</v>
      </c>
      <c r="C744" t="s">
        <v>734</v>
      </c>
      <c r="D744">
        <v>8.25</v>
      </c>
      <c r="E744">
        <v>15074</v>
      </c>
      <c r="F744" s="22">
        <v>123610</v>
      </c>
      <c r="G744">
        <v>19626000</v>
      </c>
      <c r="H744" t="str">
        <f>IF(LEFT(C744,2)="PL","krajowa","zagraniczna")</f>
        <v>krajowa</v>
      </c>
    </row>
    <row r="745" spans="1:8" hidden="1" outlineLevel="2">
      <c r="A745" s="1">
        <v>42026</v>
      </c>
      <c r="B745" t="s">
        <v>735</v>
      </c>
      <c r="C745" t="s">
        <v>736</v>
      </c>
      <c r="D745">
        <v>6.03</v>
      </c>
      <c r="E745">
        <v>14914</v>
      </c>
      <c r="F745" s="22">
        <v>89660</v>
      </c>
      <c r="G745">
        <v>27134000</v>
      </c>
      <c r="H745" t="str">
        <f>IF(LEFT(C745,2)="PL","krajowa","zagraniczna")</f>
        <v>krajowa</v>
      </c>
    </row>
    <row r="746" spans="1:8" hidden="1" outlineLevel="2">
      <c r="A746" s="1">
        <v>42026</v>
      </c>
      <c r="B746" t="s">
        <v>737</v>
      </c>
      <c r="C746" t="s">
        <v>738</v>
      </c>
      <c r="D746">
        <v>16.309999999999999</v>
      </c>
      <c r="E746">
        <v>12</v>
      </c>
      <c r="F746" s="22">
        <v>200</v>
      </c>
      <c r="G746">
        <v>1469000</v>
      </c>
      <c r="H746" t="str">
        <f>IF(LEFT(C746,2)="PL","krajowa","zagraniczna")</f>
        <v>krajowa</v>
      </c>
    </row>
    <row r="747" spans="1:8" hidden="1" outlineLevel="2">
      <c r="A747" s="1">
        <v>42026</v>
      </c>
      <c r="B747" t="s">
        <v>739</v>
      </c>
      <c r="C747" t="s">
        <v>740</v>
      </c>
      <c r="D747">
        <v>17.5</v>
      </c>
      <c r="E747">
        <v>72786</v>
      </c>
      <c r="F747" s="22">
        <v>1291220</v>
      </c>
      <c r="G747">
        <v>6355000</v>
      </c>
      <c r="H747" t="str">
        <f>IF(LEFT(C747,2)="PL","krajowa","zagraniczna")</f>
        <v>krajowa</v>
      </c>
    </row>
    <row r="748" spans="1:8" hidden="1" outlineLevel="2">
      <c r="A748" s="1">
        <v>42026</v>
      </c>
      <c r="B748" t="s">
        <v>741</v>
      </c>
      <c r="C748" t="s">
        <v>742</v>
      </c>
      <c r="D748">
        <v>2.17</v>
      </c>
      <c r="E748">
        <v>6478</v>
      </c>
      <c r="F748" s="22">
        <v>14280</v>
      </c>
      <c r="G748">
        <v>19987000</v>
      </c>
      <c r="H748" t="str">
        <f>IF(LEFT(C748,2)="PL","krajowa","zagraniczna")</f>
        <v>krajowa</v>
      </c>
    </row>
    <row r="749" spans="1:8" hidden="1" outlineLevel="2">
      <c r="A749" s="1">
        <v>42026</v>
      </c>
      <c r="B749" t="s">
        <v>743</v>
      </c>
      <c r="C749" t="s">
        <v>744</v>
      </c>
      <c r="D749">
        <v>6.45</v>
      </c>
      <c r="E749">
        <v>1201</v>
      </c>
      <c r="F749" s="22">
        <v>7740</v>
      </c>
      <c r="G749">
        <v>12912000</v>
      </c>
      <c r="H749" t="str">
        <f>IF(LEFT(C749,2)="PL","krajowa","zagraniczna")</f>
        <v>krajowa</v>
      </c>
    </row>
    <row r="750" spans="1:8" hidden="1" outlineLevel="2">
      <c r="A750" s="1">
        <v>42026</v>
      </c>
      <c r="B750" t="s">
        <v>745</v>
      </c>
      <c r="C750" t="s">
        <v>746</v>
      </c>
      <c r="D750">
        <v>1.98</v>
      </c>
      <c r="E750">
        <v>24373</v>
      </c>
      <c r="F750" s="22">
        <v>47190</v>
      </c>
      <c r="G750">
        <v>13353000</v>
      </c>
      <c r="H750" t="str">
        <f>IF(LEFT(C750,2)="PL","krajowa","zagraniczna")</f>
        <v>krajowa</v>
      </c>
    </row>
    <row r="751" spans="1:8" hidden="1" outlineLevel="2">
      <c r="A751" s="1">
        <v>42026</v>
      </c>
      <c r="B751" t="s">
        <v>747</v>
      </c>
      <c r="C751" t="s">
        <v>748</v>
      </c>
      <c r="D751">
        <v>5.85</v>
      </c>
      <c r="E751">
        <v>22</v>
      </c>
      <c r="F751" s="22">
        <v>130</v>
      </c>
      <c r="G751">
        <v>0</v>
      </c>
      <c r="H751" t="str">
        <f>IF(LEFT(C751,2)="PL","krajowa","zagraniczna")</f>
        <v>krajowa</v>
      </c>
    </row>
    <row r="752" spans="1:8" hidden="1" outlineLevel="2">
      <c r="A752" s="1">
        <v>42026</v>
      </c>
      <c r="B752" t="s">
        <v>749</v>
      </c>
      <c r="C752" t="s">
        <v>750</v>
      </c>
      <c r="D752">
        <v>0.04</v>
      </c>
      <c r="E752">
        <v>15000</v>
      </c>
      <c r="F752" s="22">
        <v>600</v>
      </c>
      <c r="G752">
        <v>6100000</v>
      </c>
      <c r="H752" t="str">
        <f>IF(LEFT(C752,2)="PL","krajowa","zagraniczna")</f>
        <v>krajowa</v>
      </c>
    </row>
    <row r="753" spans="1:8" hidden="1" outlineLevel="2">
      <c r="A753" s="1">
        <v>42026</v>
      </c>
      <c r="B753" t="s">
        <v>753</v>
      </c>
      <c r="C753" t="s">
        <v>754</v>
      </c>
      <c r="D753">
        <v>5.8</v>
      </c>
      <c r="E753">
        <v>2553</v>
      </c>
      <c r="F753" s="22">
        <v>14940</v>
      </c>
      <c r="G753">
        <v>5343000</v>
      </c>
      <c r="H753" t="str">
        <f>IF(LEFT(C753,2)="PL","krajowa","zagraniczna")</f>
        <v>krajowa</v>
      </c>
    </row>
    <row r="754" spans="1:8" hidden="1" outlineLevel="2">
      <c r="A754" s="1">
        <v>42026</v>
      </c>
      <c r="B754" t="s">
        <v>755</v>
      </c>
      <c r="C754" t="s">
        <v>756</v>
      </c>
      <c r="D754">
        <v>12.1</v>
      </c>
      <c r="E754">
        <v>15</v>
      </c>
      <c r="F754" s="22">
        <v>180</v>
      </c>
      <c r="G754">
        <v>1451000</v>
      </c>
      <c r="H754" t="str">
        <f>IF(LEFT(C754,2)="PL","krajowa","zagraniczna")</f>
        <v>krajowa</v>
      </c>
    </row>
    <row r="755" spans="1:8" hidden="1" outlineLevel="2">
      <c r="A755" s="1">
        <v>42026</v>
      </c>
      <c r="B755" t="s">
        <v>757</v>
      </c>
      <c r="C755" t="s">
        <v>758</v>
      </c>
      <c r="D755">
        <v>2.38</v>
      </c>
      <c r="E755">
        <v>28019</v>
      </c>
      <c r="F755" s="22">
        <v>66020</v>
      </c>
      <c r="G755">
        <v>3055000</v>
      </c>
      <c r="H755" t="str">
        <f>IF(LEFT(C755,2)="PL","krajowa","zagraniczna")</f>
        <v>krajowa</v>
      </c>
    </row>
    <row r="756" spans="1:8" hidden="1" outlineLevel="2">
      <c r="A756" s="1">
        <v>42026</v>
      </c>
      <c r="B756" t="s">
        <v>759</v>
      </c>
      <c r="C756" t="s">
        <v>760</v>
      </c>
      <c r="D756">
        <v>2.17</v>
      </c>
      <c r="E756">
        <v>27750</v>
      </c>
      <c r="F756" s="22">
        <v>59880</v>
      </c>
      <c r="G756">
        <v>121599000</v>
      </c>
      <c r="H756" t="str">
        <f>IF(LEFT(C756,2)="PL","krajowa","zagraniczna")</f>
        <v>krajowa</v>
      </c>
    </row>
    <row r="757" spans="1:8" hidden="1" outlineLevel="2">
      <c r="A757" s="1">
        <v>42026</v>
      </c>
      <c r="B757" t="s">
        <v>763</v>
      </c>
      <c r="C757" t="s">
        <v>764</v>
      </c>
      <c r="D757">
        <v>16.45</v>
      </c>
      <c r="E757">
        <v>925</v>
      </c>
      <c r="F757" s="22">
        <v>15080</v>
      </c>
      <c r="G757">
        <v>2220000</v>
      </c>
      <c r="H757" t="str">
        <f>IF(LEFT(C757,2)="PL","krajowa","zagraniczna")</f>
        <v>krajowa</v>
      </c>
    </row>
    <row r="758" spans="1:8" hidden="1" outlineLevel="2">
      <c r="A758" s="1">
        <v>42026</v>
      </c>
      <c r="B758" t="s">
        <v>765</v>
      </c>
      <c r="C758" t="s">
        <v>766</v>
      </c>
      <c r="D758">
        <v>1.41</v>
      </c>
      <c r="E758">
        <v>5716</v>
      </c>
      <c r="F758" s="22">
        <v>8060</v>
      </c>
      <c r="G758">
        <v>0</v>
      </c>
      <c r="H758" t="str">
        <f>IF(LEFT(C758,2)="PL","krajowa","zagraniczna")</f>
        <v>krajowa</v>
      </c>
    </row>
    <row r="759" spans="1:8" hidden="1" outlineLevel="2">
      <c r="A759" s="1">
        <v>42026</v>
      </c>
      <c r="B759" t="s">
        <v>767</v>
      </c>
      <c r="C759" t="s">
        <v>768</v>
      </c>
      <c r="D759">
        <v>1.72</v>
      </c>
      <c r="E759">
        <v>14</v>
      </c>
      <c r="F759" s="22">
        <v>20</v>
      </c>
      <c r="G759">
        <v>2747000</v>
      </c>
      <c r="H759" t="str">
        <f>IF(LEFT(C759,2)="PL","krajowa","zagraniczna")</f>
        <v>krajowa</v>
      </c>
    </row>
    <row r="760" spans="1:8" hidden="1" outlineLevel="2">
      <c r="A760" s="1">
        <v>42026</v>
      </c>
      <c r="B760" t="s">
        <v>771</v>
      </c>
      <c r="C760" t="s">
        <v>772</v>
      </c>
      <c r="D760">
        <v>54.19</v>
      </c>
      <c r="E760">
        <v>5816</v>
      </c>
      <c r="F760" s="22">
        <v>317680</v>
      </c>
      <c r="G760">
        <v>23914000</v>
      </c>
      <c r="H760" t="str">
        <f>IF(LEFT(C760,2)="PL","krajowa","zagraniczna")</f>
        <v>krajowa</v>
      </c>
    </row>
    <row r="761" spans="1:8" hidden="1" outlineLevel="2">
      <c r="A761" s="1">
        <v>42026</v>
      </c>
      <c r="B761" t="s">
        <v>775</v>
      </c>
      <c r="C761" t="s">
        <v>776</v>
      </c>
      <c r="D761">
        <v>0.21</v>
      </c>
      <c r="E761">
        <v>29500</v>
      </c>
      <c r="F761" s="22">
        <v>6050</v>
      </c>
      <c r="G761">
        <v>0</v>
      </c>
      <c r="H761" t="str">
        <f>IF(LEFT(C761,2)="PL","krajowa","zagraniczna")</f>
        <v>krajowa</v>
      </c>
    </row>
    <row r="762" spans="1:8" hidden="1" outlineLevel="2">
      <c r="A762" s="1">
        <v>42026</v>
      </c>
      <c r="B762" t="s">
        <v>777</v>
      </c>
      <c r="C762" t="s">
        <v>778</v>
      </c>
      <c r="D762">
        <v>1.74</v>
      </c>
      <c r="E762">
        <v>1405</v>
      </c>
      <c r="F762" s="22">
        <v>2500</v>
      </c>
      <c r="G762">
        <v>3496000</v>
      </c>
      <c r="H762" t="str">
        <f>IF(LEFT(C762,2)="PL","krajowa","zagraniczna")</f>
        <v>krajowa</v>
      </c>
    </row>
    <row r="763" spans="1:8" hidden="1" outlineLevel="2">
      <c r="A763" s="1">
        <v>42026</v>
      </c>
      <c r="B763" t="s">
        <v>779</v>
      </c>
      <c r="C763" t="s">
        <v>780</v>
      </c>
      <c r="D763">
        <v>23.5</v>
      </c>
      <c r="E763">
        <v>2256</v>
      </c>
      <c r="F763" s="22">
        <v>53370</v>
      </c>
      <c r="G763">
        <v>5187000</v>
      </c>
      <c r="H763" t="str">
        <f>IF(LEFT(C763,2)="PL","krajowa","zagraniczna")</f>
        <v>krajowa</v>
      </c>
    </row>
    <row r="764" spans="1:8" hidden="1" outlineLevel="2">
      <c r="A764" s="1">
        <v>42026</v>
      </c>
      <c r="B764" t="s">
        <v>781</v>
      </c>
      <c r="C764" t="s">
        <v>782</v>
      </c>
      <c r="D764">
        <v>6.15</v>
      </c>
      <c r="E764">
        <v>700</v>
      </c>
      <c r="F764" s="22">
        <v>4230</v>
      </c>
      <c r="G764">
        <v>2500000</v>
      </c>
      <c r="H764" t="str">
        <f>IF(LEFT(C764,2)="PL","krajowa","zagraniczna")</f>
        <v>krajowa</v>
      </c>
    </row>
    <row r="765" spans="1:8" hidden="1" outlineLevel="2">
      <c r="A765" s="1">
        <v>42026</v>
      </c>
      <c r="B765" t="s">
        <v>783</v>
      </c>
      <c r="C765" t="s">
        <v>784</v>
      </c>
      <c r="D765">
        <v>16.28</v>
      </c>
      <c r="E765">
        <v>3279</v>
      </c>
      <c r="F765" s="22">
        <v>52650</v>
      </c>
      <c r="G765">
        <v>5246000</v>
      </c>
      <c r="H765" t="str">
        <f>IF(LEFT(C765,2)="PL","krajowa","zagraniczna")</f>
        <v>krajowa</v>
      </c>
    </row>
    <row r="766" spans="1:8" hidden="1" outlineLevel="2">
      <c r="A766" s="1">
        <v>42026</v>
      </c>
      <c r="B766" t="s">
        <v>785</v>
      </c>
      <c r="C766" t="s">
        <v>786</v>
      </c>
      <c r="D766">
        <v>15.6</v>
      </c>
      <c r="E766">
        <v>1292</v>
      </c>
      <c r="F766" s="22">
        <v>20190</v>
      </c>
      <c r="G766">
        <v>3182000</v>
      </c>
      <c r="H766" t="str">
        <f>IF(LEFT(C766,2)="PL","krajowa","zagraniczna")</f>
        <v>krajowa</v>
      </c>
    </row>
    <row r="767" spans="1:8" hidden="1" outlineLevel="2">
      <c r="A767" s="1">
        <v>42026</v>
      </c>
      <c r="B767" t="s">
        <v>789</v>
      </c>
      <c r="C767" t="s">
        <v>790</v>
      </c>
      <c r="D767">
        <v>1.81</v>
      </c>
      <c r="E767">
        <v>49988</v>
      </c>
      <c r="F767" s="22">
        <v>92210</v>
      </c>
      <c r="G767">
        <v>18377000</v>
      </c>
      <c r="H767" t="str">
        <f>IF(LEFT(C767,2)="PL","krajowa","zagraniczna")</f>
        <v>krajowa</v>
      </c>
    </row>
    <row r="768" spans="1:8" hidden="1" outlineLevel="2">
      <c r="A768" s="1">
        <v>42026</v>
      </c>
      <c r="B768" t="s">
        <v>793</v>
      </c>
      <c r="C768" t="s">
        <v>794</v>
      </c>
      <c r="D768">
        <v>9.5500000000000007</v>
      </c>
      <c r="E768">
        <v>0</v>
      </c>
      <c r="F768" s="22">
        <v>0</v>
      </c>
      <c r="G768">
        <v>1962000</v>
      </c>
      <c r="H768" t="str">
        <f>IF(LEFT(C768,2)="PL","krajowa","zagraniczna")</f>
        <v>krajowa</v>
      </c>
    </row>
    <row r="769" spans="1:8" hidden="1" outlineLevel="2">
      <c r="A769" s="1">
        <v>42026</v>
      </c>
      <c r="B769" t="s">
        <v>795</v>
      </c>
      <c r="C769" t="s">
        <v>796</v>
      </c>
      <c r="D769">
        <v>33</v>
      </c>
      <c r="E769">
        <v>1636</v>
      </c>
      <c r="F769" s="22">
        <v>53780</v>
      </c>
      <c r="G769">
        <v>1729000</v>
      </c>
      <c r="H769" t="str">
        <f>IF(LEFT(C769,2)="PL","krajowa","zagraniczna")</f>
        <v>krajowa</v>
      </c>
    </row>
    <row r="770" spans="1:8" hidden="1" outlineLevel="2">
      <c r="A770" s="1">
        <v>42026</v>
      </c>
      <c r="B770" t="s">
        <v>797</v>
      </c>
      <c r="C770" t="s">
        <v>798</v>
      </c>
      <c r="D770">
        <v>1.81</v>
      </c>
      <c r="E770">
        <v>105</v>
      </c>
      <c r="F770" s="22">
        <v>190</v>
      </c>
      <c r="G770">
        <v>0</v>
      </c>
      <c r="H770" t="str">
        <f>IF(LEFT(C770,2)="PL","krajowa","zagraniczna")</f>
        <v>krajowa</v>
      </c>
    </row>
    <row r="771" spans="1:8" hidden="1" outlineLevel="2">
      <c r="A771" s="1">
        <v>42026</v>
      </c>
      <c r="B771" t="s">
        <v>799</v>
      </c>
      <c r="C771" t="s">
        <v>800</v>
      </c>
      <c r="D771">
        <v>1.02</v>
      </c>
      <c r="E771">
        <v>99531</v>
      </c>
      <c r="F771" s="22">
        <v>102480</v>
      </c>
      <c r="G771">
        <v>31508000</v>
      </c>
      <c r="H771" t="str">
        <f>IF(LEFT(C771,2)="PL","krajowa","zagraniczna")</f>
        <v>krajowa</v>
      </c>
    </row>
    <row r="772" spans="1:8" hidden="1" outlineLevel="2">
      <c r="A772" s="1">
        <v>42026</v>
      </c>
      <c r="B772" t="s">
        <v>801</v>
      </c>
      <c r="C772" t="s">
        <v>802</v>
      </c>
      <c r="D772">
        <v>0.56000000000000005</v>
      </c>
      <c r="E772">
        <v>17400</v>
      </c>
      <c r="F772" s="22">
        <v>9320</v>
      </c>
      <c r="G772">
        <v>0</v>
      </c>
      <c r="H772" t="str">
        <f>IF(LEFT(C772,2)="PL","krajowa","zagraniczna")</f>
        <v>krajowa</v>
      </c>
    </row>
    <row r="773" spans="1:8" hidden="1" outlineLevel="2">
      <c r="A773" s="1">
        <v>42026</v>
      </c>
      <c r="B773" t="s">
        <v>803</v>
      </c>
      <c r="C773" t="s">
        <v>804</v>
      </c>
      <c r="D773">
        <v>3.44</v>
      </c>
      <c r="E773">
        <v>53362</v>
      </c>
      <c r="F773" s="22">
        <v>163450</v>
      </c>
      <c r="G773">
        <v>0</v>
      </c>
      <c r="H773" t="str">
        <f>IF(LEFT(C773,2)="PL","krajowa","zagraniczna")</f>
        <v>krajowa</v>
      </c>
    </row>
    <row r="774" spans="1:8" hidden="1" outlineLevel="2">
      <c r="A774" s="1">
        <v>42026</v>
      </c>
      <c r="B774" t="s">
        <v>805</v>
      </c>
      <c r="C774" t="s">
        <v>806</v>
      </c>
      <c r="D774">
        <v>12.4</v>
      </c>
      <c r="E774">
        <v>2624</v>
      </c>
      <c r="F774" s="22">
        <v>32730</v>
      </c>
      <c r="G774">
        <v>9601000</v>
      </c>
      <c r="H774" t="str">
        <f>IF(LEFT(C774,2)="PL","krajowa","zagraniczna")</f>
        <v>krajowa</v>
      </c>
    </row>
    <row r="775" spans="1:8" hidden="1" outlineLevel="2">
      <c r="A775" s="1">
        <v>42026</v>
      </c>
      <c r="B775" t="s">
        <v>807</v>
      </c>
      <c r="C775" t="s">
        <v>808</v>
      </c>
      <c r="D775">
        <v>41.31</v>
      </c>
      <c r="E775">
        <v>213</v>
      </c>
      <c r="F775" s="22">
        <v>8650</v>
      </c>
      <c r="G775">
        <v>5026000</v>
      </c>
      <c r="H775" t="str">
        <f>IF(LEFT(C775,2)="PL","krajowa","zagraniczna")</f>
        <v>krajowa</v>
      </c>
    </row>
    <row r="776" spans="1:8" hidden="1" outlineLevel="2">
      <c r="A776" s="1">
        <v>42026</v>
      </c>
      <c r="B776" t="s">
        <v>811</v>
      </c>
      <c r="C776" t="s">
        <v>812</v>
      </c>
      <c r="D776">
        <v>2.5499999999999998</v>
      </c>
      <c r="E776">
        <v>72481</v>
      </c>
      <c r="F776" s="22">
        <v>188940</v>
      </c>
      <c r="G776">
        <v>12010000</v>
      </c>
      <c r="H776" t="str">
        <f>IF(LEFT(C776,2)="PL","krajowa","zagraniczna")</f>
        <v>krajowa</v>
      </c>
    </row>
    <row r="777" spans="1:8" hidden="1" outlineLevel="2">
      <c r="A777" s="1">
        <v>42026</v>
      </c>
      <c r="B777" t="s">
        <v>813</v>
      </c>
      <c r="C777" t="s">
        <v>814</v>
      </c>
      <c r="D777">
        <v>8.06</v>
      </c>
      <c r="E777">
        <v>134</v>
      </c>
      <c r="F777" s="22">
        <v>1070</v>
      </c>
      <c r="G777">
        <v>4755000</v>
      </c>
      <c r="H777" t="str">
        <f>IF(LEFT(C777,2)="PL","krajowa","zagraniczna")</f>
        <v>krajowa</v>
      </c>
    </row>
    <row r="778" spans="1:8" hidden="1" outlineLevel="2">
      <c r="A778" s="1">
        <v>42026</v>
      </c>
      <c r="B778" t="s">
        <v>817</v>
      </c>
      <c r="C778" t="s">
        <v>818</v>
      </c>
      <c r="D778">
        <v>2.65</v>
      </c>
      <c r="E778">
        <v>31459</v>
      </c>
      <c r="F778" s="22">
        <v>83440</v>
      </c>
      <c r="G778">
        <v>97338000</v>
      </c>
      <c r="H778" t="str">
        <f>IF(LEFT(C778,2)="PL","krajowa","zagraniczna")</f>
        <v>krajowa</v>
      </c>
    </row>
    <row r="779" spans="1:8" hidden="1" outlineLevel="2">
      <c r="A779" s="1">
        <v>42026</v>
      </c>
      <c r="B779" t="s">
        <v>819</v>
      </c>
      <c r="C779" t="s">
        <v>820</v>
      </c>
      <c r="D779">
        <v>343.9</v>
      </c>
      <c r="E779">
        <v>1349</v>
      </c>
      <c r="F779" s="22">
        <v>449300</v>
      </c>
      <c r="G779">
        <v>1810000</v>
      </c>
      <c r="H779" t="str">
        <f>IF(LEFT(C779,2)="PL","krajowa","zagraniczna")</f>
        <v>krajowa</v>
      </c>
    </row>
    <row r="780" spans="1:8" hidden="1" outlineLevel="2">
      <c r="A780" s="1">
        <v>42026</v>
      </c>
      <c r="B780" t="s">
        <v>821</v>
      </c>
      <c r="C780" t="s">
        <v>822</v>
      </c>
      <c r="D780">
        <v>12.7</v>
      </c>
      <c r="E780">
        <v>3421</v>
      </c>
      <c r="F780" s="22">
        <v>43300</v>
      </c>
      <c r="G780">
        <v>7716000</v>
      </c>
      <c r="H780" t="str">
        <f>IF(LEFT(C780,2)="PL","krajowa","zagraniczna")</f>
        <v>krajowa</v>
      </c>
    </row>
    <row r="781" spans="1:8" hidden="1" outlineLevel="2">
      <c r="A781" s="1">
        <v>42026</v>
      </c>
      <c r="B781" t="s">
        <v>823</v>
      </c>
      <c r="C781" t="s">
        <v>824</v>
      </c>
      <c r="D781">
        <v>10.31</v>
      </c>
      <c r="E781">
        <v>1401</v>
      </c>
      <c r="F781" s="22">
        <v>14500</v>
      </c>
      <c r="G781">
        <v>1791000</v>
      </c>
      <c r="H781" t="str">
        <f>IF(LEFT(C781,2)="PL","krajowa","zagraniczna")</f>
        <v>krajowa</v>
      </c>
    </row>
    <row r="782" spans="1:8" hidden="1" outlineLevel="2">
      <c r="A782" s="1">
        <v>42026</v>
      </c>
      <c r="B782" t="s">
        <v>825</v>
      </c>
      <c r="C782" t="s">
        <v>826</v>
      </c>
      <c r="D782">
        <v>2.39</v>
      </c>
      <c r="E782">
        <v>64285</v>
      </c>
      <c r="F782" s="22">
        <v>147730</v>
      </c>
      <c r="G782">
        <v>0</v>
      </c>
      <c r="H782" t="str">
        <f>IF(LEFT(C782,2)="PL","krajowa","zagraniczna")</f>
        <v>krajowa</v>
      </c>
    </row>
    <row r="783" spans="1:8" hidden="1" outlineLevel="2">
      <c r="A783" s="1">
        <v>42026</v>
      </c>
      <c r="B783" t="s">
        <v>827</v>
      </c>
      <c r="C783" t="s">
        <v>828</v>
      </c>
      <c r="D783">
        <v>13.3</v>
      </c>
      <c r="E783">
        <v>115</v>
      </c>
      <c r="F783" s="22">
        <v>1530</v>
      </c>
      <c r="G783">
        <v>925000</v>
      </c>
      <c r="H783" t="str">
        <f>IF(LEFT(C783,2)="PL","krajowa","zagraniczna")</f>
        <v>krajowa</v>
      </c>
    </row>
    <row r="784" spans="1:8" hidden="1" outlineLevel="2">
      <c r="A784" s="1">
        <v>42026</v>
      </c>
      <c r="B784" t="s">
        <v>829</v>
      </c>
      <c r="C784" t="s">
        <v>830</v>
      </c>
      <c r="D784">
        <v>0.24</v>
      </c>
      <c r="E784">
        <v>25010</v>
      </c>
      <c r="F784" s="22">
        <v>6000</v>
      </c>
      <c r="G784">
        <v>0</v>
      </c>
      <c r="H784" t="str">
        <f>IF(LEFT(C784,2)="PL","krajowa","zagraniczna")</f>
        <v>krajowa</v>
      </c>
    </row>
    <row r="785" spans="1:8" hidden="1" outlineLevel="2">
      <c r="A785" s="1">
        <v>42026</v>
      </c>
      <c r="B785" t="s">
        <v>831</v>
      </c>
      <c r="C785" t="s">
        <v>832</v>
      </c>
      <c r="D785">
        <v>13.2</v>
      </c>
      <c r="E785">
        <v>2395</v>
      </c>
      <c r="F785" s="22">
        <v>31530</v>
      </c>
      <c r="G785">
        <v>11886000</v>
      </c>
      <c r="H785" t="str">
        <f>IF(LEFT(C785,2)="PL","krajowa","zagraniczna")</f>
        <v>krajowa</v>
      </c>
    </row>
    <row r="786" spans="1:8" hidden="1" outlineLevel="2">
      <c r="A786" s="1">
        <v>42026</v>
      </c>
      <c r="B786" t="s">
        <v>833</v>
      </c>
      <c r="C786" t="s">
        <v>834</v>
      </c>
      <c r="D786">
        <v>21</v>
      </c>
      <c r="E786">
        <v>5107</v>
      </c>
      <c r="F786" s="22">
        <v>107820</v>
      </c>
      <c r="G786">
        <v>5947000</v>
      </c>
      <c r="H786" t="str">
        <f>IF(LEFT(C786,2)="PL","krajowa","zagraniczna")</f>
        <v>krajowa</v>
      </c>
    </row>
    <row r="787" spans="1:8" hidden="1" outlineLevel="2">
      <c r="A787" s="1">
        <v>42026</v>
      </c>
      <c r="B787" t="s">
        <v>835</v>
      </c>
      <c r="C787" t="s">
        <v>836</v>
      </c>
      <c r="D787">
        <v>4.0599999999999996</v>
      </c>
      <c r="E787">
        <v>2463968</v>
      </c>
      <c r="F787" s="22">
        <v>9970640</v>
      </c>
      <c r="G787">
        <v>496690000</v>
      </c>
      <c r="H787" t="str">
        <f>IF(LEFT(C787,2)="PL","krajowa","zagraniczna")</f>
        <v>krajowa</v>
      </c>
    </row>
    <row r="788" spans="1:8" hidden="1" outlineLevel="2">
      <c r="A788" s="1">
        <v>42026</v>
      </c>
      <c r="B788" t="s">
        <v>839</v>
      </c>
      <c r="C788" t="s">
        <v>840</v>
      </c>
      <c r="D788">
        <v>21.8</v>
      </c>
      <c r="E788">
        <v>3590</v>
      </c>
      <c r="F788" s="22">
        <v>78590</v>
      </c>
      <c r="G788">
        <v>730000</v>
      </c>
      <c r="H788" t="str">
        <f>IF(LEFT(C788,2)="PL","krajowa","zagraniczna")</f>
        <v>krajowa</v>
      </c>
    </row>
    <row r="789" spans="1:8" hidden="1" outlineLevel="2">
      <c r="A789" s="1">
        <v>42026</v>
      </c>
      <c r="B789" t="s">
        <v>841</v>
      </c>
      <c r="C789" t="s">
        <v>842</v>
      </c>
      <c r="D789">
        <v>12.7</v>
      </c>
      <c r="E789">
        <v>579</v>
      </c>
      <c r="F789" s="22">
        <v>7140</v>
      </c>
      <c r="G789">
        <v>7000000</v>
      </c>
      <c r="H789" t="str">
        <f>IF(LEFT(C789,2)="PL","krajowa","zagraniczna")</f>
        <v>krajowa</v>
      </c>
    </row>
    <row r="790" spans="1:8" hidden="1" outlineLevel="2">
      <c r="A790" s="1">
        <v>42026</v>
      </c>
      <c r="B790" t="s">
        <v>845</v>
      </c>
      <c r="C790" t="s">
        <v>846</v>
      </c>
      <c r="D790">
        <v>5.01</v>
      </c>
      <c r="E790">
        <v>2472582</v>
      </c>
      <c r="F790" s="22">
        <v>12404440</v>
      </c>
      <c r="G790">
        <v>1043590000</v>
      </c>
      <c r="H790" t="str">
        <f>IF(LEFT(C790,2)="PL","krajowa","zagraniczna")</f>
        <v>krajowa</v>
      </c>
    </row>
    <row r="791" spans="1:8" hidden="1" outlineLevel="2">
      <c r="A791" s="1">
        <v>42026</v>
      </c>
      <c r="B791" t="s">
        <v>847</v>
      </c>
      <c r="C791" t="s">
        <v>848</v>
      </c>
      <c r="D791">
        <v>0.75</v>
      </c>
      <c r="E791">
        <v>8875</v>
      </c>
      <c r="F791" s="22">
        <v>6420</v>
      </c>
      <c r="G791">
        <v>0</v>
      </c>
      <c r="H791" t="str">
        <f>IF(LEFT(C791,2)="PL","krajowa","zagraniczna")</f>
        <v>krajowa</v>
      </c>
    </row>
    <row r="792" spans="1:8" hidden="1" outlineLevel="2">
      <c r="A792" s="1">
        <v>42026</v>
      </c>
      <c r="B792" t="s">
        <v>849</v>
      </c>
      <c r="C792" t="s">
        <v>850</v>
      </c>
      <c r="D792">
        <v>9.8000000000000007</v>
      </c>
      <c r="E792">
        <v>1374</v>
      </c>
      <c r="F792" s="22">
        <v>13260</v>
      </c>
      <c r="G792">
        <v>2847000</v>
      </c>
      <c r="H792" t="str">
        <f>IF(LEFT(C792,2)="PL","krajowa","zagraniczna")</f>
        <v>krajowa</v>
      </c>
    </row>
    <row r="793" spans="1:8" hidden="1" outlineLevel="2">
      <c r="A793" s="1">
        <v>42026</v>
      </c>
      <c r="B793" t="s">
        <v>851</v>
      </c>
      <c r="C793" t="s">
        <v>852</v>
      </c>
      <c r="D793">
        <v>16.73</v>
      </c>
      <c r="E793">
        <v>695</v>
      </c>
      <c r="F793" s="22">
        <v>11510</v>
      </c>
      <c r="G793">
        <v>448000</v>
      </c>
      <c r="H793" t="str">
        <f>IF(LEFT(C793,2)="PL","krajowa","zagraniczna")</f>
        <v>krajowa</v>
      </c>
    </row>
    <row r="794" spans="1:8" hidden="1" outlineLevel="2">
      <c r="A794" s="1">
        <v>42026</v>
      </c>
      <c r="B794" t="s">
        <v>853</v>
      </c>
      <c r="C794" t="s">
        <v>854</v>
      </c>
      <c r="D794">
        <v>4.05</v>
      </c>
      <c r="E794">
        <v>13583</v>
      </c>
      <c r="F794" s="22">
        <v>58210</v>
      </c>
      <c r="G794">
        <v>19158000</v>
      </c>
      <c r="H794" t="str">
        <f>IF(LEFT(C794,2)="PL","krajowa","zagraniczna")</f>
        <v>krajowa</v>
      </c>
    </row>
    <row r="795" spans="1:8" hidden="1" outlineLevel="2">
      <c r="A795" s="1">
        <v>42026</v>
      </c>
      <c r="B795" t="s">
        <v>855</v>
      </c>
      <c r="C795" t="s">
        <v>856</v>
      </c>
      <c r="D795">
        <v>3.61</v>
      </c>
      <c r="E795">
        <v>1536</v>
      </c>
      <c r="F795" s="22">
        <v>5510</v>
      </c>
      <c r="G795">
        <v>6157000</v>
      </c>
      <c r="H795" t="str">
        <f>IF(LEFT(C795,2)="PL","krajowa","zagraniczna")</f>
        <v>krajowa</v>
      </c>
    </row>
    <row r="796" spans="1:8" hidden="1" outlineLevel="2">
      <c r="A796" s="1">
        <v>42026</v>
      </c>
      <c r="B796" t="s">
        <v>857</v>
      </c>
      <c r="C796" t="s">
        <v>858</v>
      </c>
      <c r="D796">
        <v>6.74</v>
      </c>
      <c r="E796">
        <v>7295</v>
      </c>
      <c r="F796" s="22">
        <v>48870</v>
      </c>
      <c r="G796">
        <v>3969000</v>
      </c>
      <c r="H796" t="str">
        <f>IF(LEFT(C796,2)="PL","krajowa","zagraniczna")</f>
        <v>krajowa</v>
      </c>
    </row>
    <row r="797" spans="1:8" hidden="1" outlineLevel="2">
      <c r="A797" s="1">
        <v>42026</v>
      </c>
      <c r="B797" t="s">
        <v>859</v>
      </c>
      <c r="C797" t="s">
        <v>860</v>
      </c>
      <c r="D797">
        <v>6.3</v>
      </c>
      <c r="E797">
        <v>27571</v>
      </c>
      <c r="F797" s="22">
        <v>168070</v>
      </c>
      <c r="G797">
        <v>15008000</v>
      </c>
      <c r="H797" t="str">
        <f>IF(LEFT(C797,2)="PL","krajowa","zagraniczna")</f>
        <v>krajowa</v>
      </c>
    </row>
    <row r="798" spans="1:8" hidden="1" outlineLevel="2">
      <c r="A798" s="1">
        <v>42026</v>
      </c>
      <c r="B798" t="s">
        <v>861</v>
      </c>
      <c r="C798" t="s">
        <v>862</v>
      </c>
      <c r="D798">
        <v>9.5</v>
      </c>
      <c r="E798">
        <v>8025</v>
      </c>
      <c r="F798" s="22">
        <v>75730</v>
      </c>
      <c r="G798">
        <v>14241000</v>
      </c>
      <c r="H798" t="str">
        <f>IF(LEFT(C798,2)="PL","krajowa","zagraniczna")</f>
        <v>krajowa</v>
      </c>
    </row>
    <row r="799" spans="1:8" hidden="1" outlineLevel="2">
      <c r="A799" s="1">
        <v>42026</v>
      </c>
      <c r="B799" t="s">
        <v>863</v>
      </c>
      <c r="C799" t="s">
        <v>864</v>
      </c>
      <c r="D799">
        <v>4.84</v>
      </c>
      <c r="E799">
        <v>3625</v>
      </c>
      <c r="F799" s="22">
        <v>17000</v>
      </c>
      <c r="G799">
        <v>11716000</v>
      </c>
      <c r="H799" t="str">
        <f>IF(LEFT(C799,2)="PL","krajowa","zagraniczna")</f>
        <v>krajowa</v>
      </c>
    </row>
    <row r="800" spans="1:8" hidden="1" outlineLevel="2">
      <c r="A800" s="1">
        <v>42026</v>
      </c>
      <c r="B800" t="s">
        <v>865</v>
      </c>
      <c r="C800" t="s">
        <v>866</v>
      </c>
      <c r="D800">
        <v>8.8699999999999992</v>
      </c>
      <c r="E800">
        <v>66225</v>
      </c>
      <c r="F800" s="22">
        <v>584250</v>
      </c>
      <c r="G800">
        <v>36592000</v>
      </c>
      <c r="H800" t="str">
        <f>IF(LEFT(C800,2)="PL","krajowa","zagraniczna")</f>
        <v>krajowa</v>
      </c>
    </row>
    <row r="801" spans="1:8" hidden="1" outlineLevel="2">
      <c r="A801" s="1">
        <v>42026</v>
      </c>
      <c r="B801" t="s">
        <v>867</v>
      </c>
      <c r="C801" t="s">
        <v>868</v>
      </c>
      <c r="D801">
        <v>4.68</v>
      </c>
      <c r="E801">
        <v>377</v>
      </c>
      <c r="F801" s="22">
        <v>1760</v>
      </c>
      <c r="G801">
        <v>2580000</v>
      </c>
      <c r="H801" t="str">
        <f>IF(LEFT(C801,2)="PL","krajowa","zagraniczna")</f>
        <v>krajowa</v>
      </c>
    </row>
    <row r="802" spans="1:8" hidden="1" outlineLevel="2">
      <c r="A802" s="1">
        <v>42026</v>
      </c>
      <c r="B802" t="s">
        <v>869</v>
      </c>
      <c r="C802" t="s">
        <v>870</v>
      </c>
      <c r="D802">
        <v>3.96</v>
      </c>
      <c r="E802">
        <v>50</v>
      </c>
      <c r="F802" s="22">
        <v>200</v>
      </c>
      <c r="G802">
        <v>0</v>
      </c>
      <c r="H802" t="str">
        <f>IF(LEFT(C802,2)="PL","krajowa","zagraniczna")</f>
        <v>krajowa</v>
      </c>
    </row>
    <row r="803" spans="1:8" hidden="1" outlineLevel="2">
      <c r="A803" s="1">
        <v>42026</v>
      </c>
      <c r="B803" t="s">
        <v>871</v>
      </c>
      <c r="C803" t="s">
        <v>872</v>
      </c>
      <c r="D803">
        <v>1.95</v>
      </c>
      <c r="E803">
        <v>0</v>
      </c>
      <c r="F803" s="22">
        <v>0</v>
      </c>
      <c r="G803">
        <v>3297000</v>
      </c>
      <c r="H803" t="str">
        <f>IF(LEFT(C803,2)="PL","krajowa","zagraniczna")</f>
        <v>krajowa</v>
      </c>
    </row>
    <row r="804" spans="1:8" hidden="1" outlineLevel="2">
      <c r="A804" s="1">
        <v>42026</v>
      </c>
      <c r="B804" t="s">
        <v>873</v>
      </c>
      <c r="C804" t="s">
        <v>874</v>
      </c>
      <c r="D804">
        <v>17.600000000000001</v>
      </c>
      <c r="E804">
        <v>227247</v>
      </c>
      <c r="F804" s="22">
        <v>4038300</v>
      </c>
      <c r="G804">
        <v>163100000</v>
      </c>
      <c r="H804" t="str">
        <f>IF(LEFT(C804,2)="PL","krajowa","zagraniczna")</f>
        <v>krajowa</v>
      </c>
    </row>
    <row r="805" spans="1:8" hidden="1" outlineLevel="2">
      <c r="A805" s="1">
        <v>42026</v>
      </c>
      <c r="B805" t="s">
        <v>875</v>
      </c>
      <c r="C805" t="s">
        <v>876</v>
      </c>
      <c r="D805">
        <v>56</v>
      </c>
      <c r="E805">
        <v>1</v>
      </c>
      <c r="F805" s="22">
        <v>60</v>
      </c>
      <c r="G805">
        <v>1288000</v>
      </c>
      <c r="H805" t="str">
        <f>IF(LEFT(C805,2)="PL","krajowa","zagraniczna")</f>
        <v>krajowa</v>
      </c>
    </row>
    <row r="806" spans="1:8" hidden="1" outlineLevel="2">
      <c r="A806" s="1">
        <v>42026</v>
      </c>
      <c r="B806" t="s">
        <v>877</v>
      </c>
      <c r="C806" t="s">
        <v>878</v>
      </c>
      <c r="D806">
        <v>8.59</v>
      </c>
      <c r="E806">
        <v>970</v>
      </c>
      <c r="F806" s="22">
        <v>8310</v>
      </c>
      <c r="G806">
        <v>14002000</v>
      </c>
      <c r="H806" t="str">
        <f>IF(LEFT(C806,2)="PL","krajowa","zagraniczna")</f>
        <v>krajowa</v>
      </c>
    </row>
    <row r="807" spans="1:8" hidden="1" outlineLevel="2">
      <c r="A807" s="1">
        <v>42026</v>
      </c>
      <c r="B807" t="s">
        <v>881</v>
      </c>
      <c r="C807" t="s">
        <v>882</v>
      </c>
      <c r="D807">
        <v>2.39</v>
      </c>
      <c r="E807">
        <v>1262</v>
      </c>
      <c r="F807" s="22">
        <v>3010</v>
      </c>
      <c r="G807">
        <v>0</v>
      </c>
      <c r="H807" t="str">
        <f>IF(LEFT(C807,2)="PL","krajowa","zagraniczna")</f>
        <v>krajowa</v>
      </c>
    </row>
    <row r="808" spans="1:8" hidden="1" outlineLevel="2">
      <c r="A808" s="1">
        <v>42026</v>
      </c>
      <c r="B808" t="s">
        <v>883</v>
      </c>
      <c r="C808" t="s">
        <v>884</v>
      </c>
      <c r="D808">
        <v>2.09</v>
      </c>
      <c r="E808">
        <v>35436</v>
      </c>
      <c r="F808" s="22">
        <v>73290</v>
      </c>
      <c r="G808">
        <v>20551000</v>
      </c>
      <c r="H808" t="str">
        <f>IF(LEFT(C808,2)="PL","krajowa","zagraniczna")</f>
        <v>krajowa</v>
      </c>
    </row>
    <row r="809" spans="1:8" hidden="1" outlineLevel="2">
      <c r="A809" s="1">
        <v>42026</v>
      </c>
      <c r="B809" t="s">
        <v>885</v>
      </c>
      <c r="C809" t="s">
        <v>886</v>
      </c>
      <c r="D809">
        <v>2.67</v>
      </c>
      <c r="E809">
        <v>21</v>
      </c>
      <c r="F809" s="22">
        <v>60</v>
      </c>
      <c r="G809">
        <v>16914000</v>
      </c>
      <c r="H809" t="str">
        <f>IF(LEFT(C809,2)="PL","krajowa","zagraniczna")</f>
        <v>krajowa</v>
      </c>
    </row>
    <row r="810" spans="1:8" hidden="1" outlineLevel="2">
      <c r="A810" s="1">
        <v>42026</v>
      </c>
      <c r="B810" t="s">
        <v>887</v>
      </c>
      <c r="C810" t="s">
        <v>888</v>
      </c>
      <c r="D810">
        <v>1.63</v>
      </c>
      <c r="E810">
        <v>0</v>
      </c>
      <c r="F810" s="22">
        <v>0</v>
      </c>
      <c r="G810">
        <v>0</v>
      </c>
      <c r="H810" t="str">
        <f>IF(LEFT(C810,2)="PL","krajowa","zagraniczna")</f>
        <v>krajowa</v>
      </c>
    </row>
    <row r="811" spans="1:8" hidden="1" outlineLevel="2">
      <c r="A811" s="1">
        <v>42026</v>
      </c>
      <c r="B811" t="s">
        <v>889</v>
      </c>
      <c r="C811" t="s">
        <v>890</v>
      </c>
      <c r="D811">
        <v>193.45</v>
      </c>
      <c r="E811">
        <v>280</v>
      </c>
      <c r="F811" s="22">
        <v>53670</v>
      </c>
      <c r="G811">
        <v>370000</v>
      </c>
      <c r="H811" t="str">
        <f>IF(LEFT(C811,2)="PL","krajowa","zagraniczna")</f>
        <v>krajowa</v>
      </c>
    </row>
    <row r="812" spans="1:8" hidden="1" outlineLevel="2">
      <c r="A812" s="1">
        <v>42026</v>
      </c>
      <c r="B812" t="s">
        <v>891</v>
      </c>
      <c r="C812" t="s">
        <v>892</v>
      </c>
      <c r="D812">
        <v>4.3</v>
      </c>
      <c r="E812">
        <v>6744</v>
      </c>
      <c r="F812" s="22">
        <v>28990</v>
      </c>
      <c r="G812">
        <v>4890000</v>
      </c>
      <c r="H812" t="str">
        <f>IF(LEFT(C812,2)="PL","krajowa","zagraniczna")</f>
        <v>krajowa</v>
      </c>
    </row>
    <row r="813" spans="1:8" hidden="1" outlineLevel="2">
      <c r="A813" s="1">
        <v>42026</v>
      </c>
      <c r="B813" t="s">
        <v>893</v>
      </c>
      <c r="C813" t="s">
        <v>894</v>
      </c>
      <c r="D813">
        <v>9.24</v>
      </c>
      <c r="E813">
        <v>5146</v>
      </c>
      <c r="F813" s="22">
        <v>46510</v>
      </c>
      <c r="G813">
        <v>4210000</v>
      </c>
      <c r="H813" t="str">
        <f>IF(LEFT(C813,2)="PL","krajowa","zagraniczna")</f>
        <v>krajowa</v>
      </c>
    </row>
    <row r="814" spans="1:8" hidden="1" outlineLevel="2">
      <c r="A814" s="1">
        <v>42026</v>
      </c>
      <c r="B814" t="s">
        <v>895</v>
      </c>
      <c r="C814" t="s">
        <v>896</v>
      </c>
      <c r="D814">
        <v>2.0299999999999998</v>
      </c>
      <c r="E814">
        <v>286713</v>
      </c>
      <c r="F814" s="22">
        <v>576620</v>
      </c>
      <c r="G814">
        <v>158887000</v>
      </c>
      <c r="H814" t="str">
        <f>IF(LEFT(C814,2)="PL","krajowa","zagraniczna")</f>
        <v>krajowa</v>
      </c>
    </row>
    <row r="815" spans="1:8" hidden="1" outlineLevel="2">
      <c r="A815" s="1">
        <v>42026</v>
      </c>
      <c r="B815" t="s">
        <v>897</v>
      </c>
      <c r="C815" t="s">
        <v>898</v>
      </c>
      <c r="D815">
        <v>9.49</v>
      </c>
      <c r="E815">
        <v>1193</v>
      </c>
      <c r="F815" s="22">
        <v>11230</v>
      </c>
      <c r="G815">
        <v>3957000</v>
      </c>
      <c r="H815" t="str">
        <f>IF(LEFT(C815,2)="PL","krajowa","zagraniczna")</f>
        <v>krajowa</v>
      </c>
    </row>
    <row r="816" spans="1:8" hidden="1" outlineLevel="2">
      <c r="A816" s="1">
        <v>42026</v>
      </c>
      <c r="B816" t="s">
        <v>899</v>
      </c>
      <c r="C816" t="s">
        <v>900</v>
      </c>
      <c r="D816">
        <v>9.65</v>
      </c>
      <c r="E816">
        <v>165</v>
      </c>
      <c r="F816" s="22">
        <v>1610</v>
      </c>
      <c r="G816">
        <v>5328000</v>
      </c>
      <c r="H816" t="str">
        <f>IF(LEFT(C816,2)="PL","krajowa","zagraniczna")</f>
        <v>krajowa</v>
      </c>
    </row>
    <row r="817" spans="1:8" hidden="1" outlineLevel="2">
      <c r="A817" s="1">
        <v>42026</v>
      </c>
      <c r="B817" t="s">
        <v>901</v>
      </c>
      <c r="C817" t="s">
        <v>902</v>
      </c>
      <c r="D817">
        <v>4.17</v>
      </c>
      <c r="E817">
        <v>1000</v>
      </c>
      <c r="F817" s="22">
        <v>4170</v>
      </c>
      <c r="G817">
        <v>0</v>
      </c>
      <c r="H817" t="str">
        <f>IF(LEFT(C817,2)="PL","krajowa","zagraniczna")</f>
        <v>krajowa</v>
      </c>
    </row>
    <row r="818" spans="1:8" hidden="1" outlineLevel="2">
      <c r="A818" s="1">
        <v>42026</v>
      </c>
      <c r="B818" t="s">
        <v>903</v>
      </c>
      <c r="C818" t="s">
        <v>904</v>
      </c>
      <c r="D818">
        <v>3.15</v>
      </c>
      <c r="E818">
        <v>4371</v>
      </c>
      <c r="F818" s="22">
        <v>13740</v>
      </c>
      <c r="G818">
        <v>2113000</v>
      </c>
      <c r="H818" t="str">
        <f>IF(LEFT(C818,2)="PL","krajowa","zagraniczna")</f>
        <v>krajowa</v>
      </c>
    </row>
    <row r="819" spans="1:8" hidden="1" outlineLevel="2">
      <c r="A819" s="1">
        <v>42026</v>
      </c>
      <c r="B819" t="s">
        <v>907</v>
      </c>
      <c r="C819" t="s">
        <v>908</v>
      </c>
      <c r="D819">
        <v>1.6</v>
      </c>
      <c r="E819">
        <v>84892</v>
      </c>
      <c r="F819" s="22">
        <v>130990</v>
      </c>
      <c r="G819">
        <v>17392000</v>
      </c>
      <c r="H819" t="str">
        <f>IF(LEFT(C819,2)="PL","krajowa","zagraniczna")</f>
        <v>krajowa</v>
      </c>
    </row>
    <row r="820" spans="1:8" hidden="1" outlineLevel="2">
      <c r="A820" s="1">
        <v>42026</v>
      </c>
      <c r="B820" t="s">
        <v>909</v>
      </c>
      <c r="C820" t="s">
        <v>910</v>
      </c>
      <c r="D820">
        <v>965</v>
      </c>
      <c r="E820">
        <v>41</v>
      </c>
      <c r="F820" s="22">
        <v>39540</v>
      </c>
      <c r="G820">
        <v>717000</v>
      </c>
      <c r="H820" t="str">
        <f>IF(LEFT(C820,2)="PL","krajowa","zagraniczna")</f>
        <v>krajowa</v>
      </c>
    </row>
    <row r="821" spans="1:8" hidden="1" outlineLevel="2">
      <c r="A821" s="1">
        <v>42026</v>
      </c>
      <c r="B821" t="s">
        <v>911</v>
      </c>
      <c r="C821" t="s">
        <v>912</v>
      </c>
      <c r="D821">
        <v>7.5</v>
      </c>
      <c r="E821">
        <v>2255</v>
      </c>
      <c r="F821" s="22">
        <v>16070</v>
      </c>
      <c r="G821">
        <v>0</v>
      </c>
      <c r="H821" t="str">
        <f>IF(LEFT(C821,2)="PL","krajowa","zagraniczna")</f>
        <v>krajowa</v>
      </c>
    </row>
    <row r="822" spans="1:8" hidden="1" outlineLevel="2">
      <c r="A822" s="1">
        <v>42026</v>
      </c>
      <c r="B822" t="s">
        <v>915</v>
      </c>
      <c r="C822" t="s">
        <v>916</v>
      </c>
      <c r="D822">
        <v>4.47</v>
      </c>
      <c r="E822">
        <v>117976</v>
      </c>
      <c r="F822" s="22">
        <v>517810</v>
      </c>
      <c r="G822">
        <v>17549000</v>
      </c>
      <c r="H822" t="str">
        <f>IF(LEFT(C822,2)="PL","krajowa","zagraniczna")</f>
        <v>krajowa</v>
      </c>
    </row>
    <row r="823" spans="1:8" hidden="1" outlineLevel="2">
      <c r="A823" s="1">
        <v>42026</v>
      </c>
      <c r="B823" t="s">
        <v>917</v>
      </c>
      <c r="C823" t="s">
        <v>918</v>
      </c>
      <c r="D823">
        <v>2.4</v>
      </c>
      <c r="E823">
        <v>86</v>
      </c>
      <c r="F823" s="22">
        <v>210</v>
      </c>
      <c r="G823">
        <v>0</v>
      </c>
      <c r="H823" t="str">
        <f>IF(LEFT(C823,2)="PL","krajowa","zagraniczna")</f>
        <v>krajowa</v>
      </c>
    </row>
    <row r="824" spans="1:8" hidden="1" outlineLevel="2">
      <c r="A824" s="1">
        <v>42026</v>
      </c>
      <c r="B824" t="s">
        <v>919</v>
      </c>
      <c r="C824" t="s">
        <v>920</v>
      </c>
      <c r="D824">
        <v>0.86</v>
      </c>
      <c r="E824">
        <v>2317</v>
      </c>
      <c r="F824" s="22">
        <v>1890</v>
      </c>
      <c r="G824">
        <v>0</v>
      </c>
      <c r="H824" t="str">
        <f>IF(LEFT(C824,2)="PL","krajowa","zagraniczna")</f>
        <v>krajowa</v>
      </c>
    </row>
    <row r="825" spans="1:8" hidden="1" outlineLevel="2">
      <c r="A825" s="1">
        <v>42026</v>
      </c>
      <c r="B825" t="s">
        <v>921</v>
      </c>
      <c r="C825" t="s">
        <v>922</v>
      </c>
      <c r="D825">
        <v>7.49</v>
      </c>
      <c r="E825">
        <v>12</v>
      </c>
      <c r="F825" s="22">
        <v>90</v>
      </c>
      <c r="G825">
        <v>7452000</v>
      </c>
      <c r="H825" t="str">
        <f>IF(LEFT(C825,2)="PL","krajowa","zagraniczna")</f>
        <v>krajowa</v>
      </c>
    </row>
    <row r="826" spans="1:8" hidden="1" outlineLevel="2">
      <c r="A826" s="1">
        <v>42026</v>
      </c>
      <c r="B826" t="s">
        <v>923</v>
      </c>
      <c r="C826" t="s">
        <v>924</v>
      </c>
      <c r="D826">
        <v>38.9</v>
      </c>
      <c r="E826">
        <v>0</v>
      </c>
      <c r="F826" s="22">
        <v>0</v>
      </c>
      <c r="G826">
        <v>0</v>
      </c>
      <c r="H826" t="str">
        <f>IF(LEFT(C826,2)="PL","krajowa","zagraniczna")</f>
        <v>krajowa</v>
      </c>
    </row>
    <row r="827" spans="1:8" hidden="1" outlineLevel="2">
      <c r="A827" s="1">
        <v>42026</v>
      </c>
      <c r="B827" t="s">
        <v>925</v>
      </c>
      <c r="C827" t="s">
        <v>926</v>
      </c>
      <c r="D827">
        <v>8.5</v>
      </c>
      <c r="E827">
        <v>22435</v>
      </c>
      <c r="F827" s="22">
        <v>190230</v>
      </c>
      <c r="G827">
        <v>2046000</v>
      </c>
      <c r="H827" t="str">
        <f>IF(LEFT(C827,2)="PL","krajowa","zagraniczna")</f>
        <v>krajowa</v>
      </c>
    </row>
    <row r="828" spans="1:8" hidden="1" outlineLevel="2">
      <c r="A828" s="1">
        <v>42026</v>
      </c>
      <c r="B828" t="s">
        <v>927</v>
      </c>
      <c r="C828" t="s">
        <v>928</v>
      </c>
      <c r="D828">
        <v>18</v>
      </c>
      <c r="E828">
        <v>3032</v>
      </c>
      <c r="F828" s="22">
        <v>54610</v>
      </c>
      <c r="G828">
        <v>24711000</v>
      </c>
      <c r="H828" t="str">
        <f>IF(LEFT(C828,2)="PL","krajowa","zagraniczna")</f>
        <v>krajowa</v>
      </c>
    </row>
    <row r="829" spans="1:8" hidden="1" outlineLevel="2">
      <c r="A829" s="1">
        <v>42026</v>
      </c>
      <c r="B829" t="s">
        <v>929</v>
      </c>
      <c r="C829" t="s">
        <v>930</v>
      </c>
      <c r="D829">
        <v>8.4</v>
      </c>
      <c r="E829">
        <v>0</v>
      </c>
      <c r="F829" s="22">
        <v>0</v>
      </c>
      <c r="G829">
        <v>1535000</v>
      </c>
      <c r="H829" t="str">
        <f>IF(LEFT(C829,2)="PL","krajowa","zagraniczna")</f>
        <v>krajowa</v>
      </c>
    </row>
    <row r="830" spans="1:8" hidden="1" outlineLevel="2">
      <c r="A830" s="1">
        <v>42026</v>
      </c>
      <c r="B830" t="s">
        <v>931</v>
      </c>
      <c r="C830" t="s">
        <v>932</v>
      </c>
      <c r="D830">
        <v>2.63</v>
      </c>
      <c r="E830">
        <v>9100</v>
      </c>
      <c r="F830" s="22">
        <v>23900</v>
      </c>
      <c r="G830">
        <v>48149000</v>
      </c>
      <c r="H830" t="str">
        <f>IF(LEFT(C830,2)="PL","krajowa","zagraniczna")</f>
        <v>krajowa</v>
      </c>
    </row>
    <row r="831" spans="1:8" hidden="1" outlineLevel="2">
      <c r="A831" s="1">
        <v>42026</v>
      </c>
      <c r="B831" t="s">
        <v>933</v>
      </c>
      <c r="C831" t="s">
        <v>934</v>
      </c>
      <c r="D831">
        <v>0.95</v>
      </c>
      <c r="E831">
        <v>179029</v>
      </c>
      <c r="F831" s="22">
        <v>165710</v>
      </c>
      <c r="G831">
        <v>23434000</v>
      </c>
      <c r="H831" t="str">
        <f>IF(LEFT(C831,2)="PL","krajowa","zagraniczna")</f>
        <v>krajowa</v>
      </c>
    </row>
    <row r="832" spans="1:8" hidden="1" outlineLevel="2">
      <c r="A832" s="1">
        <v>42026</v>
      </c>
      <c r="B832" t="s">
        <v>935</v>
      </c>
      <c r="C832" t="s">
        <v>936</v>
      </c>
      <c r="D832">
        <v>24.1</v>
      </c>
      <c r="E832">
        <v>19331</v>
      </c>
      <c r="F832" s="22">
        <v>465220</v>
      </c>
      <c r="G832">
        <v>24622000</v>
      </c>
      <c r="H832" t="str">
        <f>IF(LEFT(C832,2)="PL","krajowa","zagraniczna")</f>
        <v>krajowa</v>
      </c>
    </row>
    <row r="833" spans="1:8" hidden="1" outlineLevel="2">
      <c r="A833" s="1">
        <v>42026</v>
      </c>
      <c r="B833" t="s">
        <v>937</v>
      </c>
      <c r="C833" t="s">
        <v>938</v>
      </c>
      <c r="D833">
        <v>64.08</v>
      </c>
      <c r="E833">
        <v>165</v>
      </c>
      <c r="F833" s="22">
        <v>10630</v>
      </c>
      <c r="G833">
        <v>3288000</v>
      </c>
      <c r="H833" t="str">
        <f>IF(LEFT(C833,2)="PL","krajowa","zagraniczna")</f>
        <v>krajowa</v>
      </c>
    </row>
    <row r="834" spans="1:8" hidden="1" outlineLevel="2">
      <c r="A834" s="1">
        <v>42026</v>
      </c>
      <c r="B834" t="s">
        <v>939</v>
      </c>
      <c r="C834" t="s">
        <v>940</v>
      </c>
      <c r="D834">
        <v>285</v>
      </c>
      <c r="E834">
        <v>86</v>
      </c>
      <c r="F834" s="22">
        <v>24500</v>
      </c>
      <c r="G834">
        <v>699000</v>
      </c>
      <c r="H834" t="str">
        <f>IF(LEFT(C834,2)="PL","krajowa","zagraniczna")</f>
        <v>krajowa</v>
      </c>
    </row>
    <row r="835" spans="1:8" hidden="1" outlineLevel="2">
      <c r="A835" s="1">
        <v>42026</v>
      </c>
      <c r="B835" t="s">
        <v>941</v>
      </c>
      <c r="C835" t="s">
        <v>942</v>
      </c>
      <c r="D835">
        <v>1.54</v>
      </c>
      <c r="E835">
        <v>8262</v>
      </c>
      <c r="F835" s="22">
        <v>12780</v>
      </c>
      <c r="G835">
        <v>6145000</v>
      </c>
      <c r="H835" t="str">
        <f>IF(LEFT(C835,2)="PL","krajowa","zagraniczna")</f>
        <v>krajowa</v>
      </c>
    </row>
    <row r="836" spans="1:8" hidden="1" outlineLevel="2">
      <c r="A836" s="1">
        <v>42026</v>
      </c>
      <c r="B836" t="s">
        <v>943</v>
      </c>
      <c r="C836" t="s">
        <v>944</v>
      </c>
      <c r="D836">
        <v>6.45</v>
      </c>
      <c r="E836">
        <v>576</v>
      </c>
      <c r="F836" s="22">
        <v>3680</v>
      </c>
      <c r="G836">
        <v>8629000</v>
      </c>
      <c r="H836" t="str">
        <f>IF(LEFT(C836,2)="PL","krajowa","zagraniczna")</f>
        <v>krajowa</v>
      </c>
    </row>
    <row r="837" spans="1:8" hidden="1" outlineLevel="2">
      <c r="A837" s="1">
        <v>42026</v>
      </c>
      <c r="B837" t="s">
        <v>945</v>
      </c>
      <c r="C837" t="s">
        <v>946</v>
      </c>
      <c r="D837">
        <v>386</v>
      </c>
      <c r="E837">
        <v>6</v>
      </c>
      <c r="F837" s="22">
        <v>2340</v>
      </c>
      <c r="G837">
        <v>0</v>
      </c>
      <c r="H837" t="str">
        <f>IF(LEFT(C837,2)="PL","krajowa","zagraniczna")</f>
        <v>krajowa</v>
      </c>
    </row>
    <row r="838" spans="1:8" hidden="1" outlineLevel="2">
      <c r="A838" s="1">
        <v>42027</v>
      </c>
      <c r="B838" t="s">
        <v>7</v>
      </c>
      <c r="C838" t="s">
        <v>8</v>
      </c>
      <c r="D838">
        <v>2.14</v>
      </c>
      <c r="E838">
        <v>15</v>
      </c>
      <c r="F838" s="22">
        <v>30</v>
      </c>
      <c r="G838">
        <v>6496000</v>
      </c>
      <c r="H838" t="str">
        <f>IF(LEFT(C838,2)="PL","krajowa","zagraniczna")</f>
        <v>krajowa</v>
      </c>
    </row>
    <row r="839" spans="1:8" hidden="1" outlineLevel="2">
      <c r="A839" s="1">
        <v>42027</v>
      </c>
      <c r="B839" t="s">
        <v>9</v>
      </c>
      <c r="C839" t="s">
        <v>10</v>
      </c>
      <c r="D839">
        <v>0.79</v>
      </c>
      <c r="E839">
        <v>79</v>
      </c>
      <c r="F839" s="22">
        <v>60</v>
      </c>
      <c r="G839">
        <v>22309000</v>
      </c>
      <c r="H839" t="str">
        <f>IF(LEFT(C839,2)="PL","krajowa","zagraniczna")</f>
        <v>krajowa</v>
      </c>
    </row>
    <row r="840" spans="1:8" hidden="1" outlineLevel="2">
      <c r="A840" s="1">
        <v>42027</v>
      </c>
      <c r="B840" t="s">
        <v>11</v>
      </c>
      <c r="C840" t="s">
        <v>12</v>
      </c>
      <c r="D840">
        <v>6.1</v>
      </c>
      <c r="E840">
        <v>469</v>
      </c>
      <c r="F840" s="22">
        <v>2830</v>
      </c>
      <c r="G840">
        <v>1852000</v>
      </c>
      <c r="H840" t="str">
        <f>IF(LEFT(C840,2)="PL","krajowa","zagraniczna")</f>
        <v>krajowa</v>
      </c>
    </row>
    <row r="841" spans="1:8" hidden="1" outlineLevel="2">
      <c r="A841" s="1">
        <v>42027</v>
      </c>
      <c r="B841" t="s">
        <v>13</v>
      </c>
      <c r="C841" t="s">
        <v>14</v>
      </c>
      <c r="D841">
        <v>3.4</v>
      </c>
      <c r="E841">
        <v>7616</v>
      </c>
      <c r="F841" s="22">
        <v>26050</v>
      </c>
      <c r="G841">
        <v>48206000</v>
      </c>
      <c r="H841" t="str">
        <f>IF(LEFT(C841,2)="PL","krajowa","zagraniczna")</f>
        <v>krajowa</v>
      </c>
    </row>
    <row r="842" spans="1:8" hidden="1" outlineLevel="2">
      <c r="A842" s="1">
        <v>42027</v>
      </c>
      <c r="B842" t="s">
        <v>15</v>
      </c>
      <c r="C842" t="s">
        <v>16</v>
      </c>
      <c r="D842">
        <v>0.3</v>
      </c>
      <c r="E842">
        <v>1500</v>
      </c>
      <c r="F842" s="22">
        <v>450</v>
      </c>
      <c r="G842">
        <v>0</v>
      </c>
      <c r="H842" t="str">
        <f>IF(LEFT(C842,2)="PL","krajowa","zagraniczna")</f>
        <v>krajowa</v>
      </c>
    </row>
    <row r="843" spans="1:8" hidden="1" outlineLevel="2">
      <c r="A843" s="1">
        <v>42027</v>
      </c>
      <c r="B843" t="s">
        <v>17</v>
      </c>
      <c r="C843" t="s">
        <v>18</v>
      </c>
      <c r="D843">
        <v>35.479999999999997</v>
      </c>
      <c r="E843">
        <v>5781</v>
      </c>
      <c r="F843" s="22">
        <v>199340</v>
      </c>
      <c r="G843">
        <v>13122000</v>
      </c>
      <c r="H843" t="str">
        <f>IF(LEFT(C843,2)="PL","krajowa","zagraniczna")</f>
        <v>krajowa</v>
      </c>
    </row>
    <row r="844" spans="1:8" hidden="1" outlineLevel="2">
      <c r="A844" s="1">
        <v>42027</v>
      </c>
      <c r="B844" t="s">
        <v>19</v>
      </c>
      <c r="C844" t="s">
        <v>20</v>
      </c>
      <c r="D844">
        <v>27.6</v>
      </c>
      <c r="E844">
        <v>70</v>
      </c>
      <c r="F844" s="22">
        <v>1930</v>
      </c>
      <c r="G844">
        <v>8143000</v>
      </c>
      <c r="H844" t="str">
        <f>IF(LEFT(C844,2)="PL","krajowa","zagraniczna")</f>
        <v>krajowa</v>
      </c>
    </row>
    <row r="845" spans="1:8" hidden="1" outlineLevel="2">
      <c r="A845" s="1">
        <v>42027</v>
      </c>
      <c r="B845" t="s">
        <v>23</v>
      </c>
      <c r="C845" t="s">
        <v>24</v>
      </c>
      <c r="D845">
        <v>45.2</v>
      </c>
      <c r="E845">
        <v>23374</v>
      </c>
      <c r="F845" s="22">
        <v>1060560</v>
      </c>
      <c r="G845">
        <v>8852000</v>
      </c>
      <c r="H845" t="str">
        <f>IF(LEFT(C845,2)="PL","krajowa","zagraniczna")</f>
        <v>krajowa</v>
      </c>
    </row>
    <row r="846" spans="1:8" hidden="1" outlineLevel="2">
      <c r="A846" s="1">
        <v>42027</v>
      </c>
      <c r="B846" t="s">
        <v>25</v>
      </c>
      <c r="C846" t="s">
        <v>26</v>
      </c>
      <c r="D846">
        <v>0.01</v>
      </c>
      <c r="E846">
        <v>0</v>
      </c>
      <c r="F846" s="22">
        <v>0</v>
      </c>
      <c r="G846">
        <v>0</v>
      </c>
      <c r="H846" t="str">
        <f>IF(LEFT(C846,2)="PL","krajowa","zagraniczna")</f>
        <v>krajowa</v>
      </c>
    </row>
    <row r="847" spans="1:8" hidden="1" outlineLevel="2">
      <c r="A847" s="1">
        <v>42027</v>
      </c>
      <c r="B847" t="s">
        <v>27</v>
      </c>
      <c r="C847" t="s">
        <v>28</v>
      </c>
      <c r="D847">
        <v>8.35</v>
      </c>
      <c r="E847">
        <v>40541</v>
      </c>
      <c r="F847" s="22">
        <v>334400</v>
      </c>
      <c r="G847">
        <v>43035000</v>
      </c>
      <c r="H847" t="str">
        <f>IF(LEFT(C847,2)="PL","krajowa","zagraniczna")</f>
        <v>krajowa</v>
      </c>
    </row>
    <row r="848" spans="1:8" hidden="1" outlineLevel="2">
      <c r="A848" s="1">
        <v>42027</v>
      </c>
      <c r="B848" t="s">
        <v>33</v>
      </c>
      <c r="C848" t="s">
        <v>34</v>
      </c>
      <c r="D848">
        <v>5.05</v>
      </c>
      <c r="E848">
        <v>1205700</v>
      </c>
      <c r="F848" s="22">
        <v>6090840</v>
      </c>
      <c r="G848">
        <v>29399000</v>
      </c>
      <c r="H848" t="str">
        <f>IF(LEFT(C848,2)="PL","krajowa","zagraniczna")</f>
        <v>krajowa</v>
      </c>
    </row>
    <row r="849" spans="1:8" hidden="1" outlineLevel="2">
      <c r="A849" s="1">
        <v>42027</v>
      </c>
      <c r="B849" t="s">
        <v>35</v>
      </c>
      <c r="C849" t="s">
        <v>36</v>
      </c>
      <c r="D849">
        <v>84.77</v>
      </c>
      <c r="E849">
        <v>559043</v>
      </c>
      <c r="F849" s="22">
        <v>47275020</v>
      </c>
      <c r="G849">
        <v>43097000</v>
      </c>
      <c r="H849" t="str">
        <f>IF(LEFT(C849,2)="PL","krajowa","zagraniczna")</f>
        <v>krajowa</v>
      </c>
    </row>
    <row r="850" spans="1:8" hidden="1" outlineLevel="2">
      <c r="A850" s="1">
        <v>42027</v>
      </c>
      <c r="B850" t="s">
        <v>37</v>
      </c>
      <c r="C850" t="s">
        <v>38</v>
      </c>
      <c r="D850">
        <v>14.65</v>
      </c>
      <c r="E850">
        <v>1108</v>
      </c>
      <c r="F850" s="22">
        <v>16070</v>
      </c>
      <c r="G850">
        <v>3975000</v>
      </c>
      <c r="H850" t="str">
        <f>IF(LEFT(C850,2)="PL","krajowa","zagraniczna")</f>
        <v>krajowa</v>
      </c>
    </row>
    <row r="851" spans="1:8" hidden="1" outlineLevel="2">
      <c r="A851" s="1">
        <v>42027</v>
      </c>
      <c r="B851" t="s">
        <v>39</v>
      </c>
      <c r="C851" t="s">
        <v>40</v>
      </c>
      <c r="D851">
        <v>2.09</v>
      </c>
      <c r="E851">
        <v>770</v>
      </c>
      <c r="F851" s="22">
        <v>1600</v>
      </c>
      <c r="G851">
        <v>7353000</v>
      </c>
      <c r="H851" t="str">
        <f>IF(LEFT(C851,2)="PL","krajowa","zagraniczna")</f>
        <v>krajowa</v>
      </c>
    </row>
    <row r="852" spans="1:8" hidden="1" outlineLevel="2">
      <c r="A852" s="1">
        <v>42027</v>
      </c>
      <c r="B852" t="s">
        <v>41</v>
      </c>
      <c r="C852" t="s">
        <v>42</v>
      </c>
      <c r="D852">
        <v>0.64</v>
      </c>
      <c r="E852">
        <v>0</v>
      </c>
      <c r="F852" s="22">
        <v>0</v>
      </c>
      <c r="G852">
        <v>0</v>
      </c>
      <c r="H852" t="str">
        <f>IF(LEFT(C852,2)="PL","krajowa","zagraniczna")</f>
        <v>krajowa</v>
      </c>
    </row>
    <row r="853" spans="1:8" hidden="1" outlineLevel="2">
      <c r="A853" s="1">
        <v>42027</v>
      </c>
      <c r="B853" t="s">
        <v>43</v>
      </c>
      <c r="C853" t="s">
        <v>44</v>
      </c>
      <c r="D853">
        <v>9.1</v>
      </c>
      <c r="E853">
        <v>8284</v>
      </c>
      <c r="F853" s="22">
        <v>75340</v>
      </c>
      <c r="G853">
        <v>24397000</v>
      </c>
      <c r="H853" t="str">
        <f>IF(LEFT(C853,2)="PL","krajowa","zagraniczna")</f>
        <v>krajowa</v>
      </c>
    </row>
    <row r="854" spans="1:8" hidden="1" outlineLevel="2">
      <c r="A854" s="1">
        <v>42027</v>
      </c>
      <c r="B854" t="s">
        <v>45</v>
      </c>
      <c r="C854" t="s">
        <v>46</v>
      </c>
      <c r="D854">
        <v>46.19</v>
      </c>
      <c r="E854">
        <v>2635</v>
      </c>
      <c r="F854" s="22">
        <v>121140</v>
      </c>
      <c r="G854">
        <v>9046000</v>
      </c>
      <c r="H854" t="str">
        <f>IF(LEFT(C854,2)="PL","krajowa","zagraniczna")</f>
        <v>krajowa</v>
      </c>
    </row>
    <row r="855" spans="1:8" hidden="1" outlineLevel="2">
      <c r="A855" s="1">
        <v>42027</v>
      </c>
      <c r="B855" t="s">
        <v>47</v>
      </c>
      <c r="C855" t="s">
        <v>48</v>
      </c>
      <c r="D855">
        <v>8.02</v>
      </c>
      <c r="E855">
        <v>1591</v>
      </c>
      <c r="F855" s="22">
        <v>12810</v>
      </c>
      <c r="G855">
        <v>9800000</v>
      </c>
      <c r="H855" t="str">
        <f>IF(LEFT(C855,2)="PL","krajowa","zagraniczna")</f>
        <v>krajowa</v>
      </c>
    </row>
    <row r="856" spans="1:8" hidden="1" outlineLevel="2">
      <c r="A856" s="1">
        <v>42027</v>
      </c>
      <c r="B856" t="s">
        <v>49</v>
      </c>
      <c r="C856" t="s">
        <v>50</v>
      </c>
      <c r="D856">
        <v>105</v>
      </c>
      <c r="E856">
        <v>35257</v>
      </c>
      <c r="F856" s="22">
        <v>3532300</v>
      </c>
      <c r="G856">
        <v>4659000</v>
      </c>
      <c r="H856" t="str">
        <f>IF(LEFT(C856,2)="PL","krajowa","zagraniczna")</f>
        <v>krajowa</v>
      </c>
    </row>
    <row r="857" spans="1:8" hidden="1" outlineLevel="2">
      <c r="A857" s="1">
        <v>42027</v>
      </c>
      <c r="B857" t="s">
        <v>51</v>
      </c>
      <c r="C857" t="s">
        <v>52</v>
      </c>
      <c r="D857">
        <v>0.26</v>
      </c>
      <c r="E857">
        <v>0</v>
      </c>
      <c r="F857" s="22">
        <v>0</v>
      </c>
      <c r="G857">
        <v>0</v>
      </c>
      <c r="H857" t="str">
        <f>IF(LEFT(C857,2)="PL","krajowa","zagraniczna")</f>
        <v>krajowa</v>
      </c>
    </row>
    <row r="858" spans="1:8" hidden="1" outlineLevel="2">
      <c r="A858" s="1">
        <v>42027</v>
      </c>
      <c r="B858" t="s">
        <v>55</v>
      </c>
      <c r="C858" t="s">
        <v>56</v>
      </c>
      <c r="D858">
        <v>35.21</v>
      </c>
      <c r="E858">
        <v>1838</v>
      </c>
      <c r="F858" s="22">
        <v>64690</v>
      </c>
      <c r="G858">
        <v>25382000</v>
      </c>
      <c r="H858" t="str">
        <f>IF(LEFT(C858,2)="PL","krajowa","zagraniczna")</f>
        <v>krajowa</v>
      </c>
    </row>
    <row r="859" spans="1:8" hidden="1" outlineLevel="2">
      <c r="A859" s="1">
        <v>42027</v>
      </c>
      <c r="B859" t="s">
        <v>57</v>
      </c>
      <c r="C859" t="s">
        <v>58</v>
      </c>
      <c r="D859">
        <v>12.29</v>
      </c>
      <c r="E859">
        <v>66</v>
      </c>
      <c r="F859" s="22">
        <v>810</v>
      </c>
      <c r="G859">
        <v>5540000</v>
      </c>
      <c r="H859" t="str">
        <f>IF(LEFT(C859,2)="PL","krajowa","zagraniczna")</f>
        <v>krajowa</v>
      </c>
    </row>
    <row r="860" spans="1:8" hidden="1" outlineLevel="2">
      <c r="A860" s="1">
        <v>42027</v>
      </c>
      <c r="B860" t="s">
        <v>59</v>
      </c>
      <c r="C860" t="s">
        <v>60</v>
      </c>
      <c r="D860">
        <v>4.87</v>
      </c>
      <c r="E860">
        <v>85584</v>
      </c>
      <c r="F860" s="22">
        <v>413590</v>
      </c>
      <c r="G860">
        <v>22063000</v>
      </c>
      <c r="H860" t="str">
        <f>IF(LEFT(C860,2)="PL","krajowa","zagraniczna")</f>
        <v>krajowa</v>
      </c>
    </row>
    <row r="861" spans="1:8" hidden="1" outlineLevel="2">
      <c r="A861" s="1">
        <v>42027</v>
      </c>
      <c r="B861" t="s">
        <v>61</v>
      </c>
      <c r="C861" t="s">
        <v>62</v>
      </c>
      <c r="D861">
        <v>1.47</v>
      </c>
      <c r="E861">
        <v>0</v>
      </c>
      <c r="F861" s="22">
        <v>0</v>
      </c>
      <c r="G861">
        <v>2520000</v>
      </c>
      <c r="H861" t="str">
        <f>IF(LEFT(C861,2)="PL","krajowa","zagraniczna")</f>
        <v>krajowa</v>
      </c>
    </row>
    <row r="862" spans="1:8" hidden="1" outlineLevel="2">
      <c r="A862" s="1">
        <v>42027</v>
      </c>
      <c r="B862" t="s">
        <v>63</v>
      </c>
      <c r="C862" t="s">
        <v>64</v>
      </c>
      <c r="D862">
        <v>14.9</v>
      </c>
      <c r="E862">
        <v>97730</v>
      </c>
      <c r="F862" s="22">
        <v>1456170</v>
      </c>
      <c r="G862">
        <v>3286000</v>
      </c>
      <c r="H862" t="str">
        <f>IF(LEFT(C862,2)="PL","krajowa","zagraniczna")</f>
        <v>krajowa</v>
      </c>
    </row>
    <row r="863" spans="1:8" hidden="1" outlineLevel="2">
      <c r="A863" s="1">
        <v>42027</v>
      </c>
      <c r="B863" t="s">
        <v>67</v>
      </c>
      <c r="C863" t="s">
        <v>68</v>
      </c>
      <c r="D863">
        <v>13.4</v>
      </c>
      <c r="E863">
        <v>15132</v>
      </c>
      <c r="F863" s="22">
        <v>201250</v>
      </c>
      <c r="G863">
        <v>17889000</v>
      </c>
      <c r="H863" t="str">
        <f>IF(LEFT(C863,2)="PL","krajowa","zagraniczna")</f>
        <v>krajowa</v>
      </c>
    </row>
    <row r="864" spans="1:8" hidden="1" outlineLevel="2">
      <c r="A864" s="1">
        <v>42027</v>
      </c>
      <c r="B864" t="s">
        <v>69</v>
      </c>
      <c r="C864" t="s">
        <v>70</v>
      </c>
      <c r="D864">
        <v>53.8</v>
      </c>
      <c r="E864">
        <v>92256</v>
      </c>
      <c r="F864" s="22">
        <v>4996710</v>
      </c>
      <c r="G864">
        <v>74917000</v>
      </c>
      <c r="H864" t="str">
        <f>IF(LEFT(C864,2)="PL","krajowa","zagraniczna")</f>
        <v>krajowa</v>
      </c>
    </row>
    <row r="865" spans="1:8" hidden="1" outlineLevel="2">
      <c r="A865" s="1">
        <v>42027</v>
      </c>
      <c r="B865" t="s">
        <v>71</v>
      </c>
      <c r="C865" t="s">
        <v>72</v>
      </c>
      <c r="D865">
        <v>8.3000000000000007</v>
      </c>
      <c r="E865">
        <v>2302</v>
      </c>
      <c r="F865" s="22">
        <v>19100</v>
      </c>
      <c r="G865">
        <v>16750000</v>
      </c>
      <c r="H865" t="str">
        <f>IF(LEFT(C865,2)="PL","krajowa","zagraniczna")</f>
        <v>krajowa</v>
      </c>
    </row>
    <row r="866" spans="1:8" hidden="1" outlineLevel="2">
      <c r="A866" s="1">
        <v>42027</v>
      </c>
      <c r="B866" t="s">
        <v>77</v>
      </c>
      <c r="C866" t="s">
        <v>78</v>
      </c>
      <c r="D866">
        <v>2.44</v>
      </c>
      <c r="E866">
        <v>1954</v>
      </c>
      <c r="F866" s="22">
        <v>4820</v>
      </c>
      <c r="G866">
        <v>24386000</v>
      </c>
      <c r="H866" t="str">
        <f>IF(LEFT(C866,2)="PL","krajowa","zagraniczna")</f>
        <v>krajowa</v>
      </c>
    </row>
    <row r="867" spans="1:8" hidden="1" outlineLevel="2">
      <c r="A867" s="1">
        <v>42027</v>
      </c>
      <c r="B867" t="s">
        <v>79</v>
      </c>
      <c r="C867" t="s">
        <v>80</v>
      </c>
      <c r="D867">
        <v>6.78</v>
      </c>
      <c r="E867">
        <v>25236</v>
      </c>
      <c r="F867" s="22">
        <v>171660</v>
      </c>
      <c r="G867">
        <v>2464000</v>
      </c>
      <c r="H867" t="str">
        <f>IF(LEFT(C867,2)="PL","krajowa","zagraniczna")</f>
        <v>krajowa</v>
      </c>
    </row>
    <row r="868" spans="1:8" hidden="1" outlineLevel="2">
      <c r="A868" s="1">
        <v>42027</v>
      </c>
      <c r="B868" t="s">
        <v>81</v>
      </c>
      <c r="C868" t="s">
        <v>82</v>
      </c>
      <c r="D868">
        <v>1</v>
      </c>
      <c r="E868">
        <v>68895</v>
      </c>
      <c r="F868" s="22">
        <v>68810</v>
      </c>
      <c r="G868">
        <v>11698000</v>
      </c>
      <c r="H868" t="str">
        <f>IF(LEFT(C868,2)="PL","krajowa","zagraniczna")</f>
        <v>krajowa</v>
      </c>
    </row>
    <row r="869" spans="1:8" hidden="1" outlineLevel="2">
      <c r="A869" s="1">
        <v>42027</v>
      </c>
      <c r="B869" t="s">
        <v>85</v>
      </c>
      <c r="C869" t="s">
        <v>86</v>
      </c>
      <c r="D869">
        <v>11.4</v>
      </c>
      <c r="E869">
        <v>4285</v>
      </c>
      <c r="F869" s="22">
        <v>48030</v>
      </c>
      <c r="G869">
        <v>24981000</v>
      </c>
      <c r="H869" t="str">
        <f>IF(LEFT(C869,2)="PL","krajowa","zagraniczna")</f>
        <v>krajowa</v>
      </c>
    </row>
    <row r="870" spans="1:8" hidden="1" outlineLevel="2">
      <c r="A870" s="1">
        <v>42027</v>
      </c>
      <c r="B870" t="s">
        <v>87</v>
      </c>
      <c r="C870" t="s">
        <v>88</v>
      </c>
      <c r="D870">
        <v>3.23</v>
      </c>
      <c r="E870">
        <v>1600</v>
      </c>
      <c r="F870" s="22">
        <v>5140</v>
      </c>
      <c r="G870">
        <v>39722000</v>
      </c>
      <c r="H870" t="str">
        <f>IF(LEFT(C870,2)="PL","krajowa","zagraniczna")</f>
        <v>krajowa</v>
      </c>
    </row>
    <row r="871" spans="1:8" hidden="1" outlineLevel="2">
      <c r="A871" s="1">
        <v>42027</v>
      </c>
      <c r="B871" t="s">
        <v>89</v>
      </c>
      <c r="C871" t="s">
        <v>90</v>
      </c>
      <c r="D871">
        <v>4.3</v>
      </c>
      <c r="E871">
        <v>2300</v>
      </c>
      <c r="F871" s="22">
        <v>9960</v>
      </c>
      <c r="G871">
        <v>3999000</v>
      </c>
      <c r="H871" t="str">
        <f>IF(LEFT(C871,2)="PL","krajowa","zagraniczna")</f>
        <v>krajowa</v>
      </c>
    </row>
    <row r="872" spans="1:8" hidden="1" outlineLevel="2">
      <c r="A872" s="1">
        <v>42027</v>
      </c>
      <c r="B872" t="s">
        <v>95</v>
      </c>
      <c r="C872" t="s">
        <v>96</v>
      </c>
      <c r="D872">
        <v>2.99</v>
      </c>
      <c r="E872">
        <v>941</v>
      </c>
      <c r="F872" s="22">
        <v>2660</v>
      </c>
      <c r="G872">
        <v>0</v>
      </c>
      <c r="H872" t="str">
        <f>IF(LEFT(C872,2)="PL","krajowa","zagraniczna")</f>
        <v>krajowa</v>
      </c>
    </row>
    <row r="873" spans="1:8" hidden="1" outlineLevel="2">
      <c r="A873" s="1">
        <v>42027</v>
      </c>
      <c r="B873" t="s">
        <v>97</v>
      </c>
      <c r="C873" t="s">
        <v>98</v>
      </c>
      <c r="D873">
        <v>2.5299999999999998</v>
      </c>
      <c r="E873">
        <v>339</v>
      </c>
      <c r="F873" s="22">
        <v>800</v>
      </c>
      <c r="G873">
        <v>0</v>
      </c>
      <c r="H873" t="str">
        <f>IF(LEFT(C873,2)="PL","krajowa","zagraniczna")</f>
        <v>krajowa</v>
      </c>
    </row>
    <row r="874" spans="1:8" hidden="1" outlineLevel="2">
      <c r="A874" s="1">
        <v>42027</v>
      </c>
      <c r="B874" t="s">
        <v>99</v>
      </c>
      <c r="C874" t="s">
        <v>100</v>
      </c>
      <c r="D874">
        <v>2.77</v>
      </c>
      <c r="E874">
        <v>0</v>
      </c>
      <c r="F874" s="22">
        <v>0</v>
      </c>
      <c r="G874">
        <v>0</v>
      </c>
      <c r="H874" t="str">
        <f>IF(LEFT(C874,2)="PL","krajowa","zagraniczna")</f>
        <v>krajowa</v>
      </c>
    </row>
    <row r="875" spans="1:8" hidden="1" outlineLevel="2">
      <c r="A875" s="1">
        <v>42027</v>
      </c>
      <c r="B875" t="s">
        <v>101</v>
      </c>
      <c r="C875" t="s">
        <v>102</v>
      </c>
      <c r="D875">
        <v>7</v>
      </c>
      <c r="E875">
        <v>262</v>
      </c>
      <c r="F875" s="22">
        <v>1830</v>
      </c>
      <c r="G875">
        <v>2174000</v>
      </c>
      <c r="H875" t="str">
        <f>IF(LEFT(C875,2)="PL","krajowa","zagraniczna")</f>
        <v>krajowa</v>
      </c>
    </row>
    <row r="876" spans="1:8" hidden="1" outlineLevel="2">
      <c r="A876" s="1">
        <v>42027</v>
      </c>
      <c r="B876" t="s">
        <v>103</v>
      </c>
      <c r="C876" t="s">
        <v>104</v>
      </c>
      <c r="D876">
        <v>43.95</v>
      </c>
      <c r="E876">
        <v>15934</v>
      </c>
      <c r="F876" s="22">
        <v>684960</v>
      </c>
      <c r="G876">
        <v>7788000</v>
      </c>
      <c r="H876" t="str">
        <f>IF(LEFT(C876,2)="PL","krajowa","zagraniczna")</f>
        <v>krajowa</v>
      </c>
    </row>
    <row r="877" spans="1:8" hidden="1" outlineLevel="2">
      <c r="A877" s="1">
        <v>42027</v>
      </c>
      <c r="B877" t="s">
        <v>105</v>
      </c>
      <c r="C877" t="s">
        <v>106</v>
      </c>
      <c r="D877">
        <v>1.1200000000000001</v>
      </c>
      <c r="E877">
        <v>81484</v>
      </c>
      <c r="F877" s="22">
        <v>90930</v>
      </c>
      <c r="G877">
        <v>96494000</v>
      </c>
      <c r="H877" t="str">
        <f>IF(LEFT(C877,2)="PL","krajowa","zagraniczna")</f>
        <v>krajowa</v>
      </c>
    </row>
    <row r="878" spans="1:8" hidden="1" outlineLevel="2">
      <c r="A878" s="1">
        <v>42027</v>
      </c>
      <c r="B878" t="s">
        <v>107</v>
      </c>
      <c r="C878" t="s">
        <v>108</v>
      </c>
      <c r="D878">
        <v>13</v>
      </c>
      <c r="E878">
        <v>0</v>
      </c>
      <c r="F878" s="22">
        <v>0</v>
      </c>
      <c r="G878">
        <v>0</v>
      </c>
      <c r="H878" t="str">
        <f>IF(LEFT(C878,2)="PL","krajowa","zagraniczna")</f>
        <v>krajowa</v>
      </c>
    </row>
    <row r="879" spans="1:8" hidden="1" outlineLevel="2">
      <c r="A879" s="1">
        <v>42027</v>
      </c>
      <c r="B879" t="s">
        <v>109</v>
      </c>
      <c r="C879" t="s">
        <v>110</v>
      </c>
      <c r="D879">
        <v>308.45</v>
      </c>
      <c r="E879">
        <v>12</v>
      </c>
      <c r="F879" s="22">
        <v>3730</v>
      </c>
      <c r="G879">
        <v>1075000</v>
      </c>
      <c r="H879" t="str">
        <f>IF(LEFT(C879,2)="PL","krajowa","zagraniczna")</f>
        <v>krajowa</v>
      </c>
    </row>
    <row r="880" spans="1:8" hidden="1" outlineLevel="2">
      <c r="A880" s="1">
        <v>42027</v>
      </c>
      <c r="B880" t="s">
        <v>111</v>
      </c>
      <c r="C880" t="s">
        <v>112</v>
      </c>
      <c r="D880">
        <v>3.79</v>
      </c>
      <c r="E880">
        <v>27132</v>
      </c>
      <c r="F880" s="22">
        <v>102830</v>
      </c>
      <c r="G880">
        <v>0</v>
      </c>
      <c r="H880" t="str">
        <f>IF(LEFT(C880,2)="PL","krajowa","zagraniczna")</f>
        <v>krajowa</v>
      </c>
    </row>
    <row r="881" spans="1:8" hidden="1" outlineLevel="2">
      <c r="A881" s="1">
        <v>42027</v>
      </c>
      <c r="B881" t="s">
        <v>113</v>
      </c>
      <c r="C881" t="s">
        <v>114</v>
      </c>
      <c r="D881">
        <v>27.9</v>
      </c>
      <c r="E881">
        <v>0</v>
      </c>
      <c r="F881" s="22">
        <v>0</v>
      </c>
      <c r="G881">
        <v>0</v>
      </c>
      <c r="H881" t="str">
        <f>IF(LEFT(C881,2)="PL","krajowa","zagraniczna")</f>
        <v>krajowa</v>
      </c>
    </row>
    <row r="882" spans="1:8" hidden="1" outlineLevel="2">
      <c r="A882" s="1">
        <v>42027</v>
      </c>
      <c r="B882" t="s">
        <v>115</v>
      </c>
      <c r="C882" t="s">
        <v>116</v>
      </c>
      <c r="D882">
        <v>11</v>
      </c>
      <c r="E882">
        <v>225</v>
      </c>
      <c r="F882" s="22">
        <v>2480</v>
      </c>
      <c r="G882">
        <v>911000</v>
      </c>
      <c r="H882" t="str">
        <f>IF(LEFT(C882,2)="PL","krajowa","zagraniczna")</f>
        <v>krajowa</v>
      </c>
    </row>
    <row r="883" spans="1:8" hidden="1" outlineLevel="2">
      <c r="A883" s="1">
        <v>42027</v>
      </c>
      <c r="B883" t="s">
        <v>117</v>
      </c>
      <c r="C883" t="s">
        <v>118</v>
      </c>
      <c r="D883">
        <v>79.95</v>
      </c>
      <c r="E883">
        <v>0</v>
      </c>
      <c r="F883" s="22">
        <v>0</v>
      </c>
      <c r="G883">
        <v>0</v>
      </c>
      <c r="H883" t="str">
        <f>IF(LEFT(C883,2)="PL","krajowa","zagraniczna")</f>
        <v>krajowa</v>
      </c>
    </row>
    <row r="884" spans="1:8" hidden="1" outlineLevel="2">
      <c r="A884" s="1">
        <v>42027</v>
      </c>
      <c r="B884" t="s">
        <v>119</v>
      </c>
      <c r="C884" t="s">
        <v>120</v>
      </c>
      <c r="D884">
        <v>4.07</v>
      </c>
      <c r="E884">
        <v>51373</v>
      </c>
      <c r="F884" s="22">
        <v>206650</v>
      </c>
      <c r="G884">
        <v>67191000</v>
      </c>
      <c r="H884" t="str">
        <f>IF(LEFT(C884,2)="PL","krajowa","zagraniczna")</f>
        <v>krajowa</v>
      </c>
    </row>
    <row r="885" spans="1:8" hidden="1" outlineLevel="2">
      <c r="A885" s="1">
        <v>42027</v>
      </c>
      <c r="B885" t="s">
        <v>121</v>
      </c>
      <c r="C885" t="s">
        <v>122</v>
      </c>
      <c r="D885">
        <v>3.5</v>
      </c>
      <c r="E885">
        <v>742</v>
      </c>
      <c r="F885" s="22">
        <v>2530</v>
      </c>
      <c r="G885">
        <v>1797000</v>
      </c>
      <c r="H885" t="str">
        <f>IF(LEFT(C885,2)="PL","krajowa","zagraniczna")</f>
        <v>krajowa</v>
      </c>
    </row>
    <row r="886" spans="1:8" hidden="1" outlineLevel="2">
      <c r="A886" s="1">
        <v>42027</v>
      </c>
      <c r="B886" t="s">
        <v>123</v>
      </c>
      <c r="C886" t="s">
        <v>124</v>
      </c>
      <c r="D886">
        <v>1.24</v>
      </c>
      <c r="E886">
        <v>2217</v>
      </c>
      <c r="F886" s="22">
        <v>2640</v>
      </c>
      <c r="G886">
        <v>57095000</v>
      </c>
      <c r="H886" t="str">
        <f>IF(LEFT(C886,2)="PL","krajowa","zagraniczna")</f>
        <v>krajowa</v>
      </c>
    </row>
    <row r="887" spans="1:8" hidden="1" outlineLevel="2">
      <c r="A887" s="1">
        <v>42027</v>
      </c>
      <c r="B887" t="s">
        <v>127</v>
      </c>
      <c r="C887" t="s">
        <v>128</v>
      </c>
      <c r="D887">
        <v>61.6</v>
      </c>
      <c r="E887">
        <v>5663</v>
      </c>
      <c r="F887" s="22">
        <v>348890</v>
      </c>
      <c r="G887">
        <v>4735000</v>
      </c>
      <c r="H887" t="str">
        <f>IF(LEFT(C887,2)="PL","krajowa","zagraniczna")</f>
        <v>krajowa</v>
      </c>
    </row>
    <row r="888" spans="1:8" hidden="1" outlineLevel="2">
      <c r="A888" s="1">
        <v>42027</v>
      </c>
      <c r="B888" t="s">
        <v>129</v>
      </c>
      <c r="C888" t="s">
        <v>130</v>
      </c>
      <c r="D888">
        <v>99</v>
      </c>
      <c r="E888">
        <v>39403</v>
      </c>
      <c r="F888" s="22">
        <v>3893500</v>
      </c>
      <c r="G888">
        <v>34013000</v>
      </c>
      <c r="H888" t="str">
        <f>IF(LEFT(C888,2)="PL","krajowa","zagraniczna")</f>
        <v>krajowa</v>
      </c>
    </row>
    <row r="889" spans="1:8" hidden="1" outlineLevel="2">
      <c r="A889" s="1">
        <v>42027</v>
      </c>
      <c r="B889" t="s">
        <v>131</v>
      </c>
      <c r="C889" t="s">
        <v>132</v>
      </c>
      <c r="D889">
        <v>5.45</v>
      </c>
      <c r="E889">
        <v>498769</v>
      </c>
      <c r="F889" s="22">
        <v>2712060</v>
      </c>
      <c r="G889">
        <v>95414000</v>
      </c>
      <c r="H889" t="str">
        <f>IF(LEFT(C889,2)="PL","krajowa","zagraniczna")</f>
        <v>krajowa</v>
      </c>
    </row>
    <row r="890" spans="1:8" hidden="1" outlineLevel="2">
      <c r="A890" s="1">
        <v>42027</v>
      </c>
      <c r="B890" t="s">
        <v>133</v>
      </c>
      <c r="C890" t="s">
        <v>134</v>
      </c>
      <c r="D890">
        <v>35.6</v>
      </c>
      <c r="E890">
        <v>980</v>
      </c>
      <c r="F890" s="22">
        <v>34970</v>
      </c>
      <c r="G890">
        <v>9289000</v>
      </c>
      <c r="H890" t="str">
        <f>IF(LEFT(C890,2)="PL","krajowa","zagraniczna")</f>
        <v>krajowa</v>
      </c>
    </row>
    <row r="891" spans="1:8" hidden="1" outlineLevel="2">
      <c r="A891" s="1">
        <v>42027</v>
      </c>
      <c r="B891" t="s">
        <v>135</v>
      </c>
      <c r="C891" t="s">
        <v>136</v>
      </c>
      <c r="D891">
        <v>1.5</v>
      </c>
      <c r="E891">
        <v>250</v>
      </c>
      <c r="F891" s="22">
        <v>370</v>
      </c>
      <c r="G891">
        <v>5226000</v>
      </c>
      <c r="H891" t="str">
        <f>IF(LEFT(C891,2)="PL","krajowa","zagraniczna")</f>
        <v>krajowa</v>
      </c>
    </row>
    <row r="892" spans="1:8" hidden="1" outlineLevel="2">
      <c r="A892" s="1">
        <v>42027</v>
      </c>
      <c r="B892" t="s">
        <v>137</v>
      </c>
      <c r="C892" t="s">
        <v>138</v>
      </c>
      <c r="D892">
        <v>16.899999999999999</v>
      </c>
      <c r="E892">
        <v>15722</v>
      </c>
      <c r="F892" s="22">
        <v>263420</v>
      </c>
      <c r="G892">
        <v>978000</v>
      </c>
      <c r="H892" t="str">
        <f>IF(LEFT(C892,2)="PL","krajowa","zagraniczna")</f>
        <v>krajowa</v>
      </c>
    </row>
    <row r="893" spans="1:8" hidden="1" outlineLevel="2">
      <c r="A893" s="1">
        <v>42027</v>
      </c>
      <c r="B893" t="s">
        <v>139</v>
      </c>
      <c r="C893" t="s">
        <v>140</v>
      </c>
      <c r="D893">
        <v>27.7</v>
      </c>
      <c r="E893">
        <v>6496</v>
      </c>
      <c r="F893" s="22">
        <v>176800</v>
      </c>
      <c r="G893">
        <v>2468000</v>
      </c>
      <c r="H893" t="str">
        <f>IF(LEFT(C893,2)="PL","krajowa","zagraniczna")</f>
        <v>krajowa</v>
      </c>
    </row>
    <row r="894" spans="1:8" hidden="1" outlineLevel="2">
      <c r="A894" s="1">
        <v>42027</v>
      </c>
      <c r="B894" t="s">
        <v>141</v>
      </c>
      <c r="C894" t="s">
        <v>142</v>
      </c>
      <c r="D894">
        <v>153.25</v>
      </c>
      <c r="E894">
        <v>6822</v>
      </c>
      <c r="F894" s="22">
        <v>1037790</v>
      </c>
      <c r="G894">
        <v>10451000</v>
      </c>
      <c r="H894" t="str">
        <f>IF(LEFT(C894,2)="PL","krajowa","zagraniczna")</f>
        <v>krajowa</v>
      </c>
    </row>
    <row r="895" spans="1:8" hidden="1" outlineLevel="2">
      <c r="A895" s="1">
        <v>42027</v>
      </c>
      <c r="B895" t="s">
        <v>143</v>
      </c>
      <c r="C895" t="s">
        <v>144</v>
      </c>
      <c r="D895">
        <v>0.06</v>
      </c>
      <c r="E895">
        <v>14660</v>
      </c>
      <c r="F895" s="22">
        <v>880</v>
      </c>
      <c r="G895">
        <v>0</v>
      </c>
      <c r="H895" t="str">
        <f>IF(LEFT(C895,2)="PL","krajowa","zagraniczna")</f>
        <v>krajowa</v>
      </c>
    </row>
    <row r="896" spans="1:8" hidden="1" outlineLevel="2">
      <c r="A896" s="1">
        <v>42027</v>
      </c>
      <c r="B896" t="s">
        <v>145</v>
      </c>
      <c r="C896" t="s">
        <v>146</v>
      </c>
      <c r="D896">
        <v>1.37</v>
      </c>
      <c r="E896">
        <v>420197</v>
      </c>
      <c r="F896" s="22">
        <v>557670</v>
      </c>
      <c r="G896">
        <v>6078000</v>
      </c>
      <c r="H896" t="str">
        <f>IF(LEFT(C896,2)="PL","krajowa","zagraniczna")</f>
        <v>krajowa</v>
      </c>
    </row>
    <row r="897" spans="1:8" hidden="1" outlineLevel="2">
      <c r="A897" s="1">
        <v>42027</v>
      </c>
      <c r="B897" t="s">
        <v>149</v>
      </c>
      <c r="C897" t="s">
        <v>150</v>
      </c>
      <c r="D897">
        <v>1.65</v>
      </c>
      <c r="E897">
        <v>329392</v>
      </c>
      <c r="F897" s="22">
        <v>552800</v>
      </c>
      <c r="G897">
        <v>50108000</v>
      </c>
      <c r="H897" t="str">
        <f>IF(LEFT(C897,2)="PL","krajowa","zagraniczna")</f>
        <v>krajowa</v>
      </c>
    </row>
    <row r="898" spans="1:8" hidden="1" outlineLevel="2">
      <c r="A898" s="1">
        <v>42027</v>
      </c>
      <c r="B898" t="s">
        <v>151</v>
      </c>
      <c r="C898" t="s">
        <v>152</v>
      </c>
      <c r="D898">
        <v>343.15</v>
      </c>
      <c r="E898">
        <v>64293</v>
      </c>
      <c r="F898" s="22">
        <v>21821440</v>
      </c>
      <c r="G898">
        <v>28420000</v>
      </c>
      <c r="H898" t="str">
        <f>IF(LEFT(C898,2)="PL","krajowa","zagraniczna")</f>
        <v>krajowa</v>
      </c>
    </row>
    <row r="899" spans="1:8" hidden="1" outlineLevel="2">
      <c r="A899" s="1">
        <v>42027</v>
      </c>
      <c r="B899" t="s">
        <v>153</v>
      </c>
      <c r="C899" t="s">
        <v>154</v>
      </c>
      <c r="D899">
        <v>1.03</v>
      </c>
      <c r="E899">
        <v>17340</v>
      </c>
      <c r="F899" s="22">
        <v>17920</v>
      </c>
      <c r="G899">
        <v>0</v>
      </c>
      <c r="H899" t="str">
        <f>IF(LEFT(C899,2)="PL","krajowa","zagraniczna")</f>
        <v>krajowa</v>
      </c>
    </row>
    <row r="900" spans="1:8" hidden="1" outlineLevel="2">
      <c r="A900" s="1">
        <v>42027</v>
      </c>
      <c r="B900" t="s">
        <v>155</v>
      </c>
      <c r="C900" t="s">
        <v>156</v>
      </c>
      <c r="D900">
        <v>4</v>
      </c>
      <c r="E900">
        <v>2050</v>
      </c>
      <c r="F900" s="22">
        <v>8200</v>
      </c>
      <c r="G900">
        <v>4262000</v>
      </c>
      <c r="H900" t="str">
        <f>IF(LEFT(C900,2)="PL","krajowa","zagraniczna")</f>
        <v>krajowa</v>
      </c>
    </row>
    <row r="901" spans="1:8" hidden="1" outlineLevel="2">
      <c r="A901" s="1">
        <v>42027</v>
      </c>
      <c r="B901" t="s">
        <v>157</v>
      </c>
      <c r="C901" t="s">
        <v>158</v>
      </c>
      <c r="D901">
        <v>2.48</v>
      </c>
      <c r="E901">
        <v>10895</v>
      </c>
      <c r="F901" s="22">
        <v>27190</v>
      </c>
      <c r="G901">
        <v>14368000</v>
      </c>
      <c r="H901" t="str">
        <f>IF(LEFT(C901,2)="PL","krajowa","zagraniczna")</f>
        <v>krajowa</v>
      </c>
    </row>
    <row r="902" spans="1:8" hidden="1" outlineLevel="2">
      <c r="A902" s="1">
        <v>42027</v>
      </c>
      <c r="B902" t="s">
        <v>159</v>
      </c>
      <c r="C902" t="s">
        <v>160</v>
      </c>
      <c r="D902">
        <v>0.43</v>
      </c>
      <c r="E902">
        <v>2000</v>
      </c>
      <c r="F902" s="22">
        <v>860</v>
      </c>
      <c r="G902">
        <v>0</v>
      </c>
      <c r="H902" t="str">
        <f>IF(LEFT(C902,2)="PL","krajowa","zagraniczna")</f>
        <v>krajowa</v>
      </c>
    </row>
    <row r="903" spans="1:8" hidden="1" outlineLevel="2">
      <c r="A903" s="1">
        <v>42027</v>
      </c>
      <c r="B903" t="s">
        <v>161</v>
      </c>
      <c r="C903" t="s">
        <v>162</v>
      </c>
      <c r="D903">
        <v>149.35</v>
      </c>
      <c r="E903">
        <v>37862</v>
      </c>
      <c r="F903" s="22">
        <v>5597250</v>
      </c>
      <c r="G903">
        <v>22030000</v>
      </c>
      <c r="H903" t="str">
        <f>IF(LEFT(C903,2)="PL","krajowa","zagraniczna")</f>
        <v>krajowa</v>
      </c>
    </row>
    <row r="904" spans="1:8" hidden="1" outlineLevel="2">
      <c r="A904" s="1">
        <v>42027</v>
      </c>
      <c r="B904" t="s">
        <v>163</v>
      </c>
      <c r="C904" t="s">
        <v>164</v>
      </c>
      <c r="D904">
        <v>0.06</v>
      </c>
      <c r="E904">
        <v>461</v>
      </c>
      <c r="F904" s="22">
        <v>30</v>
      </c>
      <c r="G904">
        <v>0</v>
      </c>
      <c r="H904" t="str">
        <f>IF(LEFT(C904,2)="PL","krajowa","zagraniczna")</f>
        <v>krajowa</v>
      </c>
    </row>
    <row r="905" spans="1:8" hidden="1" outlineLevel="2">
      <c r="A905" s="1">
        <v>42027</v>
      </c>
      <c r="B905" t="s">
        <v>165</v>
      </c>
      <c r="C905" t="s">
        <v>166</v>
      </c>
      <c r="D905">
        <v>16.3</v>
      </c>
      <c r="E905">
        <v>72778</v>
      </c>
      <c r="F905" s="22">
        <v>1198540</v>
      </c>
      <c r="G905">
        <v>60952000</v>
      </c>
      <c r="H905" t="str">
        <f>IF(LEFT(C905,2)="PL","krajowa","zagraniczna")</f>
        <v>krajowa</v>
      </c>
    </row>
    <row r="906" spans="1:8" hidden="1" outlineLevel="2">
      <c r="A906" s="1">
        <v>42027</v>
      </c>
      <c r="B906" t="s">
        <v>167</v>
      </c>
      <c r="C906" t="s">
        <v>168</v>
      </c>
      <c r="D906">
        <v>16.3</v>
      </c>
      <c r="E906">
        <v>8712</v>
      </c>
      <c r="F906" s="22">
        <v>143230</v>
      </c>
      <c r="G906">
        <v>1050000</v>
      </c>
      <c r="H906" t="str">
        <f>IF(LEFT(C906,2)="PL","krajowa","zagraniczna")</f>
        <v>krajowa</v>
      </c>
    </row>
    <row r="907" spans="1:8" hidden="1" outlineLevel="2">
      <c r="A907" s="1">
        <v>42027</v>
      </c>
      <c r="B907" t="s">
        <v>169</v>
      </c>
      <c r="C907" t="s">
        <v>170</v>
      </c>
      <c r="D907">
        <v>5</v>
      </c>
      <c r="E907">
        <v>51</v>
      </c>
      <c r="F907" s="22">
        <v>260</v>
      </c>
      <c r="G907">
        <v>4916000</v>
      </c>
      <c r="H907" t="str">
        <f>IF(LEFT(C907,2)="PL","krajowa","zagraniczna")</f>
        <v>krajowa</v>
      </c>
    </row>
    <row r="908" spans="1:8" hidden="1" outlineLevel="2">
      <c r="A908" s="1">
        <v>42027</v>
      </c>
      <c r="B908" t="s">
        <v>173</v>
      </c>
      <c r="C908" t="s">
        <v>174</v>
      </c>
      <c r="D908">
        <v>1.08</v>
      </c>
      <c r="E908">
        <v>16389</v>
      </c>
      <c r="F908" s="22">
        <v>17470</v>
      </c>
      <c r="G908">
        <v>10109000</v>
      </c>
      <c r="H908" t="str">
        <f>IF(LEFT(C908,2)="PL","krajowa","zagraniczna")</f>
        <v>krajowa</v>
      </c>
    </row>
    <row r="909" spans="1:8" hidden="1" outlineLevel="2">
      <c r="A909" s="1">
        <v>42027</v>
      </c>
      <c r="B909" t="s">
        <v>175</v>
      </c>
      <c r="C909" t="s">
        <v>176</v>
      </c>
      <c r="D909">
        <v>48.4</v>
      </c>
      <c r="E909">
        <v>27353</v>
      </c>
      <c r="F909" s="22">
        <v>1301110</v>
      </c>
      <c r="G909">
        <v>25747000</v>
      </c>
      <c r="H909" t="str">
        <f>IF(LEFT(C909,2)="PL","krajowa","zagraniczna")</f>
        <v>krajowa</v>
      </c>
    </row>
    <row r="910" spans="1:8" hidden="1" outlineLevel="2">
      <c r="A910" s="1">
        <v>42027</v>
      </c>
      <c r="B910" t="s">
        <v>177</v>
      </c>
      <c r="C910" t="s">
        <v>178</v>
      </c>
      <c r="D910">
        <v>8.4499999999999993</v>
      </c>
      <c r="E910">
        <v>34433</v>
      </c>
      <c r="F910" s="22">
        <v>289570</v>
      </c>
      <c r="G910">
        <v>7558000</v>
      </c>
      <c r="H910" t="str">
        <f>IF(LEFT(C910,2)="PL","krajowa","zagraniczna")</f>
        <v>krajowa</v>
      </c>
    </row>
    <row r="911" spans="1:8" hidden="1" outlineLevel="2">
      <c r="A911" s="1">
        <v>42027</v>
      </c>
      <c r="B911" t="s">
        <v>179</v>
      </c>
      <c r="C911" t="s">
        <v>180</v>
      </c>
      <c r="D911">
        <v>8.2899999999999991</v>
      </c>
      <c r="E911">
        <v>4531</v>
      </c>
      <c r="F911" s="22">
        <v>38010</v>
      </c>
      <c r="G911">
        <v>3648000</v>
      </c>
      <c r="H911" t="str">
        <f>IF(LEFT(C911,2)="PL","krajowa","zagraniczna")</f>
        <v>krajowa</v>
      </c>
    </row>
    <row r="912" spans="1:8" hidden="1" outlineLevel="2">
      <c r="A912" s="1">
        <v>42027</v>
      </c>
      <c r="B912" t="s">
        <v>183</v>
      </c>
      <c r="C912" t="s">
        <v>184</v>
      </c>
      <c r="D912">
        <v>1.33</v>
      </c>
      <c r="E912">
        <v>2756</v>
      </c>
      <c r="F912" s="22">
        <v>3690</v>
      </c>
      <c r="G912">
        <v>22530000</v>
      </c>
      <c r="H912" t="str">
        <f>IF(LEFT(C912,2)="PL","krajowa","zagraniczna")</f>
        <v>krajowa</v>
      </c>
    </row>
    <row r="913" spans="1:8" hidden="1" outlineLevel="2">
      <c r="A913" s="1">
        <v>42027</v>
      </c>
      <c r="B913" t="s">
        <v>185</v>
      </c>
      <c r="C913" t="s">
        <v>186</v>
      </c>
      <c r="D913">
        <v>3.55</v>
      </c>
      <c r="E913">
        <v>5867</v>
      </c>
      <c r="F913" s="22">
        <v>20900</v>
      </c>
      <c r="G913">
        <v>48753000</v>
      </c>
      <c r="H913" t="str">
        <f>IF(LEFT(C913,2)="PL","krajowa","zagraniczna")</f>
        <v>krajowa</v>
      </c>
    </row>
    <row r="914" spans="1:8" hidden="1" outlineLevel="2">
      <c r="A914" s="1">
        <v>42027</v>
      </c>
      <c r="B914" t="s">
        <v>187</v>
      </c>
      <c r="C914" t="s">
        <v>188</v>
      </c>
      <c r="D914">
        <v>110</v>
      </c>
      <c r="E914">
        <v>525</v>
      </c>
      <c r="F914" s="22">
        <v>57030</v>
      </c>
      <c r="G914">
        <v>4610000</v>
      </c>
      <c r="H914" t="str">
        <f>IF(LEFT(C914,2)="PL","krajowa","zagraniczna")</f>
        <v>krajowa</v>
      </c>
    </row>
    <row r="915" spans="1:8" hidden="1" outlineLevel="2">
      <c r="A915" s="1">
        <v>42027</v>
      </c>
      <c r="B915" t="s">
        <v>189</v>
      </c>
      <c r="C915" t="s">
        <v>190</v>
      </c>
      <c r="D915">
        <v>55.75</v>
      </c>
      <c r="E915">
        <v>3716</v>
      </c>
      <c r="F915" s="22">
        <v>204710</v>
      </c>
      <c r="G915">
        <v>4122000</v>
      </c>
      <c r="H915" t="str">
        <f>IF(LEFT(C915,2)="PL","krajowa","zagraniczna")</f>
        <v>krajowa</v>
      </c>
    </row>
    <row r="916" spans="1:8" hidden="1" outlineLevel="2">
      <c r="A916" s="1">
        <v>42027</v>
      </c>
      <c r="B916" t="s">
        <v>191</v>
      </c>
      <c r="C916" t="s">
        <v>192</v>
      </c>
      <c r="D916">
        <v>21.35</v>
      </c>
      <c r="E916">
        <v>598</v>
      </c>
      <c r="F916" s="22">
        <v>12530</v>
      </c>
      <c r="G916">
        <v>1091000</v>
      </c>
      <c r="H916" t="str">
        <f>IF(LEFT(C916,2)="PL","krajowa","zagraniczna")</f>
        <v>krajowa</v>
      </c>
    </row>
    <row r="917" spans="1:8" hidden="1" outlineLevel="2">
      <c r="A917" s="1">
        <v>42027</v>
      </c>
      <c r="B917" t="s">
        <v>193</v>
      </c>
      <c r="C917" t="s">
        <v>194</v>
      </c>
      <c r="D917">
        <v>3.33</v>
      </c>
      <c r="E917">
        <v>225988</v>
      </c>
      <c r="F917" s="22">
        <v>777710</v>
      </c>
      <c r="G917">
        <v>20455000</v>
      </c>
      <c r="H917" t="str">
        <f>IF(LEFT(C917,2)="PL","krajowa","zagraniczna")</f>
        <v>krajowa</v>
      </c>
    </row>
    <row r="918" spans="1:8" hidden="1" outlineLevel="2">
      <c r="A918" s="1">
        <v>42027</v>
      </c>
      <c r="B918" t="s">
        <v>195</v>
      </c>
      <c r="C918" t="s">
        <v>196</v>
      </c>
      <c r="D918">
        <v>4.1500000000000004</v>
      </c>
      <c r="E918">
        <v>840</v>
      </c>
      <c r="F918" s="22">
        <v>3420</v>
      </c>
      <c r="G918">
        <v>26984000</v>
      </c>
      <c r="H918" t="str">
        <f>IF(LEFT(C918,2)="PL","krajowa","zagraniczna")</f>
        <v>krajowa</v>
      </c>
    </row>
    <row r="919" spans="1:8" hidden="1" outlineLevel="2">
      <c r="A919" s="1">
        <v>42027</v>
      </c>
      <c r="B919" t="s">
        <v>197</v>
      </c>
      <c r="C919" t="s">
        <v>198</v>
      </c>
      <c r="D919">
        <v>4.4000000000000004</v>
      </c>
      <c r="E919">
        <v>587</v>
      </c>
      <c r="F919" s="22">
        <v>2580</v>
      </c>
      <c r="G919">
        <v>0</v>
      </c>
      <c r="H919" t="str">
        <f>IF(LEFT(C919,2)="PL","krajowa","zagraniczna")</f>
        <v>krajowa</v>
      </c>
    </row>
    <row r="920" spans="1:8" hidden="1" outlineLevel="2">
      <c r="A920" s="1">
        <v>42027</v>
      </c>
      <c r="B920" t="s">
        <v>199</v>
      </c>
      <c r="C920" t="s">
        <v>200</v>
      </c>
      <c r="D920">
        <v>22.9</v>
      </c>
      <c r="E920">
        <v>414489</v>
      </c>
      <c r="F920" s="22">
        <v>9427410</v>
      </c>
      <c r="G920">
        <v>214367000</v>
      </c>
      <c r="H920" t="str">
        <f>IF(LEFT(C920,2)="PL","krajowa","zagraniczna")</f>
        <v>krajowa</v>
      </c>
    </row>
    <row r="921" spans="1:8" hidden="1" outlineLevel="2">
      <c r="A921" s="1">
        <v>42027</v>
      </c>
      <c r="B921" t="s">
        <v>201</v>
      </c>
      <c r="C921" t="s">
        <v>202</v>
      </c>
      <c r="D921">
        <v>2.59</v>
      </c>
      <c r="E921">
        <v>163690</v>
      </c>
      <c r="F921" s="22">
        <v>421870</v>
      </c>
      <c r="G921">
        <v>0</v>
      </c>
      <c r="H921" t="str">
        <f>IF(LEFT(C921,2)="PL","krajowa","zagraniczna")</f>
        <v>krajowa</v>
      </c>
    </row>
    <row r="922" spans="1:8" hidden="1" outlineLevel="2">
      <c r="A922" s="1">
        <v>42027</v>
      </c>
      <c r="B922" t="s">
        <v>203</v>
      </c>
      <c r="C922" t="s">
        <v>204</v>
      </c>
      <c r="D922">
        <v>90.9</v>
      </c>
      <c r="E922">
        <v>188</v>
      </c>
      <c r="F922" s="22">
        <v>16960</v>
      </c>
      <c r="G922">
        <v>2567000</v>
      </c>
      <c r="H922" t="str">
        <f>IF(LEFT(C922,2)="PL","krajowa","zagraniczna")</f>
        <v>krajowa</v>
      </c>
    </row>
    <row r="923" spans="1:8" hidden="1" outlineLevel="2">
      <c r="A923" s="1">
        <v>42027</v>
      </c>
      <c r="B923" t="s">
        <v>205</v>
      </c>
      <c r="C923" t="s">
        <v>206</v>
      </c>
      <c r="D923">
        <v>6.11</v>
      </c>
      <c r="E923">
        <v>6147</v>
      </c>
      <c r="F923" s="22">
        <v>38110</v>
      </c>
      <c r="G923">
        <v>8556000</v>
      </c>
      <c r="H923" t="str">
        <f>IF(LEFT(C923,2)="PL","krajowa","zagraniczna")</f>
        <v>krajowa</v>
      </c>
    </row>
    <row r="924" spans="1:8" hidden="1" outlineLevel="2">
      <c r="A924" s="1">
        <v>42027</v>
      </c>
      <c r="B924" t="s">
        <v>207</v>
      </c>
      <c r="C924" t="s">
        <v>208</v>
      </c>
      <c r="D924">
        <v>5.0599999999999996</v>
      </c>
      <c r="E924">
        <v>0</v>
      </c>
      <c r="F924" s="22">
        <v>0</v>
      </c>
      <c r="G924">
        <v>2659000</v>
      </c>
      <c r="H924" t="str">
        <f>IF(LEFT(C924,2)="PL","krajowa","zagraniczna")</f>
        <v>krajowa</v>
      </c>
    </row>
    <row r="925" spans="1:8" hidden="1" outlineLevel="2">
      <c r="A925" s="1">
        <v>42027</v>
      </c>
      <c r="B925" t="s">
        <v>209</v>
      </c>
      <c r="C925" t="s">
        <v>210</v>
      </c>
      <c r="D925">
        <v>6.28</v>
      </c>
      <c r="E925">
        <v>210</v>
      </c>
      <c r="F925" s="22">
        <v>1320</v>
      </c>
      <c r="G925">
        <v>0</v>
      </c>
      <c r="H925" t="str">
        <f>IF(LEFT(C925,2)="PL","krajowa","zagraniczna")</f>
        <v>krajowa</v>
      </c>
    </row>
    <row r="926" spans="1:8" hidden="1" outlineLevel="2">
      <c r="A926" s="1">
        <v>42027</v>
      </c>
      <c r="B926" t="s">
        <v>211</v>
      </c>
      <c r="C926" t="s">
        <v>212</v>
      </c>
      <c r="D926">
        <v>0.7</v>
      </c>
      <c r="E926">
        <v>12862</v>
      </c>
      <c r="F926" s="22">
        <v>9010</v>
      </c>
      <c r="G926">
        <v>8257000</v>
      </c>
      <c r="H926" t="str">
        <f>IF(LEFT(C926,2)="PL","krajowa","zagraniczna")</f>
        <v>krajowa</v>
      </c>
    </row>
    <row r="927" spans="1:8" hidden="1" outlineLevel="2">
      <c r="A927" s="1">
        <v>42027</v>
      </c>
      <c r="B927" t="s">
        <v>213</v>
      </c>
      <c r="C927" t="s">
        <v>214</v>
      </c>
      <c r="D927">
        <v>46.7</v>
      </c>
      <c r="E927">
        <v>235</v>
      </c>
      <c r="F927" s="22">
        <v>11060</v>
      </c>
      <c r="G927">
        <v>7229000</v>
      </c>
      <c r="H927" t="str">
        <f>IF(LEFT(C927,2)="PL","krajowa","zagraniczna")</f>
        <v>krajowa</v>
      </c>
    </row>
    <row r="928" spans="1:8" hidden="1" outlineLevel="2">
      <c r="A928" s="1">
        <v>42027</v>
      </c>
      <c r="B928" t="s">
        <v>215</v>
      </c>
      <c r="C928" t="s">
        <v>216</v>
      </c>
      <c r="D928">
        <v>2.82</v>
      </c>
      <c r="E928">
        <v>346</v>
      </c>
      <c r="F928" s="22">
        <v>990</v>
      </c>
      <c r="G928">
        <v>0</v>
      </c>
      <c r="H928" t="str">
        <f>IF(LEFT(C928,2)="PL","krajowa","zagraniczna")</f>
        <v>krajowa</v>
      </c>
    </row>
    <row r="929" spans="1:8" hidden="1" outlineLevel="2">
      <c r="A929" s="1">
        <v>42027</v>
      </c>
      <c r="B929" t="s">
        <v>217</v>
      </c>
      <c r="C929" t="s">
        <v>218</v>
      </c>
      <c r="D929">
        <v>0.21</v>
      </c>
      <c r="E929">
        <v>0</v>
      </c>
      <c r="F929" s="22">
        <v>0</v>
      </c>
      <c r="G929">
        <v>0</v>
      </c>
      <c r="H929" t="str">
        <f>IF(LEFT(C929,2)="PL","krajowa","zagraniczna")</f>
        <v>krajowa</v>
      </c>
    </row>
    <row r="930" spans="1:8" hidden="1" outlineLevel="2">
      <c r="A930" s="1">
        <v>42027</v>
      </c>
      <c r="B930" t="s">
        <v>219</v>
      </c>
      <c r="C930" t="s">
        <v>220</v>
      </c>
      <c r="D930">
        <v>1.72</v>
      </c>
      <c r="E930">
        <v>790</v>
      </c>
      <c r="F930" s="22">
        <v>1360</v>
      </c>
      <c r="G930">
        <v>0</v>
      </c>
      <c r="H930" t="str">
        <f>IF(LEFT(C930,2)="PL","krajowa","zagraniczna")</f>
        <v>krajowa</v>
      </c>
    </row>
    <row r="931" spans="1:8" hidden="1" outlineLevel="2">
      <c r="A931" s="1">
        <v>42027</v>
      </c>
      <c r="B931" t="s">
        <v>221</v>
      </c>
      <c r="C931" t="s">
        <v>222</v>
      </c>
      <c r="D931">
        <v>3.3</v>
      </c>
      <c r="E931">
        <v>10</v>
      </c>
      <c r="F931" s="22">
        <v>30</v>
      </c>
      <c r="G931">
        <v>3196000</v>
      </c>
      <c r="H931" t="str">
        <f>IF(LEFT(C931,2)="PL","krajowa","zagraniczna")</f>
        <v>krajowa</v>
      </c>
    </row>
    <row r="932" spans="1:8" hidden="1" outlineLevel="2">
      <c r="A932" s="1">
        <v>42027</v>
      </c>
      <c r="B932" t="s">
        <v>223</v>
      </c>
      <c r="C932" t="s">
        <v>224</v>
      </c>
      <c r="D932">
        <v>0.3</v>
      </c>
      <c r="E932">
        <v>3760</v>
      </c>
      <c r="F932" s="22">
        <v>1130</v>
      </c>
      <c r="G932">
        <v>13003000</v>
      </c>
      <c r="H932" t="str">
        <f>IF(LEFT(C932,2)="PL","krajowa","zagraniczna")</f>
        <v>krajowa</v>
      </c>
    </row>
    <row r="933" spans="1:8" hidden="1" outlineLevel="2">
      <c r="A933" s="1">
        <v>42027</v>
      </c>
      <c r="B933" t="s">
        <v>225</v>
      </c>
      <c r="C933" t="s">
        <v>226</v>
      </c>
      <c r="D933">
        <v>3.85</v>
      </c>
      <c r="E933">
        <v>24</v>
      </c>
      <c r="F933" s="22">
        <v>90</v>
      </c>
      <c r="G933">
        <v>0</v>
      </c>
      <c r="H933" t="str">
        <f>IF(LEFT(C933,2)="PL","krajowa","zagraniczna")</f>
        <v>krajowa</v>
      </c>
    </row>
    <row r="934" spans="1:8" hidden="1" outlineLevel="2">
      <c r="A934" s="1">
        <v>42027</v>
      </c>
      <c r="B934" t="s">
        <v>227</v>
      </c>
      <c r="C934" t="s">
        <v>228</v>
      </c>
      <c r="D934">
        <v>7.18</v>
      </c>
      <c r="E934">
        <v>3065</v>
      </c>
      <c r="F934" s="22">
        <v>22050</v>
      </c>
      <c r="G934">
        <v>17743000</v>
      </c>
      <c r="H934" t="str">
        <f>IF(LEFT(C934,2)="PL","krajowa","zagraniczna")</f>
        <v>krajowa</v>
      </c>
    </row>
    <row r="935" spans="1:8" hidden="1" outlineLevel="2">
      <c r="A935" s="1">
        <v>42027</v>
      </c>
      <c r="B935" t="s">
        <v>229</v>
      </c>
      <c r="C935" t="s">
        <v>230</v>
      </c>
      <c r="D935">
        <v>1.95</v>
      </c>
      <c r="E935">
        <v>74364</v>
      </c>
      <c r="F935" s="22">
        <v>145640</v>
      </c>
      <c r="G935">
        <v>45748000</v>
      </c>
      <c r="H935" t="str">
        <f>IF(LEFT(C935,2)="PL","krajowa","zagraniczna")</f>
        <v>krajowa</v>
      </c>
    </row>
    <row r="936" spans="1:8" hidden="1" outlineLevel="2">
      <c r="A936" s="1">
        <v>42027</v>
      </c>
      <c r="B936" t="s">
        <v>231</v>
      </c>
      <c r="C936" t="s">
        <v>232</v>
      </c>
      <c r="D936">
        <v>1.66</v>
      </c>
      <c r="E936">
        <v>7</v>
      </c>
      <c r="F936" s="22">
        <v>10</v>
      </c>
      <c r="G936">
        <v>0</v>
      </c>
      <c r="H936" t="str">
        <f>IF(LEFT(C936,2)="PL","krajowa","zagraniczna")</f>
        <v>krajowa</v>
      </c>
    </row>
    <row r="937" spans="1:8" hidden="1" outlineLevel="2">
      <c r="A937" s="1">
        <v>42027</v>
      </c>
      <c r="B937" t="s">
        <v>233</v>
      </c>
      <c r="C937" t="s">
        <v>234</v>
      </c>
      <c r="D937">
        <v>6.64</v>
      </c>
      <c r="E937">
        <v>174444</v>
      </c>
      <c r="F937" s="22">
        <v>1141530</v>
      </c>
      <c r="G937">
        <v>223328000</v>
      </c>
      <c r="H937" t="str">
        <f>IF(LEFT(C937,2)="PL","krajowa","zagraniczna")</f>
        <v>krajowa</v>
      </c>
    </row>
    <row r="938" spans="1:8" hidden="1" outlineLevel="2">
      <c r="A938" s="1">
        <v>42027</v>
      </c>
      <c r="B938" t="s">
        <v>235</v>
      </c>
      <c r="C938" t="s">
        <v>236</v>
      </c>
      <c r="D938">
        <v>2.2200000000000002</v>
      </c>
      <c r="E938">
        <v>23</v>
      </c>
      <c r="F938" s="22">
        <v>50</v>
      </c>
      <c r="G938">
        <v>2588000</v>
      </c>
      <c r="H938" t="str">
        <f>IF(LEFT(C938,2)="PL","krajowa","zagraniczna")</f>
        <v>krajowa</v>
      </c>
    </row>
    <row r="939" spans="1:8" hidden="1" outlineLevel="2">
      <c r="A939" s="1">
        <v>42027</v>
      </c>
      <c r="B939" t="s">
        <v>237</v>
      </c>
      <c r="C939" t="s">
        <v>238</v>
      </c>
      <c r="D939">
        <v>15.05</v>
      </c>
      <c r="E939">
        <v>322</v>
      </c>
      <c r="F939" s="22">
        <v>4830</v>
      </c>
      <c r="G939">
        <v>1039000</v>
      </c>
      <c r="H939" t="str">
        <f>IF(LEFT(C939,2)="PL","krajowa","zagraniczna")</f>
        <v>krajowa</v>
      </c>
    </row>
    <row r="940" spans="1:8" hidden="1" outlineLevel="2">
      <c r="A940" s="1">
        <v>42027</v>
      </c>
      <c r="B940" t="s">
        <v>239</v>
      </c>
      <c r="C940" t="s">
        <v>240</v>
      </c>
      <c r="D940">
        <v>0.17</v>
      </c>
      <c r="E940">
        <v>14400</v>
      </c>
      <c r="F940" s="22">
        <v>2450</v>
      </c>
      <c r="G940">
        <v>0</v>
      </c>
      <c r="H940" t="str">
        <f>IF(LEFT(C940,2)="PL","krajowa","zagraniczna")</f>
        <v>krajowa</v>
      </c>
    </row>
    <row r="941" spans="1:8" hidden="1" outlineLevel="2">
      <c r="A941" s="1">
        <v>42027</v>
      </c>
      <c r="B941" t="s">
        <v>241</v>
      </c>
      <c r="C941" t="s">
        <v>242</v>
      </c>
      <c r="D941">
        <v>0.28000000000000003</v>
      </c>
      <c r="E941">
        <v>143833</v>
      </c>
      <c r="F941" s="22">
        <v>42580</v>
      </c>
      <c r="G941">
        <v>0</v>
      </c>
      <c r="H941" t="str">
        <f>IF(LEFT(C941,2)="PL","krajowa","zagraniczna")</f>
        <v>krajowa</v>
      </c>
    </row>
    <row r="942" spans="1:8" hidden="1" outlineLevel="2">
      <c r="A942" s="1">
        <v>42027</v>
      </c>
      <c r="B942" t="s">
        <v>243</v>
      </c>
      <c r="C942" t="s">
        <v>244</v>
      </c>
      <c r="D942">
        <v>25</v>
      </c>
      <c r="E942">
        <v>51907</v>
      </c>
      <c r="F942" s="22">
        <v>1332660</v>
      </c>
      <c r="G942">
        <v>7837000</v>
      </c>
      <c r="H942" t="str">
        <f>IF(LEFT(C942,2)="PL","krajowa","zagraniczna")</f>
        <v>krajowa</v>
      </c>
    </row>
    <row r="943" spans="1:8" hidden="1" outlineLevel="2">
      <c r="A943" s="1">
        <v>42027</v>
      </c>
      <c r="B943" t="s">
        <v>245</v>
      </c>
      <c r="C943" t="s">
        <v>246</v>
      </c>
      <c r="D943">
        <v>81.22</v>
      </c>
      <c r="E943">
        <v>45</v>
      </c>
      <c r="F943" s="22">
        <v>3660</v>
      </c>
      <c r="G943">
        <v>4747000</v>
      </c>
      <c r="H943" t="str">
        <f>IF(LEFT(C943,2)="PL","krajowa","zagraniczna")</f>
        <v>krajowa</v>
      </c>
    </row>
    <row r="944" spans="1:8" hidden="1" outlineLevel="2">
      <c r="A944" s="1">
        <v>42027</v>
      </c>
      <c r="B944" t="s">
        <v>247</v>
      </c>
      <c r="C944" t="s">
        <v>248</v>
      </c>
      <c r="D944">
        <v>10.65</v>
      </c>
      <c r="E944">
        <v>3618</v>
      </c>
      <c r="F944" s="22">
        <v>37800</v>
      </c>
      <c r="G944">
        <v>7051000</v>
      </c>
      <c r="H944" t="str">
        <f>IF(LEFT(C944,2)="PL","krajowa","zagraniczna")</f>
        <v>krajowa</v>
      </c>
    </row>
    <row r="945" spans="1:8" hidden="1" outlineLevel="2">
      <c r="A945" s="1">
        <v>42027</v>
      </c>
      <c r="B945" t="s">
        <v>249</v>
      </c>
      <c r="C945" t="s">
        <v>250</v>
      </c>
      <c r="D945">
        <v>3.43</v>
      </c>
      <c r="E945">
        <v>38584</v>
      </c>
      <c r="F945" s="22">
        <v>132020</v>
      </c>
      <c r="G945">
        <v>110913000</v>
      </c>
      <c r="H945" t="str">
        <f>IF(LEFT(C945,2)="PL","krajowa","zagraniczna")</f>
        <v>krajowa</v>
      </c>
    </row>
    <row r="946" spans="1:8" hidden="1" outlineLevel="2">
      <c r="A946" s="1">
        <v>42027</v>
      </c>
      <c r="B946" t="s">
        <v>251</v>
      </c>
      <c r="C946" t="s">
        <v>252</v>
      </c>
      <c r="D946">
        <v>1.44</v>
      </c>
      <c r="E946">
        <v>9311</v>
      </c>
      <c r="F946" s="22">
        <v>13220</v>
      </c>
      <c r="G946">
        <v>3333000</v>
      </c>
      <c r="H946" t="str">
        <f>IF(LEFT(C946,2)="PL","krajowa","zagraniczna")</f>
        <v>krajowa</v>
      </c>
    </row>
    <row r="947" spans="1:8" hidden="1" outlineLevel="2">
      <c r="A947" s="1">
        <v>42027</v>
      </c>
      <c r="B947" t="s">
        <v>253</v>
      </c>
      <c r="C947" t="s">
        <v>254</v>
      </c>
      <c r="D947">
        <v>15.6</v>
      </c>
      <c r="E947">
        <v>2842</v>
      </c>
      <c r="F947" s="22">
        <v>43690</v>
      </c>
      <c r="G947">
        <v>2716000</v>
      </c>
      <c r="H947" t="str">
        <f>IF(LEFT(C947,2)="PL","krajowa","zagraniczna")</f>
        <v>krajowa</v>
      </c>
    </row>
    <row r="948" spans="1:8" hidden="1" outlineLevel="2">
      <c r="A948" s="1">
        <v>42027</v>
      </c>
      <c r="B948" t="s">
        <v>255</v>
      </c>
      <c r="C948" t="s">
        <v>256</v>
      </c>
      <c r="D948">
        <v>13.33</v>
      </c>
      <c r="E948">
        <v>2070</v>
      </c>
      <c r="F948" s="22">
        <v>27070</v>
      </c>
      <c r="G948">
        <v>3579000</v>
      </c>
      <c r="H948" t="str">
        <f>IF(LEFT(C948,2)="PL","krajowa","zagraniczna")</f>
        <v>krajowa</v>
      </c>
    </row>
    <row r="949" spans="1:8" hidden="1" outlineLevel="2">
      <c r="A949" s="1">
        <v>42027</v>
      </c>
      <c r="B949" t="s">
        <v>257</v>
      </c>
      <c r="C949" t="s">
        <v>258</v>
      </c>
      <c r="D949">
        <v>50.51</v>
      </c>
      <c r="E949">
        <v>3769</v>
      </c>
      <c r="F949" s="22">
        <v>192290</v>
      </c>
      <c r="G949">
        <v>13044000</v>
      </c>
      <c r="H949" t="str">
        <f>IF(LEFT(C949,2)="PL","krajowa","zagraniczna")</f>
        <v>krajowa</v>
      </c>
    </row>
    <row r="950" spans="1:8" hidden="1" outlineLevel="2">
      <c r="A950" s="1">
        <v>42027</v>
      </c>
      <c r="B950" t="s">
        <v>259</v>
      </c>
      <c r="C950" t="s">
        <v>260</v>
      </c>
      <c r="D950">
        <v>1.03</v>
      </c>
      <c r="E950">
        <v>4001</v>
      </c>
      <c r="F950" s="22">
        <v>4120</v>
      </c>
      <c r="G950">
        <v>11545000</v>
      </c>
      <c r="H950" t="str">
        <f>IF(LEFT(C950,2)="PL","krajowa","zagraniczna")</f>
        <v>krajowa</v>
      </c>
    </row>
    <row r="951" spans="1:8" hidden="1" outlineLevel="2">
      <c r="A951" s="1">
        <v>42027</v>
      </c>
      <c r="B951" t="s">
        <v>261</v>
      </c>
      <c r="C951" t="s">
        <v>262</v>
      </c>
      <c r="D951">
        <v>16.96</v>
      </c>
      <c r="E951">
        <v>394213</v>
      </c>
      <c r="F951" s="22">
        <v>6645070</v>
      </c>
      <c r="G951">
        <v>214078000</v>
      </c>
      <c r="H951" t="str">
        <f>IF(LEFT(C951,2)="PL","krajowa","zagraniczna")</f>
        <v>krajowa</v>
      </c>
    </row>
    <row r="952" spans="1:8" hidden="1" outlineLevel="2">
      <c r="A952" s="1">
        <v>42027</v>
      </c>
      <c r="B952" t="s">
        <v>263</v>
      </c>
      <c r="C952" t="s">
        <v>264</v>
      </c>
      <c r="D952">
        <v>11.31</v>
      </c>
      <c r="E952">
        <v>208</v>
      </c>
      <c r="F952" s="22">
        <v>2360</v>
      </c>
      <c r="G952">
        <v>7353000</v>
      </c>
      <c r="H952" t="str">
        <f>IF(LEFT(C952,2)="PL","krajowa","zagraniczna")</f>
        <v>krajowa</v>
      </c>
    </row>
    <row r="953" spans="1:8" hidden="1" outlineLevel="2">
      <c r="A953" s="1">
        <v>42027</v>
      </c>
      <c r="B953" t="s">
        <v>265</v>
      </c>
      <c r="C953" t="s">
        <v>266</v>
      </c>
      <c r="D953">
        <v>23.3</v>
      </c>
      <c r="E953">
        <v>1099671</v>
      </c>
      <c r="F953" s="22">
        <v>25340470</v>
      </c>
      <c r="G953">
        <v>200740000</v>
      </c>
      <c r="H953" t="str">
        <f>IF(LEFT(C953,2)="PL","krajowa","zagraniczna")</f>
        <v>krajowa</v>
      </c>
    </row>
    <row r="954" spans="1:8" hidden="1" outlineLevel="2">
      <c r="A954" s="1">
        <v>42027</v>
      </c>
      <c r="B954" t="s">
        <v>267</v>
      </c>
      <c r="C954" t="s">
        <v>268</v>
      </c>
      <c r="D954">
        <v>11.44</v>
      </c>
      <c r="E954">
        <v>6</v>
      </c>
      <c r="F954" s="22">
        <v>70</v>
      </c>
      <c r="G954">
        <v>5047000</v>
      </c>
      <c r="H954" t="str">
        <f>IF(LEFT(C954,2)="PL","krajowa","zagraniczna")</f>
        <v>krajowa</v>
      </c>
    </row>
    <row r="955" spans="1:8" hidden="1" outlineLevel="2">
      <c r="A955" s="1">
        <v>42027</v>
      </c>
      <c r="B955" t="s">
        <v>269</v>
      </c>
      <c r="C955" t="s">
        <v>270</v>
      </c>
      <c r="D955">
        <v>25.86</v>
      </c>
      <c r="E955">
        <v>2555</v>
      </c>
      <c r="F955" s="22">
        <v>66370</v>
      </c>
      <c r="G955">
        <v>4986000</v>
      </c>
      <c r="H955" t="str">
        <f>IF(LEFT(C955,2)="PL","krajowa","zagraniczna")</f>
        <v>krajowa</v>
      </c>
    </row>
    <row r="956" spans="1:8" hidden="1" outlineLevel="2">
      <c r="A956" s="1">
        <v>42027</v>
      </c>
      <c r="B956" t="s">
        <v>271</v>
      </c>
      <c r="C956" t="s">
        <v>272</v>
      </c>
      <c r="D956">
        <v>16.170000000000002</v>
      </c>
      <c r="E956">
        <v>625</v>
      </c>
      <c r="F956" s="22">
        <v>10170</v>
      </c>
      <c r="G956">
        <v>530000</v>
      </c>
      <c r="H956" t="str">
        <f>IF(LEFT(C956,2)="PL","krajowa","zagraniczna")</f>
        <v>krajowa</v>
      </c>
    </row>
    <row r="957" spans="1:8" hidden="1" outlineLevel="2">
      <c r="A957" s="1">
        <v>42027</v>
      </c>
      <c r="B957" t="s">
        <v>273</v>
      </c>
      <c r="C957" t="s">
        <v>274</v>
      </c>
      <c r="D957">
        <v>4.1399999999999997</v>
      </c>
      <c r="E957">
        <v>7578</v>
      </c>
      <c r="F957" s="22">
        <v>31350</v>
      </c>
      <c r="G957">
        <v>24228000</v>
      </c>
      <c r="H957" t="str">
        <f>IF(LEFT(C957,2)="PL","krajowa","zagraniczna")</f>
        <v>krajowa</v>
      </c>
    </row>
    <row r="958" spans="1:8" hidden="1" outlineLevel="2">
      <c r="A958" s="1">
        <v>42027</v>
      </c>
      <c r="B958" t="s">
        <v>275</v>
      </c>
      <c r="C958" t="s">
        <v>276</v>
      </c>
      <c r="D958">
        <v>2.44</v>
      </c>
      <c r="E958">
        <v>1100</v>
      </c>
      <c r="F958" s="22">
        <v>2590</v>
      </c>
      <c r="G958">
        <v>13646000</v>
      </c>
      <c r="H958" t="str">
        <f>IF(LEFT(C958,2)="PL","krajowa","zagraniczna")</f>
        <v>krajowa</v>
      </c>
    </row>
    <row r="959" spans="1:8" hidden="1" outlineLevel="2">
      <c r="A959" s="1">
        <v>42027</v>
      </c>
      <c r="B959" t="s">
        <v>279</v>
      </c>
      <c r="C959" t="s">
        <v>280</v>
      </c>
      <c r="D959">
        <v>25.2</v>
      </c>
      <c r="E959">
        <v>107</v>
      </c>
      <c r="F959" s="22">
        <v>2700</v>
      </c>
      <c r="G959">
        <v>2121000</v>
      </c>
      <c r="H959" t="str">
        <f>IF(LEFT(C959,2)="PL","krajowa","zagraniczna")</f>
        <v>krajowa</v>
      </c>
    </row>
    <row r="960" spans="1:8" hidden="1" outlineLevel="2">
      <c r="A960" s="1">
        <v>42027</v>
      </c>
      <c r="B960" t="s">
        <v>281</v>
      </c>
      <c r="C960" t="s">
        <v>282</v>
      </c>
      <c r="D960">
        <v>0.01</v>
      </c>
      <c r="E960">
        <v>60000</v>
      </c>
      <c r="F960" s="22">
        <v>600</v>
      </c>
      <c r="G960">
        <v>0</v>
      </c>
      <c r="H960" t="str">
        <f>IF(LEFT(C960,2)="PL","krajowa","zagraniczna")</f>
        <v>krajowa</v>
      </c>
    </row>
    <row r="961" spans="1:8" hidden="1" outlineLevel="2">
      <c r="A961" s="1">
        <v>42027</v>
      </c>
      <c r="B961" t="s">
        <v>283</v>
      </c>
      <c r="C961" t="s">
        <v>284</v>
      </c>
      <c r="D961">
        <v>36.5</v>
      </c>
      <c r="E961">
        <v>882131</v>
      </c>
      <c r="F961" s="22">
        <v>32190680</v>
      </c>
      <c r="G961">
        <v>77963000</v>
      </c>
      <c r="H961" t="str">
        <f>IF(LEFT(C961,2)="PL","krajowa","zagraniczna")</f>
        <v>krajowa</v>
      </c>
    </row>
    <row r="962" spans="1:8" hidden="1" outlineLevel="2">
      <c r="A962" s="1">
        <v>42027</v>
      </c>
      <c r="B962" t="s">
        <v>287</v>
      </c>
      <c r="C962" t="s">
        <v>288</v>
      </c>
      <c r="D962">
        <v>13.8</v>
      </c>
      <c r="E962">
        <v>563</v>
      </c>
      <c r="F962" s="22">
        <v>7740</v>
      </c>
      <c r="G962">
        <v>1423000</v>
      </c>
      <c r="H962" t="str">
        <f>IF(LEFT(C962,2)="PL","krajowa","zagraniczna")</f>
        <v>krajowa</v>
      </c>
    </row>
    <row r="963" spans="1:8" hidden="1" outlineLevel="2">
      <c r="A963" s="1">
        <v>42027</v>
      </c>
      <c r="B963" t="s">
        <v>291</v>
      </c>
      <c r="C963" t="s">
        <v>292</v>
      </c>
      <c r="D963">
        <v>0.44</v>
      </c>
      <c r="E963">
        <v>460</v>
      </c>
      <c r="F963" s="22">
        <v>200</v>
      </c>
      <c r="G963">
        <v>0</v>
      </c>
      <c r="H963" t="str">
        <f>IF(LEFT(C963,2)="PL","krajowa","zagraniczna")</f>
        <v>krajowa</v>
      </c>
    </row>
    <row r="964" spans="1:8" hidden="1" outlineLevel="2">
      <c r="A964" s="1">
        <v>42027</v>
      </c>
      <c r="B964" t="s">
        <v>293</v>
      </c>
      <c r="C964" t="s">
        <v>294</v>
      </c>
      <c r="D964">
        <v>3.28</v>
      </c>
      <c r="E964">
        <v>5650</v>
      </c>
      <c r="F964" s="22">
        <v>18700</v>
      </c>
      <c r="G964">
        <v>138273000</v>
      </c>
      <c r="H964" t="str">
        <f>IF(LEFT(C964,2)="PL","krajowa","zagraniczna")</f>
        <v>krajowa</v>
      </c>
    </row>
    <row r="965" spans="1:8" hidden="1" outlineLevel="2">
      <c r="A965" s="1">
        <v>42027</v>
      </c>
      <c r="B965" t="s">
        <v>295</v>
      </c>
      <c r="C965" t="s">
        <v>296</v>
      </c>
      <c r="D965">
        <v>51.4</v>
      </c>
      <c r="E965">
        <v>621</v>
      </c>
      <c r="F965" s="22">
        <v>31920</v>
      </c>
      <c r="G965">
        <v>11601000</v>
      </c>
      <c r="H965" t="str">
        <f>IF(LEFT(C965,2)="PL","krajowa","zagraniczna")</f>
        <v>krajowa</v>
      </c>
    </row>
    <row r="966" spans="1:8" hidden="1" outlineLevel="2">
      <c r="A966" s="1">
        <v>42027</v>
      </c>
      <c r="B966" t="s">
        <v>297</v>
      </c>
      <c r="C966" t="s">
        <v>298</v>
      </c>
      <c r="D966">
        <v>19.2</v>
      </c>
      <c r="E966">
        <v>1349</v>
      </c>
      <c r="F966" s="22">
        <v>25440</v>
      </c>
      <c r="G966">
        <v>1239000</v>
      </c>
      <c r="H966" t="str">
        <f>IF(LEFT(C966,2)="PL","krajowa","zagraniczna")</f>
        <v>krajowa</v>
      </c>
    </row>
    <row r="967" spans="1:8" hidden="1" outlineLevel="2">
      <c r="A967" s="1">
        <v>42027</v>
      </c>
      <c r="B967" t="s">
        <v>299</v>
      </c>
      <c r="C967" t="s">
        <v>300</v>
      </c>
      <c r="D967">
        <v>1.45</v>
      </c>
      <c r="E967">
        <v>450</v>
      </c>
      <c r="F967" s="22">
        <v>650</v>
      </c>
      <c r="G967">
        <v>0</v>
      </c>
      <c r="H967" t="str">
        <f>IF(LEFT(C967,2)="PL","krajowa","zagraniczna")</f>
        <v>krajowa</v>
      </c>
    </row>
    <row r="968" spans="1:8" hidden="1" outlineLevel="2">
      <c r="A968" s="1">
        <v>42027</v>
      </c>
      <c r="B968" t="s">
        <v>301</v>
      </c>
      <c r="C968" t="s">
        <v>302</v>
      </c>
      <c r="D968">
        <v>16.64</v>
      </c>
      <c r="E968">
        <v>13</v>
      </c>
      <c r="F968" s="22">
        <v>220</v>
      </c>
      <c r="G968">
        <v>3144000</v>
      </c>
      <c r="H968" t="str">
        <f>IF(LEFT(C968,2)="PL","krajowa","zagraniczna")</f>
        <v>krajowa</v>
      </c>
    </row>
    <row r="969" spans="1:8" hidden="1" outlineLevel="2">
      <c r="A969" s="1">
        <v>42027</v>
      </c>
      <c r="B969" t="s">
        <v>305</v>
      </c>
      <c r="C969" t="s">
        <v>306</v>
      </c>
      <c r="D969">
        <v>9.1999999999999993</v>
      </c>
      <c r="E969">
        <v>9386</v>
      </c>
      <c r="F969" s="22">
        <v>84180</v>
      </c>
      <c r="G969">
        <v>17846000</v>
      </c>
      <c r="H969" t="str">
        <f>IF(LEFT(C969,2)="PL","krajowa","zagraniczna")</f>
        <v>krajowa</v>
      </c>
    </row>
    <row r="970" spans="1:8" hidden="1" outlineLevel="2">
      <c r="A970" s="1">
        <v>42027</v>
      </c>
      <c r="B970" t="s">
        <v>307</v>
      </c>
      <c r="C970" t="s">
        <v>308</v>
      </c>
      <c r="D970">
        <v>4.6399999999999997</v>
      </c>
      <c r="E970">
        <v>18</v>
      </c>
      <c r="F970" s="22">
        <v>80</v>
      </c>
      <c r="G970">
        <v>4501000</v>
      </c>
      <c r="H970" t="str">
        <f>IF(LEFT(C970,2)="PL","krajowa","zagraniczna")</f>
        <v>krajowa</v>
      </c>
    </row>
    <row r="971" spans="1:8" hidden="1" outlineLevel="2">
      <c r="A971" s="1">
        <v>42027</v>
      </c>
      <c r="B971" t="s">
        <v>309</v>
      </c>
      <c r="C971" t="s">
        <v>310</v>
      </c>
      <c r="D971">
        <v>0.95</v>
      </c>
      <c r="E971">
        <v>4608</v>
      </c>
      <c r="F971" s="22">
        <v>4320</v>
      </c>
      <c r="G971">
        <v>11150000</v>
      </c>
      <c r="H971" t="str">
        <f>IF(LEFT(C971,2)="PL","krajowa","zagraniczna")</f>
        <v>krajowa</v>
      </c>
    </row>
    <row r="972" spans="1:8" hidden="1" outlineLevel="2">
      <c r="A972" s="1">
        <v>42027</v>
      </c>
      <c r="B972" t="s">
        <v>311</v>
      </c>
      <c r="C972" t="s">
        <v>312</v>
      </c>
      <c r="D972">
        <v>50</v>
      </c>
      <c r="E972">
        <v>50559</v>
      </c>
      <c r="F972" s="22">
        <v>2508750</v>
      </c>
      <c r="G972">
        <v>16737000</v>
      </c>
      <c r="H972" t="str">
        <f>IF(LEFT(C972,2)="PL","krajowa","zagraniczna")</f>
        <v>krajowa</v>
      </c>
    </row>
    <row r="973" spans="1:8" hidden="1" outlineLevel="2">
      <c r="A973" s="1">
        <v>42027</v>
      </c>
      <c r="B973" t="s">
        <v>315</v>
      </c>
      <c r="C973" t="s">
        <v>316</v>
      </c>
      <c r="D973">
        <v>0.85</v>
      </c>
      <c r="E973">
        <v>95334</v>
      </c>
      <c r="F973" s="22">
        <v>81330</v>
      </c>
      <c r="G973">
        <v>0</v>
      </c>
      <c r="H973" t="str">
        <f>IF(LEFT(C973,2)="PL","krajowa","zagraniczna")</f>
        <v>krajowa</v>
      </c>
    </row>
    <row r="974" spans="1:8" hidden="1" outlineLevel="2">
      <c r="A974" s="1">
        <v>42027</v>
      </c>
      <c r="B974" t="s">
        <v>317</v>
      </c>
      <c r="C974" t="s">
        <v>318</v>
      </c>
      <c r="D974">
        <v>0.35</v>
      </c>
      <c r="E974">
        <v>1831</v>
      </c>
      <c r="F974" s="22">
        <v>640</v>
      </c>
      <c r="G974">
        <v>0</v>
      </c>
      <c r="H974" t="str">
        <f>IF(LEFT(C974,2)="PL","krajowa","zagraniczna")</f>
        <v>krajowa</v>
      </c>
    </row>
    <row r="975" spans="1:8" hidden="1" outlineLevel="2">
      <c r="A975" s="1">
        <v>42027</v>
      </c>
      <c r="B975" t="s">
        <v>319</v>
      </c>
      <c r="C975" t="s">
        <v>320</v>
      </c>
      <c r="D975">
        <v>1.98</v>
      </c>
      <c r="E975">
        <v>101795</v>
      </c>
      <c r="F975" s="22">
        <v>202420</v>
      </c>
      <c r="G975">
        <v>293645000</v>
      </c>
      <c r="H975" t="str">
        <f>IF(LEFT(C975,2)="PL","krajowa","zagraniczna")</f>
        <v>krajowa</v>
      </c>
    </row>
    <row r="976" spans="1:8" hidden="1" outlineLevel="2">
      <c r="A976" s="1">
        <v>42027</v>
      </c>
      <c r="B976" t="s">
        <v>321</v>
      </c>
      <c r="C976" t="s">
        <v>322</v>
      </c>
      <c r="D976">
        <v>1.8</v>
      </c>
      <c r="E976">
        <v>3907767</v>
      </c>
      <c r="F976" s="22">
        <v>7069170</v>
      </c>
      <c r="G976">
        <v>1095354000</v>
      </c>
      <c r="H976" t="str">
        <f>IF(LEFT(C976,2)="PL","krajowa","zagraniczna")</f>
        <v>krajowa</v>
      </c>
    </row>
    <row r="977" spans="1:8" hidden="1" outlineLevel="2">
      <c r="A977" s="1">
        <v>42027</v>
      </c>
      <c r="B977" t="s">
        <v>323</v>
      </c>
      <c r="C977" t="s">
        <v>324</v>
      </c>
      <c r="D977">
        <v>3.37</v>
      </c>
      <c r="E977">
        <v>41513</v>
      </c>
      <c r="F977" s="22">
        <v>139560</v>
      </c>
      <c r="G977">
        <v>43628000</v>
      </c>
      <c r="H977" t="str">
        <f>IF(LEFT(C977,2)="PL","krajowa","zagraniczna")</f>
        <v>krajowa</v>
      </c>
    </row>
    <row r="978" spans="1:8" hidden="1" outlineLevel="2">
      <c r="A978" s="1">
        <v>42027</v>
      </c>
      <c r="B978" t="s">
        <v>325</v>
      </c>
      <c r="C978" t="s">
        <v>326</v>
      </c>
      <c r="D978">
        <v>6.85</v>
      </c>
      <c r="E978">
        <v>11124</v>
      </c>
      <c r="F978" s="22">
        <v>75930</v>
      </c>
      <c r="G978">
        <v>6721000</v>
      </c>
      <c r="H978" t="str">
        <f>IF(LEFT(C978,2)="PL","krajowa","zagraniczna")</f>
        <v>krajowa</v>
      </c>
    </row>
    <row r="979" spans="1:8" hidden="1" outlineLevel="2">
      <c r="A979" s="1">
        <v>42027</v>
      </c>
      <c r="B979" t="s">
        <v>331</v>
      </c>
      <c r="C979" t="s">
        <v>332</v>
      </c>
      <c r="D979">
        <v>44.5</v>
      </c>
      <c r="E979">
        <v>153269</v>
      </c>
      <c r="F979" s="22">
        <v>6670720</v>
      </c>
      <c r="G979">
        <v>27164000</v>
      </c>
      <c r="H979" t="str">
        <f>IF(LEFT(C979,2)="PL","krajowa","zagraniczna")</f>
        <v>krajowa</v>
      </c>
    </row>
    <row r="980" spans="1:8" hidden="1" outlineLevel="2">
      <c r="A980" s="1">
        <v>42027</v>
      </c>
      <c r="B980" t="s">
        <v>333</v>
      </c>
      <c r="C980" t="s">
        <v>334</v>
      </c>
      <c r="D980">
        <v>16.57</v>
      </c>
      <c r="E980">
        <v>10774</v>
      </c>
      <c r="F980" s="22">
        <v>181040</v>
      </c>
      <c r="G980">
        <v>3502000</v>
      </c>
      <c r="H980" t="str">
        <f>IF(LEFT(C980,2)="PL","krajowa","zagraniczna")</f>
        <v>krajowa</v>
      </c>
    </row>
    <row r="981" spans="1:8" hidden="1" outlineLevel="2">
      <c r="A981" s="1">
        <v>42027</v>
      </c>
      <c r="B981" t="s">
        <v>335</v>
      </c>
      <c r="C981" t="s">
        <v>336</v>
      </c>
      <c r="D981">
        <v>30.65</v>
      </c>
      <c r="E981">
        <v>420</v>
      </c>
      <c r="F981" s="22">
        <v>12640</v>
      </c>
      <c r="G981">
        <v>17315000</v>
      </c>
      <c r="H981" t="str">
        <f>IF(LEFT(C981,2)="PL","krajowa","zagraniczna")</f>
        <v>krajowa</v>
      </c>
    </row>
    <row r="982" spans="1:8" hidden="1" outlineLevel="2">
      <c r="A982" s="1">
        <v>42027</v>
      </c>
      <c r="B982" t="s">
        <v>337</v>
      </c>
      <c r="C982" t="s">
        <v>338</v>
      </c>
      <c r="D982">
        <v>1.51</v>
      </c>
      <c r="E982">
        <v>0</v>
      </c>
      <c r="F982" s="22">
        <v>0</v>
      </c>
      <c r="G982">
        <v>0</v>
      </c>
      <c r="H982" t="str">
        <f>IF(LEFT(C982,2)="PL","krajowa","zagraniczna")</f>
        <v>krajowa</v>
      </c>
    </row>
    <row r="983" spans="1:8" hidden="1" outlineLevel="2">
      <c r="A983" s="1">
        <v>42027</v>
      </c>
      <c r="B983" t="s">
        <v>339</v>
      </c>
      <c r="C983" t="s">
        <v>340</v>
      </c>
      <c r="D983">
        <v>11.3</v>
      </c>
      <c r="E983">
        <v>282511</v>
      </c>
      <c r="F983" s="22">
        <v>3218830</v>
      </c>
      <c r="G983">
        <v>3233000</v>
      </c>
      <c r="H983" t="str">
        <f>IF(LEFT(C983,2)="PL","krajowa","zagraniczna")</f>
        <v>krajowa</v>
      </c>
    </row>
    <row r="984" spans="1:8" hidden="1" outlineLevel="2">
      <c r="A984" s="1">
        <v>42027</v>
      </c>
      <c r="B984" t="s">
        <v>341</v>
      </c>
      <c r="C984" t="s">
        <v>342</v>
      </c>
      <c r="D984">
        <v>72</v>
      </c>
      <c r="E984">
        <v>50610</v>
      </c>
      <c r="F984" s="22">
        <v>3620070</v>
      </c>
      <c r="G984">
        <v>40919000</v>
      </c>
      <c r="H984" t="str">
        <f>IF(LEFT(C984,2)="PL","krajowa","zagraniczna")</f>
        <v>krajowa</v>
      </c>
    </row>
    <row r="985" spans="1:8" hidden="1" outlineLevel="2">
      <c r="A985" s="1">
        <v>42027</v>
      </c>
      <c r="B985" t="s">
        <v>343</v>
      </c>
      <c r="C985" t="s">
        <v>344</v>
      </c>
      <c r="D985">
        <v>4.91</v>
      </c>
      <c r="E985">
        <v>167594</v>
      </c>
      <c r="F985" s="22">
        <v>827230</v>
      </c>
      <c r="G985">
        <v>245350000</v>
      </c>
      <c r="H985" t="str">
        <f>IF(LEFT(C985,2)="PL","krajowa","zagraniczna")</f>
        <v>krajowa</v>
      </c>
    </row>
    <row r="986" spans="1:8" hidden="1" outlineLevel="2">
      <c r="A986" s="1">
        <v>42027</v>
      </c>
      <c r="B986" t="s">
        <v>345</v>
      </c>
      <c r="C986" t="s">
        <v>346</v>
      </c>
      <c r="D986">
        <v>108.8</v>
      </c>
      <c r="E986">
        <v>42530</v>
      </c>
      <c r="F986" s="22">
        <v>4609490</v>
      </c>
      <c r="G986">
        <v>30584000</v>
      </c>
      <c r="H986" t="str">
        <f>IF(LEFT(C986,2)="PL","krajowa","zagraniczna")</f>
        <v>krajowa</v>
      </c>
    </row>
    <row r="987" spans="1:8" hidden="1" outlineLevel="2">
      <c r="A987" s="1">
        <v>42027</v>
      </c>
      <c r="B987" t="s">
        <v>347</v>
      </c>
      <c r="C987" t="s">
        <v>348</v>
      </c>
      <c r="D987">
        <v>3.3</v>
      </c>
      <c r="E987">
        <v>1505</v>
      </c>
      <c r="F987" s="22">
        <v>4940</v>
      </c>
      <c r="G987">
        <v>25500000</v>
      </c>
      <c r="H987" t="str">
        <f>IF(LEFT(C987,2)="PL","krajowa","zagraniczna")</f>
        <v>krajowa</v>
      </c>
    </row>
    <row r="988" spans="1:8" hidden="1" outlineLevel="2">
      <c r="A988" s="1">
        <v>42027</v>
      </c>
      <c r="B988" t="s">
        <v>349</v>
      </c>
      <c r="C988" t="s">
        <v>350</v>
      </c>
      <c r="D988">
        <v>1.86</v>
      </c>
      <c r="E988">
        <v>455566</v>
      </c>
      <c r="F988" s="22">
        <v>851100</v>
      </c>
      <c r="G988">
        <v>70928000</v>
      </c>
      <c r="H988" t="str">
        <f>IF(LEFT(C988,2)="PL","krajowa","zagraniczna")</f>
        <v>krajowa</v>
      </c>
    </row>
    <row r="989" spans="1:8" hidden="1" outlineLevel="2">
      <c r="A989" s="1">
        <v>42027</v>
      </c>
      <c r="B989" t="s">
        <v>351</v>
      </c>
      <c r="C989" t="s">
        <v>352</v>
      </c>
      <c r="D989">
        <v>5</v>
      </c>
      <c r="E989">
        <v>558</v>
      </c>
      <c r="F989" s="22">
        <v>2790</v>
      </c>
      <c r="G989">
        <v>1143000</v>
      </c>
      <c r="H989" t="str">
        <f>IF(LEFT(C989,2)="PL","krajowa","zagraniczna")</f>
        <v>krajowa</v>
      </c>
    </row>
    <row r="990" spans="1:8" hidden="1" outlineLevel="2">
      <c r="A990" s="1">
        <v>42027</v>
      </c>
      <c r="B990" t="s">
        <v>353</v>
      </c>
      <c r="C990" t="s">
        <v>354</v>
      </c>
      <c r="D990">
        <v>3.22</v>
      </c>
      <c r="E990">
        <v>58607</v>
      </c>
      <c r="F990" s="22">
        <v>189140</v>
      </c>
      <c r="G990">
        <v>36119000</v>
      </c>
      <c r="H990" t="str">
        <f>IF(LEFT(C990,2)="PL","krajowa","zagraniczna")</f>
        <v>krajowa</v>
      </c>
    </row>
    <row r="991" spans="1:8" hidden="1" outlineLevel="2">
      <c r="A991" s="1">
        <v>42027</v>
      </c>
      <c r="B991" t="s">
        <v>355</v>
      </c>
      <c r="C991" t="s">
        <v>356</v>
      </c>
      <c r="D991">
        <v>5.12</v>
      </c>
      <c r="E991">
        <v>5079</v>
      </c>
      <c r="F991" s="22">
        <v>25820</v>
      </c>
      <c r="G991">
        <v>4199000</v>
      </c>
      <c r="H991" t="str">
        <f>IF(LEFT(C991,2)="PL","krajowa","zagraniczna")</f>
        <v>krajowa</v>
      </c>
    </row>
    <row r="992" spans="1:8" hidden="1" outlineLevel="2">
      <c r="A992" s="1">
        <v>42027</v>
      </c>
      <c r="B992" t="s">
        <v>357</v>
      </c>
      <c r="C992" t="s">
        <v>358</v>
      </c>
      <c r="D992">
        <v>32.15</v>
      </c>
      <c r="E992">
        <v>1441</v>
      </c>
      <c r="F992" s="22">
        <v>45340</v>
      </c>
      <c r="G992">
        <v>1839000</v>
      </c>
      <c r="H992" t="str">
        <f>IF(LEFT(C992,2)="PL","krajowa","zagraniczna")</f>
        <v>krajowa</v>
      </c>
    </row>
    <row r="993" spans="1:8" hidden="1" outlineLevel="2">
      <c r="A993" s="1">
        <v>42027</v>
      </c>
      <c r="B993" t="s">
        <v>359</v>
      </c>
      <c r="C993" t="s">
        <v>360</v>
      </c>
      <c r="D993">
        <v>3.08</v>
      </c>
      <c r="E993">
        <v>34853</v>
      </c>
      <c r="F993" s="22">
        <v>105020</v>
      </c>
      <c r="G993">
        <v>7831000</v>
      </c>
      <c r="H993" t="str">
        <f>IF(LEFT(C993,2)="PL","krajowa","zagraniczna")</f>
        <v>krajowa</v>
      </c>
    </row>
    <row r="994" spans="1:8" hidden="1" outlineLevel="2">
      <c r="A994" s="1">
        <v>42027</v>
      </c>
      <c r="B994" t="s">
        <v>361</v>
      </c>
      <c r="C994" t="s">
        <v>362</v>
      </c>
      <c r="D994">
        <v>0.02</v>
      </c>
      <c r="E994">
        <v>59542</v>
      </c>
      <c r="F994" s="22">
        <v>1190</v>
      </c>
      <c r="G994">
        <v>0</v>
      </c>
      <c r="H994" t="str">
        <f>IF(LEFT(C994,2)="PL","krajowa","zagraniczna")</f>
        <v>krajowa</v>
      </c>
    </row>
    <row r="995" spans="1:8" hidden="1" outlineLevel="2">
      <c r="A995" s="1">
        <v>42027</v>
      </c>
      <c r="B995" t="s">
        <v>363</v>
      </c>
      <c r="C995" t="s">
        <v>364</v>
      </c>
      <c r="D995">
        <v>0.13</v>
      </c>
      <c r="E995">
        <v>484387</v>
      </c>
      <c r="F995" s="22">
        <v>60620</v>
      </c>
      <c r="G995">
        <v>0</v>
      </c>
      <c r="H995" t="str">
        <f>IF(LEFT(C995,2)="PL","krajowa","zagraniczna")</f>
        <v>krajowa</v>
      </c>
    </row>
    <row r="996" spans="1:8" hidden="1" outlineLevel="2">
      <c r="A996" s="1">
        <v>42027</v>
      </c>
      <c r="B996" t="s">
        <v>365</v>
      </c>
      <c r="C996" t="s">
        <v>366</v>
      </c>
      <c r="D996">
        <v>1.1000000000000001</v>
      </c>
      <c r="E996">
        <v>10516</v>
      </c>
      <c r="F996" s="22">
        <v>11190</v>
      </c>
      <c r="G996">
        <v>4084000</v>
      </c>
      <c r="H996" t="str">
        <f>IF(LEFT(C996,2)="PL","krajowa","zagraniczna")</f>
        <v>krajowa</v>
      </c>
    </row>
    <row r="997" spans="1:8" hidden="1" outlineLevel="2">
      <c r="A997" s="1">
        <v>42027</v>
      </c>
      <c r="B997" t="s">
        <v>367</v>
      </c>
      <c r="C997" t="s">
        <v>368</v>
      </c>
      <c r="D997">
        <v>0.98</v>
      </c>
      <c r="E997">
        <v>19735</v>
      </c>
      <c r="F997" s="22">
        <v>19310</v>
      </c>
      <c r="G997">
        <v>5438000</v>
      </c>
      <c r="H997" t="str">
        <f>IF(LEFT(C997,2)="PL","krajowa","zagraniczna")</f>
        <v>krajowa</v>
      </c>
    </row>
    <row r="998" spans="1:8" hidden="1" outlineLevel="2">
      <c r="A998" s="1">
        <v>42027</v>
      </c>
      <c r="B998" t="s">
        <v>373</v>
      </c>
      <c r="C998" t="s">
        <v>374</v>
      </c>
      <c r="D998">
        <v>2.29</v>
      </c>
      <c r="E998">
        <v>549</v>
      </c>
      <c r="F998" s="22">
        <v>1210</v>
      </c>
      <c r="G998">
        <v>11568000</v>
      </c>
      <c r="H998" t="str">
        <f>IF(LEFT(C998,2)="PL","krajowa","zagraniczna")</f>
        <v>krajowa</v>
      </c>
    </row>
    <row r="999" spans="1:8" hidden="1" outlineLevel="2">
      <c r="A999" s="1">
        <v>42027</v>
      </c>
      <c r="B999" t="s">
        <v>375</v>
      </c>
      <c r="C999" t="s">
        <v>376</v>
      </c>
      <c r="D999">
        <v>29.9</v>
      </c>
      <c r="E999">
        <v>3964</v>
      </c>
      <c r="F999" s="22">
        <v>116020</v>
      </c>
      <c r="G999">
        <v>4187000</v>
      </c>
      <c r="H999" t="str">
        <f>IF(LEFT(C999,2)="PL","krajowa","zagraniczna")</f>
        <v>krajowa</v>
      </c>
    </row>
    <row r="1000" spans="1:8" hidden="1" outlineLevel="2">
      <c r="A1000" s="1">
        <v>42027</v>
      </c>
      <c r="B1000" t="s">
        <v>377</v>
      </c>
      <c r="C1000" t="s">
        <v>378</v>
      </c>
      <c r="D1000">
        <v>1.54</v>
      </c>
      <c r="E1000">
        <v>18</v>
      </c>
      <c r="F1000" s="22">
        <v>30</v>
      </c>
      <c r="G1000">
        <v>3715000</v>
      </c>
      <c r="H1000" t="str">
        <f>IF(LEFT(C1000,2)="PL","krajowa","zagraniczna")</f>
        <v>krajowa</v>
      </c>
    </row>
    <row r="1001" spans="1:8" hidden="1" outlineLevel="2">
      <c r="A1001" s="1">
        <v>42027</v>
      </c>
      <c r="B1001" t="s">
        <v>379</v>
      </c>
      <c r="C1001" t="s">
        <v>380</v>
      </c>
      <c r="D1001">
        <v>2.62</v>
      </c>
      <c r="E1001">
        <v>55562</v>
      </c>
      <c r="F1001" s="22">
        <v>146060</v>
      </c>
      <c r="G1001">
        <v>93737000</v>
      </c>
      <c r="H1001" t="str">
        <f>IF(LEFT(C1001,2)="PL","krajowa","zagraniczna")</f>
        <v>krajowa</v>
      </c>
    </row>
    <row r="1002" spans="1:8" hidden="1" outlineLevel="2">
      <c r="A1002" s="1">
        <v>42027</v>
      </c>
      <c r="B1002" t="s">
        <v>381</v>
      </c>
      <c r="C1002" t="s">
        <v>382</v>
      </c>
      <c r="D1002">
        <v>2.27</v>
      </c>
      <c r="E1002">
        <v>24835</v>
      </c>
      <c r="F1002" s="22">
        <v>56260</v>
      </c>
      <c r="G1002">
        <v>7444000</v>
      </c>
      <c r="H1002" t="str">
        <f>IF(LEFT(C1002,2)="PL","krajowa","zagraniczna")</f>
        <v>krajowa</v>
      </c>
    </row>
    <row r="1003" spans="1:8" hidden="1" outlineLevel="2">
      <c r="A1003" s="1">
        <v>42027</v>
      </c>
      <c r="B1003" t="s">
        <v>383</v>
      </c>
      <c r="C1003" t="s">
        <v>384</v>
      </c>
      <c r="D1003">
        <v>1.76</v>
      </c>
      <c r="E1003">
        <v>5624</v>
      </c>
      <c r="F1003" s="22">
        <v>9740</v>
      </c>
      <c r="G1003">
        <v>5435000</v>
      </c>
      <c r="H1003" t="str">
        <f>IF(LEFT(C1003,2)="PL","krajowa","zagraniczna")</f>
        <v>krajowa</v>
      </c>
    </row>
    <row r="1004" spans="1:8" hidden="1" outlineLevel="2">
      <c r="A1004" s="1">
        <v>42027</v>
      </c>
      <c r="B1004" t="s">
        <v>385</v>
      </c>
      <c r="C1004" t="s">
        <v>386</v>
      </c>
      <c r="D1004">
        <v>0.8</v>
      </c>
      <c r="E1004">
        <v>52321</v>
      </c>
      <c r="F1004" s="22">
        <v>41230</v>
      </c>
      <c r="G1004">
        <v>23452000</v>
      </c>
      <c r="H1004" t="str">
        <f>IF(LEFT(C1004,2)="PL","krajowa","zagraniczna")</f>
        <v>krajowa</v>
      </c>
    </row>
    <row r="1005" spans="1:8" hidden="1" outlineLevel="2">
      <c r="A1005" s="1">
        <v>42027</v>
      </c>
      <c r="B1005" t="s">
        <v>387</v>
      </c>
      <c r="C1005" t="s">
        <v>388</v>
      </c>
      <c r="D1005">
        <v>56.85</v>
      </c>
      <c r="E1005">
        <v>1806</v>
      </c>
      <c r="F1005" s="22">
        <v>101400</v>
      </c>
      <c r="G1005">
        <v>1165000</v>
      </c>
      <c r="H1005" t="str">
        <f>IF(LEFT(C1005,2)="PL","krajowa","zagraniczna")</f>
        <v>krajowa</v>
      </c>
    </row>
    <row r="1006" spans="1:8" hidden="1" outlineLevel="2">
      <c r="A1006" s="1">
        <v>42027</v>
      </c>
      <c r="B1006" t="s">
        <v>389</v>
      </c>
      <c r="C1006" t="s">
        <v>390</v>
      </c>
      <c r="D1006">
        <v>136.5</v>
      </c>
      <c r="E1006">
        <v>98797</v>
      </c>
      <c r="F1006" s="22">
        <v>13570390</v>
      </c>
      <c r="G1006">
        <v>30454000</v>
      </c>
      <c r="H1006" t="str">
        <f>IF(LEFT(C1006,2)="PL","krajowa","zagraniczna")</f>
        <v>krajowa</v>
      </c>
    </row>
    <row r="1007" spans="1:8" hidden="1" outlineLevel="2">
      <c r="A1007" s="1">
        <v>42027</v>
      </c>
      <c r="B1007" t="s">
        <v>391</v>
      </c>
      <c r="C1007" t="s">
        <v>392</v>
      </c>
      <c r="D1007">
        <v>3.46</v>
      </c>
      <c r="E1007">
        <v>2535</v>
      </c>
      <c r="F1007" s="22">
        <v>8770</v>
      </c>
      <c r="G1007">
        <v>12110000</v>
      </c>
      <c r="H1007" t="str">
        <f>IF(LEFT(C1007,2)="PL","krajowa","zagraniczna")</f>
        <v>krajowa</v>
      </c>
    </row>
    <row r="1008" spans="1:8" hidden="1" outlineLevel="2">
      <c r="A1008" s="1">
        <v>42027</v>
      </c>
      <c r="B1008" t="s">
        <v>393</v>
      </c>
      <c r="C1008" t="s">
        <v>394</v>
      </c>
      <c r="D1008">
        <v>16.22</v>
      </c>
      <c r="E1008">
        <v>2310</v>
      </c>
      <c r="F1008" s="22">
        <v>36960</v>
      </c>
      <c r="G1008">
        <v>6189000</v>
      </c>
      <c r="H1008" t="str">
        <f>IF(LEFT(C1008,2)="PL","krajowa","zagraniczna")</f>
        <v>krajowa</v>
      </c>
    </row>
    <row r="1009" spans="1:8" hidden="1" outlineLevel="2">
      <c r="A1009" s="1">
        <v>42027</v>
      </c>
      <c r="B1009" t="s">
        <v>395</v>
      </c>
      <c r="C1009" t="s">
        <v>396</v>
      </c>
      <c r="D1009">
        <v>13</v>
      </c>
      <c r="E1009">
        <v>5</v>
      </c>
      <c r="F1009" s="22">
        <v>70</v>
      </c>
      <c r="G1009">
        <v>0</v>
      </c>
      <c r="H1009" t="str">
        <f>IF(LEFT(C1009,2)="PL","krajowa","zagraniczna")</f>
        <v>krajowa</v>
      </c>
    </row>
    <row r="1010" spans="1:8" hidden="1" outlineLevel="2">
      <c r="A1010" s="1">
        <v>42027</v>
      </c>
      <c r="B1010" t="s">
        <v>397</v>
      </c>
      <c r="C1010" t="s">
        <v>398</v>
      </c>
      <c r="D1010">
        <v>175.5</v>
      </c>
      <c r="E1010">
        <v>33636</v>
      </c>
      <c r="F1010" s="22">
        <v>5795670</v>
      </c>
      <c r="G1010">
        <v>5028000</v>
      </c>
      <c r="H1010" t="str">
        <f>IF(LEFT(C1010,2)="PL","krajowa","zagraniczna")</f>
        <v>krajowa</v>
      </c>
    </row>
    <row r="1011" spans="1:8" hidden="1" outlineLevel="2">
      <c r="A1011" s="1">
        <v>42027</v>
      </c>
      <c r="B1011" t="s">
        <v>401</v>
      </c>
      <c r="C1011" t="s">
        <v>402</v>
      </c>
      <c r="D1011">
        <v>0.9</v>
      </c>
      <c r="E1011">
        <v>7991</v>
      </c>
      <c r="F1011" s="22">
        <v>7200</v>
      </c>
      <c r="G1011">
        <v>0</v>
      </c>
      <c r="H1011" t="str">
        <f>IF(LEFT(C1011,2)="PL","krajowa","zagraniczna")</f>
        <v>krajowa</v>
      </c>
    </row>
    <row r="1012" spans="1:8" hidden="1" outlineLevel="2">
      <c r="A1012" s="1">
        <v>42027</v>
      </c>
      <c r="B1012" t="s">
        <v>403</v>
      </c>
      <c r="C1012" t="s">
        <v>404</v>
      </c>
      <c r="D1012">
        <v>212.95</v>
      </c>
      <c r="E1012">
        <v>17402</v>
      </c>
      <c r="F1012" s="22">
        <v>3613150</v>
      </c>
      <c r="G1012">
        <v>8393000</v>
      </c>
      <c r="H1012" t="str">
        <f>IF(LEFT(C1012,2)="PL","krajowa","zagraniczna")</f>
        <v>krajowa</v>
      </c>
    </row>
    <row r="1013" spans="1:8" hidden="1" outlineLevel="2">
      <c r="A1013" s="1">
        <v>42027</v>
      </c>
      <c r="B1013" t="s">
        <v>405</v>
      </c>
      <c r="C1013" t="s">
        <v>406</v>
      </c>
      <c r="D1013">
        <v>4.24</v>
      </c>
      <c r="E1013">
        <v>608</v>
      </c>
      <c r="F1013" s="22">
        <v>2500</v>
      </c>
      <c r="G1013">
        <v>2639000</v>
      </c>
      <c r="H1013" t="str">
        <f>IF(LEFT(C1013,2)="PL","krajowa","zagraniczna")</f>
        <v>krajowa</v>
      </c>
    </row>
    <row r="1014" spans="1:8" hidden="1" outlineLevel="2">
      <c r="A1014" s="1">
        <v>42027</v>
      </c>
      <c r="B1014" t="s">
        <v>407</v>
      </c>
      <c r="C1014" t="s">
        <v>408</v>
      </c>
      <c r="D1014">
        <v>1.06</v>
      </c>
      <c r="E1014">
        <v>669</v>
      </c>
      <c r="F1014" s="22">
        <v>680</v>
      </c>
      <c r="G1014">
        <v>0</v>
      </c>
      <c r="H1014" t="str">
        <f>IF(LEFT(C1014,2)="PL","krajowa","zagraniczna")</f>
        <v>krajowa</v>
      </c>
    </row>
    <row r="1015" spans="1:8" hidden="1" outlineLevel="2">
      <c r="A1015" s="1">
        <v>42027</v>
      </c>
      <c r="B1015" t="s">
        <v>409</v>
      </c>
      <c r="C1015" t="s">
        <v>410</v>
      </c>
      <c r="D1015">
        <v>9.0500000000000007</v>
      </c>
      <c r="E1015">
        <v>110</v>
      </c>
      <c r="F1015" s="22">
        <v>1000</v>
      </c>
      <c r="G1015">
        <v>5944000</v>
      </c>
      <c r="H1015" t="str">
        <f>IF(LEFT(C1015,2)="PL","krajowa","zagraniczna")</f>
        <v>krajowa</v>
      </c>
    </row>
    <row r="1016" spans="1:8" hidden="1" outlineLevel="2">
      <c r="A1016" s="1">
        <v>42027</v>
      </c>
      <c r="B1016" t="s">
        <v>411</v>
      </c>
      <c r="C1016" t="s">
        <v>412</v>
      </c>
      <c r="D1016">
        <v>0.11</v>
      </c>
      <c r="E1016">
        <v>25489</v>
      </c>
      <c r="F1016" s="22">
        <v>2800</v>
      </c>
      <c r="G1016">
        <v>0</v>
      </c>
      <c r="H1016" t="str">
        <f>IF(LEFT(C1016,2)="PL","krajowa","zagraniczna")</f>
        <v>krajowa</v>
      </c>
    </row>
    <row r="1017" spans="1:8" hidden="1" outlineLevel="2">
      <c r="A1017" s="1">
        <v>42027</v>
      </c>
      <c r="B1017" t="s">
        <v>413</v>
      </c>
      <c r="C1017" t="s">
        <v>414</v>
      </c>
      <c r="D1017">
        <v>2.2000000000000002</v>
      </c>
      <c r="E1017">
        <v>150</v>
      </c>
      <c r="F1017" s="22">
        <v>330</v>
      </c>
      <c r="G1017">
        <v>0</v>
      </c>
      <c r="H1017" t="str">
        <f>IF(LEFT(C1017,2)="PL","krajowa","zagraniczna")</f>
        <v>krajowa</v>
      </c>
    </row>
    <row r="1018" spans="1:8" hidden="1" outlineLevel="2">
      <c r="A1018" s="1">
        <v>42027</v>
      </c>
      <c r="B1018" t="s">
        <v>415</v>
      </c>
      <c r="C1018" t="s">
        <v>416</v>
      </c>
      <c r="D1018">
        <v>4.0199999999999996</v>
      </c>
      <c r="E1018">
        <v>31103</v>
      </c>
      <c r="F1018" s="22">
        <v>125880</v>
      </c>
      <c r="G1018">
        <v>18968000</v>
      </c>
      <c r="H1018" t="str">
        <f>IF(LEFT(C1018,2)="PL","krajowa","zagraniczna")</f>
        <v>krajowa</v>
      </c>
    </row>
    <row r="1019" spans="1:8" hidden="1" outlineLevel="2">
      <c r="A1019" s="1">
        <v>42027</v>
      </c>
      <c r="B1019" t="s">
        <v>417</v>
      </c>
      <c r="C1019" t="s">
        <v>418</v>
      </c>
      <c r="D1019">
        <v>0.87</v>
      </c>
      <c r="E1019">
        <v>13890</v>
      </c>
      <c r="F1019" s="22">
        <v>11840</v>
      </c>
      <c r="G1019">
        <v>8070000</v>
      </c>
      <c r="H1019" t="str">
        <f>IF(LEFT(C1019,2)="PL","krajowa","zagraniczna")</f>
        <v>krajowa</v>
      </c>
    </row>
    <row r="1020" spans="1:8" hidden="1" outlineLevel="2">
      <c r="A1020" s="1">
        <v>42027</v>
      </c>
      <c r="B1020" t="s">
        <v>419</v>
      </c>
      <c r="C1020" t="s">
        <v>420</v>
      </c>
      <c r="D1020">
        <v>3.34</v>
      </c>
      <c r="E1020">
        <v>200</v>
      </c>
      <c r="F1020" s="22">
        <v>600</v>
      </c>
      <c r="G1020">
        <v>3600000</v>
      </c>
      <c r="H1020" t="str">
        <f>IF(LEFT(C1020,2)="PL","krajowa","zagraniczna")</f>
        <v>krajowa</v>
      </c>
    </row>
    <row r="1021" spans="1:8" hidden="1" outlineLevel="2">
      <c r="A1021" s="1">
        <v>42027</v>
      </c>
      <c r="B1021" t="s">
        <v>421</v>
      </c>
      <c r="C1021" t="s">
        <v>422</v>
      </c>
      <c r="D1021">
        <v>1.61</v>
      </c>
      <c r="E1021">
        <v>2474</v>
      </c>
      <c r="F1021" s="22">
        <v>3960</v>
      </c>
      <c r="G1021">
        <v>0</v>
      </c>
      <c r="H1021" t="str">
        <f>IF(LEFT(C1021,2)="PL","krajowa","zagraniczna")</f>
        <v>krajowa</v>
      </c>
    </row>
    <row r="1022" spans="1:8" hidden="1" outlineLevel="2">
      <c r="A1022" s="1">
        <v>42027</v>
      </c>
      <c r="B1022" t="s">
        <v>423</v>
      </c>
      <c r="C1022" t="s">
        <v>424</v>
      </c>
      <c r="D1022">
        <v>5</v>
      </c>
      <c r="E1022">
        <v>3213</v>
      </c>
      <c r="F1022" s="22">
        <v>16040</v>
      </c>
      <c r="G1022">
        <v>11334000</v>
      </c>
      <c r="H1022" t="str">
        <f>IF(LEFT(C1022,2)="PL","krajowa","zagraniczna")</f>
        <v>krajowa</v>
      </c>
    </row>
    <row r="1023" spans="1:8" hidden="1" outlineLevel="2">
      <c r="A1023" s="1">
        <v>42027</v>
      </c>
      <c r="B1023" t="s">
        <v>425</v>
      </c>
      <c r="C1023" t="s">
        <v>426</v>
      </c>
      <c r="D1023">
        <v>1.86</v>
      </c>
      <c r="E1023">
        <v>9250</v>
      </c>
      <c r="F1023" s="22">
        <v>17160</v>
      </c>
      <c r="G1023">
        <v>0</v>
      </c>
      <c r="H1023" t="str">
        <f>IF(LEFT(C1023,2)="PL","krajowa","zagraniczna")</f>
        <v>krajowa</v>
      </c>
    </row>
    <row r="1024" spans="1:8" hidden="1" outlineLevel="2">
      <c r="A1024" s="1">
        <v>42027</v>
      </c>
      <c r="B1024" t="s">
        <v>429</v>
      </c>
      <c r="C1024" t="s">
        <v>430</v>
      </c>
      <c r="D1024">
        <v>20.399999999999999</v>
      </c>
      <c r="E1024">
        <v>199841</v>
      </c>
      <c r="F1024" s="22">
        <v>4181460</v>
      </c>
      <c r="G1024">
        <v>52636000</v>
      </c>
      <c r="H1024" t="str">
        <f>IF(LEFT(C1024,2)="PL","krajowa","zagraniczna")</f>
        <v>krajowa</v>
      </c>
    </row>
    <row r="1025" spans="1:8" hidden="1" outlineLevel="2">
      <c r="A1025" s="1">
        <v>42027</v>
      </c>
      <c r="B1025" t="s">
        <v>431</v>
      </c>
      <c r="C1025" t="s">
        <v>432</v>
      </c>
      <c r="D1025">
        <v>0.3</v>
      </c>
      <c r="E1025">
        <v>48892</v>
      </c>
      <c r="F1025" s="22">
        <v>14670</v>
      </c>
      <c r="G1025">
        <v>0</v>
      </c>
      <c r="H1025" t="str">
        <f>IF(LEFT(C1025,2)="PL","krajowa","zagraniczna")</f>
        <v>krajowa</v>
      </c>
    </row>
    <row r="1026" spans="1:8" hidden="1" outlineLevel="2">
      <c r="A1026" s="1">
        <v>42027</v>
      </c>
      <c r="B1026" t="s">
        <v>433</v>
      </c>
      <c r="C1026" t="s">
        <v>434</v>
      </c>
      <c r="D1026">
        <v>2.6</v>
      </c>
      <c r="E1026">
        <v>21694</v>
      </c>
      <c r="F1026" s="22">
        <v>56420</v>
      </c>
      <c r="G1026">
        <v>32447000</v>
      </c>
      <c r="H1026" t="str">
        <f>IF(LEFT(C1026,2)="PL","krajowa","zagraniczna")</f>
        <v>krajowa</v>
      </c>
    </row>
    <row r="1027" spans="1:8" hidden="1" outlineLevel="2">
      <c r="A1027" s="1">
        <v>42027</v>
      </c>
      <c r="B1027" t="s">
        <v>435</v>
      </c>
      <c r="C1027" t="s">
        <v>436</v>
      </c>
      <c r="D1027">
        <v>9.81</v>
      </c>
      <c r="E1027">
        <v>6471</v>
      </c>
      <c r="F1027" s="22">
        <v>64380</v>
      </c>
      <c r="G1027">
        <v>1509000</v>
      </c>
      <c r="H1027" t="str">
        <f>IF(LEFT(C1027,2)="PL","krajowa","zagraniczna")</f>
        <v>krajowa</v>
      </c>
    </row>
    <row r="1028" spans="1:8" hidden="1" outlineLevel="2">
      <c r="A1028" s="1">
        <v>42027</v>
      </c>
      <c r="B1028" t="s">
        <v>437</v>
      </c>
      <c r="C1028" t="s">
        <v>438</v>
      </c>
      <c r="D1028">
        <v>2.94</v>
      </c>
      <c r="E1028">
        <v>108261</v>
      </c>
      <c r="F1028" s="22">
        <v>313070</v>
      </c>
      <c r="G1028">
        <v>26333000</v>
      </c>
      <c r="H1028" t="str">
        <f>IF(LEFT(C1028,2)="PL","krajowa","zagraniczna")</f>
        <v>krajowa</v>
      </c>
    </row>
    <row r="1029" spans="1:8" hidden="1" outlineLevel="2">
      <c r="A1029" s="1">
        <v>42027</v>
      </c>
      <c r="B1029" t="s">
        <v>439</v>
      </c>
      <c r="C1029" t="s">
        <v>440</v>
      </c>
      <c r="D1029">
        <v>2.4</v>
      </c>
      <c r="E1029">
        <v>405</v>
      </c>
      <c r="F1029" s="22">
        <v>970</v>
      </c>
      <c r="G1029">
        <v>4047000</v>
      </c>
      <c r="H1029" t="str">
        <f>IF(LEFT(C1029,2)="PL","krajowa","zagraniczna")</f>
        <v>krajowa</v>
      </c>
    </row>
    <row r="1030" spans="1:8" hidden="1" outlineLevel="2">
      <c r="A1030" s="1">
        <v>42027</v>
      </c>
      <c r="B1030" t="s">
        <v>441</v>
      </c>
      <c r="C1030" t="s">
        <v>442</v>
      </c>
      <c r="D1030">
        <v>0.02</v>
      </c>
      <c r="E1030">
        <v>53730</v>
      </c>
      <c r="F1030" s="22">
        <v>1070</v>
      </c>
      <c r="G1030">
        <v>0</v>
      </c>
      <c r="H1030" t="str">
        <f>IF(LEFT(C1030,2)="PL","krajowa","zagraniczna")</f>
        <v>krajowa</v>
      </c>
    </row>
    <row r="1031" spans="1:8" hidden="1" outlineLevel="2">
      <c r="A1031" s="1">
        <v>42027</v>
      </c>
      <c r="B1031" t="s">
        <v>445</v>
      </c>
      <c r="C1031" t="s">
        <v>446</v>
      </c>
      <c r="D1031">
        <v>1.21</v>
      </c>
      <c r="E1031">
        <v>195414</v>
      </c>
      <c r="F1031" s="22">
        <v>241150</v>
      </c>
      <c r="G1031">
        <v>45144000</v>
      </c>
      <c r="H1031" t="str">
        <f>IF(LEFT(C1031,2)="PL","krajowa","zagraniczna")</f>
        <v>krajowa</v>
      </c>
    </row>
    <row r="1032" spans="1:8" hidden="1" outlineLevel="2">
      <c r="A1032" s="1">
        <v>42027</v>
      </c>
      <c r="B1032" t="s">
        <v>449</v>
      </c>
      <c r="C1032" t="s">
        <v>450</v>
      </c>
      <c r="D1032">
        <v>280</v>
      </c>
      <c r="E1032">
        <v>8308</v>
      </c>
      <c r="F1032" s="22">
        <v>2326150</v>
      </c>
      <c r="G1032">
        <v>9380000</v>
      </c>
      <c r="H1032" t="str">
        <f>IF(LEFT(C1032,2)="PL","krajowa","zagraniczna")</f>
        <v>krajowa</v>
      </c>
    </row>
    <row r="1033" spans="1:8" hidden="1" outlineLevel="2">
      <c r="A1033" s="1">
        <v>42027</v>
      </c>
      <c r="B1033" t="s">
        <v>451</v>
      </c>
      <c r="C1033" t="s">
        <v>452</v>
      </c>
      <c r="D1033">
        <v>108.25</v>
      </c>
      <c r="E1033">
        <v>770179</v>
      </c>
      <c r="F1033" s="22">
        <v>83823260</v>
      </c>
      <c r="G1033">
        <v>136410000</v>
      </c>
      <c r="H1033" t="str">
        <f>IF(LEFT(C1033,2)="PL","krajowa","zagraniczna")</f>
        <v>krajowa</v>
      </c>
    </row>
    <row r="1034" spans="1:8" hidden="1" outlineLevel="2">
      <c r="A1034" s="1">
        <v>42027</v>
      </c>
      <c r="B1034" t="s">
        <v>453</v>
      </c>
      <c r="C1034" t="s">
        <v>454</v>
      </c>
      <c r="D1034">
        <v>13.04</v>
      </c>
      <c r="E1034">
        <v>2231</v>
      </c>
      <c r="F1034" s="22">
        <v>28730</v>
      </c>
      <c r="G1034">
        <v>6739000</v>
      </c>
      <c r="H1034" t="str">
        <f>IF(LEFT(C1034,2)="PL","krajowa","zagraniczna")</f>
        <v>krajowa</v>
      </c>
    </row>
    <row r="1035" spans="1:8" hidden="1" outlineLevel="2">
      <c r="A1035" s="1">
        <v>42027</v>
      </c>
      <c r="B1035" t="s">
        <v>455</v>
      </c>
      <c r="C1035" t="s">
        <v>456</v>
      </c>
      <c r="D1035">
        <v>36.19</v>
      </c>
      <c r="E1035">
        <v>61</v>
      </c>
      <c r="F1035" s="22">
        <v>2100</v>
      </c>
      <c r="G1035">
        <v>13085000</v>
      </c>
      <c r="H1035" t="str">
        <f>IF(LEFT(C1035,2)="PL","krajowa","zagraniczna")</f>
        <v>krajowa</v>
      </c>
    </row>
    <row r="1036" spans="1:8" hidden="1" outlineLevel="2">
      <c r="A1036" s="1">
        <v>42027</v>
      </c>
      <c r="B1036" t="s">
        <v>457</v>
      </c>
      <c r="C1036" t="s">
        <v>458</v>
      </c>
      <c r="D1036">
        <v>52.5</v>
      </c>
      <c r="E1036">
        <v>50</v>
      </c>
      <c r="F1036" s="22">
        <v>2630</v>
      </c>
      <c r="G1036">
        <v>7449000</v>
      </c>
      <c r="H1036" t="str">
        <f>IF(LEFT(C1036,2)="PL","krajowa","zagraniczna")</f>
        <v>krajowa</v>
      </c>
    </row>
    <row r="1037" spans="1:8" hidden="1" outlineLevel="2">
      <c r="A1037" s="1">
        <v>42027</v>
      </c>
      <c r="B1037" t="s">
        <v>459</v>
      </c>
      <c r="C1037" t="s">
        <v>460</v>
      </c>
      <c r="D1037">
        <v>7.37</v>
      </c>
      <c r="E1037">
        <v>5</v>
      </c>
      <c r="F1037" s="22">
        <v>40</v>
      </c>
      <c r="G1037">
        <v>0</v>
      </c>
      <c r="H1037" t="str">
        <f>IF(LEFT(C1037,2)="PL","krajowa","zagraniczna")</f>
        <v>krajowa</v>
      </c>
    </row>
    <row r="1038" spans="1:8" hidden="1" outlineLevel="2">
      <c r="A1038" s="1">
        <v>42027</v>
      </c>
      <c r="B1038" t="s">
        <v>461</v>
      </c>
      <c r="C1038" t="s">
        <v>462</v>
      </c>
      <c r="D1038">
        <v>7.35</v>
      </c>
      <c r="E1038">
        <v>22524</v>
      </c>
      <c r="F1038" s="22">
        <v>166640</v>
      </c>
      <c r="G1038">
        <v>4222000</v>
      </c>
      <c r="H1038" t="str">
        <f>IF(LEFT(C1038,2)="PL","krajowa","zagraniczna")</f>
        <v>krajowa</v>
      </c>
    </row>
    <row r="1039" spans="1:8" hidden="1" outlineLevel="2">
      <c r="A1039" s="1">
        <v>42027</v>
      </c>
      <c r="B1039" t="s">
        <v>463</v>
      </c>
      <c r="C1039" t="s">
        <v>464</v>
      </c>
      <c r="D1039">
        <v>22.48</v>
      </c>
      <c r="E1039">
        <v>2819</v>
      </c>
      <c r="F1039" s="22">
        <v>62790</v>
      </c>
      <c r="G1039">
        <v>3459000</v>
      </c>
      <c r="H1039" t="str">
        <f>IF(LEFT(C1039,2)="PL","krajowa","zagraniczna")</f>
        <v>krajowa</v>
      </c>
    </row>
    <row r="1040" spans="1:8" hidden="1" outlineLevel="2">
      <c r="A1040" s="1">
        <v>42027</v>
      </c>
      <c r="B1040" t="s">
        <v>465</v>
      </c>
      <c r="C1040" t="s">
        <v>466</v>
      </c>
      <c r="D1040">
        <v>10.82</v>
      </c>
      <c r="E1040">
        <v>12015</v>
      </c>
      <c r="F1040" s="22">
        <v>129910</v>
      </c>
      <c r="G1040">
        <v>23006000</v>
      </c>
      <c r="H1040" t="str">
        <f>IF(LEFT(C1040,2)="PL","krajowa","zagraniczna")</f>
        <v>krajowa</v>
      </c>
    </row>
    <row r="1041" spans="1:8" hidden="1" outlineLevel="2">
      <c r="A1041" s="1">
        <v>42027</v>
      </c>
      <c r="B1041" t="s">
        <v>467</v>
      </c>
      <c r="C1041" t="s">
        <v>468</v>
      </c>
      <c r="D1041">
        <v>29.25</v>
      </c>
      <c r="E1041">
        <v>0</v>
      </c>
      <c r="F1041" s="22">
        <v>0</v>
      </c>
      <c r="G1041">
        <v>184000</v>
      </c>
      <c r="H1041" t="str">
        <f>IF(LEFT(C1041,2)="PL","krajowa","zagraniczna")</f>
        <v>krajowa</v>
      </c>
    </row>
    <row r="1042" spans="1:8" hidden="1" outlineLevel="2">
      <c r="A1042" s="1">
        <v>42027</v>
      </c>
      <c r="B1042" t="s">
        <v>469</v>
      </c>
      <c r="C1042" t="s">
        <v>470</v>
      </c>
      <c r="D1042">
        <v>3.8</v>
      </c>
      <c r="E1042">
        <v>2082</v>
      </c>
      <c r="F1042" s="22">
        <v>7950</v>
      </c>
      <c r="G1042">
        <v>4815000</v>
      </c>
      <c r="H1042" t="str">
        <f>IF(LEFT(C1042,2)="PL","krajowa","zagraniczna")</f>
        <v>krajowa</v>
      </c>
    </row>
    <row r="1043" spans="1:8" hidden="1" outlineLevel="2">
      <c r="A1043" s="1">
        <v>42027</v>
      </c>
      <c r="B1043" t="s">
        <v>471</v>
      </c>
      <c r="C1043" t="s">
        <v>472</v>
      </c>
      <c r="D1043">
        <v>9.31</v>
      </c>
      <c r="E1043">
        <v>54012</v>
      </c>
      <c r="F1043" s="22">
        <v>502380</v>
      </c>
      <c r="G1043">
        <v>6713000</v>
      </c>
      <c r="H1043" t="str">
        <f>IF(LEFT(C1043,2)="PL","krajowa","zagraniczna")</f>
        <v>krajowa</v>
      </c>
    </row>
    <row r="1044" spans="1:8" hidden="1" outlineLevel="2">
      <c r="A1044" s="1">
        <v>42027</v>
      </c>
      <c r="B1044" t="s">
        <v>473</v>
      </c>
      <c r="C1044" t="s">
        <v>474</v>
      </c>
      <c r="D1044">
        <v>19.29</v>
      </c>
      <c r="E1044">
        <v>40004</v>
      </c>
      <c r="F1044" s="22">
        <v>766020</v>
      </c>
      <c r="G1044">
        <v>10769000</v>
      </c>
      <c r="H1044" t="str">
        <f>IF(LEFT(C1044,2)="PL","krajowa","zagraniczna")</f>
        <v>krajowa</v>
      </c>
    </row>
    <row r="1045" spans="1:8" hidden="1" outlineLevel="2">
      <c r="A1045" s="1">
        <v>42027</v>
      </c>
      <c r="B1045" t="s">
        <v>475</v>
      </c>
      <c r="C1045" t="s">
        <v>476</v>
      </c>
      <c r="D1045">
        <v>3.3</v>
      </c>
      <c r="E1045">
        <v>3997</v>
      </c>
      <c r="F1045" s="22">
        <v>13150</v>
      </c>
      <c r="G1045">
        <v>11880000</v>
      </c>
      <c r="H1045" t="str">
        <f>IF(LEFT(C1045,2)="PL","krajowa","zagraniczna")</f>
        <v>krajowa</v>
      </c>
    </row>
    <row r="1046" spans="1:8" hidden="1" outlineLevel="2">
      <c r="A1046" s="1">
        <v>42027</v>
      </c>
      <c r="B1046" t="s">
        <v>479</v>
      </c>
      <c r="C1046" t="s">
        <v>480</v>
      </c>
      <c r="D1046">
        <v>113</v>
      </c>
      <c r="E1046">
        <v>13237</v>
      </c>
      <c r="F1046" s="22">
        <v>1499640</v>
      </c>
      <c r="G1046">
        <v>14953000</v>
      </c>
      <c r="H1046" t="str">
        <f>IF(LEFT(C1046,2)="PL","krajowa","zagraniczna")</f>
        <v>krajowa</v>
      </c>
    </row>
    <row r="1047" spans="1:8" hidden="1" outlineLevel="2">
      <c r="A1047" s="1">
        <v>42027</v>
      </c>
      <c r="B1047" t="s">
        <v>481</v>
      </c>
      <c r="C1047" t="s">
        <v>482</v>
      </c>
      <c r="D1047">
        <v>55.8</v>
      </c>
      <c r="E1047">
        <v>2969</v>
      </c>
      <c r="F1047" s="22">
        <v>162540</v>
      </c>
      <c r="G1047">
        <v>2418000</v>
      </c>
      <c r="H1047" t="str">
        <f>IF(LEFT(C1047,2)="PL","krajowa","zagraniczna")</f>
        <v>krajowa</v>
      </c>
    </row>
    <row r="1048" spans="1:8" hidden="1" outlineLevel="2">
      <c r="A1048" s="1">
        <v>42027</v>
      </c>
      <c r="B1048" t="s">
        <v>485</v>
      </c>
      <c r="C1048" t="s">
        <v>486</v>
      </c>
      <c r="D1048">
        <v>1.8</v>
      </c>
      <c r="E1048">
        <v>21557</v>
      </c>
      <c r="F1048" s="22">
        <v>39360</v>
      </c>
      <c r="G1048">
        <v>218198000</v>
      </c>
      <c r="H1048" t="str">
        <f>IF(LEFT(C1048,2)="PL","krajowa","zagraniczna")</f>
        <v>krajowa</v>
      </c>
    </row>
    <row r="1049" spans="1:8" hidden="1" outlineLevel="2">
      <c r="A1049" s="1">
        <v>42027</v>
      </c>
      <c r="B1049" t="s">
        <v>487</v>
      </c>
      <c r="C1049" t="s">
        <v>488</v>
      </c>
      <c r="D1049">
        <v>4.26</v>
      </c>
      <c r="E1049">
        <v>31177</v>
      </c>
      <c r="F1049" s="22">
        <v>132090</v>
      </c>
      <c r="G1049">
        <v>10150000</v>
      </c>
      <c r="H1049" t="str">
        <f>IF(LEFT(C1049,2)="PL","krajowa","zagraniczna")</f>
        <v>krajowa</v>
      </c>
    </row>
    <row r="1050" spans="1:8" hidden="1" outlineLevel="2">
      <c r="A1050" s="1">
        <v>42027</v>
      </c>
      <c r="B1050" t="s">
        <v>489</v>
      </c>
      <c r="C1050" t="s">
        <v>490</v>
      </c>
      <c r="D1050">
        <v>8.4</v>
      </c>
      <c r="E1050">
        <v>4419</v>
      </c>
      <c r="F1050" s="22">
        <v>36850</v>
      </c>
      <c r="G1050">
        <v>30148000</v>
      </c>
      <c r="H1050" t="str">
        <f>IF(LEFT(C1050,2)="PL","krajowa","zagraniczna")</f>
        <v>krajowa</v>
      </c>
    </row>
    <row r="1051" spans="1:8" hidden="1" outlineLevel="2">
      <c r="A1051" s="1">
        <v>42027</v>
      </c>
      <c r="B1051" t="s">
        <v>491</v>
      </c>
      <c r="C1051" t="s">
        <v>492</v>
      </c>
      <c r="D1051">
        <v>2.4300000000000002</v>
      </c>
      <c r="E1051">
        <v>10295</v>
      </c>
      <c r="F1051" s="22">
        <v>24850</v>
      </c>
      <c r="G1051">
        <v>34971000</v>
      </c>
      <c r="H1051" t="str">
        <f>IF(LEFT(C1051,2)="PL","krajowa","zagraniczna")</f>
        <v>krajowa</v>
      </c>
    </row>
    <row r="1052" spans="1:8" hidden="1" outlineLevel="2">
      <c r="A1052" s="1">
        <v>42027</v>
      </c>
      <c r="B1052" t="s">
        <v>493</v>
      </c>
      <c r="C1052" t="s">
        <v>494</v>
      </c>
      <c r="D1052">
        <v>27.35</v>
      </c>
      <c r="E1052">
        <v>197</v>
      </c>
      <c r="F1052" s="22">
        <v>5400</v>
      </c>
      <c r="G1052">
        <v>5128000</v>
      </c>
      <c r="H1052" t="str">
        <f>IF(LEFT(C1052,2)="PL","krajowa","zagraniczna")</f>
        <v>krajowa</v>
      </c>
    </row>
    <row r="1053" spans="1:8" hidden="1" outlineLevel="2">
      <c r="A1053" s="1">
        <v>42027</v>
      </c>
      <c r="B1053" t="s">
        <v>495</v>
      </c>
      <c r="C1053" t="s">
        <v>496</v>
      </c>
      <c r="D1053">
        <v>24.74</v>
      </c>
      <c r="E1053">
        <v>342599</v>
      </c>
      <c r="F1053" s="22">
        <v>8468070</v>
      </c>
      <c r="G1053">
        <v>60796000</v>
      </c>
      <c r="H1053" t="str">
        <f>IF(LEFT(C1053,2)="PL","krajowa","zagraniczna")</f>
        <v>krajowa</v>
      </c>
    </row>
    <row r="1054" spans="1:8" hidden="1" outlineLevel="2">
      <c r="A1054" s="1">
        <v>42027</v>
      </c>
      <c r="B1054" t="s">
        <v>497</v>
      </c>
      <c r="C1054" t="s">
        <v>498</v>
      </c>
      <c r="D1054">
        <v>7716</v>
      </c>
      <c r="E1054">
        <v>1542</v>
      </c>
      <c r="F1054" s="22">
        <v>11897000</v>
      </c>
      <c r="G1054">
        <v>1279000</v>
      </c>
      <c r="H1054" t="str">
        <f>IF(LEFT(C1054,2)="PL","krajowa","zagraniczna")</f>
        <v>krajowa</v>
      </c>
    </row>
    <row r="1055" spans="1:8" hidden="1" outlineLevel="2">
      <c r="A1055" s="1">
        <v>42027</v>
      </c>
      <c r="B1055" t="s">
        <v>499</v>
      </c>
      <c r="C1055" t="s">
        <v>500</v>
      </c>
      <c r="D1055">
        <v>4.3499999999999996</v>
      </c>
      <c r="E1055">
        <v>6311</v>
      </c>
      <c r="F1055" s="22">
        <v>26520</v>
      </c>
      <c r="G1055">
        <v>1827000</v>
      </c>
      <c r="H1055" t="str">
        <f>IF(LEFT(C1055,2)="PL","krajowa","zagraniczna")</f>
        <v>krajowa</v>
      </c>
    </row>
    <row r="1056" spans="1:8" hidden="1" outlineLevel="2">
      <c r="A1056" s="1">
        <v>42027</v>
      </c>
      <c r="B1056" t="s">
        <v>501</v>
      </c>
      <c r="C1056" t="s">
        <v>502</v>
      </c>
      <c r="D1056">
        <v>1.08</v>
      </c>
      <c r="E1056">
        <v>231541</v>
      </c>
      <c r="F1056" s="22">
        <v>252530</v>
      </c>
      <c r="G1056">
        <v>72970000</v>
      </c>
      <c r="H1056" t="str">
        <f>IF(LEFT(C1056,2)="PL","krajowa","zagraniczna")</f>
        <v>krajowa</v>
      </c>
    </row>
    <row r="1057" spans="1:8" hidden="1" outlineLevel="2">
      <c r="A1057" s="1">
        <v>42027</v>
      </c>
      <c r="B1057" t="s">
        <v>503</v>
      </c>
      <c r="C1057" t="s">
        <v>504</v>
      </c>
      <c r="D1057">
        <v>41.27</v>
      </c>
      <c r="E1057">
        <v>2761</v>
      </c>
      <c r="F1057" s="22">
        <v>113210</v>
      </c>
      <c r="G1057">
        <v>5975000</v>
      </c>
      <c r="H1057" t="str">
        <f>IF(LEFT(C1057,2)="PL","krajowa","zagraniczna")</f>
        <v>krajowa</v>
      </c>
    </row>
    <row r="1058" spans="1:8" hidden="1" outlineLevel="2">
      <c r="A1058" s="1">
        <v>42027</v>
      </c>
      <c r="B1058" t="s">
        <v>505</v>
      </c>
      <c r="C1058" t="s">
        <v>506</v>
      </c>
      <c r="D1058">
        <v>66.150000000000006</v>
      </c>
      <c r="E1058">
        <v>16593</v>
      </c>
      <c r="F1058" s="22">
        <v>1101450</v>
      </c>
      <c r="G1058">
        <v>6611000</v>
      </c>
      <c r="H1058" t="str">
        <f>IF(LEFT(C1058,2)="PL","krajowa","zagraniczna")</f>
        <v>krajowa</v>
      </c>
    </row>
    <row r="1059" spans="1:8" hidden="1" outlineLevel="2">
      <c r="A1059" s="1">
        <v>42027</v>
      </c>
      <c r="B1059" t="s">
        <v>507</v>
      </c>
      <c r="C1059" t="s">
        <v>508</v>
      </c>
      <c r="D1059">
        <v>6</v>
      </c>
      <c r="E1059">
        <v>926</v>
      </c>
      <c r="F1059" s="22">
        <v>5490</v>
      </c>
      <c r="G1059">
        <v>3832000</v>
      </c>
      <c r="H1059" t="str">
        <f>IF(LEFT(C1059,2)="PL","krajowa","zagraniczna")</f>
        <v>krajowa</v>
      </c>
    </row>
    <row r="1060" spans="1:8" hidden="1" outlineLevel="2">
      <c r="A1060" s="1">
        <v>42027</v>
      </c>
      <c r="B1060" t="s">
        <v>509</v>
      </c>
      <c r="C1060" t="s">
        <v>510</v>
      </c>
      <c r="D1060">
        <v>7.58</v>
      </c>
      <c r="E1060">
        <v>13533</v>
      </c>
      <c r="F1060" s="22">
        <v>102560</v>
      </c>
      <c r="G1060">
        <v>11888000</v>
      </c>
      <c r="H1060" t="str">
        <f>IF(LEFT(C1060,2)="PL","krajowa","zagraniczna")</f>
        <v>krajowa</v>
      </c>
    </row>
    <row r="1061" spans="1:8" hidden="1" outlineLevel="2">
      <c r="A1061" s="1">
        <v>42027</v>
      </c>
      <c r="B1061" t="s">
        <v>511</v>
      </c>
      <c r="C1061" t="s">
        <v>512</v>
      </c>
      <c r="D1061">
        <v>466.2</v>
      </c>
      <c r="E1061">
        <v>23300</v>
      </c>
      <c r="F1061" s="22">
        <v>10723720</v>
      </c>
      <c r="G1061">
        <v>12038000</v>
      </c>
      <c r="H1061" t="str">
        <f>IF(LEFT(C1061,2)="PL","krajowa","zagraniczna")</f>
        <v>krajowa</v>
      </c>
    </row>
    <row r="1062" spans="1:8" hidden="1" outlineLevel="2">
      <c r="A1062" s="1">
        <v>42027</v>
      </c>
      <c r="B1062" t="s">
        <v>513</v>
      </c>
      <c r="C1062" t="s">
        <v>514</v>
      </c>
      <c r="D1062">
        <v>10.199999999999999</v>
      </c>
      <c r="E1062">
        <v>25281</v>
      </c>
      <c r="F1062" s="22">
        <v>257200</v>
      </c>
      <c r="G1062">
        <v>30174000</v>
      </c>
      <c r="H1062" t="str">
        <f>IF(LEFT(C1062,2)="PL","krajowa","zagraniczna")</f>
        <v>krajowa</v>
      </c>
    </row>
    <row r="1063" spans="1:8" hidden="1" outlineLevel="2">
      <c r="A1063" s="1">
        <v>42027</v>
      </c>
      <c r="B1063" t="s">
        <v>515</v>
      </c>
      <c r="C1063" t="s">
        <v>516</v>
      </c>
      <c r="D1063">
        <v>35</v>
      </c>
      <c r="E1063">
        <v>350</v>
      </c>
      <c r="F1063" s="22">
        <v>12270</v>
      </c>
      <c r="G1063">
        <v>689000</v>
      </c>
      <c r="H1063" t="str">
        <f>IF(LEFT(C1063,2)="PL","krajowa","zagraniczna")</f>
        <v>krajowa</v>
      </c>
    </row>
    <row r="1064" spans="1:8" hidden="1" outlineLevel="2">
      <c r="A1064" s="1">
        <v>42027</v>
      </c>
      <c r="B1064" t="s">
        <v>517</v>
      </c>
      <c r="C1064" t="s">
        <v>518</v>
      </c>
      <c r="D1064">
        <v>0.51</v>
      </c>
      <c r="E1064">
        <v>2015</v>
      </c>
      <c r="F1064" s="22">
        <v>950</v>
      </c>
      <c r="G1064">
        <v>0</v>
      </c>
      <c r="H1064" t="str">
        <f>IF(LEFT(C1064,2)="PL","krajowa","zagraniczna")</f>
        <v>krajowa</v>
      </c>
    </row>
    <row r="1065" spans="1:8" hidden="1" outlineLevel="2">
      <c r="A1065" s="1">
        <v>42027</v>
      </c>
      <c r="B1065" t="s">
        <v>519</v>
      </c>
      <c r="C1065" t="s">
        <v>520</v>
      </c>
      <c r="D1065">
        <v>211.5</v>
      </c>
      <c r="E1065">
        <v>11337</v>
      </c>
      <c r="F1065" s="22">
        <v>2350870</v>
      </c>
      <c r="G1065">
        <v>2559000</v>
      </c>
      <c r="H1065" t="str">
        <f>IF(LEFT(C1065,2)="PL","krajowa","zagraniczna")</f>
        <v>krajowa</v>
      </c>
    </row>
    <row r="1066" spans="1:8" hidden="1" outlineLevel="2">
      <c r="A1066" s="1">
        <v>42027</v>
      </c>
      <c r="B1066" t="s">
        <v>521</v>
      </c>
      <c r="C1066" t="s">
        <v>522</v>
      </c>
      <c r="D1066">
        <v>21</v>
      </c>
      <c r="E1066">
        <v>0</v>
      </c>
      <c r="F1066" s="22">
        <v>0</v>
      </c>
      <c r="G1066">
        <v>0</v>
      </c>
      <c r="H1066" t="str">
        <f>IF(LEFT(C1066,2)="PL","krajowa","zagraniczna")</f>
        <v>krajowa</v>
      </c>
    </row>
    <row r="1067" spans="1:8" hidden="1" outlineLevel="2">
      <c r="A1067" s="1">
        <v>42027</v>
      </c>
      <c r="B1067" t="s">
        <v>523</v>
      </c>
      <c r="C1067" t="s">
        <v>524</v>
      </c>
      <c r="D1067">
        <v>14.15</v>
      </c>
      <c r="E1067">
        <v>16461</v>
      </c>
      <c r="F1067" s="22">
        <v>230390</v>
      </c>
      <c r="G1067">
        <v>23198000</v>
      </c>
      <c r="H1067" t="str">
        <f>IF(LEFT(C1067,2)="PL","krajowa","zagraniczna")</f>
        <v>krajowa</v>
      </c>
    </row>
    <row r="1068" spans="1:8" hidden="1" outlineLevel="2">
      <c r="A1068" s="1">
        <v>42027</v>
      </c>
      <c r="B1068" t="s">
        <v>525</v>
      </c>
      <c r="C1068" t="s">
        <v>526</v>
      </c>
      <c r="D1068">
        <v>13.67</v>
      </c>
      <c r="E1068">
        <v>5583</v>
      </c>
      <c r="F1068" s="22">
        <v>74890</v>
      </c>
      <c r="G1068">
        <v>2276000</v>
      </c>
      <c r="H1068" t="str">
        <f>IF(LEFT(C1068,2)="PL","krajowa","zagraniczna")</f>
        <v>krajowa</v>
      </c>
    </row>
    <row r="1069" spans="1:8" hidden="1" outlineLevel="2">
      <c r="A1069" s="1">
        <v>42027</v>
      </c>
      <c r="B1069" t="s">
        <v>527</v>
      </c>
      <c r="C1069" t="s">
        <v>528</v>
      </c>
      <c r="D1069">
        <v>8.77</v>
      </c>
      <c r="E1069">
        <v>2781</v>
      </c>
      <c r="F1069" s="22">
        <v>24220</v>
      </c>
      <c r="G1069">
        <v>9921000</v>
      </c>
      <c r="H1069" t="str">
        <f>IF(LEFT(C1069,2)="PL","krajowa","zagraniczna")</f>
        <v>krajowa</v>
      </c>
    </row>
    <row r="1070" spans="1:8" hidden="1" outlineLevel="2">
      <c r="A1070" s="1">
        <v>42027</v>
      </c>
      <c r="B1070" t="s">
        <v>529</v>
      </c>
      <c r="C1070" t="s">
        <v>530</v>
      </c>
      <c r="D1070">
        <v>7.0000000000000007E-2</v>
      </c>
      <c r="E1070">
        <v>148991</v>
      </c>
      <c r="F1070" s="22">
        <v>10430</v>
      </c>
      <c r="G1070">
        <v>0</v>
      </c>
      <c r="H1070" t="str">
        <f>IF(LEFT(C1070,2)="PL","krajowa","zagraniczna")</f>
        <v>krajowa</v>
      </c>
    </row>
    <row r="1071" spans="1:8" hidden="1" outlineLevel="2">
      <c r="A1071" s="1">
        <v>42027</v>
      </c>
      <c r="B1071" t="s">
        <v>531</v>
      </c>
      <c r="C1071" t="s">
        <v>532</v>
      </c>
      <c r="D1071">
        <v>2.0499999999999998</v>
      </c>
      <c r="E1071">
        <v>12520</v>
      </c>
      <c r="F1071" s="22">
        <v>25070</v>
      </c>
      <c r="G1071">
        <v>2516000</v>
      </c>
      <c r="H1071" t="str">
        <f>IF(LEFT(C1071,2)="PL","krajowa","zagraniczna")</f>
        <v>krajowa</v>
      </c>
    </row>
    <row r="1072" spans="1:8" hidden="1" outlineLevel="2">
      <c r="A1072" s="1">
        <v>42027</v>
      </c>
      <c r="B1072" t="s">
        <v>533</v>
      </c>
      <c r="C1072" t="s">
        <v>534</v>
      </c>
      <c r="D1072">
        <v>10.29</v>
      </c>
      <c r="E1072">
        <v>301</v>
      </c>
      <c r="F1072" s="22">
        <v>3100</v>
      </c>
      <c r="G1072">
        <v>2000000</v>
      </c>
      <c r="H1072" t="str">
        <f>IF(LEFT(C1072,2)="PL","krajowa","zagraniczna")</f>
        <v>krajowa</v>
      </c>
    </row>
    <row r="1073" spans="1:8" hidden="1" outlineLevel="2">
      <c r="A1073" s="1">
        <v>42027</v>
      </c>
      <c r="B1073" t="s">
        <v>535</v>
      </c>
      <c r="C1073" t="s">
        <v>536</v>
      </c>
      <c r="D1073">
        <v>0.56999999999999995</v>
      </c>
      <c r="E1073">
        <v>495652</v>
      </c>
      <c r="F1073" s="22">
        <v>282320</v>
      </c>
      <c r="G1073">
        <v>503124000</v>
      </c>
      <c r="H1073" t="str">
        <f>IF(LEFT(C1073,2)="PL","krajowa","zagraniczna")</f>
        <v>krajowa</v>
      </c>
    </row>
    <row r="1074" spans="1:8" hidden="1" outlineLevel="2">
      <c r="A1074" s="1">
        <v>42027</v>
      </c>
      <c r="B1074" t="s">
        <v>539</v>
      </c>
      <c r="C1074" t="s">
        <v>540</v>
      </c>
      <c r="D1074">
        <v>7.5</v>
      </c>
      <c r="E1074">
        <v>2157338</v>
      </c>
      <c r="F1074" s="22">
        <v>16129520</v>
      </c>
      <c r="G1074">
        <v>391726000</v>
      </c>
      <c r="H1074" t="str">
        <f>IF(LEFT(C1074,2)="PL","krajowa","zagraniczna")</f>
        <v>krajowa</v>
      </c>
    </row>
    <row r="1075" spans="1:8" hidden="1" outlineLevel="2">
      <c r="A1075" s="1">
        <v>42027</v>
      </c>
      <c r="B1075" t="s">
        <v>541</v>
      </c>
      <c r="C1075" t="s">
        <v>542</v>
      </c>
      <c r="D1075">
        <v>1.5</v>
      </c>
      <c r="E1075">
        <v>8416</v>
      </c>
      <c r="F1075" s="22">
        <v>12840</v>
      </c>
      <c r="G1075">
        <v>3254000</v>
      </c>
      <c r="H1075" t="str">
        <f>IF(LEFT(C1075,2)="PL","krajowa","zagraniczna")</f>
        <v>krajowa</v>
      </c>
    </row>
    <row r="1076" spans="1:8" hidden="1" outlineLevel="2">
      <c r="A1076" s="1">
        <v>42027</v>
      </c>
      <c r="B1076" t="s">
        <v>543</v>
      </c>
      <c r="C1076" t="s">
        <v>544</v>
      </c>
      <c r="D1076">
        <v>1.31</v>
      </c>
      <c r="E1076">
        <v>105073</v>
      </c>
      <c r="F1076" s="22">
        <v>138690</v>
      </c>
      <c r="G1076">
        <v>50027000</v>
      </c>
      <c r="H1076" t="str">
        <f>IF(LEFT(C1076,2)="PL","krajowa","zagraniczna")</f>
        <v>krajowa</v>
      </c>
    </row>
    <row r="1077" spans="1:8" hidden="1" outlineLevel="2">
      <c r="A1077" s="1">
        <v>42027</v>
      </c>
      <c r="B1077" t="s">
        <v>545</v>
      </c>
      <c r="C1077" t="s">
        <v>546</v>
      </c>
      <c r="D1077">
        <v>0.16</v>
      </c>
      <c r="E1077">
        <v>65049</v>
      </c>
      <c r="F1077" s="22">
        <v>10410</v>
      </c>
      <c r="G1077">
        <v>0</v>
      </c>
      <c r="H1077" t="str">
        <f>IF(LEFT(C1077,2)="PL","krajowa","zagraniczna")</f>
        <v>krajowa</v>
      </c>
    </row>
    <row r="1078" spans="1:8" hidden="1" outlineLevel="2">
      <c r="A1078" s="1">
        <v>42027</v>
      </c>
      <c r="B1078" t="s">
        <v>547</v>
      </c>
      <c r="C1078" t="s">
        <v>548</v>
      </c>
      <c r="D1078">
        <v>33.9</v>
      </c>
      <c r="E1078">
        <v>5</v>
      </c>
      <c r="F1078" s="22">
        <v>170</v>
      </c>
      <c r="G1078">
        <v>3773000</v>
      </c>
      <c r="H1078" t="str">
        <f>IF(LEFT(C1078,2)="PL","krajowa","zagraniczna")</f>
        <v>krajowa</v>
      </c>
    </row>
    <row r="1079" spans="1:8" hidden="1" outlineLevel="2">
      <c r="A1079" s="1">
        <v>42027</v>
      </c>
      <c r="B1079" t="s">
        <v>549</v>
      </c>
      <c r="C1079" t="s">
        <v>550</v>
      </c>
      <c r="D1079">
        <v>1.46</v>
      </c>
      <c r="E1079">
        <v>905</v>
      </c>
      <c r="F1079" s="22">
        <v>1300</v>
      </c>
      <c r="G1079">
        <v>42888000</v>
      </c>
      <c r="H1079" t="str">
        <f>IF(LEFT(C1079,2)="PL","krajowa","zagraniczna")</f>
        <v>krajowa</v>
      </c>
    </row>
    <row r="1080" spans="1:8" hidden="1" outlineLevel="2">
      <c r="A1080" s="1">
        <v>42027</v>
      </c>
      <c r="B1080" t="s">
        <v>551</v>
      </c>
      <c r="C1080" t="s">
        <v>552</v>
      </c>
      <c r="D1080">
        <v>9.75</v>
      </c>
      <c r="E1080">
        <v>630</v>
      </c>
      <c r="F1080" s="22">
        <v>5970</v>
      </c>
      <c r="G1080">
        <v>356000</v>
      </c>
      <c r="H1080" t="str">
        <f>IF(LEFT(C1080,2)="PL","krajowa","zagraniczna")</f>
        <v>krajowa</v>
      </c>
    </row>
    <row r="1081" spans="1:8" hidden="1" outlineLevel="2">
      <c r="A1081" s="1">
        <v>42027</v>
      </c>
      <c r="B1081" t="s">
        <v>553</v>
      </c>
      <c r="C1081" t="s">
        <v>554</v>
      </c>
      <c r="D1081">
        <v>1.39</v>
      </c>
      <c r="E1081">
        <v>1600</v>
      </c>
      <c r="F1081" s="22">
        <v>2220</v>
      </c>
      <c r="G1081">
        <v>4265000</v>
      </c>
      <c r="H1081" t="str">
        <f>IF(LEFT(C1081,2)="PL","krajowa","zagraniczna")</f>
        <v>krajowa</v>
      </c>
    </row>
    <row r="1082" spans="1:8" hidden="1" outlineLevel="2">
      <c r="A1082" s="1">
        <v>42027</v>
      </c>
      <c r="B1082" t="s">
        <v>557</v>
      </c>
      <c r="C1082" t="s">
        <v>558</v>
      </c>
      <c r="D1082">
        <v>12.94</v>
      </c>
      <c r="E1082">
        <v>98827</v>
      </c>
      <c r="F1082" s="22">
        <v>1276080</v>
      </c>
      <c r="G1082">
        <v>16905000</v>
      </c>
      <c r="H1082" t="str">
        <f>IF(LEFT(C1082,2)="PL","krajowa","zagraniczna")</f>
        <v>krajowa</v>
      </c>
    </row>
    <row r="1083" spans="1:8" hidden="1" outlineLevel="2">
      <c r="A1083" s="1">
        <v>42027</v>
      </c>
      <c r="B1083" t="s">
        <v>559</v>
      </c>
      <c r="C1083" t="s">
        <v>560</v>
      </c>
      <c r="D1083">
        <v>10.39</v>
      </c>
      <c r="E1083">
        <v>622</v>
      </c>
      <c r="F1083" s="22">
        <v>6230</v>
      </c>
      <c r="G1083">
        <v>1026000</v>
      </c>
      <c r="H1083" t="str">
        <f>IF(LEFT(C1083,2)="PL","krajowa","zagraniczna")</f>
        <v>krajowa</v>
      </c>
    </row>
    <row r="1084" spans="1:8" hidden="1" outlineLevel="2">
      <c r="A1084" s="1">
        <v>42027</v>
      </c>
      <c r="B1084" t="s">
        <v>561</v>
      </c>
      <c r="C1084" t="s">
        <v>562</v>
      </c>
      <c r="D1084">
        <v>6.25</v>
      </c>
      <c r="E1084">
        <v>7541</v>
      </c>
      <c r="F1084" s="22">
        <v>46790</v>
      </c>
      <c r="G1084">
        <v>9981000</v>
      </c>
      <c r="H1084" t="str">
        <f>IF(LEFT(C1084,2)="PL","krajowa","zagraniczna")</f>
        <v>krajowa</v>
      </c>
    </row>
    <row r="1085" spans="1:8" hidden="1" outlineLevel="2">
      <c r="A1085" s="1">
        <v>42027</v>
      </c>
      <c r="B1085" t="s">
        <v>563</v>
      </c>
      <c r="C1085" t="s">
        <v>564</v>
      </c>
      <c r="D1085">
        <v>2.21</v>
      </c>
      <c r="E1085">
        <v>420654</v>
      </c>
      <c r="F1085" s="22">
        <v>928270</v>
      </c>
      <c r="G1085">
        <v>95095000</v>
      </c>
      <c r="H1085" t="str">
        <f>IF(LEFT(C1085,2)="PL","krajowa","zagraniczna")</f>
        <v>krajowa</v>
      </c>
    </row>
    <row r="1086" spans="1:8" hidden="1" outlineLevel="2">
      <c r="A1086" s="1">
        <v>42027</v>
      </c>
      <c r="B1086" t="s">
        <v>565</v>
      </c>
      <c r="C1086" t="s">
        <v>566</v>
      </c>
      <c r="D1086">
        <v>1.61</v>
      </c>
      <c r="E1086">
        <v>42457</v>
      </c>
      <c r="F1086" s="22">
        <v>69000</v>
      </c>
      <c r="G1086">
        <v>9957000</v>
      </c>
      <c r="H1086" t="str">
        <f>IF(LEFT(C1086,2)="PL","krajowa","zagraniczna")</f>
        <v>krajowa</v>
      </c>
    </row>
    <row r="1087" spans="1:8" hidden="1" outlineLevel="2">
      <c r="A1087" s="1">
        <v>42027</v>
      </c>
      <c r="B1087" t="s">
        <v>567</v>
      </c>
      <c r="C1087" t="s">
        <v>568</v>
      </c>
      <c r="D1087">
        <v>3.34</v>
      </c>
      <c r="E1087">
        <v>30</v>
      </c>
      <c r="F1087" s="22">
        <v>100</v>
      </c>
      <c r="G1087">
        <v>1453000</v>
      </c>
      <c r="H1087" t="str">
        <f>IF(LEFT(C1087,2)="PL","krajowa","zagraniczna")</f>
        <v>krajowa</v>
      </c>
    </row>
    <row r="1088" spans="1:8" hidden="1" outlineLevel="2">
      <c r="A1088" s="1">
        <v>42027</v>
      </c>
      <c r="B1088" t="s">
        <v>569</v>
      </c>
      <c r="C1088" t="s">
        <v>570</v>
      </c>
      <c r="D1088">
        <v>17.600000000000001</v>
      </c>
      <c r="E1088">
        <v>11</v>
      </c>
      <c r="F1088" s="22">
        <v>190</v>
      </c>
      <c r="G1088">
        <v>2386000</v>
      </c>
      <c r="H1088" t="str">
        <f>IF(LEFT(C1088,2)="PL","krajowa","zagraniczna")</f>
        <v>krajowa</v>
      </c>
    </row>
    <row r="1089" spans="1:8" hidden="1" outlineLevel="2">
      <c r="A1089" s="1">
        <v>42027</v>
      </c>
      <c r="B1089" t="s">
        <v>571</v>
      </c>
      <c r="C1089" t="s">
        <v>572</v>
      </c>
      <c r="D1089">
        <v>5.7</v>
      </c>
      <c r="E1089">
        <v>22204</v>
      </c>
      <c r="F1089" s="22">
        <v>126380</v>
      </c>
      <c r="G1089">
        <v>257931000</v>
      </c>
      <c r="H1089" t="str">
        <f>IF(LEFT(C1089,2)="PL","krajowa","zagraniczna")</f>
        <v>krajowa</v>
      </c>
    </row>
    <row r="1090" spans="1:8" hidden="1" outlineLevel="2">
      <c r="A1090" s="1">
        <v>42027</v>
      </c>
      <c r="B1090" t="s">
        <v>573</v>
      </c>
      <c r="C1090" t="s">
        <v>574</v>
      </c>
      <c r="D1090">
        <v>4.78</v>
      </c>
      <c r="E1090">
        <v>6300</v>
      </c>
      <c r="F1090" s="22">
        <v>30810</v>
      </c>
      <c r="G1090">
        <v>3499000</v>
      </c>
      <c r="H1090" t="str">
        <f>IF(LEFT(C1090,2)="PL","krajowa","zagraniczna")</f>
        <v>krajowa</v>
      </c>
    </row>
    <row r="1091" spans="1:8" hidden="1" outlineLevel="2">
      <c r="A1091" s="1">
        <v>42027</v>
      </c>
      <c r="B1091" t="s">
        <v>575</v>
      </c>
      <c r="C1091" t="s">
        <v>576</v>
      </c>
      <c r="D1091">
        <v>242</v>
      </c>
      <c r="E1091">
        <v>3052</v>
      </c>
      <c r="F1091" s="22">
        <v>749720</v>
      </c>
      <c r="G1091">
        <v>1930000</v>
      </c>
      <c r="H1091" t="str">
        <f>IF(LEFT(C1091,2)="PL","krajowa","zagraniczna")</f>
        <v>krajowa</v>
      </c>
    </row>
    <row r="1092" spans="1:8" hidden="1" outlineLevel="2">
      <c r="A1092" s="1">
        <v>42027</v>
      </c>
      <c r="B1092" t="s">
        <v>577</v>
      </c>
      <c r="C1092" t="s">
        <v>578</v>
      </c>
      <c r="D1092">
        <v>24.25</v>
      </c>
      <c r="E1092">
        <v>522444</v>
      </c>
      <c r="F1092" s="22">
        <v>12541560</v>
      </c>
      <c r="G1092">
        <v>25618000</v>
      </c>
      <c r="H1092" t="str">
        <f>IF(LEFT(C1092,2)="PL","krajowa","zagraniczna")</f>
        <v>krajowa</v>
      </c>
    </row>
    <row r="1093" spans="1:8" hidden="1" outlineLevel="2">
      <c r="A1093" s="1">
        <v>42027</v>
      </c>
      <c r="B1093" t="s">
        <v>581</v>
      </c>
      <c r="C1093" t="s">
        <v>582</v>
      </c>
      <c r="D1093">
        <v>4.4000000000000004</v>
      </c>
      <c r="E1093">
        <v>2186</v>
      </c>
      <c r="F1093" s="22">
        <v>9350</v>
      </c>
      <c r="G1093">
        <v>24936000</v>
      </c>
      <c r="H1093" t="str">
        <f>IF(LEFT(C1093,2)="PL","krajowa","zagraniczna")</f>
        <v>krajowa</v>
      </c>
    </row>
    <row r="1094" spans="1:8" hidden="1" outlineLevel="2">
      <c r="A1094" s="1">
        <v>42027</v>
      </c>
      <c r="B1094" t="s">
        <v>583</v>
      </c>
      <c r="C1094" t="s">
        <v>584</v>
      </c>
      <c r="D1094">
        <v>1.28</v>
      </c>
      <c r="E1094">
        <v>5187</v>
      </c>
      <c r="F1094" s="22">
        <v>6610</v>
      </c>
      <c r="G1094">
        <v>4052000</v>
      </c>
      <c r="H1094" t="str">
        <f>IF(LEFT(C1094,2)="PL","krajowa","zagraniczna")</f>
        <v>krajowa</v>
      </c>
    </row>
    <row r="1095" spans="1:8" hidden="1" outlineLevel="2">
      <c r="A1095" s="1">
        <v>42027</v>
      </c>
      <c r="B1095" t="s">
        <v>585</v>
      </c>
      <c r="C1095" t="s">
        <v>586</v>
      </c>
      <c r="D1095">
        <v>3.8</v>
      </c>
      <c r="E1095">
        <v>4145</v>
      </c>
      <c r="F1095" s="22">
        <v>15930</v>
      </c>
      <c r="G1095">
        <v>1500000</v>
      </c>
      <c r="H1095" t="str">
        <f>IF(LEFT(C1095,2)="PL","krajowa","zagraniczna")</f>
        <v>krajowa</v>
      </c>
    </row>
    <row r="1096" spans="1:8" hidden="1" outlineLevel="2">
      <c r="A1096" s="1">
        <v>42027</v>
      </c>
      <c r="B1096" t="s">
        <v>587</v>
      </c>
      <c r="C1096" t="s">
        <v>588</v>
      </c>
      <c r="D1096">
        <v>50.3</v>
      </c>
      <c r="E1096">
        <v>292</v>
      </c>
      <c r="F1096" s="22">
        <v>14560</v>
      </c>
      <c r="G1096">
        <v>297000</v>
      </c>
      <c r="H1096" t="str">
        <f>IF(LEFT(C1096,2)="PL","krajowa","zagraniczna")</f>
        <v>krajowa</v>
      </c>
    </row>
    <row r="1097" spans="1:8" hidden="1" outlineLevel="2">
      <c r="A1097" s="1">
        <v>42027</v>
      </c>
      <c r="B1097" t="s">
        <v>589</v>
      </c>
      <c r="C1097" t="s">
        <v>590</v>
      </c>
      <c r="D1097">
        <v>1.1499999999999999</v>
      </c>
      <c r="E1097">
        <v>8000</v>
      </c>
      <c r="F1097" s="22">
        <v>9180</v>
      </c>
      <c r="G1097">
        <v>36087000</v>
      </c>
      <c r="H1097" t="str">
        <f>IF(LEFT(C1097,2)="PL","krajowa","zagraniczna")</f>
        <v>krajowa</v>
      </c>
    </row>
    <row r="1098" spans="1:8" hidden="1" outlineLevel="2">
      <c r="A1098" s="1">
        <v>42027</v>
      </c>
      <c r="B1098" t="s">
        <v>591</v>
      </c>
      <c r="C1098" t="s">
        <v>592</v>
      </c>
      <c r="D1098">
        <v>2.02</v>
      </c>
      <c r="E1098">
        <v>2929</v>
      </c>
      <c r="F1098" s="22">
        <v>5970</v>
      </c>
      <c r="G1098">
        <v>4803000</v>
      </c>
      <c r="H1098" t="str">
        <f>IF(LEFT(C1098,2)="PL","krajowa","zagraniczna")</f>
        <v>krajowa</v>
      </c>
    </row>
    <row r="1099" spans="1:8" hidden="1" outlineLevel="2">
      <c r="A1099" s="1">
        <v>42027</v>
      </c>
      <c r="B1099" t="s">
        <v>593</v>
      </c>
      <c r="C1099" t="s">
        <v>594</v>
      </c>
      <c r="D1099">
        <v>2.08</v>
      </c>
      <c r="E1099">
        <v>5</v>
      </c>
      <c r="F1099" s="22">
        <v>10</v>
      </c>
      <c r="G1099">
        <v>8487000</v>
      </c>
      <c r="H1099" t="str">
        <f>IF(LEFT(C1099,2)="PL","krajowa","zagraniczna")</f>
        <v>krajowa</v>
      </c>
    </row>
    <row r="1100" spans="1:8" hidden="1" outlineLevel="2">
      <c r="A1100" s="1">
        <v>42027</v>
      </c>
      <c r="B1100" t="s">
        <v>597</v>
      </c>
      <c r="C1100" t="s">
        <v>598</v>
      </c>
      <c r="D1100">
        <v>0.11</v>
      </c>
      <c r="E1100">
        <v>0</v>
      </c>
      <c r="F1100" s="22">
        <v>0</v>
      </c>
      <c r="G1100">
        <v>0</v>
      </c>
      <c r="H1100" t="str">
        <f>IF(LEFT(C1100,2)="PL","krajowa","zagraniczna")</f>
        <v>krajowa</v>
      </c>
    </row>
    <row r="1101" spans="1:8" hidden="1" outlineLevel="2">
      <c r="A1101" s="1">
        <v>42027</v>
      </c>
      <c r="B1101" t="s">
        <v>599</v>
      </c>
      <c r="C1101" t="s">
        <v>600</v>
      </c>
      <c r="D1101">
        <v>2.9</v>
      </c>
      <c r="E1101">
        <v>15981</v>
      </c>
      <c r="F1101" s="22">
        <v>46540</v>
      </c>
      <c r="G1101">
        <v>24856000</v>
      </c>
      <c r="H1101" t="str">
        <f>IF(LEFT(C1101,2)="PL","krajowa","zagraniczna")</f>
        <v>krajowa</v>
      </c>
    </row>
    <row r="1102" spans="1:8" hidden="1" outlineLevel="2">
      <c r="A1102" s="1">
        <v>42027</v>
      </c>
      <c r="B1102" t="s">
        <v>601</v>
      </c>
      <c r="C1102" t="s">
        <v>602</v>
      </c>
      <c r="D1102">
        <v>9.99</v>
      </c>
      <c r="E1102">
        <v>3782</v>
      </c>
      <c r="F1102" s="22">
        <v>38100</v>
      </c>
      <c r="G1102">
        <v>6624000</v>
      </c>
      <c r="H1102" t="str">
        <f>IF(LEFT(C1102,2)="PL","krajowa","zagraniczna")</f>
        <v>krajowa</v>
      </c>
    </row>
    <row r="1103" spans="1:8" hidden="1" outlineLevel="2">
      <c r="A1103" s="1">
        <v>42027</v>
      </c>
      <c r="B1103" t="s">
        <v>603</v>
      </c>
      <c r="C1103" t="s">
        <v>604</v>
      </c>
      <c r="D1103">
        <v>5.3</v>
      </c>
      <c r="E1103">
        <v>200</v>
      </c>
      <c r="F1103" s="22">
        <v>1060</v>
      </c>
      <c r="G1103">
        <v>1399000</v>
      </c>
      <c r="H1103" t="str">
        <f>IF(LEFT(C1103,2)="PL","krajowa","zagraniczna")</f>
        <v>krajowa</v>
      </c>
    </row>
    <row r="1104" spans="1:8" hidden="1" outlineLevel="2">
      <c r="A1104" s="1">
        <v>42027</v>
      </c>
      <c r="B1104" t="s">
        <v>605</v>
      </c>
      <c r="C1104" t="s">
        <v>606</v>
      </c>
      <c r="D1104">
        <v>8.1999999999999993</v>
      </c>
      <c r="E1104">
        <v>4825359</v>
      </c>
      <c r="F1104" s="22">
        <v>39643700</v>
      </c>
      <c r="G1104">
        <v>647357000</v>
      </c>
      <c r="H1104" t="str">
        <f>IF(LEFT(C1104,2)="PL","krajowa","zagraniczna")</f>
        <v>krajowa</v>
      </c>
    </row>
    <row r="1105" spans="1:8" hidden="1" outlineLevel="2">
      <c r="A1105" s="1">
        <v>42027</v>
      </c>
      <c r="B1105" t="s">
        <v>607</v>
      </c>
      <c r="C1105" t="s">
        <v>608</v>
      </c>
      <c r="D1105">
        <v>41</v>
      </c>
      <c r="E1105">
        <v>956</v>
      </c>
      <c r="F1105" s="22">
        <v>39650</v>
      </c>
      <c r="G1105">
        <v>21800000</v>
      </c>
      <c r="H1105" t="str">
        <f>IF(LEFT(C1105,2)="PL","krajowa","zagraniczna")</f>
        <v>krajowa</v>
      </c>
    </row>
    <row r="1106" spans="1:8" hidden="1" outlineLevel="2">
      <c r="A1106" s="1">
        <v>42027</v>
      </c>
      <c r="B1106" t="s">
        <v>611</v>
      </c>
      <c r="C1106" t="s">
        <v>612</v>
      </c>
      <c r="D1106">
        <v>6.29</v>
      </c>
      <c r="E1106">
        <v>6579</v>
      </c>
      <c r="F1106" s="22">
        <v>40650</v>
      </c>
      <c r="G1106">
        <v>6568000</v>
      </c>
      <c r="H1106" t="str">
        <f>IF(LEFT(C1106,2)="PL","krajowa","zagraniczna")</f>
        <v>krajowa</v>
      </c>
    </row>
    <row r="1107" spans="1:8" hidden="1" outlineLevel="2">
      <c r="A1107" s="1">
        <v>42027</v>
      </c>
      <c r="B1107" t="s">
        <v>613</v>
      </c>
      <c r="C1107" t="s">
        <v>614</v>
      </c>
      <c r="D1107">
        <v>232.05</v>
      </c>
      <c r="E1107">
        <v>41</v>
      </c>
      <c r="F1107" s="22">
        <v>9510</v>
      </c>
      <c r="G1107">
        <v>349000</v>
      </c>
      <c r="H1107" t="str">
        <f>IF(LEFT(C1107,2)="PL","krajowa","zagraniczna")</f>
        <v>krajowa</v>
      </c>
    </row>
    <row r="1108" spans="1:8" hidden="1" outlineLevel="2">
      <c r="A1108" s="1">
        <v>42027</v>
      </c>
      <c r="B1108" t="s">
        <v>615</v>
      </c>
      <c r="C1108" t="s">
        <v>616</v>
      </c>
      <c r="D1108">
        <v>8.36</v>
      </c>
      <c r="E1108">
        <v>325</v>
      </c>
      <c r="F1108" s="22">
        <v>2690</v>
      </c>
      <c r="G1108">
        <v>6256000</v>
      </c>
      <c r="H1108" t="str">
        <f>IF(LEFT(C1108,2)="PL","krajowa","zagraniczna")</f>
        <v>krajowa</v>
      </c>
    </row>
    <row r="1109" spans="1:8" hidden="1" outlineLevel="2">
      <c r="A1109" s="1">
        <v>42027</v>
      </c>
      <c r="B1109" t="s">
        <v>619</v>
      </c>
      <c r="C1109" t="s">
        <v>620</v>
      </c>
      <c r="D1109">
        <v>48.55</v>
      </c>
      <c r="E1109">
        <v>3246</v>
      </c>
      <c r="F1109" s="22">
        <v>156690</v>
      </c>
      <c r="G1109">
        <v>1688000</v>
      </c>
      <c r="H1109" t="str">
        <f>IF(LEFT(C1109,2)="PL","krajowa","zagraniczna")</f>
        <v>krajowa</v>
      </c>
    </row>
    <row r="1110" spans="1:8" hidden="1" outlineLevel="2">
      <c r="A1110" s="1">
        <v>42027</v>
      </c>
      <c r="B1110" t="s">
        <v>621</v>
      </c>
      <c r="C1110" t="s">
        <v>622</v>
      </c>
      <c r="D1110">
        <v>1.1200000000000001</v>
      </c>
      <c r="E1110">
        <v>2000</v>
      </c>
      <c r="F1110" s="22">
        <v>2240</v>
      </c>
      <c r="G1110">
        <v>6642000</v>
      </c>
      <c r="H1110" t="str">
        <f>IF(LEFT(C1110,2)="PL","krajowa","zagraniczna")</f>
        <v>krajowa</v>
      </c>
    </row>
    <row r="1111" spans="1:8" hidden="1" outlineLevel="2">
      <c r="A1111" s="1">
        <v>42027</v>
      </c>
      <c r="B1111" t="s">
        <v>623</v>
      </c>
      <c r="C1111" t="s">
        <v>624</v>
      </c>
      <c r="D1111">
        <v>14.85</v>
      </c>
      <c r="E1111">
        <v>2</v>
      </c>
      <c r="F1111" s="22">
        <v>30</v>
      </c>
      <c r="G1111">
        <v>5551000</v>
      </c>
      <c r="H1111" t="str">
        <f>IF(LEFT(C1111,2)="PL","krajowa","zagraniczna")</f>
        <v>krajowa</v>
      </c>
    </row>
    <row r="1112" spans="1:8" hidden="1" outlineLevel="2">
      <c r="A1112" s="1">
        <v>42027</v>
      </c>
      <c r="B1112" t="s">
        <v>625</v>
      </c>
      <c r="C1112" t="s">
        <v>626</v>
      </c>
      <c r="D1112">
        <v>1.1499999999999999</v>
      </c>
      <c r="E1112">
        <v>11682</v>
      </c>
      <c r="F1112" s="22">
        <v>13210</v>
      </c>
      <c r="G1112">
        <v>5959000</v>
      </c>
      <c r="H1112" t="str">
        <f>IF(LEFT(C1112,2)="PL","krajowa","zagraniczna")</f>
        <v>krajowa</v>
      </c>
    </row>
    <row r="1113" spans="1:8" hidden="1" outlineLevel="2">
      <c r="A1113" s="1">
        <v>42027</v>
      </c>
      <c r="B1113" t="s">
        <v>627</v>
      </c>
      <c r="C1113" t="s">
        <v>628</v>
      </c>
      <c r="D1113">
        <v>1.6</v>
      </c>
      <c r="E1113">
        <v>25231</v>
      </c>
      <c r="F1113" s="22">
        <v>40500</v>
      </c>
      <c r="G1113">
        <v>0</v>
      </c>
      <c r="H1113" t="str">
        <f>IF(LEFT(C1113,2)="PL","krajowa","zagraniczna")</f>
        <v>krajowa</v>
      </c>
    </row>
    <row r="1114" spans="1:8" hidden="1" outlineLevel="2">
      <c r="A1114" s="1">
        <v>42027</v>
      </c>
      <c r="B1114" t="s">
        <v>629</v>
      </c>
      <c r="C1114" t="s">
        <v>630</v>
      </c>
      <c r="D1114">
        <v>0.27</v>
      </c>
      <c r="E1114">
        <v>6849</v>
      </c>
      <c r="F1114" s="22">
        <v>1840</v>
      </c>
      <c r="G1114">
        <v>0</v>
      </c>
      <c r="H1114" t="str">
        <f>IF(LEFT(C1114,2)="PL","krajowa","zagraniczna")</f>
        <v>krajowa</v>
      </c>
    </row>
    <row r="1115" spans="1:8" hidden="1" outlineLevel="2">
      <c r="A1115" s="1">
        <v>42027</v>
      </c>
      <c r="B1115" t="s">
        <v>631</v>
      </c>
      <c r="C1115" t="s">
        <v>632</v>
      </c>
      <c r="D1115">
        <v>3.79</v>
      </c>
      <c r="E1115">
        <v>100</v>
      </c>
      <c r="F1115" s="22">
        <v>380</v>
      </c>
      <c r="G1115">
        <v>3736000</v>
      </c>
      <c r="H1115" t="str">
        <f>IF(LEFT(C1115,2)="PL","krajowa","zagraniczna")</f>
        <v>krajowa</v>
      </c>
    </row>
    <row r="1116" spans="1:8" hidden="1" outlineLevel="2">
      <c r="A1116" s="1">
        <v>42027</v>
      </c>
      <c r="B1116" t="s">
        <v>633</v>
      </c>
      <c r="C1116" t="s">
        <v>634</v>
      </c>
      <c r="D1116">
        <v>3.31</v>
      </c>
      <c r="E1116">
        <v>0</v>
      </c>
      <c r="F1116" s="22">
        <v>0</v>
      </c>
      <c r="G1116">
        <v>0</v>
      </c>
      <c r="H1116" t="str">
        <f>IF(LEFT(C1116,2)="PL","krajowa","zagraniczna")</f>
        <v>krajowa</v>
      </c>
    </row>
    <row r="1117" spans="1:8" hidden="1" outlineLevel="2">
      <c r="A1117" s="1">
        <v>42027</v>
      </c>
      <c r="B1117" t="s">
        <v>635</v>
      </c>
      <c r="C1117" t="s">
        <v>636</v>
      </c>
      <c r="D1117">
        <v>1.62</v>
      </c>
      <c r="E1117">
        <v>29</v>
      </c>
      <c r="F1117" s="22">
        <v>50</v>
      </c>
      <c r="G1117">
        <v>18756000</v>
      </c>
      <c r="H1117" t="str">
        <f>IF(LEFT(C1117,2)="PL","krajowa","zagraniczna")</f>
        <v>krajowa</v>
      </c>
    </row>
    <row r="1118" spans="1:8" hidden="1" outlineLevel="2">
      <c r="A1118" s="1">
        <v>42027</v>
      </c>
      <c r="B1118" t="s">
        <v>637</v>
      </c>
      <c r="C1118" t="s">
        <v>638</v>
      </c>
      <c r="D1118">
        <v>37.979999999999997</v>
      </c>
      <c r="E1118">
        <v>399</v>
      </c>
      <c r="F1118" s="22">
        <v>14980</v>
      </c>
      <c r="G1118">
        <v>3144000</v>
      </c>
      <c r="H1118" t="str">
        <f>IF(LEFT(C1118,2)="PL","krajowa","zagraniczna")</f>
        <v>krajowa</v>
      </c>
    </row>
    <row r="1119" spans="1:8" hidden="1" outlineLevel="2">
      <c r="A1119" s="1">
        <v>42027</v>
      </c>
      <c r="B1119" t="s">
        <v>639</v>
      </c>
      <c r="C1119" t="s">
        <v>640</v>
      </c>
      <c r="D1119">
        <v>0.23</v>
      </c>
      <c r="E1119">
        <v>16060</v>
      </c>
      <c r="F1119" s="22">
        <v>3690</v>
      </c>
      <c r="G1119">
        <v>0</v>
      </c>
      <c r="H1119" t="str">
        <f>IF(LEFT(C1119,2)="PL","krajowa","zagraniczna")</f>
        <v>krajowa</v>
      </c>
    </row>
    <row r="1120" spans="1:8" hidden="1" outlineLevel="2">
      <c r="A1120" s="1">
        <v>42027</v>
      </c>
      <c r="B1120" t="s">
        <v>641</v>
      </c>
      <c r="C1120" t="s">
        <v>642</v>
      </c>
      <c r="D1120">
        <v>51.9</v>
      </c>
      <c r="E1120">
        <v>1439</v>
      </c>
      <c r="F1120" s="22">
        <v>74570</v>
      </c>
      <c r="G1120">
        <v>4763000</v>
      </c>
      <c r="H1120" t="str">
        <f>IF(LEFT(C1120,2)="PL","krajowa","zagraniczna")</f>
        <v>krajowa</v>
      </c>
    </row>
    <row r="1121" spans="1:8" hidden="1" outlineLevel="2">
      <c r="A1121" s="1">
        <v>42027</v>
      </c>
      <c r="B1121" t="s">
        <v>647</v>
      </c>
      <c r="C1121" t="s">
        <v>648</v>
      </c>
      <c r="D1121">
        <v>10.8</v>
      </c>
      <c r="E1121">
        <v>0</v>
      </c>
      <c r="F1121" s="22">
        <v>0</v>
      </c>
      <c r="G1121">
        <v>11288000</v>
      </c>
      <c r="H1121" t="str">
        <f>IF(LEFT(C1121,2)="PL","krajowa","zagraniczna")</f>
        <v>krajowa</v>
      </c>
    </row>
    <row r="1122" spans="1:8" hidden="1" outlineLevel="2">
      <c r="A1122" s="1">
        <v>42027</v>
      </c>
      <c r="B1122" t="s">
        <v>649</v>
      </c>
      <c r="C1122" t="s">
        <v>650</v>
      </c>
      <c r="D1122">
        <v>179</v>
      </c>
      <c r="E1122">
        <v>373180</v>
      </c>
      <c r="F1122" s="22">
        <v>67794460</v>
      </c>
      <c r="G1122">
        <v>122632000</v>
      </c>
      <c r="H1122" t="str">
        <f>IF(LEFT(C1122,2)="PL","krajowa","zagraniczna")</f>
        <v>krajowa</v>
      </c>
    </row>
    <row r="1123" spans="1:8" hidden="1" outlineLevel="2">
      <c r="A1123" s="1">
        <v>42027</v>
      </c>
      <c r="B1123" t="s">
        <v>651</v>
      </c>
      <c r="C1123" t="s">
        <v>652</v>
      </c>
      <c r="D1123">
        <v>85.56</v>
      </c>
      <c r="E1123">
        <v>1043</v>
      </c>
      <c r="F1123" s="22">
        <v>89400</v>
      </c>
      <c r="G1123">
        <v>7304000</v>
      </c>
      <c r="H1123" t="str">
        <f>IF(LEFT(C1123,2)="PL","krajowa","zagraniczna")</f>
        <v>krajowa</v>
      </c>
    </row>
    <row r="1124" spans="1:8" hidden="1" outlineLevel="2">
      <c r="A1124" s="1">
        <v>42027</v>
      </c>
      <c r="B1124" t="s">
        <v>653</v>
      </c>
      <c r="C1124" t="s">
        <v>654</v>
      </c>
      <c r="D1124">
        <v>0.49</v>
      </c>
      <c r="E1124">
        <v>0</v>
      </c>
      <c r="F1124" s="22">
        <v>0</v>
      </c>
      <c r="G1124">
        <v>0</v>
      </c>
      <c r="H1124" t="str">
        <f>IF(LEFT(C1124,2)="PL","krajowa","zagraniczna")</f>
        <v>krajowa</v>
      </c>
    </row>
    <row r="1125" spans="1:8" hidden="1" outlineLevel="2">
      <c r="A1125" s="1">
        <v>42027</v>
      </c>
      <c r="B1125" t="s">
        <v>655</v>
      </c>
      <c r="C1125" t="s">
        <v>656</v>
      </c>
      <c r="D1125">
        <v>29.99</v>
      </c>
      <c r="E1125">
        <v>1</v>
      </c>
      <c r="F1125" s="22">
        <v>30</v>
      </c>
      <c r="G1125">
        <v>8365000</v>
      </c>
      <c r="H1125" t="str">
        <f>IF(LEFT(C1125,2)="PL","krajowa","zagraniczna")</f>
        <v>krajowa</v>
      </c>
    </row>
    <row r="1126" spans="1:8" hidden="1" outlineLevel="2">
      <c r="A1126" s="1">
        <v>42027</v>
      </c>
      <c r="B1126" t="s">
        <v>657</v>
      </c>
      <c r="C1126" t="s">
        <v>658</v>
      </c>
      <c r="D1126">
        <v>0.49</v>
      </c>
      <c r="E1126">
        <v>19796</v>
      </c>
      <c r="F1126" s="22">
        <v>9580</v>
      </c>
      <c r="G1126">
        <v>49286000</v>
      </c>
      <c r="H1126" t="str">
        <f>IF(LEFT(C1126,2)="PL","krajowa","zagraniczna")</f>
        <v>krajowa</v>
      </c>
    </row>
    <row r="1127" spans="1:8" hidden="1" outlineLevel="2">
      <c r="A1127" s="1">
        <v>42027</v>
      </c>
      <c r="B1127" t="s">
        <v>659</v>
      </c>
      <c r="C1127" t="s">
        <v>660</v>
      </c>
      <c r="D1127">
        <v>0.16</v>
      </c>
      <c r="E1127">
        <v>619645</v>
      </c>
      <c r="F1127" s="22">
        <v>99140</v>
      </c>
      <c r="G1127">
        <v>0</v>
      </c>
      <c r="H1127" t="str">
        <f>IF(LEFT(C1127,2)="PL","krajowa","zagraniczna")</f>
        <v>krajowa</v>
      </c>
    </row>
    <row r="1128" spans="1:8" hidden="1" outlineLevel="2">
      <c r="A1128" s="1">
        <v>42027</v>
      </c>
      <c r="B1128" t="s">
        <v>661</v>
      </c>
      <c r="C1128" t="s">
        <v>662</v>
      </c>
      <c r="D1128">
        <v>19.07</v>
      </c>
      <c r="E1128">
        <v>1603463</v>
      </c>
      <c r="F1128" s="22">
        <v>30889170</v>
      </c>
      <c r="G1128">
        <v>778079000</v>
      </c>
      <c r="H1128" t="str">
        <f>IF(LEFT(C1128,2)="PL","krajowa","zagraniczna")</f>
        <v>krajowa</v>
      </c>
    </row>
    <row r="1129" spans="1:8" hidden="1" outlineLevel="2">
      <c r="A1129" s="1">
        <v>42027</v>
      </c>
      <c r="B1129" t="s">
        <v>663</v>
      </c>
      <c r="C1129" t="s">
        <v>664</v>
      </c>
      <c r="D1129">
        <v>4.3600000000000003</v>
      </c>
      <c r="E1129">
        <v>4729266</v>
      </c>
      <c r="F1129" s="22">
        <v>21068110</v>
      </c>
      <c r="G1129">
        <v>1628262000</v>
      </c>
      <c r="H1129" t="str">
        <f>IF(LEFT(C1129,2)="PL","krajowa","zagraniczna")</f>
        <v>krajowa</v>
      </c>
    </row>
    <row r="1130" spans="1:8" hidden="1" outlineLevel="2">
      <c r="A1130" s="1">
        <v>42027</v>
      </c>
      <c r="B1130" t="s">
        <v>665</v>
      </c>
      <c r="C1130" t="s">
        <v>666</v>
      </c>
      <c r="D1130">
        <v>5.5</v>
      </c>
      <c r="E1130">
        <v>11949</v>
      </c>
      <c r="F1130" s="22">
        <v>66090</v>
      </c>
      <c r="G1130">
        <v>31779000</v>
      </c>
      <c r="H1130" t="str">
        <f>IF(LEFT(C1130,2)="PL","krajowa","zagraniczna")</f>
        <v>krajowa</v>
      </c>
    </row>
    <row r="1131" spans="1:8" hidden="1" outlineLevel="2">
      <c r="A1131" s="1">
        <v>42027</v>
      </c>
      <c r="B1131" t="s">
        <v>667</v>
      </c>
      <c r="C1131" t="s">
        <v>668</v>
      </c>
      <c r="D1131">
        <v>25.2</v>
      </c>
      <c r="E1131">
        <v>264</v>
      </c>
      <c r="F1131" s="22">
        <v>6650</v>
      </c>
      <c r="G1131">
        <v>13699000</v>
      </c>
      <c r="H1131" t="str">
        <f>IF(LEFT(C1131,2)="PL","krajowa","zagraniczna")</f>
        <v>krajowa</v>
      </c>
    </row>
    <row r="1132" spans="1:8" hidden="1" outlineLevel="2">
      <c r="A1132" s="1">
        <v>42027</v>
      </c>
      <c r="B1132" t="s">
        <v>669</v>
      </c>
      <c r="C1132" t="s">
        <v>670</v>
      </c>
      <c r="D1132">
        <v>53.31</v>
      </c>
      <c r="E1132">
        <v>1164766</v>
      </c>
      <c r="F1132" s="22">
        <v>61137020</v>
      </c>
      <c r="G1132">
        <v>309998000</v>
      </c>
      <c r="H1132" t="str">
        <f>IF(LEFT(C1132,2)="PL","krajowa","zagraniczna")</f>
        <v>krajowa</v>
      </c>
    </row>
    <row r="1133" spans="1:8" hidden="1" outlineLevel="2">
      <c r="A1133" s="1">
        <v>42027</v>
      </c>
      <c r="B1133" t="s">
        <v>671</v>
      </c>
      <c r="C1133" t="s">
        <v>672</v>
      </c>
      <c r="D1133">
        <v>33</v>
      </c>
      <c r="E1133">
        <v>2362022</v>
      </c>
      <c r="F1133" s="22">
        <v>78610550</v>
      </c>
      <c r="G1133">
        <v>783205000</v>
      </c>
      <c r="H1133" t="str">
        <f>IF(LEFT(C1133,2)="PL","krajowa","zagraniczna")</f>
        <v>krajowa</v>
      </c>
    </row>
    <row r="1134" spans="1:8" hidden="1" outlineLevel="2">
      <c r="A1134" s="1">
        <v>42027</v>
      </c>
      <c r="B1134" t="s">
        <v>673</v>
      </c>
      <c r="C1134" t="s">
        <v>674</v>
      </c>
      <c r="D1134">
        <v>88.2</v>
      </c>
      <c r="E1134">
        <v>111464</v>
      </c>
      <c r="F1134" s="22">
        <v>9849160</v>
      </c>
      <c r="G1134">
        <v>25336000</v>
      </c>
      <c r="H1134" t="str">
        <f>IF(LEFT(C1134,2)="PL","krajowa","zagraniczna")</f>
        <v>krajowa</v>
      </c>
    </row>
    <row r="1135" spans="1:8" hidden="1" outlineLevel="2">
      <c r="A1135" s="1">
        <v>42027</v>
      </c>
      <c r="B1135" t="s">
        <v>675</v>
      </c>
      <c r="C1135" t="s">
        <v>676</v>
      </c>
      <c r="D1135">
        <v>2.59</v>
      </c>
      <c r="E1135">
        <v>7160</v>
      </c>
      <c r="F1135" s="22">
        <v>18450</v>
      </c>
      <c r="G1135">
        <v>17382000</v>
      </c>
      <c r="H1135" t="str">
        <f>IF(LEFT(C1135,2)="PL","krajowa","zagraniczna")</f>
        <v>krajowa</v>
      </c>
    </row>
    <row r="1136" spans="1:8" hidden="1" outlineLevel="2">
      <c r="A1136" s="1">
        <v>42027</v>
      </c>
      <c r="B1136" t="s">
        <v>679</v>
      </c>
      <c r="C1136" t="s">
        <v>680</v>
      </c>
      <c r="D1136">
        <v>2.15</v>
      </c>
      <c r="E1136">
        <v>0</v>
      </c>
      <c r="F1136" s="22">
        <v>0</v>
      </c>
      <c r="G1136">
        <v>0</v>
      </c>
      <c r="H1136" t="str">
        <f>IF(LEFT(C1136,2)="PL","krajowa","zagraniczna")</f>
        <v>krajowa</v>
      </c>
    </row>
    <row r="1137" spans="1:8" hidden="1" outlineLevel="2">
      <c r="A1137" s="1">
        <v>42027</v>
      </c>
      <c r="B1137" t="s">
        <v>681</v>
      </c>
      <c r="C1137" t="s">
        <v>682</v>
      </c>
      <c r="D1137">
        <v>0.7</v>
      </c>
      <c r="E1137">
        <v>0</v>
      </c>
      <c r="F1137" s="22">
        <v>0</v>
      </c>
      <c r="G1137">
        <v>0</v>
      </c>
      <c r="H1137" t="str">
        <f>IF(LEFT(C1137,2)="PL","krajowa","zagraniczna")</f>
        <v>krajowa</v>
      </c>
    </row>
    <row r="1138" spans="1:8" hidden="1" outlineLevel="2">
      <c r="A1138" s="1">
        <v>42027</v>
      </c>
      <c r="B1138" t="s">
        <v>683</v>
      </c>
      <c r="C1138" t="s">
        <v>684</v>
      </c>
      <c r="D1138">
        <v>18.5</v>
      </c>
      <c r="E1138">
        <v>18827</v>
      </c>
      <c r="F1138" s="22">
        <v>335140</v>
      </c>
      <c r="G1138">
        <v>15164000</v>
      </c>
      <c r="H1138" t="str">
        <f>IF(LEFT(C1138,2)="PL","krajowa","zagraniczna")</f>
        <v>krajowa</v>
      </c>
    </row>
    <row r="1139" spans="1:8" hidden="1" outlineLevel="2">
      <c r="A1139" s="1">
        <v>42027</v>
      </c>
      <c r="B1139" t="s">
        <v>685</v>
      </c>
      <c r="C1139" t="s">
        <v>686</v>
      </c>
      <c r="D1139">
        <v>0.09</v>
      </c>
      <c r="E1139">
        <v>571477</v>
      </c>
      <c r="F1139" s="22">
        <v>47050</v>
      </c>
      <c r="G1139">
        <v>0</v>
      </c>
      <c r="H1139" t="str">
        <f>IF(LEFT(C1139,2)="PL","krajowa","zagraniczna")</f>
        <v>krajowa</v>
      </c>
    </row>
    <row r="1140" spans="1:8" hidden="1" outlineLevel="2">
      <c r="A1140" s="1">
        <v>42027</v>
      </c>
      <c r="B1140" t="s">
        <v>687</v>
      </c>
      <c r="C1140" t="s">
        <v>688</v>
      </c>
      <c r="D1140">
        <v>2.19</v>
      </c>
      <c r="E1140">
        <v>202</v>
      </c>
      <c r="F1140" s="22">
        <v>420</v>
      </c>
      <c r="G1140">
        <v>0</v>
      </c>
      <c r="H1140" t="str">
        <f>IF(LEFT(C1140,2)="PL","krajowa","zagraniczna")</f>
        <v>krajowa</v>
      </c>
    </row>
    <row r="1141" spans="1:8" hidden="1" outlineLevel="2">
      <c r="A1141" s="1">
        <v>42027</v>
      </c>
      <c r="B1141" t="s">
        <v>689</v>
      </c>
      <c r="C1141" t="s">
        <v>690</v>
      </c>
      <c r="D1141">
        <v>28.4</v>
      </c>
      <c r="E1141">
        <v>1773</v>
      </c>
      <c r="F1141" s="22">
        <v>49210</v>
      </c>
      <c r="G1141">
        <v>794000</v>
      </c>
      <c r="H1141" t="str">
        <f>IF(LEFT(C1141,2)="PL","krajowa","zagraniczna")</f>
        <v>krajowa</v>
      </c>
    </row>
    <row r="1142" spans="1:8" hidden="1" outlineLevel="2">
      <c r="A1142" s="1">
        <v>42027</v>
      </c>
      <c r="B1142" t="s">
        <v>691</v>
      </c>
      <c r="C1142" t="s">
        <v>692</v>
      </c>
      <c r="D1142">
        <v>6.42</v>
      </c>
      <c r="E1142">
        <v>24087</v>
      </c>
      <c r="F1142" s="22">
        <v>155170</v>
      </c>
      <c r="G1142">
        <v>25585000</v>
      </c>
      <c r="H1142" t="str">
        <f>IF(LEFT(C1142,2)="PL","krajowa","zagraniczna")</f>
        <v>krajowa</v>
      </c>
    </row>
    <row r="1143" spans="1:8" hidden="1" outlineLevel="2">
      <c r="A1143" s="1">
        <v>42027</v>
      </c>
      <c r="B1143" t="s">
        <v>693</v>
      </c>
      <c r="C1143" t="s">
        <v>694</v>
      </c>
      <c r="D1143">
        <v>16.649999999999999</v>
      </c>
      <c r="E1143">
        <v>7185</v>
      </c>
      <c r="F1143" s="22">
        <v>118350</v>
      </c>
      <c r="G1143">
        <v>5930000</v>
      </c>
      <c r="H1143" t="str">
        <f>IF(LEFT(C1143,2)="PL","krajowa","zagraniczna")</f>
        <v>krajowa</v>
      </c>
    </row>
    <row r="1144" spans="1:8" hidden="1" outlineLevel="2">
      <c r="A1144" s="1">
        <v>42027</v>
      </c>
      <c r="B1144" t="s">
        <v>695</v>
      </c>
      <c r="C1144" t="s">
        <v>696</v>
      </c>
      <c r="D1144">
        <v>4.4000000000000004</v>
      </c>
      <c r="E1144">
        <v>2</v>
      </c>
      <c r="F1144" s="22">
        <v>10</v>
      </c>
      <c r="G1144">
        <v>21432000</v>
      </c>
      <c r="H1144" t="str">
        <f>IF(LEFT(C1144,2)="PL","krajowa","zagraniczna")</f>
        <v>krajowa</v>
      </c>
    </row>
    <row r="1145" spans="1:8" hidden="1" outlineLevel="2">
      <c r="A1145" s="1">
        <v>42027</v>
      </c>
      <c r="B1145" t="s">
        <v>697</v>
      </c>
      <c r="C1145" t="s">
        <v>698</v>
      </c>
      <c r="D1145">
        <v>1.25</v>
      </c>
      <c r="E1145">
        <v>200</v>
      </c>
      <c r="F1145" s="22">
        <v>250</v>
      </c>
      <c r="G1145">
        <v>0</v>
      </c>
      <c r="H1145" t="str">
        <f>IF(LEFT(C1145,2)="PL","krajowa","zagraniczna")</f>
        <v>krajowa</v>
      </c>
    </row>
    <row r="1146" spans="1:8" hidden="1" outlineLevel="2">
      <c r="A1146" s="1">
        <v>42027</v>
      </c>
      <c r="B1146" t="s">
        <v>699</v>
      </c>
      <c r="C1146" t="s">
        <v>700</v>
      </c>
      <c r="D1146">
        <v>13</v>
      </c>
      <c r="E1146">
        <v>2</v>
      </c>
      <c r="F1146" s="22">
        <v>30</v>
      </c>
      <c r="G1146">
        <v>423000</v>
      </c>
      <c r="H1146" t="str">
        <f>IF(LEFT(C1146,2)="PL","krajowa","zagraniczna")</f>
        <v>krajowa</v>
      </c>
    </row>
    <row r="1147" spans="1:8" hidden="1" outlineLevel="2">
      <c r="A1147" s="1">
        <v>42027</v>
      </c>
      <c r="B1147" t="s">
        <v>701</v>
      </c>
      <c r="C1147" t="s">
        <v>702</v>
      </c>
      <c r="D1147">
        <v>15</v>
      </c>
      <c r="E1147">
        <v>386</v>
      </c>
      <c r="F1147" s="22">
        <v>5790</v>
      </c>
      <c r="G1147">
        <v>1032000</v>
      </c>
      <c r="H1147" t="str">
        <f>IF(LEFT(C1147,2)="PL","krajowa","zagraniczna")</f>
        <v>krajowa</v>
      </c>
    </row>
    <row r="1148" spans="1:8" hidden="1" outlineLevel="2">
      <c r="A1148" s="1">
        <v>42027</v>
      </c>
      <c r="B1148" t="s">
        <v>703</v>
      </c>
      <c r="C1148" t="s">
        <v>704</v>
      </c>
      <c r="D1148">
        <v>2.82</v>
      </c>
      <c r="E1148">
        <v>489</v>
      </c>
      <c r="F1148" s="22">
        <v>1380</v>
      </c>
      <c r="G1148">
        <v>2631000</v>
      </c>
      <c r="H1148" t="str">
        <f>IF(LEFT(C1148,2)="PL","krajowa","zagraniczna")</f>
        <v>krajowa</v>
      </c>
    </row>
    <row r="1149" spans="1:8" hidden="1" outlineLevel="2">
      <c r="A1149" s="1">
        <v>42027</v>
      </c>
      <c r="B1149" t="s">
        <v>705</v>
      </c>
      <c r="C1149" t="s">
        <v>706</v>
      </c>
      <c r="D1149">
        <v>1.2</v>
      </c>
      <c r="E1149">
        <v>21143</v>
      </c>
      <c r="F1149" s="22">
        <v>25360</v>
      </c>
      <c r="G1149">
        <v>0</v>
      </c>
      <c r="H1149" t="str">
        <f>IF(LEFT(C1149,2)="PL","krajowa","zagraniczna")</f>
        <v>krajowa</v>
      </c>
    </row>
    <row r="1150" spans="1:8" hidden="1" outlineLevel="2">
      <c r="A1150" s="1">
        <v>42027</v>
      </c>
      <c r="B1150" t="s">
        <v>707</v>
      </c>
      <c r="C1150" t="s">
        <v>708</v>
      </c>
      <c r="D1150">
        <v>1.04</v>
      </c>
      <c r="E1150">
        <v>3426</v>
      </c>
      <c r="F1150" s="22">
        <v>3500</v>
      </c>
      <c r="G1150">
        <v>0</v>
      </c>
      <c r="H1150" t="str">
        <f>IF(LEFT(C1150,2)="PL","krajowa","zagraniczna")</f>
        <v>krajowa</v>
      </c>
    </row>
    <row r="1151" spans="1:8" hidden="1" outlineLevel="2">
      <c r="A1151" s="1">
        <v>42027</v>
      </c>
      <c r="B1151" t="s">
        <v>709</v>
      </c>
      <c r="C1151" t="s">
        <v>710</v>
      </c>
      <c r="D1151">
        <v>16.5</v>
      </c>
      <c r="E1151">
        <v>54033</v>
      </c>
      <c r="F1151" s="22">
        <v>864860</v>
      </c>
      <c r="G1151">
        <v>2716000</v>
      </c>
      <c r="H1151" t="str">
        <f>IF(LEFT(C1151,2)="PL","krajowa","zagraniczna")</f>
        <v>krajowa</v>
      </c>
    </row>
    <row r="1152" spans="1:8" hidden="1" outlineLevel="2">
      <c r="A1152" s="1">
        <v>42027</v>
      </c>
      <c r="B1152" t="s">
        <v>711</v>
      </c>
      <c r="C1152" t="s">
        <v>712</v>
      </c>
      <c r="D1152">
        <v>1.44</v>
      </c>
      <c r="E1152">
        <v>321456</v>
      </c>
      <c r="F1152" s="22">
        <v>483840</v>
      </c>
      <c r="G1152">
        <v>21115000</v>
      </c>
      <c r="H1152" t="str">
        <f>IF(LEFT(C1152,2)="PL","krajowa","zagraniczna")</f>
        <v>krajowa</v>
      </c>
    </row>
    <row r="1153" spans="1:8" hidden="1" outlineLevel="2">
      <c r="A1153" s="1">
        <v>42027</v>
      </c>
      <c r="B1153" t="s">
        <v>713</v>
      </c>
      <c r="C1153" t="s">
        <v>714</v>
      </c>
      <c r="D1153">
        <v>6.15</v>
      </c>
      <c r="E1153">
        <v>12690</v>
      </c>
      <c r="F1153" s="22">
        <v>79070</v>
      </c>
      <c r="G1153">
        <v>5439000</v>
      </c>
      <c r="H1153" t="str">
        <f>IF(LEFT(C1153,2)="PL","krajowa","zagraniczna")</f>
        <v>krajowa</v>
      </c>
    </row>
    <row r="1154" spans="1:8" hidden="1" outlineLevel="2">
      <c r="A1154" s="1">
        <v>42027</v>
      </c>
      <c r="B1154" t="s">
        <v>715</v>
      </c>
      <c r="C1154" t="s">
        <v>716</v>
      </c>
      <c r="D1154">
        <v>2.89</v>
      </c>
      <c r="E1154">
        <v>9040</v>
      </c>
      <c r="F1154" s="22">
        <v>26080</v>
      </c>
      <c r="G1154">
        <v>14959000</v>
      </c>
      <c r="H1154" t="str">
        <f>IF(LEFT(C1154,2)="PL","krajowa","zagraniczna")</f>
        <v>krajowa</v>
      </c>
    </row>
    <row r="1155" spans="1:8" hidden="1" outlineLevel="2">
      <c r="A1155" s="1">
        <v>42027</v>
      </c>
      <c r="B1155" t="s">
        <v>719</v>
      </c>
      <c r="C1155" t="s">
        <v>720</v>
      </c>
      <c r="D1155">
        <v>14.48</v>
      </c>
      <c r="E1155">
        <v>2961</v>
      </c>
      <c r="F1155" s="22">
        <v>42770</v>
      </c>
      <c r="G1155">
        <v>8907000</v>
      </c>
      <c r="H1155" t="str">
        <f>IF(LEFT(C1155,2)="PL","krajowa","zagraniczna")</f>
        <v>krajowa</v>
      </c>
    </row>
    <row r="1156" spans="1:8" hidden="1" outlineLevel="2">
      <c r="A1156" s="1">
        <v>42027</v>
      </c>
      <c r="B1156" t="s">
        <v>721</v>
      </c>
      <c r="C1156" t="s">
        <v>722</v>
      </c>
      <c r="D1156">
        <v>140.85</v>
      </c>
      <c r="E1156">
        <v>124</v>
      </c>
      <c r="F1156" s="22">
        <v>17450</v>
      </c>
      <c r="G1156">
        <v>3122000</v>
      </c>
      <c r="H1156" t="str">
        <f>IF(LEFT(C1156,2)="PL","krajowa","zagraniczna")</f>
        <v>krajowa</v>
      </c>
    </row>
    <row r="1157" spans="1:8" hidden="1" outlineLevel="2">
      <c r="A1157" s="1">
        <v>42027</v>
      </c>
      <c r="B1157" t="s">
        <v>723</v>
      </c>
      <c r="C1157" t="s">
        <v>724</v>
      </c>
      <c r="D1157">
        <v>1.19</v>
      </c>
      <c r="E1157">
        <v>0</v>
      </c>
      <c r="F1157" s="22">
        <v>0</v>
      </c>
      <c r="G1157">
        <v>0</v>
      </c>
      <c r="H1157" t="str">
        <f>IF(LEFT(C1157,2)="PL","krajowa","zagraniczna")</f>
        <v>krajowa</v>
      </c>
    </row>
    <row r="1158" spans="1:8" hidden="1" outlineLevel="2">
      <c r="A1158" s="1">
        <v>42027</v>
      </c>
      <c r="B1158" t="s">
        <v>725</v>
      </c>
      <c r="C1158" t="s">
        <v>726</v>
      </c>
      <c r="D1158">
        <v>508.65</v>
      </c>
      <c r="E1158">
        <v>145512</v>
      </c>
      <c r="F1158" s="22">
        <v>73380130</v>
      </c>
      <c r="G1158">
        <v>55967000</v>
      </c>
      <c r="H1158" t="str">
        <f>IF(LEFT(C1158,2)="PL","krajowa","zagraniczna")</f>
        <v>krajowa</v>
      </c>
    </row>
    <row r="1159" spans="1:8" hidden="1" outlineLevel="2">
      <c r="A1159" s="1">
        <v>42027</v>
      </c>
      <c r="B1159" t="s">
        <v>727</v>
      </c>
      <c r="C1159" t="s">
        <v>728</v>
      </c>
      <c r="D1159">
        <v>4.1500000000000004</v>
      </c>
      <c r="E1159">
        <v>0</v>
      </c>
      <c r="F1159" s="22">
        <v>0</v>
      </c>
      <c r="G1159">
        <v>0</v>
      </c>
      <c r="H1159" t="str">
        <f>IF(LEFT(C1159,2)="PL","krajowa","zagraniczna")</f>
        <v>krajowa</v>
      </c>
    </row>
    <row r="1160" spans="1:8" hidden="1" outlineLevel="2">
      <c r="A1160" s="1">
        <v>42027</v>
      </c>
      <c r="B1160" t="s">
        <v>729</v>
      </c>
      <c r="C1160" t="s">
        <v>730</v>
      </c>
      <c r="D1160">
        <v>6.4</v>
      </c>
      <c r="E1160">
        <v>13434</v>
      </c>
      <c r="F1160" s="22">
        <v>84890</v>
      </c>
      <c r="G1160">
        <v>35376000</v>
      </c>
      <c r="H1160" t="str">
        <f>IF(LEFT(C1160,2)="PL","krajowa","zagraniczna")</f>
        <v>krajowa</v>
      </c>
    </row>
    <row r="1161" spans="1:8" hidden="1" outlineLevel="2">
      <c r="A1161" s="1">
        <v>42027</v>
      </c>
      <c r="B1161" t="s">
        <v>731</v>
      </c>
      <c r="C1161" t="s">
        <v>732</v>
      </c>
      <c r="D1161">
        <v>12.56</v>
      </c>
      <c r="E1161">
        <v>11818</v>
      </c>
      <c r="F1161" s="22">
        <v>149000</v>
      </c>
      <c r="G1161">
        <v>10375000</v>
      </c>
      <c r="H1161" t="str">
        <f>IF(LEFT(C1161,2)="PL","krajowa","zagraniczna")</f>
        <v>krajowa</v>
      </c>
    </row>
    <row r="1162" spans="1:8" hidden="1" outlineLevel="2">
      <c r="A1162" s="1">
        <v>42027</v>
      </c>
      <c r="B1162" t="s">
        <v>733</v>
      </c>
      <c r="C1162" t="s">
        <v>734</v>
      </c>
      <c r="D1162">
        <v>8.24</v>
      </c>
      <c r="E1162">
        <v>17230</v>
      </c>
      <c r="F1162" s="22">
        <v>140510</v>
      </c>
      <c r="G1162">
        <v>19626000</v>
      </c>
      <c r="H1162" t="str">
        <f>IF(LEFT(C1162,2)="PL","krajowa","zagraniczna")</f>
        <v>krajowa</v>
      </c>
    </row>
    <row r="1163" spans="1:8" hidden="1" outlineLevel="2">
      <c r="A1163" s="1">
        <v>42027</v>
      </c>
      <c r="B1163" t="s">
        <v>735</v>
      </c>
      <c r="C1163" t="s">
        <v>736</v>
      </c>
      <c r="D1163">
        <v>5.95</v>
      </c>
      <c r="E1163">
        <v>30228</v>
      </c>
      <c r="F1163" s="22">
        <v>180360</v>
      </c>
      <c r="G1163">
        <v>27134000</v>
      </c>
      <c r="H1163" t="str">
        <f>IF(LEFT(C1163,2)="PL","krajowa","zagraniczna")</f>
        <v>krajowa</v>
      </c>
    </row>
    <row r="1164" spans="1:8" hidden="1" outlineLevel="2">
      <c r="A1164" s="1">
        <v>42027</v>
      </c>
      <c r="B1164" t="s">
        <v>737</v>
      </c>
      <c r="C1164" t="s">
        <v>738</v>
      </c>
      <c r="D1164">
        <v>15.82</v>
      </c>
      <c r="E1164">
        <v>138</v>
      </c>
      <c r="F1164" s="22">
        <v>2190</v>
      </c>
      <c r="G1164">
        <v>1469000</v>
      </c>
      <c r="H1164" t="str">
        <f>IF(LEFT(C1164,2)="PL","krajowa","zagraniczna")</f>
        <v>krajowa</v>
      </c>
    </row>
    <row r="1165" spans="1:8" hidden="1" outlineLevel="2">
      <c r="A1165" s="1">
        <v>42027</v>
      </c>
      <c r="B1165" t="s">
        <v>739</v>
      </c>
      <c r="C1165" t="s">
        <v>740</v>
      </c>
      <c r="D1165">
        <v>17.8</v>
      </c>
      <c r="E1165">
        <v>148652</v>
      </c>
      <c r="F1165" s="22">
        <v>2651110</v>
      </c>
      <c r="G1165">
        <v>6355000</v>
      </c>
      <c r="H1165" t="str">
        <f>IF(LEFT(C1165,2)="PL","krajowa","zagraniczna")</f>
        <v>krajowa</v>
      </c>
    </row>
    <row r="1166" spans="1:8" hidden="1" outlineLevel="2">
      <c r="A1166" s="1">
        <v>42027</v>
      </c>
      <c r="B1166" t="s">
        <v>741</v>
      </c>
      <c r="C1166" t="s">
        <v>742</v>
      </c>
      <c r="D1166">
        <v>2.35</v>
      </c>
      <c r="E1166">
        <v>1256206</v>
      </c>
      <c r="F1166" s="22">
        <v>2640660</v>
      </c>
      <c r="G1166">
        <v>19987000</v>
      </c>
      <c r="H1166" t="str">
        <f>IF(LEFT(C1166,2)="PL","krajowa","zagraniczna")</f>
        <v>krajowa</v>
      </c>
    </row>
    <row r="1167" spans="1:8" hidden="1" outlineLevel="2">
      <c r="A1167" s="1">
        <v>42027</v>
      </c>
      <c r="B1167" t="s">
        <v>743</v>
      </c>
      <c r="C1167" t="s">
        <v>744</v>
      </c>
      <c r="D1167">
        <v>6.49</v>
      </c>
      <c r="E1167">
        <v>108226</v>
      </c>
      <c r="F1167" s="22">
        <v>684060</v>
      </c>
      <c r="G1167">
        <v>12912000</v>
      </c>
      <c r="H1167" t="str">
        <f>IF(LEFT(C1167,2)="PL","krajowa","zagraniczna")</f>
        <v>krajowa</v>
      </c>
    </row>
    <row r="1168" spans="1:8" hidden="1" outlineLevel="2">
      <c r="A1168" s="1">
        <v>42027</v>
      </c>
      <c r="B1168" t="s">
        <v>745</v>
      </c>
      <c r="C1168" t="s">
        <v>746</v>
      </c>
      <c r="D1168">
        <v>1.96</v>
      </c>
      <c r="E1168">
        <v>30575</v>
      </c>
      <c r="F1168" s="22">
        <v>61550</v>
      </c>
      <c r="G1168">
        <v>13353000</v>
      </c>
      <c r="H1168" t="str">
        <f>IF(LEFT(C1168,2)="PL","krajowa","zagraniczna")</f>
        <v>krajowa</v>
      </c>
    </row>
    <row r="1169" spans="1:8" hidden="1" outlineLevel="2">
      <c r="A1169" s="1">
        <v>42027</v>
      </c>
      <c r="B1169" t="s">
        <v>747</v>
      </c>
      <c r="C1169" t="s">
        <v>748</v>
      </c>
      <c r="D1169">
        <v>5.0999999999999996</v>
      </c>
      <c r="E1169">
        <v>2595</v>
      </c>
      <c r="F1169" s="22">
        <v>13330</v>
      </c>
      <c r="G1169">
        <v>0</v>
      </c>
      <c r="H1169" t="str">
        <f>IF(LEFT(C1169,2)="PL","krajowa","zagraniczna")</f>
        <v>krajowa</v>
      </c>
    </row>
    <row r="1170" spans="1:8" hidden="1" outlineLevel="2">
      <c r="A1170" s="1">
        <v>42027</v>
      </c>
      <c r="B1170" t="s">
        <v>749</v>
      </c>
      <c r="C1170" t="s">
        <v>750</v>
      </c>
      <c r="D1170">
        <v>0.04</v>
      </c>
      <c r="E1170">
        <v>100</v>
      </c>
      <c r="F1170" s="22">
        <v>8</v>
      </c>
      <c r="G1170">
        <v>6100000</v>
      </c>
      <c r="H1170" t="str">
        <f>IF(LEFT(C1170,2)="PL","krajowa","zagraniczna")</f>
        <v>krajowa</v>
      </c>
    </row>
    <row r="1171" spans="1:8" hidden="1" outlineLevel="2">
      <c r="A1171" s="1">
        <v>42027</v>
      </c>
      <c r="B1171" t="s">
        <v>753</v>
      </c>
      <c r="C1171" t="s">
        <v>754</v>
      </c>
      <c r="D1171">
        <v>5.7</v>
      </c>
      <c r="E1171">
        <v>2614</v>
      </c>
      <c r="F1171" s="22">
        <v>15040</v>
      </c>
      <c r="G1171">
        <v>5343000</v>
      </c>
      <c r="H1171" t="str">
        <f>IF(LEFT(C1171,2)="PL","krajowa","zagraniczna")</f>
        <v>krajowa</v>
      </c>
    </row>
    <row r="1172" spans="1:8" hidden="1" outlineLevel="2">
      <c r="A1172" s="1">
        <v>42027</v>
      </c>
      <c r="B1172" t="s">
        <v>755</v>
      </c>
      <c r="C1172" t="s">
        <v>756</v>
      </c>
      <c r="D1172">
        <v>11.6</v>
      </c>
      <c r="E1172">
        <v>312</v>
      </c>
      <c r="F1172" s="22">
        <v>3620</v>
      </c>
      <c r="G1172">
        <v>1451000</v>
      </c>
      <c r="H1172" t="str">
        <f>IF(LEFT(C1172,2)="PL","krajowa","zagraniczna")</f>
        <v>krajowa</v>
      </c>
    </row>
    <row r="1173" spans="1:8" hidden="1" outlineLevel="2">
      <c r="A1173" s="1">
        <v>42027</v>
      </c>
      <c r="B1173" t="s">
        <v>757</v>
      </c>
      <c r="C1173" t="s">
        <v>758</v>
      </c>
      <c r="D1173">
        <v>2.41</v>
      </c>
      <c r="E1173">
        <v>2249</v>
      </c>
      <c r="F1173" s="22">
        <v>5350</v>
      </c>
      <c r="G1173">
        <v>3055000</v>
      </c>
      <c r="H1173" t="str">
        <f>IF(LEFT(C1173,2)="PL","krajowa","zagraniczna")</f>
        <v>krajowa</v>
      </c>
    </row>
    <row r="1174" spans="1:8" hidden="1" outlineLevel="2">
      <c r="A1174" s="1">
        <v>42027</v>
      </c>
      <c r="B1174" t="s">
        <v>759</v>
      </c>
      <c r="C1174" t="s">
        <v>760</v>
      </c>
      <c r="D1174">
        <v>2.16</v>
      </c>
      <c r="E1174">
        <v>307173</v>
      </c>
      <c r="F1174" s="22">
        <v>666030</v>
      </c>
      <c r="G1174">
        <v>121599000</v>
      </c>
      <c r="H1174" t="str">
        <f>IF(LEFT(C1174,2)="PL","krajowa","zagraniczna")</f>
        <v>krajowa</v>
      </c>
    </row>
    <row r="1175" spans="1:8" hidden="1" outlineLevel="2">
      <c r="A1175" s="1">
        <v>42027</v>
      </c>
      <c r="B1175" t="s">
        <v>763</v>
      </c>
      <c r="C1175" t="s">
        <v>764</v>
      </c>
      <c r="D1175">
        <v>16.600000000000001</v>
      </c>
      <c r="E1175">
        <v>6</v>
      </c>
      <c r="F1175" s="22">
        <v>100</v>
      </c>
      <c r="G1175">
        <v>2220000</v>
      </c>
      <c r="H1175" t="str">
        <f>IF(LEFT(C1175,2)="PL","krajowa","zagraniczna")</f>
        <v>krajowa</v>
      </c>
    </row>
    <row r="1176" spans="1:8" hidden="1" outlineLevel="2">
      <c r="A1176" s="1">
        <v>42027</v>
      </c>
      <c r="B1176" t="s">
        <v>765</v>
      </c>
      <c r="C1176" t="s">
        <v>766</v>
      </c>
      <c r="D1176">
        <v>1.4</v>
      </c>
      <c r="E1176">
        <v>67366</v>
      </c>
      <c r="F1176" s="22">
        <v>94940</v>
      </c>
      <c r="G1176">
        <v>0</v>
      </c>
      <c r="H1176" t="str">
        <f>IF(LEFT(C1176,2)="PL","krajowa","zagraniczna")</f>
        <v>krajowa</v>
      </c>
    </row>
    <row r="1177" spans="1:8" hidden="1" outlineLevel="2">
      <c r="A1177" s="1">
        <v>42027</v>
      </c>
      <c r="B1177" t="s">
        <v>767</v>
      </c>
      <c r="C1177" t="s">
        <v>768</v>
      </c>
      <c r="D1177">
        <v>1.71</v>
      </c>
      <c r="E1177">
        <v>3776</v>
      </c>
      <c r="F1177" s="22">
        <v>6460</v>
      </c>
      <c r="G1177">
        <v>2747000</v>
      </c>
      <c r="H1177" t="str">
        <f>IF(LEFT(C1177,2)="PL","krajowa","zagraniczna")</f>
        <v>krajowa</v>
      </c>
    </row>
    <row r="1178" spans="1:8" hidden="1" outlineLevel="2">
      <c r="A1178" s="1">
        <v>42027</v>
      </c>
      <c r="B1178" t="s">
        <v>771</v>
      </c>
      <c r="C1178" t="s">
        <v>772</v>
      </c>
      <c r="D1178">
        <v>53.5</v>
      </c>
      <c r="E1178">
        <v>29982</v>
      </c>
      <c r="F1178" s="22">
        <v>1608950</v>
      </c>
      <c r="G1178">
        <v>23914000</v>
      </c>
      <c r="H1178" t="str">
        <f>IF(LEFT(C1178,2)="PL","krajowa","zagraniczna")</f>
        <v>krajowa</v>
      </c>
    </row>
    <row r="1179" spans="1:8" hidden="1" outlineLevel="2">
      <c r="A1179" s="1">
        <v>42027</v>
      </c>
      <c r="B1179" t="s">
        <v>775</v>
      </c>
      <c r="C1179" t="s">
        <v>776</v>
      </c>
      <c r="D1179">
        <v>0.21</v>
      </c>
      <c r="E1179">
        <v>14891</v>
      </c>
      <c r="F1179" s="22">
        <v>3060</v>
      </c>
      <c r="G1179">
        <v>0</v>
      </c>
      <c r="H1179" t="str">
        <f>IF(LEFT(C1179,2)="PL","krajowa","zagraniczna")</f>
        <v>krajowa</v>
      </c>
    </row>
    <row r="1180" spans="1:8" hidden="1" outlineLevel="2">
      <c r="A1180" s="1">
        <v>42027</v>
      </c>
      <c r="B1180" t="s">
        <v>777</v>
      </c>
      <c r="C1180" t="s">
        <v>778</v>
      </c>
      <c r="D1180">
        <v>1.74</v>
      </c>
      <c r="E1180">
        <v>100</v>
      </c>
      <c r="F1180" s="22">
        <v>170</v>
      </c>
      <c r="G1180">
        <v>3496000</v>
      </c>
      <c r="H1180" t="str">
        <f>IF(LEFT(C1180,2)="PL","krajowa","zagraniczna")</f>
        <v>krajowa</v>
      </c>
    </row>
    <row r="1181" spans="1:8" hidden="1" outlineLevel="2">
      <c r="A1181" s="1">
        <v>42027</v>
      </c>
      <c r="B1181" t="s">
        <v>779</v>
      </c>
      <c r="C1181" t="s">
        <v>780</v>
      </c>
      <c r="D1181">
        <v>23.73</v>
      </c>
      <c r="E1181">
        <v>720</v>
      </c>
      <c r="F1181" s="22">
        <v>17090</v>
      </c>
      <c r="G1181">
        <v>5187000</v>
      </c>
      <c r="H1181" t="str">
        <f>IF(LEFT(C1181,2)="PL","krajowa","zagraniczna")</f>
        <v>krajowa</v>
      </c>
    </row>
    <row r="1182" spans="1:8" hidden="1" outlineLevel="2">
      <c r="A1182" s="1">
        <v>42027</v>
      </c>
      <c r="B1182" t="s">
        <v>781</v>
      </c>
      <c r="C1182" t="s">
        <v>782</v>
      </c>
      <c r="D1182">
        <v>6</v>
      </c>
      <c r="E1182">
        <v>2699</v>
      </c>
      <c r="F1182" s="22">
        <v>16250</v>
      </c>
      <c r="G1182">
        <v>2500000</v>
      </c>
      <c r="H1182" t="str">
        <f>IF(LEFT(C1182,2)="PL","krajowa","zagraniczna")</f>
        <v>krajowa</v>
      </c>
    </row>
    <row r="1183" spans="1:8" hidden="1" outlineLevel="2">
      <c r="A1183" s="1">
        <v>42027</v>
      </c>
      <c r="B1183" t="s">
        <v>783</v>
      </c>
      <c r="C1183" t="s">
        <v>784</v>
      </c>
      <c r="D1183">
        <v>16.55</v>
      </c>
      <c r="E1183">
        <v>1670</v>
      </c>
      <c r="F1183" s="22">
        <v>27510</v>
      </c>
      <c r="G1183">
        <v>5246000</v>
      </c>
      <c r="H1183" t="str">
        <f>IF(LEFT(C1183,2)="PL","krajowa","zagraniczna")</f>
        <v>krajowa</v>
      </c>
    </row>
    <row r="1184" spans="1:8" hidden="1" outlineLevel="2">
      <c r="A1184" s="1">
        <v>42027</v>
      </c>
      <c r="B1184" t="s">
        <v>785</v>
      </c>
      <c r="C1184" t="s">
        <v>786</v>
      </c>
      <c r="D1184">
        <v>15.7</v>
      </c>
      <c r="E1184">
        <v>250</v>
      </c>
      <c r="F1184" s="22">
        <v>3930</v>
      </c>
      <c r="G1184">
        <v>3182000</v>
      </c>
      <c r="H1184" t="str">
        <f>IF(LEFT(C1184,2)="PL","krajowa","zagraniczna")</f>
        <v>krajowa</v>
      </c>
    </row>
    <row r="1185" spans="1:8" hidden="1" outlineLevel="2">
      <c r="A1185" s="1">
        <v>42027</v>
      </c>
      <c r="B1185" t="s">
        <v>789</v>
      </c>
      <c r="C1185" t="s">
        <v>790</v>
      </c>
      <c r="D1185">
        <v>1.9</v>
      </c>
      <c r="E1185">
        <v>30788</v>
      </c>
      <c r="F1185" s="22">
        <v>57160</v>
      </c>
      <c r="G1185">
        <v>18377000</v>
      </c>
      <c r="H1185" t="str">
        <f>IF(LEFT(C1185,2)="PL","krajowa","zagraniczna")</f>
        <v>krajowa</v>
      </c>
    </row>
    <row r="1186" spans="1:8" hidden="1" outlineLevel="2">
      <c r="A1186" s="1">
        <v>42027</v>
      </c>
      <c r="B1186" t="s">
        <v>793</v>
      </c>
      <c r="C1186" t="s">
        <v>794</v>
      </c>
      <c r="D1186">
        <v>9.4499999999999993</v>
      </c>
      <c r="E1186">
        <v>3</v>
      </c>
      <c r="F1186" s="22">
        <v>30</v>
      </c>
      <c r="G1186">
        <v>1962000</v>
      </c>
      <c r="H1186" t="str">
        <f>IF(LEFT(C1186,2)="PL","krajowa","zagraniczna")</f>
        <v>krajowa</v>
      </c>
    </row>
    <row r="1187" spans="1:8" hidden="1" outlineLevel="2">
      <c r="A1187" s="1">
        <v>42027</v>
      </c>
      <c r="B1187" t="s">
        <v>795</v>
      </c>
      <c r="C1187" t="s">
        <v>796</v>
      </c>
      <c r="D1187">
        <v>35.65</v>
      </c>
      <c r="E1187">
        <v>35984</v>
      </c>
      <c r="F1187" s="22">
        <v>1260360</v>
      </c>
      <c r="G1187">
        <v>1729000</v>
      </c>
      <c r="H1187" t="str">
        <f>IF(LEFT(C1187,2)="PL","krajowa","zagraniczna")</f>
        <v>krajowa</v>
      </c>
    </row>
    <row r="1188" spans="1:8" hidden="1" outlineLevel="2">
      <c r="A1188" s="1">
        <v>42027</v>
      </c>
      <c r="B1188" t="s">
        <v>797</v>
      </c>
      <c r="C1188" t="s">
        <v>798</v>
      </c>
      <c r="D1188">
        <v>1.81</v>
      </c>
      <c r="E1188">
        <v>0</v>
      </c>
      <c r="F1188" s="22">
        <v>0</v>
      </c>
      <c r="G1188">
        <v>0</v>
      </c>
      <c r="H1188" t="str">
        <f>IF(LEFT(C1188,2)="PL","krajowa","zagraniczna")</f>
        <v>krajowa</v>
      </c>
    </row>
    <row r="1189" spans="1:8" hidden="1" outlineLevel="2">
      <c r="A1189" s="1">
        <v>42027</v>
      </c>
      <c r="B1189" t="s">
        <v>799</v>
      </c>
      <c r="C1189" t="s">
        <v>800</v>
      </c>
      <c r="D1189">
        <v>1.05</v>
      </c>
      <c r="E1189">
        <v>318070</v>
      </c>
      <c r="F1189" s="22">
        <v>332020</v>
      </c>
      <c r="G1189">
        <v>31508000</v>
      </c>
      <c r="H1189" t="str">
        <f>IF(LEFT(C1189,2)="PL","krajowa","zagraniczna")</f>
        <v>krajowa</v>
      </c>
    </row>
    <row r="1190" spans="1:8" hidden="1" outlineLevel="2">
      <c r="A1190" s="1">
        <v>42027</v>
      </c>
      <c r="B1190" t="s">
        <v>801</v>
      </c>
      <c r="C1190" t="s">
        <v>802</v>
      </c>
      <c r="D1190">
        <v>0.54</v>
      </c>
      <c r="E1190">
        <v>25961</v>
      </c>
      <c r="F1190" s="22">
        <v>13550</v>
      </c>
      <c r="G1190">
        <v>0</v>
      </c>
      <c r="H1190" t="str">
        <f>IF(LEFT(C1190,2)="PL","krajowa","zagraniczna")</f>
        <v>krajowa</v>
      </c>
    </row>
    <row r="1191" spans="1:8" hidden="1" outlineLevel="2">
      <c r="A1191" s="1">
        <v>42027</v>
      </c>
      <c r="B1191" t="s">
        <v>803</v>
      </c>
      <c r="C1191" t="s">
        <v>804</v>
      </c>
      <c r="D1191">
        <v>3.6</v>
      </c>
      <c r="E1191">
        <v>12896</v>
      </c>
      <c r="F1191" s="22">
        <v>45470</v>
      </c>
      <c r="G1191">
        <v>0</v>
      </c>
      <c r="H1191" t="str">
        <f>IF(LEFT(C1191,2)="PL","krajowa","zagraniczna")</f>
        <v>krajowa</v>
      </c>
    </row>
    <row r="1192" spans="1:8" hidden="1" outlineLevel="2">
      <c r="A1192" s="1">
        <v>42027</v>
      </c>
      <c r="B1192" t="s">
        <v>805</v>
      </c>
      <c r="C1192" t="s">
        <v>806</v>
      </c>
      <c r="D1192">
        <v>12.06</v>
      </c>
      <c r="E1192">
        <v>2350</v>
      </c>
      <c r="F1192" s="22">
        <v>28540</v>
      </c>
      <c r="G1192">
        <v>9601000</v>
      </c>
      <c r="H1192" t="str">
        <f>IF(LEFT(C1192,2)="PL","krajowa","zagraniczna")</f>
        <v>krajowa</v>
      </c>
    </row>
    <row r="1193" spans="1:8" hidden="1" outlineLevel="2">
      <c r="A1193" s="1">
        <v>42027</v>
      </c>
      <c r="B1193" t="s">
        <v>807</v>
      </c>
      <c r="C1193" t="s">
        <v>808</v>
      </c>
      <c r="D1193">
        <v>41.98</v>
      </c>
      <c r="E1193">
        <v>4383</v>
      </c>
      <c r="F1193" s="22">
        <v>180590</v>
      </c>
      <c r="G1193">
        <v>5026000</v>
      </c>
      <c r="H1193" t="str">
        <f>IF(LEFT(C1193,2)="PL","krajowa","zagraniczna")</f>
        <v>krajowa</v>
      </c>
    </row>
    <row r="1194" spans="1:8" hidden="1" outlineLevel="2">
      <c r="A1194" s="1">
        <v>42027</v>
      </c>
      <c r="B1194" t="s">
        <v>811</v>
      </c>
      <c r="C1194" t="s">
        <v>812</v>
      </c>
      <c r="D1194">
        <v>2.4</v>
      </c>
      <c r="E1194">
        <v>58946</v>
      </c>
      <c r="F1194" s="22">
        <v>142380</v>
      </c>
      <c r="G1194">
        <v>12010000</v>
      </c>
      <c r="H1194" t="str">
        <f>IF(LEFT(C1194,2)="PL","krajowa","zagraniczna")</f>
        <v>krajowa</v>
      </c>
    </row>
    <row r="1195" spans="1:8" hidden="1" outlineLevel="2">
      <c r="A1195" s="1">
        <v>42027</v>
      </c>
      <c r="B1195" t="s">
        <v>813</v>
      </c>
      <c r="C1195" t="s">
        <v>814</v>
      </c>
      <c r="D1195">
        <v>8</v>
      </c>
      <c r="E1195">
        <v>550</v>
      </c>
      <c r="F1195" s="22">
        <v>4400</v>
      </c>
      <c r="G1195">
        <v>4755000</v>
      </c>
      <c r="H1195" t="str">
        <f>IF(LEFT(C1195,2)="PL","krajowa","zagraniczna")</f>
        <v>krajowa</v>
      </c>
    </row>
    <row r="1196" spans="1:8" hidden="1" outlineLevel="2">
      <c r="A1196" s="1">
        <v>42027</v>
      </c>
      <c r="B1196" t="s">
        <v>817</v>
      </c>
      <c r="C1196" t="s">
        <v>818</v>
      </c>
      <c r="D1196">
        <v>2.68</v>
      </c>
      <c r="E1196">
        <v>30778</v>
      </c>
      <c r="F1196" s="22">
        <v>82070</v>
      </c>
      <c r="G1196">
        <v>97338000</v>
      </c>
      <c r="H1196" t="str">
        <f>IF(LEFT(C1196,2)="PL","krajowa","zagraniczna")</f>
        <v>krajowa</v>
      </c>
    </row>
    <row r="1197" spans="1:8" hidden="1" outlineLevel="2">
      <c r="A1197" s="1">
        <v>42027</v>
      </c>
      <c r="B1197" t="s">
        <v>819</v>
      </c>
      <c r="C1197" t="s">
        <v>820</v>
      </c>
      <c r="D1197">
        <v>353</v>
      </c>
      <c r="E1197">
        <v>488</v>
      </c>
      <c r="F1197" s="22">
        <v>170730</v>
      </c>
      <c r="G1197">
        <v>1810000</v>
      </c>
      <c r="H1197" t="str">
        <f>IF(LEFT(C1197,2)="PL","krajowa","zagraniczna")</f>
        <v>krajowa</v>
      </c>
    </row>
    <row r="1198" spans="1:8" hidden="1" outlineLevel="2">
      <c r="A1198" s="1">
        <v>42027</v>
      </c>
      <c r="B1198" t="s">
        <v>821</v>
      </c>
      <c r="C1198" t="s">
        <v>822</v>
      </c>
      <c r="D1198">
        <v>12.45</v>
      </c>
      <c r="E1198">
        <v>926</v>
      </c>
      <c r="F1198" s="22">
        <v>11490</v>
      </c>
      <c r="G1198">
        <v>7716000</v>
      </c>
      <c r="H1198" t="str">
        <f>IF(LEFT(C1198,2)="PL","krajowa","zagraniczna")</f>
        <v>krajowa</v>
      </c>
    </row>
    <row r="1199" spans="1:8" hidden="1" outlineLevel="2">
      <c r="A1199" s="1">
        <v>42027</v>
      </c>
      <c r="B1199" t="s">
        <v>823</v>
      </c>
      <c r="C1199" t="s">
        <v>824</v>
      </c>
      <c r="D1199">
        <v>10.5</v>
      </c>
      <c r="E1199">
        <v>783</v>
      </c>
      <c r="F1199" s="22">
        <v>8220</v>
      </c>
      <c r="G1199">
        <v>1791000</v>
      </c>
      <c r="H1199" t="str">
        <f>IF(LEFT(C1199,2)="PL","krajowa","zagraniczna")</f>
        <v>krajowa</v>
      </c>
    </row>
    <row r="1200" spans="1:8" hidden="1" outlineLevel="2">
      <c r="A1200" s="1">
        <v>42027</v>
      </c>
      <c r="B1200" t="s">
        <v>825</v>
      </c>
      <c r="C1200" t="s">
        <v>826</v>
      </c>
      <c r="D1200">
        <v>2.7</v>
      </c>
      <c r="E1200">
        <v>168911</v>
      </c>
      <c r="F1200" s="22">
        <v>437990</v>
      </c>
      <c r="G1200">
        <v>0</v>
      </c>
      <c r="H1200" t="str">
        <f>IF(LEFT(C1200,2)="PL","krajowa","zagraniczna")</f>
        <v>krajowa</v>
      </c>
    </row>
    <row r="1201" spans="1:8" hidden="1" outlineLevel="2">
      <c r="A1201" s="1">
        <v>42027</v>
      </c>
      <c r="B1201" t="s">
        <v>827</v>
      </c>
      <c r="C1201" t="s">
        <v>828</v>
      </c>
      <c r="D1201">
        <v>13.3</v>
      </c>
      <c r="E1201">
        <v>379</v>
      </c>
      <c r="F1201" s="22">
        <v>4940</v>
      </c>
      <c r="G1201">
        <v>925000</v>
      </c>
      <c r="H1201" t="str">
        <f>IF(LEFT(C1201,2)="PL","krajowa","zagraniczna")</f>
        <v>krajowa</v>
      </c>
    </row>
    <row r="1202" spans="1:8" hidden="1" outlineLevel="2">
      <c r="A1202" s="1">
        <v>42027</v>
      </c>
      <c r="B1202" t="s">
        <v>829</v>
      </c>
      <c r="C1202" t="s">
        <v>830</v>
      </c>
      <c r="D1202">
        <v>0.24</v>
      </c>
      <c r="E1202">
        <v>14278</v>
      </c>
      <c r="F1202" s="22">
        <v>3500</v>
      </c>
      <c r="G1202">
        <v>0</v>
      </c>
      <c r="H1202" t="str">
        <f>IF(LEFT(C1202,2)="PL","krajowa","zagraniczna")</f>
        <v>krajowa</v>
      </c>
    </row>
    <row r="1203" spans="1:8" hidden="1" outlineLevel="2">
      <c r="A1203" s="1">
        <v>42027</v>
      </c>
      <c r="B1203" t="s">
        <v>831</v>
      </c>
      <c r="C1203" t="s">
        <v>832</v>
      </c>
      <c r="D1203">
        <v>13.6</v>
      </c>
      <c r="E1203">
        <v>10363</v>
      </c>
      <c r="F1203" s="22">
        <v>139310</v>
      </c>
      <c r="G1203">
        <v>11886000</v>
      </c>
      <c r="H1203" t="str">
        <f>IF(LEFT(C1203,2)="PL","krajowa","zagraniczna")</f>
        <v>krajowa</v>
      </c>
    </row>
    <row r="1204" spans="1:8" hidden="1" outlineLevel="2">
      <c r="A1204" s="1">
        <v>42027</v>
      </c>
      <c r="B1204" t="s">
        <v>833</v>
      </c>
      <c r="C1204" t="s">
        <v>834</v>
      </c>
      <c r="D1204">
        <v>21</v>
      </c>
      <c r="E1204">
        <v>19471</v>
      </c>
      <c r="F1204" s="22">
        <v>409050</v>
      </c>
      <c r="G1204">
        <v>5947000</v>
      </c>
      <c r="H1204" t="str">
        <f>IF(LEFT(C1204,2)="PL","krajowa","zagraniczna")</f>
        <v>krajowa</v>
      </c>
    </row>
    <row r="1205" spans="1:8" hidden="1" outlineLevel="2">
      <c r="A1205" s="1">
        <v>42027</v>
      </c>
      <c r="B1205" t="s">
        <v>835</v>
      </c>
      <c r="C1205" t="s">
        <v>836</v>
      </c>
      <c r="D1205">
        <v>4.07</v>
      </c>
      <c r="E1205">
        <v>1332264</v>
      </c>
      <c r="F1205" s="22">
        <v>5385470</v>
      </c>
      <c r="G1205">
        <v>496690000</v>
      </c>
      <c r="H1205" t="str">
        <f>IF(LEFT(C1205,2)="PL","krajowa","zagraniczna")</f>
        <v>krajowa</v>
      </c>
    </row>
    <row r="1206" spans="1:8" hidden="1" outlineLevel="2">
      <c r="A1206" s="1">
        <v>42027</v>
      </c>
      <c r="B1206" t="s">
        <v>839</v>
      </c>
      <c r="C1206" t="s">
        <v>840</v>
      </c>
      <c r="D1206">
        <v>21.6</v>
      </c>
      <c r="E1206">
        <v>5441</v>
      </c>
      <c r="F1206" s="22">
        <v>117440</v>
      </c>
      <c r="G1206">
        <v>730000</v>
      </c>
      <c r="H1206" t="str">
        <f>IF(LEFT(C1206,2)="PL","krajowa","zagraniczna")</f>
        <v>krajowa</v>
      </c>
    </row>
    <row r="1207" spans="1:8" hidden="1" outlineLevel="2">
      <c r="A1207" s="1">
        <v>42027</v>
      </c>
      <c r="B1207" t="s">
        <v>841</v>
      </c>
      <c r="C1207" t="s">
        <v>842</v>
      </c>
      <c r="D1207">
        <v>12.75</v>
      </c>
      <c r="E1207">
        <v>1788</v>
      </c>
      <c r="F1207" s="22">
        <v>22660</v>
      </c>
      <c r="G1207">
        <v>7000000</v>
      </c>
      <c r="H1207" t="str">
        <f>IF(LEFT(C1207,2)="PL","krajowa","zagraniczna")</f>
        <v>krajowa</v>
      </c>
    </row>
    <row r="1208" spans="1:8" hidden="1" outlineLevel="2">
      <c r="A1208" s="1">
        <v>42027</v>
      </c>
      <c r="B1208" t="s">
        <v>845</v>
      </c>
      <c r="C1208" t="s">
        <v>846</v>
      </c>
      <c r="D1208">
        <v>5.01</v>
      </c>
      <c r="E1208">
        <v>1875871</v>
      </c>
      <c r="F1208" s="22">
        <v>9435900</v>
      </c>
      <c r="G1208">
        <v>1043590000</v>
      </c>
      <c r="H1208" t="str">
        <f>IF(LEFT(C1208,2)="PL","krajowa","zagraniczna")</f>
        <v>krajowa</v>
      </c>
    </row>
    <row r="1209" spans="1:8" hidden="1" outlineLevel="2">
      <c r="A1209" s="1">
        <v>42027</v>
      </c>
      <c r="B1209" t="s">
        <v>847</v>
      </c>
      <c r="C1209" t="s">
        <v>848</v>
      </c>
      <c r="D1209">
        <v>0.76</v>
      </c>
      <c r="E1209">
        <v>0</v>
      </c>
      <c r="F1209" s="22">
        <v>0</v>
      </c>
      <c r="G1209">
        <v>0</v>
      </c>
      <c r="H1209" t="str">
        <f>IF(LEFT(C1209,2)="PL","krajowa","zagraniczna")</f>
        <v>krajowa</v>
      </c>
    </row>
    <row r="1210" spans="1:8" hidden="1" outlineLevel="2">
      <c r="A1210" s="1">
        <v>42027</v>
      </c>
      <c r="B1210" t="s">
        <v>849</v>
      </c>
      <c r="C1210" t="s">
        <v>850</v>
      </c>
      <c r="D1210">
        <v>9.7899999999999991</v>
      </c>
      <c r="E1210">
        <v>995</v>
      </c>
      <c r="F1210" s="22">
        <v>9740</v>
      </c>
      <c r="G1210">
        <v>2847000</v>
      </c>
      <c r="H1210" t="str">
        <f>IF(LEFT(C1210,2)="PL","krajowa","zagraniczna")</f>
        <v>krajowa</v>
      </c>
    </row>
    <row r="1211" spans="1:8" hidden="1" outlineLevel="2">
      <c r="A1211" s="1">
        <v>42027</v>
      </c>
      <c r="B1211" t="s">
        <v>851</v>
      </c>
      <c r="C1211" t="s">
        <v>852</v>
      </c>
      <c r="D1211">
        <v>16.2</v>
      </c>
      <c r="E1211">
        <v>231</v>
      </c>
      <c r="F1211" s="22">
        <v>3760</v>
      </c>
      <c r="G1211">
        <v>448000</v>
      </c>
      <c r="H1211" t="str">
        <f>IF(LEFT(C1211,2)="PL","krajowa","zagraniczna")</f>
        <v>krajowa</v>
      </c>
    </row>
    <row r="1212" spans="1:8" hidden="1" outlineLevel="2">
      <c r="A1212" s="1">
        <v>42027</v>
      </c>
      <c r="B1212" t="s">
        <v>853</v>
      </c>
      <c r="C1212" t="s">
        <v>854</v>
      </c>
      <c r="D1212">
        <v>4</v>
      </c>
      <c r="E1212">
        <v>9861</v>
      </c>
      <c r="F1212" s="22">
        <v>35850</v>
      </c>
      <c r="G1212">
        <v>19158000</v>
      </c>
      <c r="H1212" t="str">
        <f>IF(LEFT(C1212,2)="PL","krajowa","zagraniczna")</f>
        <v>krajowa</v>
      </c>
    </row>
    <row r="1213" spans="1:8" hidden="1" outlineLevel="2">
      <c r="A1213" s="1">
        <v>42027</v>
      </c>
      <c r="B1213" t="s">
        <v>855</v>
      </c>
      <c r="C1213" t="s">
        <v>856</v>
      </c>
      <c r="D1213">
        <v>3.65</v>
      </c>
      <c r="E1213">
        <v>48</v>
      </c>
      <c r="F1213" s="22">
        <v>180</v>
      </c>
      <c r="G1213">
        <v>6157000</v>
      </c>
      <c r="H1213" t="str">
        <f>IF(LEFT(C1213,2)="PL","krajowa","zagraniczna")</f>
        <v>krajowa</v>
      </c>
    </row>
    <row r="1214" spans="1:8" hidden="1" outlineLevel="2">
      <c r="A1214" s="1">
        <v>42027</v>
      </c>
      <c r="B1214" t="s">
        <v>857</v>
      </c>
      <c r="C1214" t="s">
        <v>858</v>
      </c>
      <c r="D1214">
        <v>6.71</v>
      </c>
      <c r="E1214">
        <v>3744</v>
      </c>
      <c r="F1214" s="22">
        <v>25130</v>
      </c>
      <c r="G1214">
        <v>3969000</v>
      </c>
      <c r="H1214" t="str">
        <f>IF(LEFT(C1214,2)="PL","krajowa","zagraniczna")</f>
        <v>krajowa</v>
      </c>
    </row>
    <row r="1215" spans="1:8" hidden="1" outlineLevel="2">
      <c r="A1215" s="1">
        <v>42027</v>
      </c>
      <c r="B1215" t="s">
        <v>859</v>
      </c>
      <c r="C1215" t="s">
        <v>860</v>
      </c>
      <c r="D1215">
        <v>6.39</v>
      </c>
      <c r="E1215">
        <v>1380</v>
      </c>
      <c r="F1215" s="22">
        <v>8450</v>
      </c>
      <c r="G1215">
        <v>15008000</v>
      </c>
      <c r="H1215" t="str">
        <f>IF(LEFT(C1215,2)="PL","krajowa","zagraniczna")</f>
        <v>krajowa</v>
      </c>
    </row>
    <row r="1216" spans="1:8" hidden="1" outlineLevel="2">
      <c r="A1216" s="1">
        <v>42027</v>
      </c>
      <c r="B1216" t="s">
        <v>861</v>
      </c>
      <c r="C1216" t="s">
        <v>862</v>
      </c>
      <c r="D1216">
        <v>9.75</v>
      </c>
      <c r="E1216">
        <v>8408</v>
      </c>
      <c r="F1216" s="22">
        <v>79930</v>
      </c>
      <c r="G1216">
        <v>14241000</v>
      </c>
      <c r="H1216" t="str">
        <f>IF(LEFT(C1216,2)="PL","krajowa","zagraniczna")</f>
        <v>krajowa</v>
      </c>
    </row>
    <row r="1217" spans="1:8" hidden="1" outlineLevel="2">
      <c r="A1217" s="1">
        <v>42027</v>
      </c>
      <c r="B1217" t="s">
        <v>863</v>
      </c>
      <c r="C1217" t="s">
        <v>864</v>
      </c>
      <c r="D1217">
        <v>4.8899999999999997</v>
      </c>
      <c r="E1217">
        <v>29004</v>
      </c>
      <c r="F1217" s="22">
        <v>138540</v>
      </c>
      <c r="G1217">
        <v>11716000</v>
      </c>
      <c r="H1217" t="str">
        <f>IF(LEFT(C1217,2)="PL","krajowa","zagraniczna")</f>
        <v>krajowa</v>
      </c>
    </row>
    <row r="1218" spans="1:8" hidden="1" outlineLevel="2">
      <c r="A1218" s="1">
        <v>42027</v>
      </c>
      <c r="B1218" t="s">
        <v>865</v>
      </c>
      <c r="C1218" t="s">
        <v>866</v>
      </c>
      <c r="D1218">
        <v>8.82</v>
      </c>
      <c r="E1218">
        <v>51479</v>
      </c>
      <c r="F1218" s="22">
        <v>456210</v>
      </c>
      <c r="G1218">
        <v>36592000</v>
      </c>
      <c r="H1218" t="str">
        <f>IF(LEFT(C1218,2)="PL","krajowa","zagraniczna")</f>
        <v>krajowa</v>
      </c>
    </row>
    <row r="1219" spans="1:8" hidden="1" outlineLevel="2">
      <c r="A1219" s="1">
        <v>42027</v>
      </c>
      <c r="B1219" t="s">
        <v>867</v>
      </c>
      <c r="C1219" t="s">
        <v>868</v>
      </c>
      <c r="D1219">
        <v>4.93</v>
      </c>
      <c r="E1219">
        <v>698</v>
      </c>
      <c r="F1219" s="22">
        <v>3440</v>
      </c>
      <c r="G1219">
        <v>2580000</v>
      </c>
      <c r="H1219" t="str">
        <f>IF(LEFT(C1219,2)="PL","krajowa","zagraniczna")</f>
        <v>krajowa</v>
      </c>
    </row>
    <row r="1220" spans="1:8" hidden="1" outlineLevel="2">
      <c r="A1220" s="1">
        <v>42027</v>
      </c>
      <c r="B1220" t="s">
        <v>869</v>
      </c>
      <c r="C1220" t="s">
        <v>870</v>
      </c>
      <c r="D1220">
        <v>3.96</v>
      </c>
      <c r="E1220">
        <v>0</v>
      </c>
      <c r="F1220" s="22">
        <v>0</v>
      </c>
      <c r="G1220">
        <v>0</v>
      </c>
      <c r="H1220" t="str">
        <f>IF(LEFT(C1220,2)="PL","krajowa","zagraniczna")</f>
        <v>krajowa</v>
      </c>
    </row>
    <row r="1221" spans="1:8" hidden="1" outlineLevel="2">
      <c r="A1221" s="1">
        <v>42027</v>
      </c>
      <c r="B1221" t="s">
        <v>871</v>
      </c>
      <c r="C1221" t="s">
        <v>872</v>
      </c>
      <c r="D1221">
        <v>1.95</v>
      </c>
      <c r="E1221">
        <v>0</v>
      </c>
      <c r="F1221" s="22">
        <v>0</v>
      </c>
      <c r="G1221">
        <v>3297000</v>
      </c>
      <c r="H1221" t="str">
        <f>IF(LEFT(C1221,2)="PL","krajowa","zagraniczna")</f>
        <v>krajowa</v>
      </c>
    </row>
    <row r="1222" spans="1:8" hidden="1" outlineLevel="2">
      <c r="A1222" s="1">
        <v>42027</v>
      </c>
      <c r="B1222" t="s">
        <v>873</v>
      </c>
      <c r="C1222" t="s">
        <v>874</v>
      </c>
      <c r="D1222">
        <v>17.600000000000001</v>
      </c>
      <c r="E1222">
        <v>295284</v>
      </c>
      <c r="F1222" s="22">
        <v>5210530</v>
      </c>
      <c r="G1222">
        <v>163100000</v>
      </c>
      <c r="H1222" t="str">
        <f>IF(LEFT(C1222,2)="PL","krajowa","zagraniczna")</f>
        <v>krajowa</v>
      </c>
    </row>
    <row r="1223" spans="1:8" hidden="1" outlineLevel="2">
      <c r="A1223" s="1">
        <v>42027</v>
      </c>
      <c r="B1223" t="s">
        <v>875</v>
      </c>
      <c r="C1223" t="s">
        <v>876</v>
      </c>
      <c r="D1223">
        <v>56</v>
      </c>
      <c r="E1223">
        <v>29</v>
      </c>
      <c r="F1223" s="22">
        <v>1620</v>
      </c>
      <c r="G1223">
        <v>1288000</v>
      </c>
      <c r="H1223" t="str">
        <f>IF(LEFT(C1223,2)="PL","krajowa","zagraniczna")</f>
        <v>krajowa</v>
      </c>
    </row>
    <row r="1224" spans="1:8" hidden="1" outlineLevel="2">
      <c r="A1224" s="1">
        <v>42027</v>
      </c>
      <c r="B1224" t="s">
        <v>877</v>
      </c>
      <c r="C1224" t="s">
        <v>878</v>
      </c>
      <c r="D1224">
        <v>8.6</v>
      </c>
      <c r="E1224">
        <v>3014</v>
      </c>
      <c r="F1224" s="22">
        <v>26040</v>
      </c>
      <c r="G1224">
        <v>14002000</v>
      </c>
      <c r="H1224" t="str">
        <f>IF(LEFT(C1224,2)="PL","krajowa","zagraniczna")</f>
        <v>krajowa</v>
      </c>
    </row>
    <row r="1225" spans="1:8" hidden="1" outlineLevel="2">
      <c r="A1225" s="1">
        <v>42027</v>
      </c>
      <c r="B1225" t="s">
        <v>881</v>
      </c>
      <c r="C1225" t="s">
        <v>882</v>
      </c>
      <c r="D1225">
        <v>2.4</v>
      </c>
      <c r="E1225">
        <v>847</v>
      </c>
      <c r="F1225" s="22">
        <v>2030</v>
      </c>
      <c r="G1225">
        <v>0</v>
      </c>
      <c r="H1225" t="str">
        <f>IF(LEFT(C1225,2)="PL","krajowa","zagraniczna")</f>
        <v>krajowa</v>
      </c>
    </row>
    <row r="1226" spans="1:8" hidden="1" outlineLevel="2">
      <c r="A1226" s="1">
        <v>42027</v>
      </c>
      <c r="B1226" t="s">
        <v>883</v>
      </c>
      <c r="C1226" t="s">
        <v>884</v>
      </c>
      <c r="D1226">
        <v>2.09</v>
      </c>
      <c r="E1226">
        <v>53823</v>
      </c>
      <c r="F1226" s="22">
        <v>111770</v>
      </c>
      <c r="G1226">
        <v>20551000</v>
      </c>
      <c r="H1226" t="str">
        <f>IF(LEFT(C1226,2)="PL","krajowa","zagraniczna")</f>
        <v>krajowa</v>
      </c>
    </row>
    <row r="1227" spans="1:8" hidden="1" outlineLevel="2">
      <c r="A1227" s="1">
        <v>42027</v>
      </c>
      <c r="B1227" t="s">
        <v>885</v>
      </c>
      <c r="C1227" t="s">
        <v>886</v>
      </c>
      <c r="D1227">
        <v>2.6</v>
      </c>
      <c r="E1227">
        <v>4544</v>
      </c>
      <c r="F1227" s="22">
        <v>11390</v>
      </c>
      <c r="G1227">
        <v>16914000</v>
      </c>
      <c r="H1227" t="str">
        <f>IF(LEFT(C1227,2)="PL","krajowa","zagraniczna")</f>
        <v>krajowa</v>
      </c>
    </row>
    <row r="1228" spans="1:8" hidden="1" outlineLevel="2">
      <c r="A1228" s="1">
        <v>42027</v>
      </c>
      <c r="B1228" t="s">
        <v>887</v>
      </c>
      <c r="C1228" t="s">
        <v>888</v>
      </c>
      <c r="D1228">
        <v>1.63</v>
      </c>
      <c r="E1228">
        <v>20</v>
      </c>
      <c r="F1228" s="22">
        <v>30</v>
      </c>
      <c r="G1228">
        <v>0</v>
      </c>
      <c r="H1228" t="str">
        <f>IF(LEFT(C1228,2)="PL","krajowa","zagraniczna")</f>
        <v>krajowa</v>
      </c>
    </row>
    <row r="1229" spans="1:8" hidden="1" outlineLevel="2">
      <c r="A1229" s="1">
        <v>42027</v>
      </c>
      <c r="B1229" t="s">
        <v>889</v>
      </c>
      <c r="C1229" t="s">
        <v>890</v>
      </c>
      <c r="D1229">
        <v>193</v>
      </c>
      <c r="E1229">
        <v>158</v>
      </c>
      <c r="F1229" s="22">
        <v>30180</v>
      </c>
      <c r="G1229">
        <v>370000</v>
      </c>
      <c r="H1229" t="str">
        <f>IF(LEFT(C1229,2)="PL","krajowa","zagraniczna")</f>
        <v>krajowa</v>
      </c>
    </row>
    <row r="1230" spans="1:8" hidden="1" outlineLevel="2">
      <c r="A1230" s="1">
        <v>42027</v>
      </c>
      <c r="B1230" t="s">
        <v>891</v>
      </c>
      <c r="C1230" t="s">
        <v>892</v>
      </c>
      <c r="D1230">
        <v>4.3499999999999996</v>
      </c>
      <c r="E1230">
        <v>5</v>
      </c>
      <c r="F1230" s="22">
        <v>20</v>
      </c>
      <c r="G1230">
        <v>4890000</v>
      </c>
      <c r="H1230" t="str">
        <f>IF(LEFT(C1230,2)="PL","krajowa","zagraniczna")</f>
        <v>krajowa</v>
      </c>
    </row>
    <row r="1231" spans="1:8" hidden="1" outlineLevel="2">
      <c r="A1231" s="1">
        <v>42027</v>
      </c>
      <c r="B1231" t="s">
        <v>893</v>
      </c>
      <c r="C1231" t="s">
        <v>894</v>
      </c>
      <c r="D1231">
        <v>9.59</v>
      </c>
      <c r="E1231">
        <v>5453</v>
      </c>
      <c r="F1231" s="22">
        <v>50710</v>
      </c>
      <c r="G1231">
        <v>4210000</v>
      </c>
      <c r="H1231" t="str">
        <f>IF(LEFT(C1231,2)="PL","krajowa","zagraniczna")</f>
        <v>krajowa</v>
      </c>
    </row>
    <row r="1232" spans="1:8" hidden="1" outlineLevel="2">
      <c r="A1232" s="1">
        <v>42027</v>
      </c>
      <c r="B1232" t="s">
        <v>895</v>
      </c>
      <c r="C1232" t="s">
        <v>896</v>
      </c>
      <c r="D1232">
        <v>2.0299999999999998</v>
      </c>
      <c r="E1232">
        <v>279385</v>
      </c>
      <c r="F1232" s="22">
        <v>569310</v>
      </c>
      <c r="G1232">
        <v>158887000</v>
      </c>
      <c r="H1232" t="str">
        <f>IF(LEFT(C1232,2)="PL","krajowa","zagraniczna")</f>
        <v>krajowa</v>
      </c>
    </row>
    <row r="1233" spans="1:8" hidden="1" outlineLevel="2">
      <c r="A1233" s="1">
        <v>42027</v>
      </c>
      <c r="B1233" t="s">
        <v>897</v>
      </c>
      <c r="C1233" t="s">
        <v>898</v>
      </c>
      <c r="D1233">
        <v>9.7799999999999994</v>
      </c>
      <c r="E1233">
        <v>3510</v>
      </c>
      <c r="F1233" s="22">
        <v>34090</v>
      </c>
      <c r="G1233">
        <v>3957000</v>
      </c>
      <c r="H1233" t="str">
        <f>IF(LEFT(C1233,2)="PL","krajowa","zagraniczna")</f>
        <v>krajowa</v>
      </c>
    </row>
    <row r="1234" spans="1:8" hidden="1" outlineLevel="2">
      <c r="A1234" s="1">
        <v>42027</v>
      </c>
      <c r="B1234" t="s">
        <v>899</v>
      </c>
      <c r="C1234" t="s">
        <v>900</v>
      </c>
      <c r="D1234">
        <v>9.35</v>
      </c>
      <c r="E1234">
        <v>4246</v>
      </c>
      <c r="F1234" s="22">
        <v>39350</v>
      </c>
      <c r="G1234">
        <v>5328000</v>
      </c>
      <c r="H1234" t="str">
        <f>IF(LEFT(C1234,2)="PL","krajowa","zagraniczna")</f>
        <v>krajowa</v>
      </c>
    </row>
    <row r="1235" spans="1:8" hidden="1" outlineLevel="2">
      <c r="A1235" s="1">
        <v>42027</v>
      </c>
      <c r="B1235" t="s">
        <v>901</v>
      </c>
      <c r="C1235" t="s">
        <v>902</v>
      </c>
      <c r="D1235">
        <v>4.05</v>
      </c>
      <c r="E1235">
        <v>4683</v>
      </c>
      <c r="F1235" s="22">
        <v>19020</v>
      </c>
      <c r="G1235">
        <v>0</v>
      </c>
      <c r="H1235" t="str">
        <f>IF(LEFT(C1235,2)="PL","krajowa","zagraniczna")</f>
        <v>krajowa</v>
      </c>
    </row>
    <row r="1236" spans="1:8" hidden="1" outlineLevel="2">
      <c r="A1236" s="1">
        <v>42027</v>
      </c>
      <c r="B1236" t="s">
        <v>903</v>
      </c>
      <c r="C1236" t="s">
        <v>904</v>
      </c>
      <c r="D1236">
        <v>3.15</v>
      </c>
      <c r="E1236">
        <v>4430</v>
      </c>
      <c r="F1236" s="22">
        <v>13950</v>
      </c>
      <c r="G1236">
        <v>2113000</v>
      </c>
      <c r="H1236" t="str">
        <f>IF(LEFT(C1236,2)="PL","krajowa","zagraniczna")</f>
        <v>krajowa</v>
      </c>
    </row>
    <row r="1237" spans="1:8" hidden="1" outlineLevel="2">
      <c r="A1237" s="1">
        <v>42027</v>
      </c>
      <c r="B1237" t="s">
        <v>907</v>
      </c>
      <c r="C1237" t="s">
        <v>908</v>
      </c>
      <c r="D1237">
        <v>1.6</v>
      </c>
      <c r="E1237">
        <v>96646</v>
      </c>
      <c r="F1237" s="22">
        <v>157270</v>
      </c>
      <c r="G1237">
        <v>17392000</v>
      </c>
      <c r="H1237" t="str">
        <f>IF(LEFT(C1237,2)="PL","krajowa","zagraniczna")</f>
        <v>krajowa</v>
      </c>
    </row>
    <row r="1238" spans="1:8" hidden="1" outlineLevel="2">
      <c r="A1238" s="1">
        <v>42027</v>
      </c>
      <c r="B1238" t="s">
        <v>909</v>
      </c>
      <c r="C1238" t="s">
        <v>910</v>
      </c>
      <c r="D1238">
        <v>982.05</v>
      </c>
      <c r="E1238">
        <v>97</v>
      </c>
      <c r="F1238" s="22">
        <v>93970</v>
      </c>
      <c r="G1238">
        <v>717000</v>
      </c>
      <c r="H1238" t="str">
        <f>IF(LEFT(C1238,2)="PL","krajowa","zagraniczna")</f>
        <v>krajowa</v>
      </c>
    </row>
    <row r="1239" spans="1:8" hidden="1" outlineLevel="2">
      <c r="A1239" s="1">
        <v>42027</v>
      </c>
      <c r="B1239" t="s">
        <v>911</v>
      </c>
      <c r="C1239" t="s">
        <v>912</v>
      </c>
      <c r="D1239">
        <v>7.26</v>
      </c>
      <c r="E1239">
        <v>2927</v>
      </c>
      <c r="F1239" s="22">
        <v>20870</v>
      </c>
      <c r="G1239">
        <v>0</v>
      </c>
      <c r="H1239" t="str">
        <f>IF(LEFT(C1239,2)="PL","krajowa","zagraniczna")</f>
        <v>krajowa</v>
      </c>
    </row>
    <row r="1240" spans="1:8" hidden="1" outlineLevel="2">
      <c r="A1240" s="1">
        <v>42027</v>
      </c>
      <c r="B1240" t="s">
        <v>915</v>
      </c>
      <c r="C1240" t="s">
        <v>916</v>
      </c>
      <c r="D1240">
        <v>4.4400000000000004</v>
      </c>
      <c r="E1240">
        <v>99554</v>
      </c>
      <c r="F1240" s="22">
        <v>445780</v>
      </c>
      <c r="G1240">
        <v>17549000</v>
      </c>
      <c r="H1240" t="str">
        <f>IF(LEFT(C1240,2)="PL","krajowa","zagraniczna")</f>
        <v>krajowa</v>
      </c>
    </row>
    <row r="1241" spans="1:8" hidden="1" outlineLevel="2">
      <c r="A1241" s="1">
        <v>42027</v>
      </c>
      <c r="B1241" t="s">
        <v>917</v>
      </c>
      <c r="C1241" t="s">
        <v>918</v>
      </c>
      <c r="D1241">
        <v>2.4</v>
      </c>
      <c r="E1241">
        <v>21</v>
      </c>
      <c r="F1241" s="22">
        <v>50</v>
      </c>
      <c r="G1241">
        <v>0</v>
      </c>
      <c r="H1241" t="str">
        <f>IF(LEFT(C1241,2)="PL","krajowa","zagraniczna")</f>
        <v>krajowa</v>
      </c>
    </row>
    <row r="1242" spans="1:8" hidden="1" outlineLevel="2">
      <c r="A1242" s="1">
        <v>42027</v>
      </c>
      <c r="B1242" t="s">
        <v>919</v>
      </c>
      <c r="C1242" t="s">
        <v>920</v>
      </c>
      <c r="D1242">
        <v>0.86</v>
      </c>
      <c r="E1242">
        <v>13050</v>
      </c>
      <c r="F1242" s="22">
        <v>10790</v>
      </c>
      <c r="G1242">
        <v>0</v>
      </c>
      <c r="H1242" t="str">
        <f>IF(LEFT(C1242,2)="PL","krajowa","zagraniczna")</f>
        <v>krajowa</v>
      </c>
    </row>
    <row r="1243" spans="1:8" hidden="1" outlineLevel="2">
      <c r="A1243" s="1">
        <v>42027</v>
      </c>
      <c r="B1243" t="s">
        <v>921</v>
      </c>
      <c r="C1243" t="s">
        <v>922</v>
      </c>
      <c r="D1243">
        <v>7.48</v>
      </c>
      <c r="E1243">
        <v>1</v>
      </c>
      <c r="F1243" s="22">
        <v>10</v>
      </c>
      <c r="G1243">
        <v>7452000</v>
      </c>
      <c r="H1243" t="str">
        <f>IF(LEFT(C1243,2)="PL","krajowa","zagraniczna")</f>
        <v>krajowa</v>
      </c>
    </row>
    <row r="1244" spans="1:8" hidden="1" outlineLevel="2">
      <c r="A1244" s="1">
        <v>42027</v>
      </c>
      <c r="B1244" t="s">
        <v>923</v>
      </c>
      <c r="C1244" t="s">
        <v>924</v>
      </c>
      <c r="D1244">
        <v>38.9</v>
      </c>
      <c r="E1244">
        <v>0</v>
      </c>
      <c r="F1244" s="22">
        <v>0</v>
      </c>
      <c r="G1244">
        <v>0</v>
      </c>
      <c r="H1244" t="str">
        <f>IF(LEFT(C1244,2)="PL","krajowa","zagraniczna")</f>
        <v>krajowa</v>
      </c>
    </row>
    <row r="1245" spans="1:8" hidden="1" outlineLevel="2">
      <c r="A1245" s="1">
        <v>42027</v>
      </c>
      <c r="B1245" t="s">
        <v>925</v>
      </c>
      <c r="C1245" t="s">
        <v>926</v>
      </c>
      <c r="D1245">
        <v>8.69</v>
      </c>
      <c r="E1245">
        <v>58203</v>
      </c>
      <c r="F1245" s="22">
        <v>501040</v>
      </c>
      <c r="G1245">
        <v>2046000</v>
      </c>
      <c r="H1245" t="str">
        <f>IF(LEFT(C1245,2)="PL","krajowa","zagraniczna")</f>
        <v>krajowa</v>
      </c>
    </row>
    <row r="1246" spans="1:8" hidden="1" outlineLevel="2">
      <c r="A1246" s="1">
        <v>42027</v>
      </c>
      <c r="B1246" t="s">
        <v>927</v>
      </c>
      <c r="C1246" t="s">
        <v>928</v>
      </c>
      <c r="D1246">
        <v>18.11</v>
      </c>
      <c r="E1246">
        <v>21368</v>
      </c>
      <c r="F1246" s="22">
        <v>388600</v>
      </c>
      <c r="G1246">
        <v>24711000</v>
      </c>
      <c r="H1246" t="str">
        <f>IF(LEFT(C1246,2)="PL","krajowa","zagraniczna")</f>
        <v>krajowa</v>
      </c>
    </row>
    <row r="1247" spans="1:8" hidden="1" outlineLevel="2">
      <c r="A1247" s="1">
        <v>42027</v>
      </c>
      <c r="B1247" t="s">
        <v>929</v>
      </c>
      <c r="C1247" t="s">
        <v>930</v>
      </c>
      <c r="D1247">
        <v>8.4</v>
      </c>
      <c r="E1247">
        <v>0</v>
      </c>
      <c r="F1247" s="22">
        <v>0</v>
      </c>
      <c r="G1247">
        <v>1535000</v>
      </c>
      <c r="H1247" t="str">
        <f>IF(LEFT(C1247,2)="PL","krajowa","zagraniczna")</f>
        <v>krajowa</v>
      </c>
    </row>
    <row r="1248" spans="1:8" hidden="1" outlineLevel="2">
      <c r="A1248" s="1">
        <v>42027</v>
      </c>
      <c r="B1248" t="s">
        <v>931</v>
      </c>
      <c r="C1248" t="s">
        <v>932</v>
      </c>
      <c r="D1248">
        <v>2.85</v>
      </c>
      <c r="E1248">
        <v>65869</v>
      </c>
      <c r="F1248" s="22">
        <v>181270</v>
      </c>
      <c r="G1248">
        <v>48149000</v>
      </c>
      <c r="H1248" t="str">
        <f>IF(LEFT(C1248,2)="PL","krajowa","zagraniczna")</f>
        <v>krajowa</v>
      </c>
    </row>
    <row r="1249" spans="1:8" hidden="1" outlineLevel="2">
      <c r="A1249" s="1">
        <v>42027</v>
      </c>
      <c r="B1249" t="s">
        <v>933</v>
      </c>
      <c r="C1249" t="s">
        <v>934</v>
      </c>
      <c r="D1249">
        <v>1.04</v>
      </c>
      <c r="E1249">
        <v>108647</v>
      </c>
      <c r="F1249" s="22">
        <v>106390</v>
      </c>
      <c r="G1249">
        <v>23434000</v>
      </c>
      <c r="H1249" t="str">
        <f>IF(LEFT(C1249,2)="PL","krajowa","zagraniczna")</f>
        <v>krajowa</v>
      </c>
    </row>
    <row r="1250" spans="1:8" hidden="1" outlineLevel="2">
      <c r="A1250" s="1">
        <v>42027</v>
      </c>
      <c r="B1250" t="s">
        <v>935</v>
      </c>
      <c r="C1250" t="s">
        <v>936</v>
      </c>
      <c r="D1250">
        <v>24.62</v>
      </c>
      <c r="E1250">
        <v>15094</v>
      </c>
      <c r="F1250" s="22">
        <v>371620</v>
      </c>
      <c r="G1250">
        <v>24622000</v>
      </c>
      <c r="H1250" t="str">
        <f>IF(LEFT(C1250,2)="PL","krajowa","zagraniczna")</f>
        <v>krajowa</v>
      </c>
    </row>
    <row r="1251" spans="1:8" hidden="1" outlineLevel="2">
      <c r="A1251" s="1">
        <v>42027</v>
      </c>
      <c r="B1251" t="s">
        <v>937</v>
      </c>
      <c r="C1251" t="s">
        <v>938</v>
      </c>
      <c r="D1251">
        <v>64.790000000000006</v>
      </c>
      <c r="E1251">
        <v>876</v>
      </c>
      <c r="F1251" s="22">
        <v>56140</v>
      </c>
      <c r="G1251">
        <v>3288000</v>
      </c>
      <c r="H1251" t="str">
        <f>IF(LEFT(C1251,2)="PL","krajowa","zagraniczna")</f>
        <v>krajowa</v>
      </c>
    </row>
    <row r="1252" spans="1:8" hidden="1" outlineLevel="2">
      <c r="A1252" s="1">
        <v>42027</v>
      </c>
      <c r="B1252" t="s">
        <v>939</v>
      </c>
      <c r="C1252" t="s">
        <v>940</v>
      </c>
      <c r="D1252">
        <v>284.89999999999998</v>
      </c>
      <c r="E1252">
        <v>1</v>
      </c>
      <c r="F1252" s="22">
        <v>280</v>
      </c>
      <c r="G1252">
        <v>699000</v>
      </c>
      <c r="H1252" t="str">
        <f>IF(LEFT(C1252,2)="PL","krajowa","zagraniczna")</f>
        <v>krajowa</v>
      </c>
    </row>
    <row r="1253" spans="1:8" hidden="1" outlineLevel="2">
      <c r="A1253" s="1">
        <v>42027</v>
      </c>
      <c r="B1253" t="s">
        <v>941</v>
      </c>
      <c r="C1253" t="s">
        <v>942</v>
      </c>
      <c r="D1253">
        <v>1.55</v>
      </c>
      <c r="E1253">
        <v>4185</v>
      </c>
      <c r="F1253" s="22">
        <v>6260</v>
      </c>
      <c r="G1253">
        <v>6145000</v>
      </c>
      <c r="H1253" t="str">
        <f>IF(LEFT(C1253,2)="PL","krajowa","zagraniczna")</f>
        <v>krajowa</v>
      </c>
    </row>
    <row r="1254" spans="1:8" hidden="1" outlineLevel="2">
      <c r="A1254" s="1">
        <v>42027</v>
      </c>
      <c r="B1254" t="s">
        <v>943</v>
      </c>
      <c r="C1254" t="s">
        <v>944</v>
      </c>
      <c r="D1254">
        <v>6.36</v>
      </c>
      <c r="E1254">
        <v>207</v>
      </c>
      <c r="F1254" s="22">
        <v>1320</v>
      </c>
      <c r="G1254">
        <v>8629000</v>
      </c>
      <c r="H1254" t="str">
        <f>IF(LEFT(C1254,2)="PL","krajowa","zagraniczna")</f>
        <v>krajowa</v>
      </c>
    </row>
    <row r="1255" spans="1:8" hidden="1" outlineLevel="2">
      <c r="A1255" s="1">
        <v>42027</v>
      </c>
      <c r="B1255" t="s">
        <v>945</v>
      </c>
      <c r="C1255" t="s">
        <v>946</v>
      </c>
      <c r="D1255">
        <v>386</v>
      </c>
      <c r="E1255">
        <v>7</v>
      </c>
      <c r="F1255" s="22">
        <v>2700</v>
      </c>
      <c r="G1255">
        <v>0</v>
      </c>
      <c r="H1255" t="str">
        <f>IF(LEFT(C1255,2)="PL","krajowa","zagraniczna")</f>
        <v>krajowa</v>
      </c>
    </row>
    <row r="1256" spans="1:8" outlineLevel="1" collapsed="1">
      <c r="A1256" s="1"/>
      <c r="F1256" s="22">
        <f>SUBTOTAL(9,F2:F1255)</f>
        <v>2427046811</v>
      </c>
      <c r="H1256" s="15" t="s">
        <v>955</v>
      </c>
    </row>
    <row r="1257" spans="1:8" hidden="1" outlineLevel="2">
      <c r="A1257" s="1">
        <v>42025</v>
      </c>
      <c r="B1257" t="s">
        <v>21</v>
      </c>
      <c r="C1257" t="s">
        <v>22</v>
      </c>
      <c r="D1257">
        <v>8.24</v>
      </c>
      <c r="E1257">
        <v>648</v>
      </c>
      <c r="F1257" s="22">
        <v>5340</v>
      </c>
      <c r="G1257">
        <v>17461000</v>
      </c>
      <c r="H1257" t="str">
        <f>IF(LEFT(C1257,2)="PL","krajowa","zagraniczna")</f>
        <v>zagraniczna</v>
      </c>
    </row>
    <row r="1258" spans="1:8" hidden="1" outlineLevel="2">
      <c r="A1258" s="1">
        <v>42025</v>
      </c>
      <c r="B1258" t="s">
        <v>29</v>
      </c>
      <c r="C1258" t="s">
        <v>30</v>
      </c>
      <c r="D1258">
        <v>1.37</v>
      </c>
      <c r="E1258">
        <v>10228</v>
      </c>
      <c r="F1258" s="22">
        <v>13810</v>
      </c>
      <c r="G1258">
        <v>0</v>
      </c>
      <c r="H1258" t="str">
        <f>IF(LEFT(C1258,2)="PL","krajowa","zagraniczna")</f>
        <v>zagraniczna</v>
      </c>
    </row>
    <row r="1259" spans="1:8" hidden="1" outlineLevel="2">
      <c r="A1259" s="1">
        <v>42025</v>
      </c>
      <c r="B1259" t="s">
        <v>31</v>
      </c>
      <c r="C1259" t="s">
        <v>32</v>
      </c>
      <c r="D1259">
        <v>1</v>
      </c>
      <c r="E1259">
        <v>0</v>
      </c>
      <c r="F1259" s="22">
        <v>0</v>
      </c>
      <c r="G1259">
        <v>0</v>
      </c>
      <c r="H1259" t="str">
        <f>IF(LEFT(C1259,2)="PL","krajowa","zagraniczna")</f>
        <v>zagraniczna</v>
      </c>
    </row>
    <row r="1260" spans="1:8" hidden="1" outlineLevel="2">
      <c r="A1260" s="1">
        <v>42025</v>
      </c>
      <c r="B1260" t="s">
        <v>53</v>
      </c>
      <c r="C1260" t="s">
        <v>54</v>
      </c>
      <c r="D1260">
        <v>104.5</v>
      </c>
      <c r="E1260">
        <v>332</v>
      </c>
      <c r="F1260" s="22">
        <v>34380</v>
      </c>
      <c r="G1260">
        <v>14487000</v>
      </c>
      <c r="H1260" t="str">
        <f>IF(LEFT(C1260,2)="PL","krajowa","zagraniczna")</f>
        <v>zagraniczna</v>
      </c>
    </row>
    <row r="1261" spans="1:8" hidden="1" outlineLevel="2">
      <c r="A1261" s="1">
        <v>42025</v>
      </c>
      <c r="B1261" t="s">
        <v>65</v>
      </c>
      <c r="C1261" t="s">
        <v>66</v>
      </c>
      <c r="D1261">
        <v>1.94</v>
      </c>
      <c r="E1261">
        <v>743472</v>
      </c>
      <c r="F1261" s="22">
        <v>1375550</v>
      </c>
      <c r="G1261">
        <v>32823000</v>
      </c>
      <c r="H1261" t="str">
        <f>IF(LEFT(C1261,2)="PL","krajowa","zagraniczna")</f>
        <v>zagraniczna</v>
      </c>
    </row>
    <row r="1262" spans="1:8" hidden="1" outlineLevel="2">
      <c r="A1262" s="1">
        <v>42025</v>
      </c>
      <c r="B1262" t="s">
        <v>73</v>
      </c>
      <c r="C1262" t="s">
        <v>74</v>
      </c>
      <c r="D1262">
        <v>15.56</v>
      </c>
      <c r="E1262">
        <v>133</v>
      </c>
      <c r="F1262" s="22">
        <v>2070</v>
      </c>
      <c r="G1262">
        <v>0</v>
      </c>
      <c r="H1262" t="str">
        <f>IF(LEFT(C1262,2)="PL","krajowa","zagraniczna")</f>
        <v>zagraniczna</v>
      </c>
    </row>
    <row r="1263" spans="1:8" hidden="1" outlineLevel="2">
      <c r="A1263" s="1">
        <v>42025</v>
      </c>
      <c r="B1263" t="s">
        <v>75</v>
      </c>
      <c r="C1263" t="s">
        <v>76</v>
      </c>
      <c r="D1263">
        <v>26</v>
      </c>
      <c r="E1263">
        <v>21878</v>
      </c>
      <c r="F1263" s="22">
        <v>569020</v>
      </c>
      <c r="G1263">
        <v>9253000</v>
      </c>
      <c r="H1263" t="str">
        <f>IF(LEFT(C1263,2)="PL","krajowa","zagraniczna")</f>
        <v>zagraniczna</v>
      </c>
    </row>
    <row r="1264" spans="1:8" hidden="1" outlineLevel="2">
      <c r="A1264" s="1">
        <v>42025</v>
      </c>
      <c r="B1264" t="s">
        <v>83</v>
      </c>
      <c r="C1264" t="s">
        <v>84</v>
      </c>
      <c r="D1264">
        <v>1.04</v>
      </c>
      <c r="E1264">
        <v>10</v>
      </c>
      <c r="F1264" s="22">
        <v>10</v>
      </c>
      <c r="G1264">
        <v>0</v>
      </c>
      <c r="H1264" t="str">
        <f>IF(LEFT(C1264,2)="PL","krajowa","zagraniczna")</f>
        <v>zagraniczna</v>
      </c>
    </row>
    <row r="1265" spans="1:8" hidden="1" outlineLevel="2">
      <c r="A1265" s="1">
        <v>42025</v>
      </c>
      <c r="B1265" t="s">
        <v>91</v>
      </c>
      <c r="C1265" t="s">
        <v>92</v>
      </c>
      <c r="D1265">
        <v>7.23</v>
      </c>
      <c r="E1265">
        <v>81</v>
      </c>
      <c r="F1265" s="22">
        <v>590</v>
      </c>
      <c r="G1265">
        <v>15327000</v>
      </c>
      <c r="H1265" t="str">
        <f>IF(LEFT(C1265,2)="PL","krajowa","zagraniczna")</f>
        <v>zagraniczna</v>
      </c>
    </row>
    <row r="1266" spans="1:8" hidden="1" outlineLevel="2">
      <c r="A1266" s="1">
        <v>42025</v>
      </c>
      <c r="B1266" t="s">
        <v>93</v>
      </c>
      <c r="C1266" t="s">
        <v>94</v>
      </c>
      <c r="D1266">
        <v>20.7</v>
      </c>
      <c r="E1266">
        <v>0</v>
      </c>
      <c r="F1266" s="22">
        <v>0</v>
      </c>
      <c r="G1266">
        <v>2322000</v>
      </c>
      <c r="H1266" t="str">
        <f>IF(LEFT(C1266,2)="PL","krajowa","zagraniczna")</f>
        <v>zagraniczna</v>
      </c>
    </row>
    <row r="1267" spans="1:8" hidden="1" outlineLevel="2">
      <c r="A1267" s="1">
        <v>42025</v>
      </c>
      <c r="B1267" t="s">
        <v>125</v>
      </c>
      <c r="C1267" t="s">
        <v>126</v>
      </c>
      <c r="D1267">
        <v>2.81</v>
      </c>
      <c r="E1267">
        <v>58</v>
      </c>
      <c r="F1267" s="22">
        <v>160</v>
      </c>
      <c r="G1267">
        <v>2181000</v>
      </c>
      <c r="H1267" t="str">
        <f>IF(LEFT(C1267,2)="PL","krajowa","zagraniczna")</f>
        <v>zagraniczna</v>
      </c>
    </row>
    <row r="1268" spans="1:8" hidden="1" outlineLevel="2">
      <c r="A1268" s="1">
        <v>42025</v>
      </c>
      <c r="B1268" t="s">
        <v>147</v>
      </c>
      <c r="C1268" t="s">
        <v>148</v>
      </c>
      <c r="D1268">
        <v>73.36</v>
      </c>
      <c r="E1268">
        <v>0</v>
      </c>
      <c r="F1268" s="22">
        <v>0</v>
      </c>
      <c r="G1268">
        <v>6034000</v>
      </c>
      <c r="H1268" t="str">
        <f>IF(LEFT(C1268,2)="PL","krajowa","zagraniczna")</f>
        <v>zagraniczna</v>
      </c>
    </row>
    <row r="1269" spans="1:8" hidden="1" outlineLevel="2">
      <c r="A1269" s="1">
        <v>42025</v>
      </c>
      <c r="B1269" t="s">
        <v>171</v>
      </c>
      <c r="C1269" t="s">
        <v>172</v>
      </c>
      <c r="D1269">
        <v>89.56</v>
      </c>
      <c r="E1269">
        <v>41034</v>
      </c>
      <c r="F1269" s="22">
        <v>3759570</v>
      </c>
      <c r="G1269">
        <v>22240000</v>
      </c>
      <c r="H1269" t="str">
        <f>IF(LEFT(C1269,2)="PL","krajowa","zagraniczna")</f>
        <v>zagraniczna</v>
      </c>
    </row>
    <row r="1270" spans="1:8" hidden="1" outlineLevel="2">
      <c r="A1270" s="1">
        <v>42025</v>
      </c>
      <c r="B1270" t="s">
        <v>181</v>
      </c>
      <c r="C1270" t="s">
        <v>182</v>
      </c>
      <c r="D1270">
        <v>0.7</v>
      </c>
      <c r="E1270">
        <v>2550</v>
      </c>
      <c r="F1270" s="22">
        <v>1770</v>
      </c>
      <c r="G1270">
        <v>11252000</v>
      </c>
      <c r="H1270" t="str">
        <f>IF(LEFT(C1270,2)="PL","krajowa","zagraniczna")</f>
        <v>zagraniczna</v>
      </c>
    </row>
    <row r="1271" spans="1:8" hidden="1" outlineLevel="2">
      <c r="A1271" s="1">
        <v>42025</v>
      </c>
      <c r="B1271" t="s">
        <v>277</v>
      </c>
      <c r="C1271" t="s">
        <v>278</v>
      </c>
      <c r="D1271">
        <v>1.69</v>
      </c>
      <c r="E1271">
        <v>0</v>
      </c>
      <c r="F1271" s="22">
        <v>0</v>
      </c>
      <c r="G1271">
        <v>0</v>
      </c>
      <c r="H1271" t="str">
        <f>IF(LEFT(C1271,2)="PL","krajowa","zagraniczna")</f>
        <v>zagraniczna</v>
      </c>
    </row>
    <row r="1272" spans="1:8" hidden="1" outlineLevel="2">
      <c r="A1272" s="1">
        <v>42025</v>
      </c>
      <c r="B1272" t="s">
        <v>285</v>
      </c>
      <c r="C1272" t="s">
        <v>286</v>
      </c>
      <c r="D1272">
        <v>2.17</v>
      </c>
      <c r="E1272">
        <v>0</v>
      </c>
      <c r="F1272" s="22">
        <v>0</v>
      </c>
      <c r="G1272">
        <v>453000</v>
      </c>
      <c r="H1272" t="str">
        <f>IF(LEFT(C1272,2)="PL","krajowa","zagraniczna")</f>
        <v>zagraniczna</v>
      </c>
    </row>
    <row r="1273" spans="1:8" hidden="1" outlineLevel="2">
      <c r="A1273" s="1">
        <v>42025</v>
      </c>
      <c r="B1273" t="s">
        <v>289</v>
      </c>
      <c r="C1273" t="s">
        <v>290</v>
      </c>
      <c r="D1273">
        <v>7.14</v>
      </c>
      <c r="E1273">
        <v>0</v>
      </c>
      <c r="F1273" s="22">
        <v>0</v>
      </c>
      <c r="G1273">
        <v>14000</v>
      </c>
      <c r="H1273" t="str">
        <f>IF(LEFT(C1273,2)="PL","krajowa","zagraniczna")</f>
        <v>zagraniczna</v>
      </c>
    </row>
    <row r="1274" spans="1:8" hidden="1" outlineLevel="2">
      <c r="A1274" s="1">
        <v>42025</v>
      </c>
      <c r="B1274" t="s">
        <v>303</v>
      </c>
      <c r="C1274" t="s">
        <v>304</v>
      </c>
      <c r="D1274">
        <v>26</v>
      </c>
      <c r="E1274">
        <v>1</v>
      </c>
      <c r="F1274" s="22">
        <v>30</v>
      </c>
      <c r="G1274">
        <v>3305000</v>
      </c>
      <c r="H1274" t="str">
        <f>IF(LEFT(C1274,2)="PL","krajowa","zagraniczna")</f>
        <v>zagraniczna</v>
      </c>
    </row>
    <row r="1275" spans="1:8" hidden="1" outlineLevel="2">
      <c r="A1275" s="1">
        <v>42025</v>
      </c>
      <c r="B1275" t="s">
        <v>313</v>
      </c>
      <c r="C1275" t="s">
        <v>314</v>
      </c>
      <c r="D1275">
        <v>18.73</v>
      </c>
      <c r="E1275">
        <v>178</v>
      </c>
      <c r="F1275" s="22">
        <v>3330</v>
      </c>
      <c r="G1275">
        <v>17024000</v>
      </c>
      <c r="H1275" t="str">
        <f>IF(LEFT(C1275,2)="PL","krajowa","zagraniczna")</f>
        <v>zagraniczna</v>
      </c>
    </row>
    <row r="1276" spans="1:8" hidden="1" outlineLevel="2">
      <c r="A1276" s="1">
        <v>42025</v>
      </c>
      <c r="B1276" t="s">
        <v>327</v>
      </c>
      <c r="C1276" t="s">
        <v>328</v>
      </c>
      <c r="D1276">
        <v>41.95</v>
      </c>
      <c r="E1276">
        <v>374</v>
      </c>
      <c r="F1276" s="22">
        <v>15690</v>
      </c>
      <c r="G1276">
        <v>20769000</v>
      </c>
      <c r="H1276" t="str">
        <f>IF(LEFT(C1276,2)="PL","krajowa","zagraniczna")</f>
        <v>zagraniczna</v>
      </c>
    </row>
    <row r="1277" spans="1:8" hidden="1" outlineLevel="2">
      <c r="A1277" s="1">
        <v>42025</v>
      </c>
      <c r="B1277" t="s">
        <v>329</v>
      </c>
      <c r="C1277" t="s">
        <v>330</v>
      </c>
      <c r="D1277">
        <v>24.3</v>
      </c>
      <c r="E1277">
        <v>1</v>
      </c>
      <c r="F1277" s="22">
        <v>20</v>
      </c>
      <c r="G1277">
        <v>1991000</v>
      </c>
      <c r="H1277" t="str">
        <f>IF(LEFT(C1277,2)="PL","krajowa","zagraniczna")</f>
        <v>zagraniczna</v>
      </c>
    </row>
    <row r="1278" spans="1:8" hidden="1" outlineLevel="2">
      <c r="A1278" s="1">
        <v>42025</v>
      </c>
      <c r="B1278" t="s">
        <v>369</v>
      </c>
      <c r="C1278" t="s">
        <v>370</v>
      </c>
      <c r="D1278">
        <v>9.01</v>
      </c>
      <c r="E1278">
        <v>0</v>
      </c>
      <c r="F1278" s="22">
        <v>0</v>
      </c>
      <c r="G1278">
        <v>15129000</v>
      </c>
      <c r="H1278" t="str">
        <f>IF(LEFT(C1278,2)="PL","krajowa","zagraniczna")</f>
        <v>zagraniczna</v>
      </c>
    </row>
    <row r="1279" spans="1:8" hidden="1" outlineLevel="2">
      <c r="A1279" s="1">
        <v>42025</v>
      </c>
      <c r="B1279" t="s">
        <v>371</v>
      </c>
      <c r="C1279" t="s">
        <v>372</v>
      </c>
      <c r="D1279">
        <v>5.9</v>
      </c>
      <c r="E1279">
        <v>1040</v>
      </c>
      <c r="F1279" s="22">
        <v>6130</v>
      </c>
      <c r="G1279">
        <v>9809000</v>
      </c>
      <c r="H1279" t="str">
        <f>IF(LEFT(C1279,2)="PL","krajowa","zagraniczna")</f>
        <v>zagraniczna</v>
      </c>
    </row>
    <row r="1280" spans="1:8" hidden="1" outlineLevel="2">
      <c r="A1280" s="1">
        <v>42025</v>
      </c>
      <c r="B1280" t="s">
        <v>399</v>
      </c>
      <c r="C1280" t="s">
        <v>400</v>
      </c>
      <c r="D1280">
        <v>18.440000000000001</v>
      </c>
      <c r="E1280">
        <v>728</v>
      </c>
      <c r="F1280" s="22">
        <v>13450</v>
      </c>
      <c r="G1280">
        <v>4000000</v>
      </c>
      <c r="H1280" t="str">
        <f>IF(LEFT(C1280,2)="PL","krajowa","zagraniczna")</f>
        <v>zagraniczna</v>
      </c>
    </row>
    <row r="1281" spans="1:8" hidden="1" outlineLevel="2">
      <c r="A1281" s="1">
        <v>42025</v>
      </c>
      <c r="B1281" t="s">
        <v>427</v>
      </c>
      <c r="C1281" t="s">
        <v>428</v>
      </c>
      <c r="D1281">
        <v>22</v>
      </c>
      <c r="E1281">
        <v>40</v>
      </c>
      <c r="F1281" s="22">
        <v>880</v>
      </c>
      <c r="G1281">
        <v>0</v>
      </c>
      <c r="H1281" t="str">
        <f>IF(LEFT(C1281,2)="PL","krajowa","zagraniczna")</f>
        <v>zagraniczna</v>
      </c>
    </row>
    <row r="1282" spans="1:8" hidden="1" outlineLevel="2">
      <c r="A1282" s="1">
        <v>42025</v>
      </c>
      <c r="B1282" t="s">
        <v>443</v>
      </c>
      <c r="C1282" t="s">
        <v>444</v>
      </c>
      <c r="D1282">
        <v>6.66</v>
      </c>
      <c r="E1282">
        <v>0</v>
      </c>
      <c r="F1282" s="22">
        <v>0</v>
      </c>
      <c r="G1282">
        <v>3329000</v>
      </c>
      <c r="H1282" t="str">
        <f>IF(LEFT(C1282,2)="PL","krajowa","zagraniczna")</f>
        <v>zagraniczna</v>
      </c>
    </row>
    <row r="1283" spans="1:8" hidden="1" outlineLevel="2">
      <c r="A1283" s="1">
        <v>42025</v>
      </c>
      <c r="B1283" t="s">
        <v>447</v>
      </c>
      <c r="C1283" t="s">
        <v>448</v>
      </c>
      <c r="D1283">
        <v>33.4</v>
      </c>
      <c r="E1283">
        <v>97681</v>
      </c>
      <c r="F1283" s="22">
        <v>3223540</v>
      </c>
      <c r="G1283">
        <v>48500000</v>
      </c>
      <c r="H1283" t="str">
        <f>IF(LEFT(C1283,2)="PL","krajowa","zagraniczna")</f>
        <v>zagraniczna</v>
      </c>
    </row>
    <row r="1284" spans="1:8" hidden="1" outlineLevel="2">
      <c r="A1284" s="1">
        <v>42025</v>
      </c>
      <c r="B1284" t="s">
        <v>477</v>
      </c>
      <c r="C1284" t="s">
        <v>478</v>
      </c>
      <c r="D1284">
        <v>260</v>
      </c>
      <c r="E1284">
        <v>0</v>
      </c>
      <c r="F1284" s="22">
        <v>0</v>
      </c>
      <c r="G1284">
        <v>1231000</v>
      </c>
      <c r="H1284" t="str">
        <f>IF(LEFT(C1284,2)="PL","krajowa","zagraniczna")</f>
        <v>zagraniczna</v>
      </c>
    </row>
    <row r="1285" spans="1:8" hidden="1" outlineLevel="2">
      <c r="A1285" s="1">
        <v>42025</v>
      </c>
      <c r="B1285" t="s">
        <v>483</v>
      </c>
      <c r="C1285" t="s">
        <v>484</v>
      </c>
      <c r="D1285">
        <v>1.1000000000000001</v>
      </c>
      <c r="E1285">
        <v>39264</v>
      </c>
      <c r="F1285" s="22">
        <v>42250</v>
      </c>
      <c r="G1285">
        <v>5093000</v>
      </c>
      <c r="H1285" t="str">
        <f>IF(LEFT(C1285,2)="PL","krajowa","zagraniczna")</f>
        <v>zagraniczna</v>
      </c>
    </row>
    <row r="1286" spans="1:8" hidden="1" outlineLevel="2">
      <c r="A1286" s="1">
        <v>42025</v>
      </c>
      <c r="B1286" t="s">
        <v>537</v>
      </c>
      <c r="C1286" t="s">
        <v>538</v>
      </c>
      <c r="D1286">
        <v>1.54</v>
      </c>
      <c r="E1286">
        <v>4015</v>
      </c>
      <c r="F1286" s="22">
        <v>6320</v>
      </c>
      <c r="G1286">
        <v>8276000</v>
      </c>
      <c r="H1286" t="str">
        <f>IF(LEFT(C1286,2)="PL","krajowa","zagraniczna")</f>
        <v>zagraniczna</v>
      </c>
    </row>
    <row r="1287" spans="1:8" hidden="1" outlineLevel="2">
      <c r="A1287" s="1">
        <v>42025</v>
      </c>
      <c r="B1287" t="s">
        <v>555</v>
      </c>
      <c r="C1287" t="s">
        <v>556</v>
      </c>
      <c r="D1287">
        <v>149.9</v>
      </c>
      <c r="E1287">
        <v>113</v>
      </c>
      <c r="F1287" s="22">
        <v>16940</v>
      </c>
      <c r="G1287">
        <v>3703000</v>
      </c>
      <c r="H1287" t="str">
        <f>IF(LEFT(C1287,2)="PL","krajowa","zagraniczna")</f>
        <v>zagraniczna</v>
      </c>
    </row>
    <row r="1288" spans="1:8" hidden="1" outlineLevel="2">
      <c r="A1288" s="1">
        <v>42025</v>
      </c>
      <c r="B1288" t="s">
        <v>579</v>
      </c>
      <c r="C1288" t="s">
        <v>580</v>
      </c>
      <c r="D1288">
        <v>7.0000000000000007E-2</v>
      </c>
      <c r="E1288">
        <v>25961</v>
      </c>
      <c r="F1288" s="22">
        <v>1820</v>
      </c>
      <c r="G1288">
        <v>0</v>
      </c>
      <c r="H1288" t="str">
        <f>IF(LEFT(C1288,2)="PL","krajowa","zagraniczna")</f>
        <v>zagraniczna</v>
      </c>
    </row>
    <row r="1289" spans="1:8" hidden="1" outlineLevel="2">
      <c r="A1289" s="1">
        <v>42025</v>
      </c>
      <c r="B1289" t="s">
        <v>595</v>
      </c>
      <c r="C1289" t="s">
        <v>596</v>
      </c>
      <c r="D1289">
        <v>7.05</v>
      </c>
      <c r="E1289">
        <v>0</v>
      </c>
      <c r="F1289" s="22">
        <v>0</v>
      </c>
      <c r="G1289">
        <v>247000</v>
      </c>
      <c r="H1289" t="str">
        <f>IF(LEFT(C1289,2)="PL","krajowa","zagraniczna")</f>
        <v>zagraniczna</v>
      </c>
    </row>
    <row r="1290" spans="1:8" hidden="1" outlineLevel="2">
      <c r="A1290" s="1">
        <v>42025</v>
      </c>
      <c r="B1290" t="s">
        <v>609</v>
      </c>
      <c r="C1290" t="s">
        <v>610</v>
      </c>
      <c r="D1290">
        <v>1.52</v>
      </c>
      <c r="E1290">
        <v>8500</v>
      </c>
      <c r="F1290" s="22">
        <v>12960</v>
      </c>
      <c r="G1290">
        <v>2352000</v>
      </c>
      <c r="H1290" t="str">
        <f>IF(LEFT(C1290,2)="PL","krajowa","zagraniczna")</f>
        <v>zagraniczna</v>
      </c>
    </row>
    <row r="1291" spans="1:8" hidden="1" outlineLevel="2">
      <c r="A1291" s="1">
        <v>42025</v>
      </c>
      <c r="B1291" t="s">
        <v>617</v>
      </c>
      <c r="C1291" t="s">
        <v>618</v>
      </c>
      <c r="D1291">
        <v>73.5</v>
      </c>
      <c r="E1291">
        <v>300</v>
      </c>
      <c r="F1291" s="22">
        <v>22050</v>
      </c>
      <c r="G1291">
        <v>1725000</v>
      </c>
      <c r="H1291" t="str">
        <f>IF(LEFT(C1291,2)="PL","krajowa","zagraniczna")</f>
        <v>zagraniczna</v>
      </c>
    </row>
    <row r="1292" spans="1:8" hidden="1" outlineLevel="2">
      <c r="A1292" s="1">
        <v>42025</v>
      </c>
      <c r="B1292" t="s">
        <v>643</v>
      </c>
      <c r="C1292" t="s">
        <v>644</v>
      </c>
      <c r="D1292">
        <v>100</v>
      </c>
      <c r="E1292">
        <v>203</v>
      </c>
      <c r="F1292" s="22">
        <v>20300</v>
      </c>
      <c r="G1292">
        <v>826000</v>
      </c>
      <c r="H1292" t="str">
        <f>IF(LEFT(C1292,2)="PL","krajowa","zagraniczna")</f>
        <v>zagraniczna</v>
      </c>
    </row>
    <row r="1293" spans="1:8" hidden="1" outlineLevel="2">
      <c r="A1293" s="1">
        <v>42025</v>
      </c>
      <c r="B1293" t="s">
        <v>645</v>
      </c>
      <c r="C1293" t="s">
        <v>646</v>
      </c>
      <c r="D1293">
        <v>7.3</v>
      </c>
      <c r="E1293">
        <v>14343</v>
      </c>
      <c r="F1293" s="22">
        <v>108660</v>
      </c>
      <c r="G1293">
        <v>2500000</v>
      </c>
      <c r="H1293" t="str">
        <f>IF(LEFT(C1293,2)="PL","krajowa","zagraniczna")</f>
        <v>zagraniczna</v>
      </c>
    </row>
    <row r="1294" spans="1:8" hidden="1" outlineLevel="2">
      <c r="A1294" s="1">
        <v>42025</v>
      </c>
      <c r="B1294" t="s">
        <v>677</v>
      </c>
      <c r="C1294" t="s">
        <v>678</v>
      </c>
      <c r="D1294">
        <v>0.2</v>
      </c>
      <c r="E1294">
        <v>67220</v>
      </c>
      <c r="F1294" s="22">
        <v>13440</v>
      </c>
      <c r="G1294">
        <v>0</v>
      </c>
      <c r="H1294" t="str">
        <f>IF(LEFT(C1294,2)="PL","krajowa","zagraniczna")</f>
        <v>zagraniczna</v>
      </c>
    </row>
    <row r="1295" spans="1:8" hidden="1" outlineLevel="2">
      <c r="A1295" s="1">
        <v>42025</v>
      </c>
      <c r="B1295" t="s">
        <v>717</v>
      </c>
      <c r="C1295" t="s">
        <v>718</v>
      </c>
      <c r="D1295">
        <v>23.75</v>
      </c>
      <c r="E1295">
        <v>85</v>
      </c>
      <c r="F1295" s="22">
        <v>2030</v>
      </c>
      <c r="G1295">
        <v>93000</v>
      </c>
      <c r="H1295" t="str">
        <f>IF(LEFT(C1295,2)="PL","krajowa","zagraniczna")</f>
        <v>zagraniczna</v>
      </c>
    </row>
    <row r="1296" spans="1:8" hidden="1" outlineLevel="2">
      <c r="A1296" s="1">
        <v>42025</v>
      </c>
      <c r="B1296" t="s">
        <v>751</v>
      </c>
      <c r="C1296" t="s">
        <v>752</v>
      </c>
      <c r="D1296">
        <v>0.69</v>
      </c>
      <c r="E1296">
        <v>127</v>
      </c>
      <c r="F1296" s="22">
        <v>90</v>
      </c>
      <c r="G1296">
        <v>0</v>
      </c>
      <c r="H1296" t="str">
        <f>IF(LEFT(C1296,2)="PL","krajowa","zagraniczna")</f>
        <v>zagraniczna</v>
      </c>
    </row>
    <row r="1297" spans="1:8" hidden="1" outlineLevel="2">
      <c r="A1297" s="1">
        <v>42025</v>
      </c>
      <c r="B1297" t="s">
        <v>761</v>
      </c>
      <c r="C1297" t="s">
        <v>762</v>
      </c>
      <c r="D1297">
        <v>1.45</v>
      </c>
      <c r="E1297">
        <v>4388</v>
      </c>
      <c r="F1297" s="22">
        <v>6460</v>
      </c>
      <c r="G1297">
        <v>55661000</v>
      </c>
      <c r="H1297" t="str">
        <f>IF(LEFT(C1297,2)="PL","krajowa","zagraniczna")</f>
        <v>zagraniczna</v>
      </c>
    </row>
    <row r="1298" spans="1:8" hidden="1" outlineLevel="2">
      <c r="A1298" s="1">
        <v>42025</v>
      </c>
      <c r="B1298" t="s">
        <v>769</v>
      </c>
      <c r="C1298" t="s">
        <v>770</v>
      </c>
      <c r="D1298">
        <v>0.79</v>
      </c>
      <c r="E1298">
        <v>0</v>
      </c>
      <c r="F1298" s="22">
        <v>0</v>
      </c>
      <c r="G1298">
        <v>0</v>
      </c>
      <c r="H1298" t="str">
        <f>IF(LEFT(C1298,2)="PL","krajowa","zagraniczna")</f>
        <v>zagraniczna</v>
      </c>
    </row>
    <row r="1299" spans="1:8" hidden="1" outlineLevel="2">
      <c r="A1299" s="1">
        <v>42025</v>
      </c>
      <c r="B1299" t="s">
        <v>773</v>
      </c>
      <c r="C1299" t="s">
        <v>774</v>
      </c>
      <c r="D1299">
        <v>25.35</v>
      </c>
      <c r="E1299">
        <v>352</v>
      </c>
      <c r="F1299" s="22">
        <v>9020</v>
      </c>
      <c r="G1299">
        <v>0</v>
      </c>
      <c r="H1299" t="str">
        <f>IF(LEFT(C1299,2)="PL","krajowa","zagraniczna")</f>
        <v>zagraniczna</v>
      </c>
    </row>
    <row r="1300" spans="1:8" hidden="1" outlineLevel="2">
      <c r="A1300" s="1">
        <v>42025</v>
      </c>
      <c r="B1300" t="s">
        <v>787</v>
      </c>
      <c r="C1300" t="s">
        <v>788</v>
      </c>
      <c r="D1300">
        <v>3.35</v>
      </c>
      <c r="E1300">
        <v>121741</v>
      </c>
      <c r="F1300" s="22">
        <v>410370</v>
      </c>
      <c r="G1300">
        <v>32839000</v>
      </c>
      <c r="H1300" t="str">
        <f>IF(LEFT(C1300,2)="PL","krajowa","zagraniczna")</f>
        <v>zagraniczna</v>
      </c>
    </row>
    <row r="1301" spans="1:8" hidden="1" outlineLevel="2">
      <c r="A1301" s="1">
        <v>42025</v>
      </c>
      <c r="B1301" t="s">
        <v>791</v>
      </c>
      <c r="C1301" t="s">
        <v>792</v>
      </c>
      <c r="D1301">
        <v>5.26</v>
      </c>
      <c r="E1301">
        <v>0</v>
      </c>
      <c r="F1301" s="22">
        <v>0</v>
      </c>
      <c r="G1301">
        <v>5448000</v>
      </c>
      <c r="H1301" t="str">
        <f>IF(LEFT(C1301,2)="PL","krajowa","zagraniczna")</f>
        <v>zagraniczna</v>
      </c>
    </row>
    <row r="1302" spans="1:8" hidden="1" outlineLevel="2">
      <c r="A1302" s="1">
        <v>42025</v>
      </c>
      <c r="B1302" t="s">
        <v>809</v>
      </c>
      <c r="C1302" t="s">
        <v>810</v>
      </c>
      <c r="D1302">
        <v>43</v>
      </c>
      <c r="E1302">
        <v>76</v>
      </c>
      <c r="F1302" s="22">
        <v>3270</v>
      </c>
      <c r="G1302">
        <v>176000</v>
      </c>
      <c r="H1302" t="str">
        <f>IF(LEFT(C1302,2)="PL","krajowa","zagraniczna")</f>
        <v>zagraniczna</v>
      </c>
    </row>
    <row r="1303" spans="1:8" hidden="1" outlineLevel="2">
      <c r="A1303" s="1">
        <v>42025</v>
      </c>
      <c r="B1303" t="s">
        <v>815</v>
      </c>
      <c r="C1303" t="s">
        <v>816</v>
      </c>
      <c r="D1303">
        <v>8.4</v>
      </c>
      <c r="E1303">
        <v>54</v>
      </c>
      <c r="F1303" s="22">
        <v>450</v>
      </c>
      <c r="G1303">
        <v>12000</v>
      </c>
      <c r="H1303" t="str">
        <f>IF(LEFT(C1303,2)="PL","krajowa","zagraniczna")</f>
        <v>zagraniczna</v>
      </c>
    </row>
    <row r="1304" spans="1:8" hidden="1" outlineLevel="2">
      <c r="A1304" s="1">
        <v>42025</v>
      </c>
      <c r="B1304" t="s">
        <v>837</v>
      </c>
      <c r="C1304" t="s">
        <v>838</v>
      </c>
      <c r="D1304">
        <v>109</v>
      </c>
      <c r="E1304">
        <v>0</v>
      </c>
      <c r="F1304" s="22">
        <v>0</v>
      </c>
      <c r="G1304">
        <v>142000</v>
      </c>
      <c r="H1304" t="str">
        <f>IF(LEFT(C1304,2)="PL","krajowa","zagraniczna")</f>
        <v>zagraniczna</v>
      </c>
    </row>
    <row r="1305" spans="1:8" hidden="1" outlineLevel="2">
      <c r="A1305" s="1">
        <v>42025</v>
      </c>
      <c r="B1305" t="s">
        <v>843</v>
      </c>
      <c r="C1305" t="s">
        <v>844</v>
      </c>
      <c r="D1305">
        <v>87</v>
      </c>
      <c r="E1305">
        <v>0</v>
      </c>
      <c r="F1305" s="22">
        <v>0</v>
      </c>
      <c r="G1305">
        <v>84000</v>
      </c>
      <c r="H1305" t="str">
        <f>IF(LEFT(C1305,2)="PL","krajowa","zagraniczna")</f>
        <v>zagraniczna</v>
      </c>
    </row>
    <row r="1306" spans="1:8" hidden="1" outlineLevel="2">
      <c r="A1306" s="1">
        <v>42025</v>
      </c>
      <c r="B1306" t="s">
        <v>879</v>
      </c>
      <c r="C1306" t="s">
        <v>880</v>
      </c>
      <c r="D1306">
        <v>23.4</v>
      </c>
      <c r="E1306">
        <v>519</v>
      </c>
      <c r="F1306" s="22">
        <v>12140</v>
      </c>
      <c r="G1306">
        <v>28378000</v>
      </c>
      <c r="H1306" t="str">
        <f>IF(LEFT(C1306,2)="PL","krajowa","zagraniczna")</f>
        <v>zagraniczna</v>
      </c>
    </row>
    <row r="1307" spans="1:8" hidden="1" outlineLevel="2">
      <c r="A1307" s="1">
        <v>42025</v>
      </c>
      <c r="B1307" t="s">
        <v>905</v>
      </c>
      <c r="C1307" t="s">
        <v>906</v>
      </c>
      <c r="D1307">
        <v>3.46</v>
      </c>
      <c r="E1307">
        <v>105</v>
      </c>
      <c r="F1307" s="22">
        <v>360</v>
      </c>
      <c r="G1307">
        <v>13763000</v>
      </c>
      <c r="H1307" t="str">
        <f>IF(LEFT(C1307,2)="PL","krajowa","zagraniczna")</f>
        <v>zagraniczna</v>
      </c>
    </row>
    <row r="1308" spans="1:8" hidden="1" outlineLevel="2">
      <c r="A1308" s="1">
        <v>42025</v>
      </c>
      <c r="B1308" t="s">
        <v>913</v>
      </c>
      <c r="C1308" t="s">
        <v>914</v>
      </c>
      <c r="D1308">
        <v>0.16</v>
      </c>
      <c r="E1308">
        <v>7923</v>
      </c>
      <c r="F1308" s="22">
        <v>1280</v>
      </c>
      <c r="G1308">
        <v>0</v>
      </c>
      <c r="H1308" t="str">
        <f>IF(LEFT(C1308,2)="PL","krajowa","zagraniczna")</f>
        <v>zagraniczna</v>
      </c>
    </row>
    <row r="1309" spans="1:8" hidden="1" outlineLevel="2">
      <c r="A1309" s="1">
        <v>42026</v>
      </c>
      <c r="B1309" t="s">
        <v>21</v>
      </c>
      <c r="C1309" t="s">
        <v>22</v>
      </c>
      <c r="D1309">
        <v>8</v>
      </c>
      <c r="E1309">
        <v>10793</v>
      </c>
      <c r="F1309" s="22">
        <v>88910</v>
      </c>
      <c r="G1309">
        <v>17461000</v>
      </c>
      <c r="H1309" t="str">
        <f>IF(LEFT(C1309,2)="PL","krajowa","zagraniczna")</f>
        <v>zagraniczna</v>
      </c>
    </row>
    <row r="1310" spans="1:8" hidden="1" outlineLevel="2">
      <c r="A1310" s="1">
        <v>42026</v>
      </c>
      <c r="B1310" t="s">
        <v>29</v>
      </c>
      <c r="C1310" t="s">
        <v>30</v>
      </c>
      <c r="D1310">
        <v>1.41</v>
      </c>
      <c r="E1310">
        <v>70408</v>
      </c>
      <c r="F1310" s="22">
        <v>98630</v>
      </c>
      <c r="G1310">
        <v>0</v>
      </c>
      <c r="H1310" t="str">
        <f>IF(LEFT(C1310,2)="PL","krajowa","zagraniczna")</f>
        <v>zagraniczna</v>
      </c>
    </row>
    <row r="1311" spans="1:8" hidden="1" outlineLevel="2">
      <c r="A1311" s="1">
        <v>42026</v>
      </c>
      <c r="B1311" t="s">
        <v>31</v>
      </c>
      <c r="C1311" t="s">
        <v>32</v>
      </c>
      <c r="D1311">
        <v>1</v>
      </c>
      <c r="E1311">
        <v>0</v>
      </c>
      <c r="F1311" s="22">
        <v>0</v>
      </c>
      <c r="G1311">
        <v>0</v>
      </c>
      <c r="H1311" t="str">
        <f>IF(LEFT(C1311,2)="PL","krajowa","zagraniczna")</f>
        <v>zagraniczna</v>
      </c>
    </row>
    <row r="1312" spans="1:8" hidden="1" outlineLevel="2">
      <c r="A1312" s="1">
        <v>42026</v>
      </c>
      <c r="B1312" t="s">
        <v>53</v>
      </c>
      <c r="C1312" t="s">
        <v>54</v>
      </c>
      <c r="D1312">
        <v>108</v>
      </c>
      <c r="E1312">
        <v>17841</v>
      </c>
      <c r="F1312" s="22">
        <v>1906540</v>
      </c>
      <c r="G1312">
        <v>14487000</v>
      </c>
      <c r="H1312" t="str">
        <f>IF(LEFT(C1312,2)="PL","krajowa","zagraniczna")</f>
        <v>zagraniczna</v>
      </c>
    </row>
    <row r="1313" spans="1:8" hidden="1" outlineLevel="2">
      <c r="A1313" s="1">
        <v>42026</v>
      </c>
      <c r="B1313" t="s">
        <v>65</v>
      </c>
      <c r="C1313" t="s">
        <v>66</v>
      </c>
      <c r="D1313">
        <v>1.95</v>
      </c>
      <c r="E1313">
        <v>750865</v>
      </c>
      <c r="F1313" s="22">
        <v>1490750</v>
      </c>
      <c r="G1313">
        <v>32823000</v>
      </c>
      <c r="H1313" t="str">
        <f>IF(LEFT(C1313,2)="PL","krajowa","zagraniczna")</f>
        <v>zagraniczna</v>
      </c>
    </row>
    <row r="1314" spans="1:8" hidden="1" outlineLevel="2">
      <c r="A1314" s="1">
        <v>42026</v>
      </c>
      <c r="B1314" t="s">
        <v>73</v>
      </c>
      <c r="C1314" t="s">
        <v>74</v>
      </c>
      <c r="D1314">
        <v>16.02</v>
      </c>
      <c r="E1314">
        <v>3</v>
      </c>
      <c r="F1314" s="22">
        <v>50</v>
      </c>
      <c r="G1314">
        <v>0</v>
      </c>
      <c r="H1314" t="str">
        <f>IF(LEFT(C1314,2)="PL","krajowa","zagraniczna")</f>
        <v>zagraniczna</v>
      </c>
    </row>
    <row r="1315" spans="1:8" hidden="1" outlineLevel="2">
      <c r="A1315" s="1">
        <v>42026</v>
      </c>
      <c r="B1315" t="s">
        <v>75</v>
      </c>
      <c r="C1315" t="s">
        <v>76</v>
      </c>
      <c r="D1315">
        <v>26.5</v>
      </c>
      <c r="E1315">
        <v>11520</v>
      </c>
      <c r="F1315" s="22">
        <v>305320</v>
      </c>
      <c r="G1315">
        <v>9253000</v>
      </c>
      <c r="H1315" t="str">
        <f>IF(LEFT(C1315,2)="PL","krajowa","zagraniczna")</f>
        <v>zagraniczna</v>
      </c>
    </row>
    <row r="1316" spans="1:8" hidden="1" outlineLevel="2">
      <c r="A1316" s="1">
        <v>42026</v>
      </c>
      <c r="B1316" t="s">
        <v>83</v>
      </c>
      <c r="C1316" t="s">
        <v>84</v>
      </c>
      <c r="D1316">
        <v>1.05</v>
      </c>
      <c r="E1316">
        <v>5</v>
      </c>
      <c r="F1316" s="22">
        <v>10</v>
      </c>
      <c r="G1316">
        <v>0</v>
      </c>
      <c r="H1316" t="str">
        <f>IF(LEFT(C1316,2)="PL","krajowa","zagraniczna")</f>
        <v>zagraniczna</v>
      </c>
    </row>
    <row r="1317" spans="1:8" hidden="1" outlineLevel="2">
      <c r="A1317" s="1">
        <v>42026</v>
      </c>
      <c r="B1317" t="s">
        <v>91</v>
      </c>
      <c r="C1317" t="s">
        <v>92</v>
      </c>
      <c r="D1317">
        <v>7.24</v>
      </c>
      <c r="E1317">
        <v>250008</v>
      </c>
      <c r="F1317" s="22">
        <v>1775060</v>
      </c>
      <c r="G1317">
        <v>15327000</v>
      </c>
      <c r="H1317" t="str">
        <f>IF(LEFT(C1317,2)="PL","krajowa","zagraniczna")</f>
        <v>zagraniczna</v>
      </c>
    </row>
    <row r="1318" spans="1:8" hidden="1" outlineLevel="2">
      <c r="A1318" s="1">
        <v>42026</v>
      </c>
      <c r="B1318" t="s">
        <v>93</v>
      </c>
      <c r="C1318" t="s">
        <v>94</v>
      </c>
      <c r="D1318">
        <v>20.7</v>
      </c>
      <c r="E1318">
        <v>0</v>
      </c>
      <c r="F1318" s="22">
        <v>0</v>
      </c>
      <c r="G1318">
        <v>2322000</v>
      </c>
      <c r="H1318" t="str">
        <f>IF(LEFT(C1318,2)="PL","krajowa","zagraniczna")</f>
        <v>zagraniczna</v>
      </c>
    </row>
    <row r="1319" spans="1:8" hidden="1" outlineLevel="2">
      <c r="A1319" s="1">
        <v>42026</v>
      </c>
      <c r="B1319" t="s">
        <v>125</v>
      </c>
      <c r="C1319" t="s">
        <v>126</v>
      </c>
      <c r="D1319">
        <v>2.65</v>
      </c>
      <c r="E1319">
        <v>345</v>
      </c>
      <c r="F1319" s="22">
        <v>920</v>
      </c>
      <c r="G1319">
        <v>2181000</v>
      </c>
      <c r="H1319" t="str">
        <f>IF(LEFT(C1319,2)="PL","krajowa","zagraniczna")</f>
        <v>zagraniczna</v>
      </c>
    </row>
    <row r="1320" spans="1:8" hidden="1" outlineLevel="2">
      <c r="A1320" s="1">
        <v>42026</v>
      </c>
      <c r="B1320" t="s">
        <v>147</v>
      </c>
      <c r="C1320" t="s">
        <v>148</v>
      </c>
      <c r="D1320">
        <v>73.36</v>
      </c>
      <c r="E1320">
        <v>0</v>
      </c>
      <c r="F1320" s="22">
        <v>0</v>
      </c>
      <c r="G1320">
        <v>6034000</v>
      </c>
      <c r="H1320" t="str">
        <f>IF(LEFT(C1320,2)="PL","krajowa","zagraniczna")</f>
        <v>zagraniczna</v>
      </c>
    </row>
    <row r="1321" spans="1:8" hidden="1" outlineLevel="2">
      <c r="A1321" s="1">
        <v>42026</v>
      </c>
      <c r="B1321" t="s">
        <v>171</v>
      </c>
      <c r="C1321" t="s">
        <v>172</v>
      </c>
      <c r="D1321">
        <v>88.5</v>
      </c>
      <c r="E1321">
        <v>7548</v>
      </c>
      <c r="F1321" s="22">
        <v>678370</v>
      </c>
      <c r="G1321">
        <v>22240000</v>
      </c>
      <c r="H1321" t="str">
        <f>IF(LEFT(C1321,2)="PL","krajowa","zagraniczna")</f>
        <v>zagraniczna</v>
      </c>
    </row>
    <row r="1322" spans="1:8" hidden="1" outlineLevel="2">
      <c r="A1322" s="1">
        <v>42026</v>
      </c>
      <c r="B1322" t="s">
        <v>181</v>
      </c>
      <c r="C1322" t="s">
        <v>182</v>
      </c>
      <c r="D1322">
        <v>0.71</v>
      </c>
      <c r="E1322">
        <v>10</v>
      </c>
      <c r="F1322" s="22">
        <v>10</v>
      </c>
      <c r="G1322">
        <v>11252000</v>
      </c>
      <c r="H1322" t="str">
        <f>IF(LEFT(C1322,2)="PL","krajowa","zagraniczna")</f>
        <v>zagraniczna</v>
      </c>
    </row>
    <row r="1323" spans="1:8" hidden="1" outlineLevel="2">
      <c r="A1323" s="1">
        <v>42026</v>
      </c>
      <c r="B1323" t="s">
        <v>277</v>
      </c>
      <c r="C1323" t="s">
        <v>278</v>
      </c>
      <c r="D1323">
        <v>1.69</v>
      </c>
      <c r="E1323">
        <v>0</v>
      </c>
      <c r="F1323" s="22">
        <v>0</v>
      </c>
      <c r="G1323">
        <v>0</v>
      </c>
      <c r="H1323" t="str">
        <f>IF(LEFT(C1323,2)="PL","krajowa","zagraniczna")</f>
        <v>zagraniczna</v>
      </c>
    </row>
    <row r="1324" spans="1:8" hidden="1" outlineLevel="2">
      <c r="A1324" s="1">
        <v>42026</v>
      </c>
      <c r="B1324" t="s">
        <v>285</v>
      </c>
      <c r="C1324" t="s">
        <v>286</v>
      </c>
      <c r="D1324">
        <v>2.17</v>
      </c>
      <c r="E1324">
        <v>0</v>
      </c>
      <c r="F1324" s="22">
        <v>0</v>
      </c>
      <c r="G1324">
        <v>453000</v>
      </c>
      <c r="H1324" t="str">
        <f>IF(LEFT(C1324,2)="PL","krajowa","zagraniczna")</f>
        <v>zagraniczna</v>
      </c>
    </row>
    <row r="1325" spans="1:8" hidden="1" outlineLevel="2">
      <c r="A1325" s="1">
        <v>42026</v>
      </c>
      <c r="B1325" t="s">
        <v>289</v>
      </c>
      <c r="C1325" t="s">
        <v>290</v>
      </c>
      <c r="D1325">
        <v>7.14</v>
      </c>
      <c r="E1325">
        <v>0</v>
      </c>
      <c r="F1325" s="22">
        <v>0</v>
      </c>
      <c r="G1325">
        <v>14000</v>
      </c>
      <c r="H1325" t="str">
        <f>IF(LEFT(C1325,2)="PL","krajowa","zagraniczna")</f>
        <v>zagraniczna</v>
      </c>
    </row>
    <row r="1326" spans="1:8" hidden="1" outlineLevel="2">
      <c r="A1326" s="1">
        <v>42026</v>
      </c>
      <c r="B1326" t="s">
        <v>303</v>
      </c>
      <c r="C1326" t="s">
        <v>304</v>
      </c>
      <c r="D1326">
        <v>25.9</v>
      </c>
      <c r="E1326">
        <v>3</v>
      </c>
      <c r="F1326" s="22">
        <v>80</v>
      </c>
      <c r="G1326">
        <v>3305000</v>
      </c>
      <c r="H1326" t="str">
        <f>IF(LEFT(C1326,2)="PL","krajowa","zagraniczna")</f>
        <v>zagraniczna</v>
      </c>
    </row>
    <row r="1327" spans="1:8" hidden="1" outlineLevel="2">
      <c r="A1327" s="1">
        <v>42026</v>
      </c>
      <c r="B1327" t="s">
        <v>313</v>
      </c>
      <c r="C1327" t="s">
        <v>314</v>
      </c>
      <c r="D1327">
        <v>18.73</v>
      </c>
      <c r="E1327">
        <v>0</v>
      </c>
      <c r="F1327" s="22">
        <v>0</v>
      </c>
      <c r="G1327">
        <v>17024000</v>
      </c>
      <c r="H1327" t="str">
        <f>IF(LEFT(C1327,2)="PL","krajowa","zagraniczna")</f>
        <v>zagraniczna</v>
      </c>
    </row>
    <row r="1328" spans="1:8" hidden="1" outlineLevel="2">
      <c r="A1328" s="1">
        <v>42026</v>
      </c>
      <c r="B1328" t="s">
        <v>327</v>
      </c>
      <c r="C1328" t="s">
        <v>328</v>
      </c>
      <c r="D1328">
        <v>42.2</v>
      </c>
      <c r="E1328">
        <v>638</v>
      </c>
      <c r="F1328" s="22">
        <v>26850</v>
      </c>
      <c r="G1328">
        <v>20769000</v>
      </c>
      <c r="H1328" t="str">
        <f>IF(LEFT(C1328,2)="PL","krajowa","zagraniczna")</f>
        <v>zagraniczna</v>
      </c>
    </row>
    <row r="1329" spans="1:8" hidden="1" outlineLevel="2">
      <c r="A1329" s="1">
        <v>42026</v>
      </c>
      <c r="B1329" t="s">
        <v>329</v>
      </c>
      <c r="C1329" t="s">
        <v>330</v>
      </c>
      <c r="D1329">
        <v>24.99</v>
      </c>
      <c r="E1329">
        <v>601</v>
      </c>
      <c r="F1329" s="22">
        <v>14800</v>
      </c>
      <c r="G1329">
        <v>1991000</v>
      </c>
      <c r="H1329" t="str">
        <f>IF(LEFT(C1329,2)="PL","krajowa","zagraniczna")</f>
        <v>zagraniczna</v>
      </c>
    </row>
    <row r="1330" spans="1:8" hidden="1" outlineLevel="2">
      <c r="A1330" s="1">
        <v>42026</v>
      </c>
      <c r="B1330" t="s">
        <v>369</v>
      </c>
      <c r="C1330" t="s">
        <v>370</v>
      </c>
      <c r="D1330">
        <v>9</v>
      </c>
      <c r="E1330">
        <v>590</v>
      </c>
      <c r="F1330" s="22">
        <v>5280</v>
      </c>
      <c r="G1330">
        <v>15129000</v>
      </c>
      <c r="H1330" t="str">
        <f>IF(LEFT(C1330,2)="PL","krajowa","zagraniczna")</f>
        <v>zagraniczna</v>
      </c>
    </row>
    <row r="1331" spans="1:8" hidden="1" outlineLevel="2">
      <c r="A1331" s="1">
        <v>42026</v>
      </c>
      <c r="B1331" t="s">
        <v>371</v>
      </c>
      <c r="C1331" t="s">
        <v>372</v>
      </c>
      <c r="D1331">
        <v>5.8</v>
      </c>
      <c r="E1331">
        <v>2625</v>
      </c>
      <c r="F1331" s="22">
        <v>15380</v>
      </c>
      <c r="G1331">
        <v>9809000</v>
      </c>
      <c r="H1331" t="str">
        <f>IF(LEFT(C1331,2)="PL","krajowa","zagraniczna")</f>
        <v>zagraniczna</v>
      </c>
    </row>
    <row r="1332" spans="1:8" hidden="1" outlineLevel="2">
      <c r="A1332" s="1">
        <v>42026</v>
      </c>
      <c r="B1332" t="s">
        <v>399</v>
      </c>
      <c r="C1332" t="s">
        <v>400</v>
      </c>
      <c r="D1332">
        <v>18.649999999999999</v>
      </c>
      <c r="E1332">
        <v>1011</v>
      </c>
      <c r="F1332" s="22">
        <v>18850</v>
      </c>
      <c r="G1332">
        <v>4000000</v>
      </c>
      <c r="H1332" t="str">
        <f>IF(LEFT(C1332,2)="PL","krajowa","zagraniczna")</f>
        <v>zagraniczna</v>
      </c>
    </row>
    <row r="1333" spans="1:8" hidden="1" outlineLevel="2">
      <c r="A1333" s="1">
        <v>42026</v>
      </c>
      <c r="B1333" t="s">
        <v>427</v>
      </c>
      <c r="C1333" t="s">
        <v>428</v>
      </c>
      <c r="D1333">
        <v>20</v>
      </c>
      <c r="E1333">
        <v>311</v>
      </c>
      <c r="F1333" s="22">
        <v>6270</v>
      </c>
      <c r="G1333">
        <v>0</v>
      </c>
      <c r="H1333" t="str">
        <f>IF(LEFT(C1333,2)="PL","krajowa","zagraniczna")</f>
        <v>zagraniczna</v>
      </c>
    </row>
    <row r="1334" spans="1:8" hidden="1" outlineLevel="2">
      <c r="A1334" s="1">
        <v>42026</v>
      </c>
      <c r="B1334" t="s">
        <v>443</v>
      </c>
      <c r="C1334" t="s">
        <v>444</v>
      </c>
      <c r="D1334">
        <v>6.66</v>
      </c>
      <c r="E1334">
        <v>0</v>
      </c>
      <c r="F1334" s="22">
        <v>0</v>
      </c>
      <c r="G1334">
        <v>3329000</v>
      </c>
      <c r="H1334" t="str">
        <f>IF(LEFT(C1334,2)="PL","krajowa","zagraniczna")</f>
        <v>zagraniczna</v>
      </c>
    </row>
    <row r="1335" spans="1:8" hidden="1" outlineLevel="2">
      <c r="A1335" s="1">
        <v>42026</v>
      </c>
      <c r="B1335" t="s">
        <v>447</v>
      </c>
      <c r="C1335" t="s">
        <v>448</v>
      </c>
      <c r="D1335">
        <v>33</v>
      </c>
      <c r="E1335">
        <v>154106</v>
      </c>
      <c r="F1335" s="22">
        <v>5090670</v>
      </c>
      <c r="G1335">
        <v>48500000</v>
      </c>
      <c r="H1335" t="str">
        <f>IF(LEFT(C1335,2)="PL","krajowa","zagraniczna")</f>
        <v>zagraniczna</v>
      </c>
    </row>
    <row r="1336" spans="1:8" hidden="1" outlineLevel="2">
      <c r="A1336" s="1">
        <v>42026</v>
      </c>
      <c r="B1336" t="s">
        <v>477</v>
      </c>
      <c r="C1336" t="s">
        <v>478</v>
      </c>
      <c r="D1336">
        <v>260</v>
      </c>
      <c r="E1336">
        <v>0</v>
      </c>
      <c r="F1336" s="22">
        <v>0</v>
      </c>
      <c r="G1336">
        <v>1231000</v>
      </c>
      <c r="H1336" t="str">
        <f>IF(LEFT(C1336,2)="PL","krajowa","zagraniczna")</f>
        <v>zagraniczna</v>
      </c>
    </row>
    <row r="1337" spans="1:8" hidden="1" outlineLevel="2">
      <c r="A1337" s="1">
        <v>42026</v>
      </c>
      <c r="B1337" t="s">
        <v>483</v>
      </c>
      <c r="C1337" t="s">
        <v>484</v>
      </c>
      <c r="D1337">
        <v>1.1200000000000001</v>
      </c>
      <c r="E1337">
        <v>47992</v>
      </c>
      <c r="F1337" s="22">
        <v>52670</v>
      </c>
      <c r="G1337">
        <v>5093000</v>
      </c>
      <c r="H1337" t="str">
        <f>IF(LEFT(C1337,2)="PL","krajowa","zagraniczna")</f>
        <v>zagraniczna</v>
      </c>
    </row>
    <row r="1338" spans="1:8" hidden="1" outlineLevel="2">
      <c r="A1338" s="1">
        <v>42026</v>
      </c>
      <c r="B1338" t="s">
        <v>537</v>
      </c>
      <c r="C1338" t="s">
        <v>538</v>
      </c>
      <c r="D1338">
        <v>1.58</v>
      </c>
      <c r="E1338">
        <v>14132</v>
      </c>
      <c r="F1338" s="22">
        <v>22510</v>
      </c>
      <c r="G1338">
        <v>8276000</v>
      </c>
      <c r="H1338" t="str">
        <f>IF(LEFT(C1338,2)="PL","krajowa","zagraniczna")</f>
        <v>zagraniczna</v>
      </c>
    </row>
    <row r="1339" spans="1:8" hidden="1" outlineLevel="2">
      <c r="A1339" s="1">
        <v>42026</v>
      </c>
      <c r="B1339" t="s">
        <v>555</v>
      </c>
      <c r="C1339" t="s">
        <v>556</v>
      </c>
      <c r="D1339">
        <v>152.4</v>
      </c>
      <c r="E1339">
        <v>41</v>
      </c>
      <c r="F1339" s="22">
        <v>6210</v>
      </c>
      <c r="G1339">
        <v>3703000</v>
      </c>
      <c r="H1339" t="str">
        <f>IF(LEFT(C1339,2)="PL","krajowa","zagraniczna")</f>
        <v>zagraniczna</v>
      </c>
    </row>
    <row r="1340" spans="1:8" hidden="1" outlineLevel="2">
      <c r="A1340" s="1">
        <v>42026</v>
      </c>
      <c r="B1340" t="s">
        <v>579</v>
      </c>
      <c r="C1340" t="s">
        <v>580</v>
      </c>
      <c r="D1340">
        <v>7.0000000000000007E-2</v>
      </c>
      <c r="E1340">
        <v>0</v>
      </c>
      <c r="F1340" s="22">
        <v>0</v>
      </c>
      <c r="G1340">
        <v>0</v>
      </c>
      <c r="H1340" t="str">
        <f>IF(LEFT(C1340,2)="PL","krajowa","zagraniczna")</f>
        <v>zagraniczna</v>
      </c>
    </row>
    <row r="1341" spans="1:8" hidden="1" outlineLevel="2">
      <c r="A1341" s="1">
        <v>42026</v>
      </c>
      <c r="B1341" t="s">
        <v>595</v>
      </c>
      <c r="C1341" t="s">
        <v>596</v>
      </c>
      <c r="D1341">
        <v>7.05</v>
      </c>
      <c r="E1341">
        <v>0</v>
      </c>
      <c r="F1341" s="22">
        <v>0</v>
      </c>
      <c r="G1341">
        <v>247000</v>
      </c>
      <c r="H1341" t="str">
        <f>IF(LEFT(C1341,2)="PL","krajowa","zagraniczna")</f>
        <v>zagraniczna</v>
      </c>
    </row>
    <row r="1342" spans="1:8" hidden="1" outlineLevel="2">
      <c r="A1342" s="1">
        <v>42026</v>
      </c>
      <c r="B1342" t="s">
        <v>609</v>
      </c>
      <c r="C1342" t="s">
        <v>610</v>
      </c>
      <c r="D1342">
        <v>1.5</v>
      </c>
      <c r="E1342">
        <v>3800</v>
      </c>
      <c r="F1342" s="22">
        <v>5720</v>
      </c>
      <c r="G1342">
        <v>2352000</v>
      </c>
      <c r="H1342" t="str">
        <f>IF(LEFT(C1342,2)="PL","krajowa","zagraniczna")</f>
        <v>zagraniczna</v>
      </c>
    </row>
    <row r="1343" spans="1:8" hidden="1" outlineLevel="2">
      <c r="A1343" s="1">
        <v>42026</v>
      </c>
      <c r="B1343" t="s">
        <v>617</v>
      </c>
      <c r="C1343" t="s">
        <v>618</v>
      </c>
      <c r="D1343">
        <v>73</v>
      </c>
      <c r="E1343">
        <v>15</v>
      </c>
      <c r="F1343" s="22">
        <v>1100</v>
      </c>
      <c r="G1343">
        <v>1725000</v>
      </c>
      <c r="H1343" t="str">
        <f>IF(LEFT(C1343,2)="PL","krajowa","zagraniczna")</f>
        <v>zagraniczna</v>
      </c>
    </row>
    <row r="1344" spans="1:8" hidden="1" outlineLevel="2">
      <c r="A1344" s="1">
        <v>42026</v>
      </c>
      <c r="B1344" t="s">
        <v>643</v>
      </c>
      <c r="C1344" t="s">
        <v>644</v>
      </c>
      <c r="D1344">
        <v>100</v>
      </c>
      <c r="E1344">
        <v>0</v>
      </c>
      <c r="F1344" s="22">
        <v>0</v>
      </c>
      <c r="G1344">
        <v>826000</v>
      </c>
      <c r="H1344" t="str">
        <f>IF(LEFT(C1344,2)="PL","krajowa","zagraniczna")</f>
        <v>zagraniczna</v>
      </c>
    </row>
    <row r="1345" spans="1:8" hidden="1" outlineLevel="2">
      <c r="A1345" s="1">
        <v>42026</v>
      </c>
      <c r="B1345" t="s">
        <v>645</v>
      </c>
      <c r="C1345" t="s">
        <v>646</v>
      </c>
      <c r="D1345">
        <v>7.58</v>
      </c>
      <c r="E1345">
        <v>11437</v>
      </c>
      <c r="F1345" s="22">
        <v>83700</v>
      </c>
      <c r="G1345">
        <v>2500000</v>
      </c>
      <c r="H1345" t="str">
        <f>IF(LEFT(C1345,2)="PL","krajowa","zagraniczna")</f>
        <v>zagraniczna</v>
      </c>
    </row>
    <row r="1346" spans="1:8" hidden="1" outlineLevel="2">
      <c r="A1346" s="1">
        <v>42026</v>
      </c>
      <c r="B1346" t="s">
        <v>677</v>
      </c>
      <c r="C1346" t="s">
        <v>678</v>
      </c>
      <c r="D1346">
        <v>0.2</v>
      </c>
      <c r="E1346">
        <v>88732</v>
      </c>
      <c r="F1346" s="22">
        <v>17050</v>
      </c>
      <c r="G1346">
        <v>0</v>
      </c>
      <c r="H1346" t="str">
        <f>IF(LEFT(C1346,2)="PL","krajowa","zagraniczna")</f>
        <v>zagraniczna</v>
      </c>
    </row>
    <row r="1347" spans="1:8" hidden="1" outlineLevel="2">
      <c r="A1347" s="1">
        <v>42026</v>
      </c>
      <c r="B1347" t="s">
        <v>717</v>
      </c>
      <c r="C1347" t="s">
        <v>718</v>
      </c>
      <c r="D1347">
        <v>23.99</v>
      </c>
      <c r="E1347">
        <v>2</v>
      </c>
      <c r="F1347" s="22">
        <v>50</v>
      </c>
      <c r="G1347">
        <v>93000</v>
      </c>
      <c r="H1347" t="str">
        <f>IF(LEFT(C1347,2)="PL","krajowa","zagraniczna")</f>
        <v>zagraniczna</v>
      </c>
    </row>
    <row r="1348" spans="1:8" hidden="1" outlineLevel="2">
      <c r="A1348" s="1">
        <v>42026</v>
      </c>
      <c r="B1348" t="s">
        <v>751</v>
      </c>
      <c r="C1348" t="s">
        <v>752</v>
      </c>
      <c r="D1348">
        <v>0.67</v>
      </c>
      <c r="E1348">
        <v>2098</v>
      </c>
      <c r="F1348" s="22">
        <v>1410</v>
      </c>
      <c r="G1348">
        <v>0</v>
      </c>
      <c r="H1348" t="str">
        <f>IF(LEFT(C1348,2)="PL","krajowa","zagraniczna")</f>
        <v>zagraniczna</v>
      </c>
    </row>
    <row r="1349" spans="1:8" hidden="1" outlineLevel="2">
      <c r="A1349" s="1">
        <v>42026</v>
      </c>
      <c r="B1349" t="s">
        <v>761</v>
      </c>
      <c r="C1349" t="s">
        <v>762</v>
      </c>
      <c r="D1349">
        <v>1.5</v>
      </c>
      <c r="E1349">
        <v>10</v>
      </c>
      <c r="F1349" s="22">
        <v>20</v>
      </c>
      <c r="G1349">
        <v>55661000</v>
      </c>
      <c r="H1349" t="str">
        <f>IF(LEFT(C1349,2)="PL","krajowa","zagraniczna")</f>
        <v>zagraniczna</v>
      </c>
    </row>
    <row r="1350" spans="1:8" hidden="1" outlineLevel="2">
      <c r="A1350" s="1">
        <v>42026</v>
      </c>
      <c r="B1350" t="s">
        <v>769</v>
      </c>
      <c r="C1350" t="s">
        <v>770</v>
      </c>
      <c r="D1350">
        <v>0.79</v>
      </c>
      <c r="E1350">
        <v>0</v>
      </c>
      <c r="F1350" s="22">
        <v>0</v>
      </c>
      <c r="G1350">
        <v>0</v>
      </c>
      <c r="H1350" t="str">
        <f>IF(LEFT(C1350,2)="PL","krajowa","zagraniczna")</f>
        <v>zagraniczna</v>
      </c>
    </row>
    <row r="1351" spans="1:8" hidden="1" outlineLevel="2">
      <c r="A1351" s="1">
        <v>42026</v>
      </c>
      <c r="B1351" t="s">
        <v>773</v>
      </c>
      <c r="C1351" t="s">
        <v>774</v>
      </c>
      <c r="D1351">
        <v>26.95</v>
      </c>
      <c r="E1351">
        <v>101</v>
      </c>
      <c r="F1351" s="22">
        <v>2580</v>
      </c>
      <c r="G1351">
        <v>0</v>
      </c>
      <c r="H1351" t="str">
        <f>IF(LEFT(C1351,2)="PL","krajowa","zagraniczna")</f>
        <v>zagraniczna</v>
      </c>
    </row>
    <row r="1352" spans="1:8" hidden="1" outlineLevel="2">
      <c r="A1352" s="1">
        <v>42026</v>
      </c>
      <c r="B1352" t="s">
        <v>787</v>
      </c>
      <c r="C1352" t="s">
        <v>788</v>
      </c>
      <c r="D1352">
        <v>3.3</v>
      </c>
      <c r="E1352">
        <v>75052</v>
      </c>
      <c r="F1352" s="22">
        <v>250120</v>
      </c>
      <c r="G1352">
        <v>32839000</v>
      </c>
      <c r="H1352" t="str">
        <f>IF(LEFT(C1352,2)="PL","krajowa","zagraniczna")</f>
        <v>zagraniczna</v>
      </c>
    </row>
    <row r="1353" spans="1:8" hidden="1" outlineLevel="2">
      <c r="A1353" s="1">
        <v>42026</v>
      </c>
      <c r="B1353" t="s">
        <v>791</v>
      </c>
      <c r="C1353" t="s">
        <v>792</v>
      </c>
      <c r="D1353">
        <v>5.26</v>
      </c>
      <c r="E1353">
        <v>0</v>
      </c>
      <c r="F1353" s="22">
        <v>0</v>
      </c>
      <c r="G1353">
        <v>5448000</v>
      </c>
      <c r="H1353" t="str">
        <f>IF(LEFT(C1353,2)="PL","krajowa","zagraniczna")</f>
        <v>zagraniczna</v>
      </c>
    </row>
    <row r="1354" spans="1:8" hidden="1" outlineLevel="2">
      <c r="A1354" s="1">
        <v>42026</v>
      </c>
      <c r="B1354" t="s">
        <v>809</v>
      </c>
      <c r="C1354" t="s">
        <v>810</v>
      </c>
      <c r="D1354">
        <v>43.59</v>
      </c>
      <c r="E1354">
        <v>984</v>
      </c>
      <c r="F1354" s="22">
        <v>42770</v>
      </c>
      <c r="G1354">
        <v>176000</v>
      </c>
      <c r="H1354" t="str">
        <f>IF(LEFT(C1354,2)="PL","krajowa","zagraniczna")</f>
        <v>zagraniczna</v>
      </c>
    </row>
    <row r="1355" spans="1:8" hidden="1" outlineLevel="2">
      <c r="A1355" s="1">
        <v>42026</v>
      </c>
      <c r="B1355" t="s">
        <v>815</v>
      </c>
      <c r="C1355" t="s">
        <v>816</v>
      </c>
      <c r="D1355">
        <v>8.4</v>
      </c>
      <c r="E1355">
        <v>0</v>
      </c>
      <c r="F1355" s="22">
        <v>0</v>
      </c>
      <c r="G1355">
        <v>12000</v>
      </c>
      <c r="H1355" t="str">
        <f>IF(LEFT(C1355,2)="PL","krajowa","zagraniczna")</f>
        <v>zagraniczna</v>
      </c>
    </row>
    <row r="1356" spans="1:8" hidden="1" outlineLevel="2">
      <c r="A1356" s="1">
        <v>42026</v>
      </c>
      <c r="B1356" t="s">
        <v>837</v>
      </c>
      <c r="C1356" t="s">
        <v>838</v>
      </c>
      <c r="D1356">
        <v>109</v>
      </c>
      <c r="E1356">
        <v>0</v>
      </c>
      <c r="F1356" s="22">
        <v>0</v>
      </c>
      <c r="G1356">
        <v>142000</v>
      </c>
      <c r="H1356" t="str">
        <f>IF(LEFT(C1356,2)="PL","krajowa","zagraniczna")</f>
        <v>zagraniczna</v>
      </c>
    </row>
    <row r="1357" spans="1:8" hidden="1" outlineLevel="2">
      <c r="A1357" s="1">
        <v>42026</v>
      </c>
      <c r="B1357" t="s">
        <v>843</v>
      </c>
      <c r="C1357" t="s">
        <v>844</v>
      </c>
      <c r="D1357">
        <v>87</v>
      </c>
      <c r="E1357">
        <v>0</v>
      </c>
      <c r="F1357" s="22">
        <v>0</v>
      </c>
      <c r="G1357">
        <v>84000</v>
      </c>
      <c r="H1357" t="str">
        <f>IF(LEFT(C1357,2)="PL","krajowa","zagraniczna")</f>
        <v>zagraniczna</v>
      </c>
    </row>
    <row r="1358" spans="1:8" hidden="1" outlineLevel="2">
      <c r="A1358" s="1">
        <v>42026</v>
      </c>
      <c r="B1358" t="s">
        <v>879</v>
      </c>
      <c r="C1358" t="s">
        <v>880</v>
      </c>
      <c r="D1358">
        <v>24.4</v>
      </c>
      <c r="E1358">
        <v>2729</v>
      </c>
      <c r="F1358" s="22">
        <v>66170</v>
      </c>
      <c r="G1358">
        <v>28378000</v>
      </c>
      <c r="H1358" t="str">
        <f>IF(LEFT(C1358,2)="PL","krajowa","zagraniczna")</f>
        <v>zagraniczna</v>
      </c>
    </row>
    <row r="1359" spans="1:8" hidden="1" outlineLevel="2">
      <c r="A1359" s="1">
        <v>42026</v>
      </c>
      <c r="B1359" t="s">
        <v>905</v>
      </c>
      <c r="C1359" t="s">
        <v>906</v>
      </c>
      <c r="D1359">
        <v>3.5</v>
      </c>
      <c r="E1359">
        <v>5</v>
      </c>
      <c r="F1359" s="22">
        <v>20</v>
      </c>
      <c r="G1359">
        <v>13763000</v>
      </c>
      <c r="H1359" t="str">
        <f>IF(LEFT(C1359,2)="PL","krajowa","zagraniczna")</f>
        <v>zagraniczna</v>
      </c>
    </row>
    <row r="1360" spans="1:8" hidden="1" outlineLevel="2">
      <c r="A1360" s="1">
        <v>42026</v>
      </c>
      <c r="B1360" t="s">
        <v>913</v>
      </c>
      <c r="C1360" t="s">
        <v>914</v>
      </c>
      <c r="D1360">
        <v>0.16</v>
      </c>
      <c r="E1360">
        <v>1049</v>
      </c>
      <c r="F1360" s="22">
        <v>160</v>
      </c>
      <c r="G1360">
        <v>0</v>
      </c>
      <c r="H1360" t="str">
        <f>IF(LEFT(C1360,2)="PL","krajowa","zagraniczna")</f>
        <v>zagraniczna</v>
      </c>
    </row>
    <row r="1361" spans="1:8" hidden="1" outlineLevel="2">
      <c r="A1361" s="1">
        <v>42027</v>
      </c>
      <c r="B1361" t="s">
        <v>21</v>
      </c>
      <c r="C1361" t="s">
        <v>22</v>
      </c>
      <c r="D1361">
        <v>8.7899999999999991</v>
      </c>
      <c r="E1361">
        <v>302553</v>
      </c>
      <c r="F1361" s="22">
        <v>2500660</v>
      </c>
      <c r="G1361">
        <v>17461000</v>
      </c>
      <c r="H1361" t="str">
        <f>IF(LEFT(C1361,2)="PL","krajowa","zagraniczna")</f>
        <v>zagraniczna</v>
      </c>
    </row>
    <row r="1362" spans="1:8" hidden="1" outlineLevel="2">
      <c r="A1362" s="1">
        <v>42027</v>
      </c>
      <c r="B1362" t="s">
        <v>29</v>
      </c>
      <c r="C1362" t="s">
        <v>30</v>
      </c>
      <c r="D1362">
        <v>1.43</v>
      </c>
      <c r="E1362">
        <v>36350</v>
      </c>
      <c r="F1362" s="22">
        <v>51250</v>
      </c>
      <c r="G1362">
        <v>0</v>
      </c>
      <c r="H1362" t="str">
        <f>IF(LEFT(C1362,2)="PL","krajowa","zagraniczna")</f>
        <v>zagraniczna</v>
      </c>
    </row>
    <row r="1363" spans="1:8" hidden="1" outlineLevel="2">
      <c r="A1363" s="1">
        <v>42027</v>
      </c>
      <c r="B1363" t="s">
        <v>31</v>
      </c>
      <c r="C1363" t="s">
        <v>32</v>
      </c>
      <c r="D1363">
        <v>1</v>
      </c>
      <c r="E1363">
        <v>0</v>
      </c>
      <c r="F1363" s="22">
        <v>0</v>
      </c>
      <c r="G1363">
        <v>0</v>
      </c>
      <c r="H1363" t="str">
        <f>IF(LEFT(C1363,2)="PL","krajowa","zagraniczna")</f>
        <v>zagraniczna</v>
      </c>
    </row>
    <row r="1364" spans="1:8" hidden="1" outlineLevel="2">
      <c r="A1364" s="1">
        <v>42027</v>
      </c>
      <c r="B1364" t="s">
        <v>53</v>
      </c>
      <c r="C1364" t="s">
        <v>54</v>
      </c>
      <c r="D1364">
        <v>108</v>
      </c>
      <c r="E1364">
        <v>1478</v>
      </c>
      <c r="F1364" s="22">
        <v>159510</v>
      </c>
      <c r="G1364">
        <v>14487000</v>
      </c>
      <c r="H1364" t="str">
        <f>IF(LEFT(C1364,2)="PL","krajowa","zagraniczna")</f>
        <v>zagraniczna</v>
      </c>
    </row>
    <row r="1365" spans="1:8" hidden="1" outlineLevel="2">
      <c r="A1365" s="1">
        <v>42027</v>
      </c>
      <c r="B1365" t="s">
        <v>65</v>
      </c>
      <c r="C1365" t="s">
        <v>66</v>
      </c>
      <c r="D1365">
        <v>1.98</v>
      </c>
      <c r="E1365">
        <v>480355</v>
      </c>
      <c r="F1365" s="22">
        <v>939510</v>
      </c>
      <c r="G1365">
        <v>32823000</v>
      </c>
      <c r="H1365" t="str">
        <f>IF(LEFT(C1365,2)="PL","krajowa","zagraniczna")</f>
        <v>zagraniczna</v>
      </c>
    </row>
    <row r="1366" spans="1:8" hidden="1" outlineLevel="2">
      <c r="A1366" s="1">
        <v>42027</v>
      </c>
      <c r="B1366" t="s">
        <v>73</v>
      </c>
      <c r="C1366" t="s">
        <v>74</v>
      </c>
      <c r="D1366">
        <v>16.02</v>
      </c>
      <c r="E1366">
        <v>10</v>
      </c>
      <c r="F1366" s="22">
        <v>160</v>
      </c>
      <c r="G1366">
        <v>0</v>
      </c>
      <c r="H1366" t="str">
        <f>IF(LEFT(C1366,2)="PL","krajowa","zagraniczna")</f>
        <v>zagraniczna</v>
      </c>
    </row>
    <row r="1367" spans="1:8" hidden="1" outlineLevel="2">
      <c r="A1367" s="1">
        <v>42027</v>
      </c>
      <c r="B1367" t="s">
        <v>75</v>
      </c>
      <c r="C1367" t="s">
        <v>76</v>
      </c>
      <c r="D1367">
        <v>26.67</v>
      </c>
      <c r="E1367">
        <v>3989</v>
      </c>
      <c r="F1367" s="22">
        <v>106360</v>
      </c>
      <c r="G1367">
        <v>9253000</v>
      </c>
      <c r="H1367" t="str">
        <f>IF(LEFT(C1367,2)="PL","krajowa","zagraniczna")</f>
        <v>zagraniczna</v>
      </c>
    </row>
    <row r="1368" spans="1:8" hidden="1" outlineLevel="2">
      <c r="A1368" s="1">
        <v>42027</v>
      </c>
      <c r="B1368" t="s">
        <v>83</v>
      </c>
      <c r="C1368" t="s">
        <v>84</v>
      </c>
      <c r="D1368">
        <v>1.05</v>
      </c>
      <c r="E1368">
        <v>4600</v>
      </c>
      <c r="F1368" s="22">
        <v>4830</v>
      </c>
      <c r="G1368">
        <v>0</v>
      </c>
      <c r="H1368" t="str">
        <f>IF(LEFT(C1368,2)="PL","krajowa","zagraniczna")</f>
        <v>zagraniczna</v>
      </c>
    </row>
    <row r="1369" spans="1:8" hidden="1" outlineLevel="2">
      <c r="A1369" s="1">
        <v>42027</v>
      </c>
      <c r="B1369" t="s">
        <v>91</v>
      </c>
      <c r="C1369" t="s">
        <v>92</v>
      </c>
      <c r="D1369">
        <v>7.18</v>
      </c>
      <c r="E1369">
        <v>22</v>
      </c>
      <c r="F1369" s="22">
        <v>160</v>
      </c>
      <c r="G1369">
        <v>15327000</v>
      </c>
      <c r="H1369" t="str">
        <f>IF(LEFT(C1369,2)="PL","krajowa","zagraniczna")</f>
        <v>zagraniczna</v>
      </c>
    </row>
    <row r="1370" spans="1:8" hidden="1" outlineLevel="2">
      <c r="A1370" s="1">
        <v>42027</v>
      </c>
      <c r="B1370" t="s">
        <v>93</v>
      </c>
      <c r="C1370" t="s">
        <v>94</v>
      </c>
      <c r="D1370">
        <v>20.51</v>
      </c>
      <c r="E1370">
        <v>233</v>
      </c>
      <c r="F1370" s="22">
        <v>4680</v>
      </c>
      <c r="G1370">
        <v>2322000</v>
      </c>
      <c r="H1370" t="str">
        <f>IF(LEFT(C1370,2)="PL","krajowa","zagraniczna")</f>
        <v>zagraniczna</v>
      </c>
    </row>
    <row r="1371" spans="1:8" hidden="1" outlineLevel="2">
      <c r="A1371" s="1">
        <v>42027</v>
      </c>
      <c r="B1371" t="s">
        <v>125</v>
      </c>
      <c r="C1371" t="s">
        <v>126</v>
      </c>
      <c r="D1371">
        <v>2.66</v>
      </c>
      <c r="E1371">
        <v>50</v>
      </c>
      <c r="F1371" s="22">
        <v>130</v>
      </c>
      <c r="G1371">
        <v>2181000</v>
      </c>
      <c r="H1371" t="str">
        <f>IF(LEFT(C1371,2)="PL","krajowa","zagraniczna")</f>
        <v>zagraniczna</v>
      </c>
    </row>
    <row r="1372" spans="1:8" hidden="1" outlineLevel="2">
      <c r="A1372" s="1">
        <v>42027</v>
      </c>
      <c r="B1372" t="s">
        <v>147</v>
      </c>
      <c r="C1372" t="s">
        <v>148</v>
      </c>
      <c r="D1372">
        <v>73.36</v>
      </c>
      <c r="E1372">
        <v>0</v>
      </c>
      <c r="F1372" s="22">
        <v>0</v>
      </c>
      <c r="G1372">
        <v>6034000</v>
      </c>
      <c r="H1372" t="str">
        <f>IF(LEFT(C1372,2)="PL","krajowa","zagraniczna")</f>
        <v>zagraniczna</v>
      </c>
    </row>
    <row r="1373" spans="1:8" hidden="1" outlineLevel="2">
      <c r="A1373" s="1">
        <v>42027</v>
      </c>
      <c r="B1373" t="s">
        <v>171</v>
      </c>
      <c r="C1373" t="s">
        <v>172</v>
      </c>
      <c r="D1373">
        <v>88.3</v>
      </c>
      <c r="E1373">
        <v>16223</v>
      </c>
      <c r="F1373" s="22">
        <v>1433530</v>
      </c>
      <c r="G1373">
        <v>22240000</v>
      </c>
      <c r="H1373" t="str">
        <f>IF(LEFT(C1373,2)="PL","krajowa","zagraniczna")</f>
        <v>zagraniczna</v>
      </c>
    </row>
    <row r="1374" spans="1:8" hidden="1" outlineLevel="2">
      <c r="A1374" s="1">
        <v>42027</v>
      </c>
      <c r="B1374" t="s">
        <v>181</v>
      </c>
      <c r="C1374" t="s">
        <v>182</v>
      </c>
      <c r="D1374">
        <v>0.64</v>
      </c>
      <c r="E1374">
        <v>90233</v>
      </c>
      <c r="F1374" s="22">
        <v>58280</v>
      </c>
      <c r="G1374">
        <v>11252000</v>
      </c>
      <c r="H1374" t="str">
        <f>IF(LEFT(C1374,2)="PL","krajowa","zagraniczna")</f>
        <v>zagraniczna</v>
      </c>
    </row>
    <row r="1375" spans="1:8" hidden="1" outlineLevel="2">
      <c r="A1375" s="1">
        <v>42027</v>
      </c>
      <c r="B1375" t="s">
        <v>277</v>
      </c>
      <c r="C1375" t="s">
        <v>278</v>
      </c>
      <c r="D1375">
        <v>1.69</v>
      </c>
      <c r="E1375">
        <v>0</v>
      </c>
      <c r="F1375" s="22">
        <v>0</v>
      </c>
      <c r="G1375">
        <v>0</v>
      </c>
      <c r="H1375" t="str">
        <f>IF(LEFT(C1375,2)="PL","krajowa","zagraniczna")</f>
        <v>zagraniczna</v>
      </c>
    </row>
    <row r="1376" spans="1:8" hidden="1" outlineLevel="2">
      <c r="A1376" s="1">
        <v>42027</v>
      </c>
      <c r="B1376" t="s">
        <v>285</v>
      </c>
      <c r="C1376" t="s">
        <v>286</v>
      </c>
      <c r="D1376">
        <v>2.17</v>
      </c>
      <c r="E1376">
        <v>0</v>
      </c>
      <c r="F1376" s="22">
        <v>0</v>
      </c>
      <c r="G1376">
        <v>453000</v>
      </c>
      <c r="H1376" t="str">
        <f>IF(LEFT(C1376,2)="PL","krajowa","zagraniczna")</f>
        <v>zagraniczna</v>
      </c>
    </row>
    <row r="1377" spans="1:8" hidden="1" outlineLevel="2">
      <c r="A1377" s="1">
        <v>42027</v>
      </c>
      <c r="B1377" t="s">
        <v>289</v>
      </c>
      <c r="C1377" t="s">
        <v>290</v>
      </c>
      <c r="D1377">
        <v>7.14</v>
      </c>
      <c r="E1377">
        <v>0</v>
      </c>
      <c r="F1377" s="22">
        <v>0</v>
      </c>
      <c r="G1377">
        <v>14000</v>
      </c>
      <c r="H1377" t="str">
        <f>IF(LEFT(C1377,2)="PL","krajowa","zagraniczna")</f>
        <v>zagraniczna</v>
      </c>
    </row>
    <row r="1378" spans="1:8" hidden="1" outlineLevel="2">
      <c r="A1378" s="1">
        <v>42027</v>
      </c>
      <c r="B1378" t="s">
        <v>303</v>
      </c>
      <c r="C1378" t="s">
        <v>304</v>
      </c>
      <c r="D1378">
        <v>25.9</v>
      </c>
      <c r="E1378">
        <v>3</v>
      </c>
      <c r="F1378" s="22">
        <v>80</v>
      </c>
      <c r="G1378">
        <v>3305000</v>
      </c>
      <c r="H1378" t="str">
        <f>IF(LEFT(C1378,2)="PL","krajowa","zagraniczna")</f>
        <v>zagraniczna</v>
      </c>
    </row>
    <row r="1379" spans="1:8" hidden="1" outlineLevel="2">
      <c r="A1379" s="1">
        <v>42027</v>
      </c>
      <c r="B1379" t="s">
        <v>313</v>
      </c>
      <c r="C1379" t="s">
        <v>314</v>
      </c>
      <c r="D1379">
        <v>18.760000000000002</v>
      </c>
      <c r="E1379">
        <v>110</v>
      </c>
      <c r="F1379" s="22">
        <v>2050</v>
      </c>
      <c r="G1379">
        <v>17024000</v>
      </c>
      <c r="H1379" t="str">
        <f>IF(LEFT(C1379,2)="PL","krajowa","zagraniczna")</f>
        <v>zagraniczna</v>
      </c>
    </row>
    <row r="1380" spans="1:8" hidden="1" outlineLevel="2">
      <c r="A1380" s="1">
        <v>42027</v>
      </c>
      <c r="B1380" t="s">
        <v>327</v>
      </c>
      <c r="C1380" t="s">
        <v>328</v>
      </c>
      <c r="D1380">
        <v>41.53</v>
      </c>
      <c r="E1380">
        <v>845</v>
      </c>
      <c r="F1380" s="22">
        <v>35370</v>
      </c>
      <c r="G1380">
        <v>20769000</v>
      </c>
      <c r="H1380" t="str">
        <f>IF(LEFT(C1380,2)="PL","krajowa","zagraniczna")</f>
        <v>zagraniczna</v>
      </c>
    </row>
    <row r="1381" spans="1:8" hidden="1" outlineLevel="2">
      <c r="A1381" s="1">
        <v>42027</v>
      </c>
      <c r="B1381" t="s">
        <v>329</v>
      </c>
      <c r="C1381" t="s">
        <v>330</v>
      </c>
      <c r="D1381">
        <v>24.99</v>
      </c>
      <c r="E1381">
        <v>2</v>
      </c>
      <c r="F1381" s="22">
        <v>50</v>
      </c>
      <c r="G1381">
        <v>1991000</v>
      </c>
      <c r="H1381" t="str">
        <f>IF(LEFT(C1381,2)="PL","krajowa","zagraniczna")</f>
        <v>zagraniczna</v>
      </c>
    </row>
    <row r="1382" spans="1:8" hidden="1" outlineLevel="2">
      <c r="A1382" s="1">
        <v>42027</v>
      </c>
      <c r="B1382" t="s">
        <v>369</v>
      </c>
      <c r="C1382" t="s">
        <v>370</v>
      </c>
      <c r="D1382">
        <v>9</v>
      </c>
      <c r="E1382">
        <v>0</v>
      </c>
      <c r="F1382" s="22">
        <v>0</v>
      </c>
      <c r="G1382">
        <v>15129000</v>
      </c>
      <c r="H1382" t="str">
        <f>IF(LEFT(C1382,2)="PL","krajowa","zagraniczna")</f>
        <v>zagraniczna</v>
      </c>
    </row>
    <row r="1383" spans="1:8" hidden="1" outlineLevel="2">
      <c r="A1383" s="1">
        <v>42027</v>
      </c>
      <c r="B1383" t="s">
        <v>371</v>
      </c>
      <c r="C1383" t="s">
        <v>372</v>
      </c>
      <c r="D1383">
        <v>5.8</v>
      </c>
      <c r="E1383">
        <v>5085</v>
      </c>
      <c r="F1383" s="22">
        <v>29050</v>
      </c>
      <c r="G1383">
        <v>9809000</v>
      </c>
      <c r="H1383" t="str">
        <f>IF(LEFT(C1383,2)="PL","krajowa","zagraniczna")</f>
        <v>zagraniczna</v>
      </c>
    </row>
    <row r="1384" spans="1:8" hidden="1" outlineLevel="2">
      <c r="A1384" s="1">
        <v>42027</v>
      </c>
      <c r="B1384" t="s">
        <v>399</v>
      </c>
      <c r="C1384" t="s">
        <v>400</v>
      </c>
      <c r="D1384">
        <v>18.670000000000002</v>
      </c>
      <c r="E1384">
        <v>981</v>
      </c>
      <c r="F1384" s="22">
        <v>18300</v>
      </c>
      <c r="G1384">
        <v>4000000</v>
      </c>
      <c r="H1384" t="str">
        <f>IF(LEFT(C1384,2)="PL","krajowa","zagraniczna")</f>
        <v>zagraniczna</v>
      </c>
    </row>
    <row r="1385" spans="1:8" hidden="1" outlineLevel="2">
      <c r="A1385" s="1">
        <v>42027</v>
      </c>
      <c r="B1385" t="s">
        <v>427</v>
      </c>
      <c r="C1385" t="s">
        <v>428</v>
      </c>
      <c r="D1385">
        <v>21</v>
      </c>
      <c r="E1385">
        <v>5</v>
      </c>
      <c r="F1385" s="22">
        <v>110</v>
      </c>
      <c r="G1385">
        <v>0</v>
      </c>
      <c r="H1385" t="str">
        <f>IF(LEFT(C1385,2)="PL","krajowa","zagraniczna")</f>
        <v>zagraniczna</v>
      </c>
    </row>
    <row r="1386" spans="1:8" hidden="1" outlineLevel="2">
      <c r="A1386" s="1">
        <v>42027</v>
      </c>
      <c r="B1386" t="s">
        <v>443</v>
      </c>
      <c r="C1386" t="s">
        <v>444</v>
      </c>
      <c r="D1386">
        <v>6.66</v>
      </c>
      <c r="E1386">
        <v>0</v>
      </c>
      <c r="F1386" s="22">
        <v>0</v>
      </c>
      <c r="G1386">
        <v>3329000</v>
      </c>
      <c r="H1386" t="str">
        <f>IF(LEFT(C1386,2)="PL","krajowa","zagraniczna")</f>
        <v>zagraniczna</v>
      </c>
    </row>
    <row r="1387" spans="1:8" hidden="1" outlineLevel="2">
      <c r="A1387" s="1">
        <v>42027</v>
      </c>
      <c r="B1387" t="s">
        <v>447</v>
      </c>
      <c r="C1387" t="s">
        <v>448</v>
      </c>
      <c r="D1387">
        <v>32.479999999999997</v>
      </c>
      <c r="E1387">
        <v>39911</v>
      </c>
      <c r="F1387" s="22">
        <v>1293950</v>
      </c>
      <c r="G1387">
        <v>48500000</v>
      </c>
      <c r="H1387" t="str">
        <f>IF(LEFT(C1387,2)="PL","krajowa","zagraniczna")</f>
        <v>zagraniczna</v>
      </c>
    </row>
    <row r="1388" spans="1:8" hidden="1" outlineLevel="2">
      <c r="A1388" s="1">
        <v>42027</v>
      </c>
      <c r="B1388" t="s">
        <v>477</v>
      </c>
      <c r="C1388" t="s">
        <v>478</v>
      </c>
      <c r="D1388">
        <v>260</v>
      </c>
      <c r="E1388">
        <v>0</v>
      </c>
      <c r="F1388" s="22">
        <v>0</v>
      </c>
      <c r="G1388">
        <v>1231000</v>
      </c>
      <c r="H1388" t="str">
        <f>IF(LEFT(C1388,2)="PL","krajowa","zagraniczna")</f>
        <v>zagraniczna</v>
      </c>
    </row>
    <row r="1389" spans="1:8" hidden="1" outlineLevel="2">
      <c r="A1389" s="1">
        <v>42027</v>
      </c>
      <c r="B1389" t="s">
        <v>483</v>
      </c>
      <c r="C1389" t="s">
        <v>484</v>
      </c>
      <c r="D1389">
        <v>1.07</v>
      </c>
      <c r="E1389">
        <v>78957</v>
      </c>
      <c r="F1389" s="22">
        <v>83530</v>
      </c>
      <c r="G1389">
        <v>5093000</v>
      </c>
      <c r="H1389" t="str">
        <f>IF(LEFT(C1389,2)="PL","krajowa","zagraniczna")</f>
        <v>zagraniczna</v>
      </c>
    </row>
    <row r="1390" spans="1:8" hidden="1" outlineLevel="2">
      <c r="A1390" s="1">
        <v>42027</v>
      </c>
      <c r="B1390" t="s">
        <v>537</v>
      </c>
      <c r="C1390" t="s">
        <v>538</v>
      </c>
      <c r="D1390">
        <v>2.02</v>
      </c>
      <c r="E1390">
        <v>172223</v>
      </c>
      <c r="F1390" s="22">
        <v>314970</v>
      </c>
      <c r="G1390">
        <v>8276000</v>
      </c>
      <c r="H1390" t="str">
        <f>IF(LEFT(C1390,2)="PL","krajowa","zagraniczna")</f>
        <v>zagraniczna</v>
      </c>
    </row>
    <row r="1391" spans="1:8" hidden="1" outlineLevel="2">
      <c r="A1391" s="1">
        <v>42027</v>
      </c>
      <c r="B1391" t="s">
        <v>555</v>
      </c>
      <c r="C1391" t="s">
        <v>556</v>
      </c>
      <c r="D1391">
        <v>154.69999999999999</v>
      </c>
      <c r="E1391">
        <v>20</v>
      </c>
      <c r="F1391" s="22">
        <v>3090</v>
      </c>
      <c r="G1391">
        <v>3703000</v>
      </c>
      <c r="H1391" t="str">
        <f>IF(LEFT(C1391,2)="PL","krajowa","zagraniczna")</f>
        <v>zagraniczna</v>
      </c>
    </row>
    <row r="1392" spans="1:8" hidden="1" outlineLevel="2">
      <c r="A1392" s="1">
        <v>42027</v>
      </c>
      <c r="B1392" t="s">
        <v>579</v>
      </c>
      <c r="C1392" t="s">
        <v>580</v>
      </c>
      <c r="D1392">
        <v>7.0000000000000007E-2</v>
      </c>
      <c r="E1392">
        <v>363255</v>
      </c>
      <c r="F1392" s="22">
        <v>25430</v>
      </c>
      <c r="G1392">
        <v>0</v>
      </c>
      <c r="H1392" t="str">
        <f>IF(LEFT(C1392,2)="PL","krajowa","zagraniczna")</f>
        <v>zagraniczna</v>
      </c>
    </row>
    <row r="1393" spans="1:8" hidden="1" outlineLevel="2">
      <c r="A1393" s="1">
        <v>42027</v>
      </c>
      <c r="B1393" t="s">
        <v>595</v>
      </c>
      <c r="C1393" t="s">
        <v>596</v>
      </c>
      <c r="D1393">
        <v>7.05</v>
      </c>
      <c r="E1393">
        <v>0</v>
      </c>
      <c r="F1393" s="22">
        <v>0</v>
      </c>
      <c r="G1393">
        <v>247000</v>
      </c>
      <c r="H1393" t="str">
        <f>IF(LEFT(C1393,2)="PL","krajowa","zagraniczna")</f>
        <v>zagraniczna</v>
      </c>
    </row>
    <row r="1394" spans="1:8" hidden="1" outlineLevel="2">
      <c r="A1394" s="1">
        <v>42027</v>
      </c>
      <c r="B1394" t="s">
        <v>609</v>
      </c>
      <c r="C1394" t="s">
        <v>610</v>
      </c>
      <c r="D1394">
        <v>1.52</v>
      </c>
      <c r="E1394">
        <v>3400</v>
      </c>
      <c r="F1394" s="22">
        <v>5170</v>
      </c>
      <c r="G1394">
        <v>2352000</v>
      </c>
      <c r="H1394" t="str">
        <f>IF(LEFT(C1394,2)="PL","krajowa","zagraniczna")</f>
        <v>zagraniczna</v>
      </c>
    </row>
    <row r="1395" spans="1:8" hidden="1" outlineLevel="2">
      <c r="A1395" s="1">
        <v>42027</v>
      </c>
      <c r="B1395" t="s">
        <v>617</v>
      </c>
      <c r="C1395" t="s">
        <v>618</v>
      </c>
      <c r="D1395">
        <v>73.5</v>
      </c>
      <c r="E1395">
        <v>30</v>
      </c>
      <c r="F1395" s="22">
        <v>2210</v>
      </c>
      <c r="G1395">
        <v>1725000</v>
      </c>
      <c r="H1395" t="str">
        <f>IF(LEFT(C1395,2)="PL","krajowa","zagraniczna")</f>
        <v>zagraniczna</v>
      </c>
    </row>
    <row r="1396" spans="1:8" hidden="1" outlineLevel="2">
      <c r="A1396" s="1">
        <v>42027</v>
      </c>
      <c r="B1396" t="s">
        <v>643</v>
      </c>
      <c r="C1396" t="s">
        <v>644</v>
      </c>
      <c r="D1396">
        <v>100</v>
      </c>
      <c r="E1396">
        <v>0</v>
      </c>
      <c r="F1396" s="22">
        <v>0</v>
      </c>
      <c r="G1396">
        <v>826000</v>
      </c>
      <c r="H1396" t="str">
        <f>IF(LEFT(C1396,2)="PL","krajowa","zagraniczna")</f>
        <v>zagraniczna</v>
      </c>
    </row>
    <row r="1397" spans="1:8" hidden="1" outlineLevel="2">
      <c r="A1397" s="1">
        <v>42027</v>
      </c>
      <c r="B1397" t="s">
        <v>645</v>
      </c>
      <c r="C1397" t="s">
        <v>646</v>
      </c>
      <c r="D1397">
        <v>7.9</v>
      </c>
      <c r="E1397">
        <v>5651</v>
      </c>
      <c r="F1397" s="22">
        <v>43310</v>
      </c>
      <c r="G1397">
        <v>2500000</v>
      </c>
      <c r="H1397" t="str">
        <f>IF(LEFT(C1397,2)="PL","krajowa","zagraniczna")</f>
        <v>zagraniczna</v>
      </c>
    </row>
    <row r="1398" spans="1:8" hidden="1" outlineLevel="2">
      <c r="A1398" s="1">
        <v>42027</v>
      </c>
      <c r="B1398" t="s">
        <v>677</v>
      </c>
      <c r="C1398" t="s">
        <v>678</v>
      </c>
      <c r="D1398">
        <v>0.19</v>
      </c>
      <c r="E1398">
        <v>101576</v>
      </c>
      <c r="F1398" s="22">
        <v>19300</v>
      </c>
      <c r="G1398">
        <v>0</v>
      </c>
      <c r="H1398" t="str">
        <f>IF(LEFT(C1398,2)="PL","krajowa","zagraniczna")</f>
        <v>zagraniczna</v>
      </c>
    </row>
    <row r="1399" spans="1:8" hidden="1" outlineLevel="2">
      <c r="A1399" s="1">
        <v>42027</v>
      </c>
      <c r="B1399" t="s">
        <v>717</v>
      </c>
      <c r="C1399" t="s">
        <v>718</v>
      </c>
      <c r="D1399">
        <v>24</v>
      </c>
      <c r="E1399">
        <v>80</v>
      </c>
      <c r="F1399" s="22">
        <v>1920</v>
      </c>
      <c r="G1399">
        <v>93000</v>
      </c>
      <c r="H1399" t="str">
        <f>IF(LEFT(C1399,2)="PL","krajowa","zagraniczna")</f>
        <v>zagraniczna</v>
      </c>
    </row>
    <row r="1400" spans="1:8" hidden="1" outlineLevel="2">
      <c r="A1400" s="1">
        <v>42027</v>
      </c>
      <c r="B1400" t="s">
        <v>751</v>
      </c>
      <c r="C1400" t="s">
        <v>752</v>
      </c>
      <c r="D1400">
        <v>0.7</v>
      </c>
      <c r="E1400">
        <v>4528</v>
      </c>
      <c r="F1400" s="22">
        <v>3110</v>
      </c>
      <c r="G1400">
        <v>0</v>
      </c>
      <c r="H1400" t="str">
        <f>IF(LEFT(C1400,2)="PL","krajowa","zagraniczna")</f>
        <v>zagraniczna</v>
      </c>
    </row>
    <row r="1401" spans="1:8" hidden="1" outlineLevel="2">
      <c r="A1401" s="1">
        <v>42027</v>
      </c>
      <c r="B1401" t="s">
        <v>761</v>
      </c>
      <c r="C1401" t="s">
        <v>762</v>
      </c>
      <c r="D1401">
        <v>1.44</v>
      </c>
      <c r="E1401">
        <v>15446</v>
      </c>
      <c r="F1401" s="22">
        <v>22290</v>
      </c>
      <c r="G1401">
        <v>55661000</v>
      </c>
      <c r="H1401" t="str">
        <f>IF(LEFT(C1401,2)="PL","krajowa","zagraniczna")</f>
        <v>zagraniczna</v>
      </c>
    </row>
    <row r="1402" spans="1:8" hidden="1" outlineLevel="2">
      <c r="A1402" s="1">
        <v>42027</v>
      </c>
      <c r="B1402" t="s">
        <v>769</v>
      </c>
      <c r="C1402" t="s">
        <v>770</v>
      </c>
      <c r="D1402">
        <v>0.79</v>
      </c>
      <c r="E1402">
        <v>0</v>
      </c>
      <c r="F1402" s="22">
        <v>0</v>
      </c>
      <c r="G1402">
        <v>0</v>
      </c>
      <c r="H1402" t="str">
        <f>IF(LEFT(C1402,2)="PL","krajowa","zagraniczna")</f>
        <v>zagraniczna</v>
      </c>
    </row>
    <row r="1403" spans="1:8" hidden="1" outlineLevel="2">
      <c r="A1403" s="1">
        <v>42027</v>
      </c>
      <c r="B1403" t="s">
        <v>773</v>
      </c>
      <c r="C1403" t="s">
        <v>774</v>
      </c>
      <c r="D1403">
        <v>26.95</v>
      </c>
      <c r="E1403">
        <v>25</v>
      </c>
      <c r="F1403" s="22">
        <v>670</v>
      </c>
      <c r="G1403">
        <v>0</v>
      </c>
      <c r="H1403" t="str">
        <f>IF(LEFT(C1403,2)="PL","krajowa","zagraniczna")</f>
        <v>zagraniczna</v>
      </c>
    </row>
    <row r="1404" spans="1:8" hidden="1" outlineLevel="2">
      <c r="A1404" s="1">
        <v>42027</v>
      </c>
      <c r="B1404" t="s">
        <v>787</v>
      </c>
      <c r="C1404" t="s">
        <v>788</v>
      </c>
      <c r="D1404">
        <v>3.1</v>
      </c>
      <c r="E1404">
        <v>165158</v>
      </c>
      <c r="F1404" s="22">
        <v>531090</v>
      </c>
      <c r="G1404">
        <v>32839000</v>
      </c>
      <c r="H1404" t="str">
        <f>IF(LEFT(C1404,2)="PL","krajowa","zagraniczna")</f>
        <v>zagraniczna</v>
      </c>
    </row>
    <row r="1405" spans="1:8" hidden="1" outlineLevel="2">
      <c r="A1405" s="1">
        <v>42027</v>
      </c>
      <c r="B1405" t="s">
        <v>791</v>
      </c>
      <c r="C1405" t="s">
        <v>792</v>
      </c>
      <c r="D1405">
        <v>5.38</v>
      </c>
      <c r="E1405">
        <v>11641</v>
      </c>
      <c r="F1405" s="22">
        <v>62630</v>
      </c>
      <c r="G1405">
        <v>5448000</v>
      </c>
      <c r="H1405" t="str">
        <f>IF(LEFT(C1405,2)="PL","krajowa","zagraniczna")</f>
        <v>zagraniczna</v>
      </c>
    </row>
    <row r="1406" spans="1:8" hidden="1" outlineLevel="2">
      <c r="A1406" s="1">
        <v>42027</v>
      </c>
      <c r="B1406" t="s">
        <v>809</v>
      </c>
      <c r="C1406" t="s">
        <v>810</v>
      </c>
      <c r="D1406">
        <v>43.58</v>
      </c>
      <c r="E1406">
        <v>120</v>
      </c>
      <c r="F1406" s="22">
        <v>5230</v>
      </c>
      <c r="G1406">
        <v>176000</v>
      </c>
      <c r="H1406" t="str">
        <f>IF(LEFT(C1406,2)="PL","krajowa","zagraniczna")</f>
        <v>zagraniczna</v>
      </c>
    </row>
    <row r="1407" spans="1:8" hidden="1" outlineLevel="2">
      <c r="A1407" s="1">
        <v>42027</v>
      </c>
      <c r="B1407" t="s">
        <v>815</v>
      </c>
      <c r="C1407" t="s">
        <v>816</v>
      </c>
      <c r="D1407">
        <v>8.4</v>
      </c>
      <c r="E1407">
        <v>0</v>
      </c>
      <c r="F1407" s="22">
        <v>0</v>
      </c>
      <c r="G1407">
        <v>12000</v>
      </c>
      <c r="H1407" t="str">
        <f>IF(LEFT(C1407,2)="PL","krajowa","zagraniczna")</f>
        <v>zagraniczna</v>
      </c>
    </row>
    <row r="1408" spans="1:8" hidden="1" outlineLevel="2">
      <c r="A1408" s="1">
        <v>42027</v>
      </c>
      <c r="B1408" t="s">
        <v>837</v>
      </c>
      <c r="C1408" t="s">
        <v>838</v>
      </c>
      <c r="D1408">
        <v>109</v>
      </c>
      <c r="E1408">
        <v>0</v>
      </c>
      <c r="F1408" s="22">
        <v>0</v>
      </c>
      <c r="G1408">
        <v>142000</v>
      </c>
      <c r="H1408" t="str">
        <f>IF(LEFT(C1408,2)="PL","krajowa","zagraniczna")</f>
        <v>zagraniczna</v>
      </c>
    </row>
    <row r="1409" spans="1:8" hidden="1" outlineLevel="2">
      <c r="A1409" s="1">
        <v>42027</v>
      </c>
      <c r="B1409" t="s">
        <v>843</v>
      </c>
      <c r="C1409" t="s">
        <v>844</v>
      </c>
      <c r="D1409">
        <v>87</v>
      </c>
      <c r="E1409">
        <v>0</v>
      </c>
      <c r="F1409" s="22">
        <v>0</v>
      </c>
      <c r="G1409">
        <v>84000</v>
      </c>
      <c r="H1409" t="str">
        <f>IF(LEFT(C1409,2)="PL","krajowa","zagraniczna")</f>
        <v>zagraniczna</v>
      </c>
    </row>
    <row r="1410" spans="1:8" hidden="1" outlineLevel="2">
      <c r="A1410" s="1">
        <v>42027</v>
      </c>
      <c r="B1410" t="s">
        <v>879</v>
      </c>
      <c r="C1410" t="s">
        <v>880</v>
      </c>
      <c r="D1410">
        <v>24.69</v>
      </c>
      <c r="E1410">
        <v>2056</v>
      </c>
      <c r="F1410" s="22">
        <v>50750</v>
      </c>
      <c r="G1410">
        <v>28378000</v>
      </c>
      <c r="H1410" t="str">
        <f>IF(LEFT(C1410,2)="PL","krajowa","zagraniczna")</f>
        <v>zagraniczna</v>
      </c>
    </row>
    <row r="1411" spans="1:8" hidden="1" outlineLevel="2">
      <c r="A1411" s="1">
        <v>42027</v>
      </c>
      <c r="B1411" t="s">
        <v>905</v>
      </c>
      <c r="C1411" t="s">
        <v>906</v>
      </c>
      <c r="D1411">
        <v>3.45</v>
      </c>
      <c r="E1411">
        <v>38182</v>
      </c>
      <c r="F1411" s="22">
        <v>131230</v>
      </c>
      <c r="G1411">
        <v>13763000</v>
      </c>
      <c r="H1411" t="str">
        <f>IF(LEFT(C1411,2)="PL","krajowa","zagraniczna")</f>
        <v>zagraniczna</v>
      </c>
    </row>
    <row r="1412" spans="1:8" hidden="1" outlineLevel="2">
      <c r="A1412" s="1">
        <v>42027</v>
      </c>
      <c r="B1412" t="s">
        <v>913</v>
      </c>
      <c r="C1412" t="s">
        <v>914</v>
      </c>
      <c r="D1412">
        <v>0.14000000000000001</v>
      </c>
      <c r="E1412">
        <v>12000</v>
      </c>
      <c r="F1412" s="22">
        <v>1680</v>
      </c>
      <c r="G1412">
        <v>0</v>
      </c>
      <c r="H1412" t="str">
        <f>IF(LEFT(C1412,2)="PL","krajowa","zagraniczna")</f>
        <v>zagraniczna</v>
      </c>
    </row>
    <row r="1413" spans="1:8" outlineLevel="1" collapsed="1">
      <c r="A1413" s="1"/>
      <c r="F1413" s="22">
        <f>SUBTOTAL(9,F1257:F1412)</f>
        <v>29736190</v>
      </c>
      <c r="H1413" s="16" t="s">
        <v>956</v>
      </c>
    </row>
    <row r="1414" spans="1:8">
      <c r="A1414" s="1"/>
      <c r="F1414" s="22">
        <f>SUBTOTAL(9,F2:F1412)</f>
        <v>2456783001</v>
      </c>
      <c r="H1414" s="16" t="s">
        <v>951</v>
      </c>
    </row>
  </sheetData>
  <sortState ref="A2:H1411">
    <sortCondition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Zakresy nazwane</vt:lpstr>
      </vt:variant>
      <vt:variant>
        <vt:i4>5</vt:i4>
      </vt:variant>
    </vt:vector>
  </HeadingPairs>
  <TitlesOfParts>
    <vt:vector size="13" baseType="lpstr">
      <vt:lpstr>dane</vt:lpstr>
      <vt:lpstr>1</vt:lpstr>
      <vt:lpstr>2_5_tabela</vt:lpstr>
      <vt:lpstr>2</vt:lpstr>
      <vt:lpstr>3</vt:lpstr>
      <vt:lpstr>4</vt:lpstr>
      <vt:lpstr>5</vt:lpstr>
      <vt:lpstr>3a</vt:lpstr>
      <vt:lpstr>'1'!gpw</vt:lpstr>
      <vt:lpstr>'3'!gpw</vt:lpstr>
      <vt:lpstr>'3a'!gpw</vt:lpstr>
      <vt:lpstr>'4'!gpw</vt:lpstr>
      <vt:lpstr>dane!gpw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2015-03-15T15:54:51Z</dcterms:modified>
</cp:coreProperties>
</file>