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30" windowWidth="20115" windowHeight="7755"/>
  </bookViews>
  <sheets>
    <sheet name="punkty_rekrutacyjne" sheetId="1" r:id="rId1"/>
    <sheet name="punkty za oceny" sheetId="2" r:id="rId2"/>
  </sheets>
  <definedNames>
    <definedName name="_xlnm._FilterDatabase" localSheetId="0" hidden="1">punkty_rekrutacyjne!$A$1:$P$516</definedName>
  </definedNames>
  <calcPr calcId="125725"/>
</workbook>
</file>

<file path=xl/calcChain.xml><?xml version="1.0" encoding="utf-8"?>
<calcChain xmlns="http://schemas.openxmlformats.org/spreadsheetml/2006/main">
  <c r="U2" i="1"/>
  <c r="Z6" l="1"/>
  <c r="AA6"/>
  <c r="AB6"/>
  <c r="Z7"/>
  <c r="AA7"/>
  <c r="AB7"/>
  <c r="Z8"/>
  <c r="AA8"/>
  <c r="AB8"/>
  <c r="Z5"/>
  <c r="AA5"/>
  <c r="AB5"/>
  <c r="Z4"/>
  <c r="AA4"/>
  <c r="AB4"/>
  <c r="Y8"/>
  <c r="Y7"/>
  <c r="Y6"/>
  <c r="Y5"/>
  <c r="Y4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V181"/>
  <c r="V182"/>
  <c r="V183"/>
  <c r="V184"/>
  <c r="V185"/>
  <c r="V186"/>
  <c r="V187"/>
  <c r="V188"/>
  <c r="V189"/>
  <c r="V190"/>
  <c r="V191"/>
  <c r="V192"/>
  <c r="V193"/>
  <c r="V194"/>
  <c r="V195"/>
  <c r="V196"/>
  <c r="V197"/>
  <c r="V198"/>
  <c r="V199"/>
  <c r="V200"/>
  <c r="V201"/>
  <c r="V202"/>
  <c r="V203"/>
  <c r="V204"/>
  <c r="V205"/>
  <c r="V206"/>
  <c r="V207"/>
  <c r="V208"/>
  <c r="V209"/>
  <c r="V210"/>
  <c r="V211"/>
  <c r="V212"/>
  <c r="V213"/>
  <c r="V214"/>
  <c r="V215"/>
  <c r="V216"/>
  <c r="V217"/>
  <c r="V218"/>
  <c r="V219"/>
  <c r="V220"/>
  <c r="V221"/>
  <c r="V222"/>
  <c r="V223"/>
  <c r="V224"/>
  <c r="V225"/>
  <c r="V226"/>
  <c r="V227"/>
  <c r="V228"/>
  <c r="V229"/>
  <c r="V230"/>
  <c r="V231"/>
  <c r="V232"/>
  <c r="V233"/>
  <c r="V234"/>
  <c r="V235"/>
  <c r="V236"/>
  <c r="V237"/>
  <c r="V238"/>
  <c r="V239"/>
  <c r="V240"/>
  <c r="V241"/>
  <c r="V242"/>
  <c r="V243"/>
  <c r="V244"/>
  <c r="V245"/>
  <c r="V246"/>
  <c r="V247"/>
  <c r="V248"/>
  <c r="V249"/>
  <c r="V250"/>
  <c r="V251"/>
  <c r="V252"/>
  <c r="V253"/>
  <c r="V254"/>
  <c r="V255"/>
  <c r="V256"/>
  <c r="V257"/>
  <c r="V258"/>
  <c r="V259"/>
  <c r="V260"/>
  <c r="V261"/>
  <c r="V262"/>
  <c r="V263"/>
  <c r="V264"/>
  <c r="V265"/>
  <c r="V266"/>
  <c r="V267"/>
  <c r="V268"/>
  <c r="V269"/>
  <c r="V270"/>
  <c r="V271"/>
  <c r="V272"/>
  <c r="V273"/>
  <c r="V274"/>
  <c r="V275"/>
  <c r="V276"/>
  <c r="V277"/>
  <c r="V278"/>
  <c r="V279"/>
  <c r="V280"/>
  <c r="V281"/>
  <c r="V282"/>
  <c r="V283"/>
  <c r="V284"/>
  <c r="V285"/>
  <c r="V286"/>
  <c r="V287"/>
  <c r="V288"/>
  <c r="V289"/>
  <c r="V290"/>
  <c r="V291"/>
  <c r="V292"/>
  <c r="V293"/>
  <c r="V294"/>
  <c r="V295"/>
  <c r="V296"/>
  <c r="V297"/>
  <c r="V298"/>
  <c r="V299"/>
  <c r="V300"/>
  <c r="V301"/>
  <c r="V302"/>
  <c r="V303"/>
  <c r="V304"/>
  <c r="V305"/>
  <c r="V306"/>
  <c r="V307"/>
  <c r="V308"/>
  <c r="V309"/>
  <c r="V310"/>
  <c r="V311"/>
  <c r="V312"/>
  <c r="V313"/>
  <c r="V314"/>
  <c r="V315"/>
  <c r="V316"/>
  <c r="V317"/>
  <c r="V318"/>
  <c r="V319"/>
  <c r="V320"/>
  <c r="V321"/>
  <c r="V322"/>
  <c r="V323"/>
  <c r="V324"/>
  <c r="V325"/>
  <c r="V326"/>
  <c r="V327"/>
  <c r="V328"/>
  <c r="V329"/>
  <c r="V330"/>
  <c r="V331"/>
  <c r="V332"/>
  <c r="V333"/>
  <c r="V334"/>
  <c r="V335"/>
  <c r="V336"/>
  <c r="V337"/>
  <c r="V338"/>
  <c r="V339"/>
  <c r="V340"/>
  <c r="V341"/>
  <c r="V342"/>
  <c r="V343"/>
  <c r="V344"/>
  <c r="V345"/>
  <c r="V346"/>
  <c r="V347"/>
  <c r="V348"/>
  <c r="V349"/>
  <c r="V350"/>
  <c r="V351"/>
  <c r="V352"/>
  <c r="V353"/>
  <c r="V354"/>
  <c r="V355"/>
  <c r="V356"/>
  <c r="V357"/>
  <c r="V358"/>
  <c r="V359"/>
  <c r="V360"/>
  <c r="V361"/>
  <c r="V362"/>
  <c r="V363"/>
  <c r="V364"/>
  <c r="V365"/>
  <c r="V366"/>
  <c r="V367"/>
  <c r="V368"/>
  <c r="V369"/>
  <c r="V370"/>
  <c r="V371"/>
  <c r="V372"/>
  <c r="V373"/>
  <c r="V374"/>
  <c r="V375"/>
  <c r="V376"/>
  <c r="V377"/>
  <c r="V378"/>
  <c r="V379"/>
  <c r="V380"/>
  <c r="V381"/>
  <c r="V382"/>
  <c r="V383"/>
  <c r="V384"/>
  <c r="V385"/>
  <c r="V386"/>
  <c r="V387"/>
  <c r="V388"/>
  <c r="V389"/>
  <c r="V390"/>
  <c r="V391"/>
  <c r="V392"/>
  <c r="V393"/>
  <c r="V394"/>
  <c r="V395"/>
  <c r="V396"/>
  <c r="V397"/>
  <c r="V398"/>
  <c r="V399"/>
  <c r="V400"/>
  <c r="V401"/>
  <c r="V402"/>
  <c r="V403"/>
  <c r="V404"/>
  <c r="V405"/>
  <c r="V406"/>
  <c r="V407"/>
  <c r="V408"/>
  <c r="V409"/>
  <c r="V410"/>
  <c r="V411"/>
  <c r="V412"/>
  <c r="V413"/>
  <c r="V414"/>
  <c r="V415"/>
  <c r="V416"/>
  <c r="V417"/>
  <c r="V418"/>
  <c r="V419"/>
  <c r="V420"/>
  <c r="V421"/>
  <c r="V422"/>
  <c r="V423"/>
  <c r="V424"/>
  <c r="V425"/>
  <c r="V426"/>
  <c r="V427"/>
  <c r="V428"/>
  <c r="V429"/>
  <c r="V430"/>
  <c r="V431"/>
  <c r="V432"/>
  <c r="V433"/>
  <c r="V434"/>
  <c r="V435"/>
  <c r="V436"/>
  <c r="V437"/>
  <c r="V438"/>
  <c r="V439"/>
  <c r="V440"/>
  <c r="V441"/>
  <c r="V442"/>
  <c r="V443"/>
  <c r="V444"/>
  <c r="V445"/>
  <c r="V446"/>
  <c r="V447"/>
  <c r="V448"/>
  <c r="V449"/>
  <c r="V450"/>
  <c r="V451"/>
  <c r="V452"/>
  <c r="V453"/>
  <c r="V454"/>
  <c r="V455"/>
  <c r="V456"/>
  <c r="V457"/>
  <c r="V458"/>
  <c r="V459"/>
  <c r="V460"/>
  <c r="V461"/>
  <c r="V462"/>
  <c r="V463"/>
  <c r="V464"/>
  <c r="V465"/>
  <c r="V466"/>
  <c r="V467"/>
  <c r="V468"/>
  <c r="V469"/>
  <c r="V470"/>
  <c r="V471"/>
  <c r="V472"/>
  <c r="V473"/>
  <c r="V474"/>
  <c r="V475"/>
  <c r="V476"/>
  <c r="V477"/>
  <c r="V478"/>
  <c r="V479"/>
  <c r="V480"/>
  <c r="V481"/>
  <c r="V482"/>
  <c r="V483"/>
  <c r="V484"/>
  <c r="V485"/>
  <c r="V486"/>
  <c r="V487"/>
  <c r="V488"/>
  <c r="V489"/>
  <c r="V490"/>
  <c r="V491"/>
  <c r="V492"/>
  <c r="V493"/>
  <c r="V494"/>
  <c r="V495"/>
  <c r="V496"/>
  <c r="V497"/>
  <c r="V498"/>
  <c r="V499"/>
  <c r="V500"/>
  <c r="V501"/>
  <c r="V502"/>
  <c r="V503"/>
  <c r="V504"/>
  <c r="V505"/>
  <c r="V506"/>
  <c r="V507"/>
  <c r="V508"/>
  <c r="V509"/>
  <c r="V510"/>
  <c r="V511"/>
  <c r="V512"/>
  <c r="V513"/>
  <c r="V514"/>
  <c r="V515"/>
  <c r="V2"/>
  <c r="Q3"/>
  <c r="R3"/>
  <c r="S3"/>
  <c r="Q4"/>
  <c r="R4"/>
  <c r="S4"/>
  <c r="Q5"/>
  <c r="R5"/>
  <c r="S5"/>
  <c r="Q6"/>
  <c r="R6"/>
  <c r="S6"/>
  <c r="Q7"/>
  <c r="R7"/>
  <c r="S7"/>
  <c r="Q8"/>
  <c r="R8"/>
  <c r="S8"/>
  <c r="Q9"/>
  <c r="R9"/>
  <c r="S9"/>
  <c r="Q10"/>
  <c r="R10"/>
  <c r="S10"/>
  <c r="Q11"/>
  <c r="R11"/>
  <c r="S11"/>
  <c r="Q12"/>
  <c r="R12"/>
  <c r="S12"/>
  <c r="Q13"/>
  <c r="R13"/>
  <c r="S13"/>
  <c r="Q14"/>
  <c r="R14"/>
  <c r="S14"/>
  <c r="Q15"/>
  <c r="R15"/>
  <c r="S15"/>
  <c r="Q16"/>
  <c r="R16"/>
  <c r="S16"/>
  <c r="Q17"/>
  <c r="R17"/>
  <c r="S17"/>
  <c r="Q18"/>
  <c r="R18"/>
  <c r="S18"/>
  <c r="Q19"/>
  <c r="R19"/>
  <c r="S19"/>
  <c r="Q20"/>
  <c r="R20"/>
  <c r="S20"/>
  <c r="Q21"/>
  <c r="R21"/>
  <c r="S21"/>
  <c r="Q22"/>
  <c r="R22"/>
  <c r="S22"/>
  <c r="Q23"/>
  <c r="R23"/>
  <c r="S23"/>
  <c r="Q24"/>
  <c r="R24"/>
  <c r="S24"/>
  <c r="Q25"/>
  <c r="R25"/>
  <c r="S25"/>
  <c r="Q26"/>
  <c r="R26"/>
  <c r="S26"/>
  <c r="Q27"/>
  <c r="R27"/>
  <c r="S27"/>
  <c r="Q28"/>
  <c r="R28"/>
  <c r="S28"/>
  <c r="Q29"/>
  <c r="R29"/>
  <c r="S29"/>
  <c r="Q30"/>
  <c r="R30"/>
  <c r="S30"/>
  <c r="Q31"/>
  <c r="R31"/>
  <c r="S31"/>
  <c r="Q32"/>
  <c r="R32"/>
  <c r="S32"/>
  <c r="Q33"/>
  <c r="R33"/>
  <c r="S33"/>
  <c r="Q34"/>
  <c r="R34"/>
  <c r="S34"/>
  <c r="Q35"/>
  <c r="R35"/>
  <c r="S35"/>
  <c r="Q36"/>
  <c r="R36"/>
  <c r="S36"/>
  <c r="Q37"/>
  <c r="R37"/>
  <c r="S37"/>
  <c r="Q38"/>
  <c r="R38"/>
  <c r="S38"/>
  <c r="Q39"/>
  <c r="R39"/>
  <c r="S39"/>
  <c r="Q40"/>
  <c r="R40"/>
  <c r="S40"/>
  <c r="Q41"/>
  <c r="R41"/>
  <c r="S41"/>
  <c r="Q42"/>
  <c r="R42"/>
  <c r="S42"/>
  <c r="Q43"/>
  <c r="R43"/>
  <c r="S43"/>
  <c r="Q44"/>
  <c r="R44"/>
  <c r="S44"/>
  <c r="Q45"/>
  <c r="R45"/>
  <c r="S45"/>
  <c r="Q46"/>
  <c r="R46"/>
  <c r="S46"/>
  <c r="Q47"/>
  <c r="R47"/>
  <c r="S47"/>
  <c r="Q48"/>
  <c r="R48"/>
  <c r="S48"/>
  <c r="Q49"/>
  <c r="R49"/>
  <c r="S49"/>
  <c r="Q50"/>
  <c r="R50"/>
  <c r="S50"/>
  <c r="Q51"/>
  <c r="R51"/>
  <c r="S51"/>
  <c r="Q52"/>
  <c r="R52"/>
  <c r="S52"/>
  <c r="Q53"/>
  <c r="R53"/>
  <c r="S53"/>
  <c r="Q54"/>
  <c r="R54"/>
  <c r="S54"/>
  <c r="Q55"/>
  <c r="R55"/>
  <c r="S55"/>
  <c r="Q56"/>
  <c r="R56"/>
  <c r="S56"/>
  <c r="Q57"/>
  <c r="R57"/>
  <c r="S57"/>
  <c r="Q58"/>
  <c r="R58"/>
  <c r="S58"/>
  <c r="Q59"/>
  <c r="R59"/>
  <c r="S59"/>
  <c r="Q60"/>
  <c r="R60"/>
  <c r="S60"/>
  <c r="Q61"/>
  <c r="R61"/>
  <c r="S61"/>
  <c r="Q62"/>
  <c r="R62"/>
  <c r="S62"/>
  <c r="Q63"/>
  <c r="R63"/>
  <c r="S63"/>
  <c r="Q64"/>
  <c r="R64"/>
  <c r="S64"/>
  <c r="Q65"/>
  <c r="R65"/>
  <c r="S65"/>
  <c r="Q66"/>
  <c r="R66"/>
  <c r="S66"/>
  <c r="Q67"/>
  <c r="R67"/>
  <c r="S67"/>
  <c r="Q68"/>
  <c r="R68"/>
  <c r="S68"/>
  <c r="Q69"/>
  <c r="R69"/>
  <c r="S69"/>
  <c r="Q70"/>
  <c r="R70"/>
  <c r="S70"/>
  <c r="Q71"/>
  <c r="R71"/>
  <c r="S71"/>
  <c r="Q72"/>
  <c r="R72"/>
  <c r="S72"/>
  <c r="Q73"/>
  <c r="R73"/>
  <c r="S73"/>
  <c r="Q74"/>
  <c r="R74"/>
  <c r="S74"/>
  <c r="Q75"/>
  <c r="R75"/>
  <c r="S75"/>
  <c r="Q76"/>
  <c r="R76"/>
  <c r="S76"/>
  <c r="Q77"/>
  <c r="R77"/>
  <c r="S77"/>
  <c r="Q78"/>
  <c r="R78"/>
  <c r="S78"/>
  <c r="Q79"/>
  <c r="R79"/>
  <c r="S79"/>
  <c r="Q80"/>
  <c r="R80"/>
  <c r="S80"/>
  <c r="Q81"/>
  <c r="R81"/>
  <c r="S81"/>
  <c r="Q82"/>
  <c r="R82"/>
  <c r="S82"/>
  <c r="Q83"/>
  <c r="R83"/>
  <c r="S83"/>
  <c r="Q84"/>
  <c r="R84"/>
  <c r="S84"/>
  <c r="Q85"/>
  <c r="R85"/>
  <c r="S85"/>
  <c r="Q86"/>
  <c r="R86"/>
  <c r="S86"/>
  <c r="Q87"/>
  <c r="R87"/>
  <c r="S87"/>
  <c r="Q88"/>
  <c r="R88"/>
  <c r="S88"/>
  <c r="Q89"/>
  <c r="R89"/>
  <c r="S89"/>
  <c r="Q90"/>
  <c r="R90"/>
  <c r="S90"/>
  <c r="Q91"/>
  <c r="R91"/>
  <c r="S91"/>
  <c r="Q92"/>
  <c r="R92"/>
  <c r="S92"/>
  <c r="Q93"/>
  <c r="R93"/>
  <c r="S93"/>
  <c r="Q94"/>
  <c r="R94"/>
  <c r="S94"/>
  <c r="Q95"/>
  <c r="R95"/>
  <c r="S95"/>
  <c r="Q96"/>
  <c r="R96"/>
  <c r="S96"/>
  <c r="Q97"/>
  <c r="R97"/>
  <c r="S97"/>
  <c r="Q98"/>
  <c r="R98"/>
  <c r="S98"/>
  <c r="Q99"/>
  <c r="R99"/>
  <c r="S99"/>
  <c r="Q100"/>
  <c r="R100"/>
  <c r="S100"/>
  <c r="Q101"/>
  <c r="R101"/>
  <c r="S101"/>
  <c r="Q102"/>
  <c r="R102"/>
  <c r="S102"/>
  <c r="Q103"/>
  <c r="R103"/>
  <c r="S103"/>
  <c r="Q104"/>
  <c r="R104"/>
  <c r="S104"/>
  <c r="Q105"/>
  <c r="R105"/>
  <c r="S105"/>
  <c r="Q106"/>
  <c r="R106"/>
  <c r="S106"/>
  <c r="Q107"/>
  <c r="R107"/>
  <c r="S107"/>
  <c r="Q108"/>
  <c r="R108"/>
  <c r="S108"/>
  <c r="Q109"/>
  <c r="R109"/>
  <c r="S109"/>
  <c r="Q110"/>
  <c r="R110"/>
  <c r="S110"/>
  <c r="Q111"/>
  <c r="R111"/>
  <c r="S111"/>
  <c r="Q112"/>
  <c r="R112"/>
  <c r="S112"/>
  <c r="Q113"/>
  <c r="R113"/>
  <c r="S113"/>
  <c r="Q114"/>
  <c r="R114"/>
  <c r="S114"/>
  <c r="Q115"/>
  <c r="R115"/>
  <c r="S115"/>
  <c r="Q116"/>
  <c r="R116"/>
  <c r="S116"/>
  <c r="Q117"/>
  <c r="R117"/>
  <c r="S117"/>
  <c r="Q118"/>
  <c r="R118"/>
  <c r="S118"/>
  <c r="Q119"/>
  <c r="R119"/>
  <c r="S119"/>
  <c r="Q120"/>
  <c r="R120"/>
  <c r="S120"/>
  <c r="Q121"/>
  <c r="R121"/>
  <c r="S121"/>
  <c r="Q122"/>
  <c r="R122"/>
  <c r="S122"/>
  <c r="Q123"/>
  <c r="R123"/>
  <c r="S123"/>
  <c r="Q124"/>
  <c r="R124"/>
  <c r="S124"/>
  <c r="Q125"/>
  <c r="R125"/>
  <c r="S125"/>
  <c r="Q126"/>
  <c r="R126"/>
  <c r="S126"/>
  <c r="Q127"/>
  <c r="R127"/>
  <c r="S127"/>
  <c r="Q128"/>
  <c r="R128"/>
  <c r="S128"/>
  <c r="Q129"/>
  <c r="R129"/>
  <c r="S129"/>
  <c r="Q130"/>
  <c r="R130"/>
  <c r="S130"/>
  <c r="Q131"/>
  <c r="R131"/>
  <c r="S131"/>
  <c r="Q132"/>
  <c r="R132"/>
  <c r="S132"/>
  <c r="Q133"/>
  <c r="R133"/>
  <c r="S133"/>
  <c r="Q134"/>
  <c r="R134"/>
  <c r="S134"/>
  <c r="Q135"/>
  <c r="R135"/>
  <c r="S135"/>
  <c r="Q136"/>
  <c r="R136"/>
  <c r="S136"/>
  <c r="Q137"/>
  <c r="R137"/>
  <c r="S137"/>
  <c r="Q138"/>
  <c r="R138"/>
  <c r="S138"/>
  <c r="Q139"/>
  <c r="R139"/>
  <c r="S139"/>
  <c r="Q140"/>
  <c r="R140"/>
  <c r="S140"/>
  <c r="Q141"/>
  <c r="R141"/>
  <c r="S141"/>
  <c r="Q142"/>
  <c r="R142"/>
  <c r="S142"/>
  <c r="Q143"/>
  <c r="R143"/>
  <c r="S143"/>
  <c r="Q144"/>
  <c r="R144"/>
  <c r="S144"/>
  <c r="Q145"/>
  <c r="R145"/>
  <c r="S145"/>
  <c r="Q146"/>
  <c r="R146"/>
  <c r="S146"/>
  <c r="Q147"/>
  <c r="R147"/>
  <c r="S147"/>
  <c r="Q148"/>
  <c r="R148"/>
  <c r="S148"/>
  <c r="Q149"/>
  <c r="R149"/>
  <c r="S149"/>
  <c r="Q150"/>
  <c r="R150"/>
  <c r="S150"/>
  <c r="Q151"/>
  <c r="R151"/>
  <c r="S151"/>
  <c r="Q152"/>
  <c r="R152"/>
  <c r="S152"/>
  <c r="Q153"/>
  <c r="R153"/>
  <c r="S153"/>
  <c r="Q154"/>
  <c r="R154"/>
  <c r="S154"/>
  <c r="Q155"/>
  <c r="R155"/>
  <c r="S155"/>
  <c r="Q156"/>
  <c r="R156"/>
  <c r="S156"/>
  <c r="Q157"/>
  <c r="R157"/>
  <c r="S157"/>
  <c r="Q158"/>
  <c r="R158"/>
  <c r="S158"/>
  <c r="Q159"/>
  <c r="R159"/>
  <c r="S159"/>
  <c r="Q160"/>
  <c r="R160"/>
  <c r="S160"/>
  <c r="Q161"/>
  <c r="R161"/>
  <c r="S161"/>
  <c r="Q162"/>
  <c r="R162"/>
  <c r="S162"/>
  <c r="Q163"/>
  <c r="R163"/>
  <c r="S163"/>
  <c r="Q164"/>
  <c r="R164"/>
  <c r="S164"/>
  <c r="Q165"/>
  <c r="R165"/>
  <c r="S165"/>
  <c r="Q166"/>
  <c r="R166"/>
  <c r="S166"/>
  <c r="Q167"/>
  <c r="R167"/>
  <c r="S167"/>
  <c r="Q168"/>
  <c r="R168"/>
  <c r="S168"/>
  <c r="Q169"/>
  <c r="R169"/>
  <c r="S169"/>
  <c r="Q170"/>
  <c r="R170"/>
  <c r="S170"/>
  <c r="Q171"/>
  <c r="R171"/>
  <c r="S171"/>
  <c r="Q172"/>
  <c r="R172"/>
  <c r="S172"/>
  <c r="Q173"/>
  <c r="R173"/>
  <c r="S173"/>
  <c r="Q174"/>
  <c r="R174"/>
  <c r="S174"/>
  <c r="Q175"/>
  <c r="R175"/>
  <c r="S175"/>
  <c r="Q176"/>
  <c r="R176"/>
  <c r="S176"/>
  <c r="Q177"/>
  <c r="R177"/>
  <c r="S177"/>
  <c r="Q178"/>
  <c r="R178"/>
  <c r="S178"/>
  <c r="Q179"/>
  <c r="R179"/>
  <c r="S179"/>
  <c r="Q180"/>
  <c r="R180"/>
  <c r="S180"/>
  <c r="Q181"/>
  <c r="R181"/>
  <c r="S181"/>
  <c r="Q182"/>
  <c r="R182"/>
  <c r="S182"/>
  <c r="Q183"/>
  <c r="R183"/>
  <c r="S183"/>
  <c r="Q184"/>
  <c r="R184"/>
  <c r="S184"/>
  <c r="Q185"/>
  <c r="R185"/>
  <c r="S185"/>
  <c r="Q186"/>
  <c r="R186"/>
  <c r="S186"/>
  <c r="Q187"/>
  <c r="R187"/>
  <c r="S187"/>
  <c r="Q188"/>
  <c r="R188"/>
  <c r="S188"/>
  <c r="Q189"/>
  <c r="R189"/>
  <c r="S189"/>
  <c r="Q190"/>
  <c r="R190"/>
  <c r="S190"/>
  <c r="Q191"/>
  <c r="R191"/>
  <c r="S191"/>
  <c r="Q192"/>
  <c r="R192"/>
  <c r="S192"/>
  <c r="Q193"/>
  <c r="R193"/>
  <c r="S193"/>
  <c r="Q194"/>
  <c r="R194"/>
  <c r="S194"/>
  <c r="Q195"/>
  <c r="R195"/>
  <c r="S195"/>
  <c r="Q196"/>
  <c r="R196"/>
  <c r="S196"/>
  <c r="Q197"/>
  <c r="R197"/>
  <c r="S197"/>
  <c r="Q198"/>
  <c r="R198"/>
  <c r="S198"/>
  <c r="Q199"/>
  <c r="R199"/>
  <c r="S199"/>
  <c r="Q200"/>
  <c r="R200"/>
  <c r="S200"/>
  <c r="Q201"/>
  <c r="R201"/>
  <c r="S201"/>
  <c r="Q202"/>
  <c r="R202"/>
  <c r="S202"/>
  <c r="Q203"/>
  <c r="R203"/>
  <c r="S203"/>
  <c r="Q204"/>
  <c r="R204"/>
  <c r="S204"/>
  <c r="Q205"/>
  <c r="R205"/>
  <c r="S205"/>
  <c r="Q206"/>
  <c r="R206"/>
  <c r="S206"/>
  <c r="Q207"/>
  <c r="R207"/>
  <c r="S207"/>
  <c r="Q208"/>
  <c r="R208"/>
  <c r="S208"/>
  <c r="Q209"/>
  <c r="R209"/>
  <c r="S209"/>
  <c r="Q210"/>
  <c r="R210"/>
  <c r="S210"/>
  <c r="Q211"/>
  <c r="R211"/>
  <c r="S211"/>
  <c r="Q212"/>
  <c r="R212"/>
  <c r="S212"/>
  <c r="Q213"/>
  <c r="R213"/>
  <c r="S213"/>
  <c r="Q214"/>
  <c r="R214"/>
  <c r="S214"/>
  <c r="Q215"/>
  <c r="R215"/>
  <c r="S215"/>
  <c r="Q216"/>
  <c r="R216"/>
  <c r="S216"/>
  <c r="Q217"/>
  <c r="R217"/>
  <c r="S217"/>
  <c r="Q218"/>
  <c r="R218"/>
  <c r="S218"/>
  <c r="Q219"/>
  <c r="R219"/>
  <c r="S219"/>
  <c r="Q220"/>
  <c r="R220"/>
  <c r="S220"/>
  <c r="Q221"/>
  <c r="R221"/>
  <c r="S221"/>
  <c r="Q222"/>
  <c r="R222"/>
  <c r="S222"/>
  <c r="Q223"/>
  <c r="R223"/>
  <c r="S223"/>
  <c r="Q224"/>
  <c r="R224"/>
  <c r="S224"/>
  <c r="Q225"/>
  <c r="R225"/>
  <c r="S225"/>
  <c r="Q226"/>
  <c r="R226"/>
  <c r="S226"/>
  <c r="Q227"/>
  <c r="R227"/>
  <c r="S227"/>
  <c r="Q228"/>
  <c r="R228"/>
  <c r="S228"/>
  <c r="Q229"/>
  <c r="R229"/>
  <c r="S229"/>
  <c r="Q230"/>
  <c r="R230"/>
  <c r="S230"/>
  <c r="Q231"/>
  <c r="R231"/>
  <c r="S231"/>
  <c r="Q232"/>
  <c r="R232"/>
  <c r="S232"/>
  <c r="Q233"/>
  <c r="R233"/>
  <c r="S233"/>
  <c r="Q234"/>
  <c r="R234"/>
  <c r="S234"/>
  <c r="Q235"/>
  <c r="R235"/>
  <c r="S235"/>
  <c r="Q236"/>
  <c r="R236"/>
  <c r="S236"/>
  <c r="Q237"/>
  <c r="R237"/>
  <c r="S237"/>
  <c r="Q238"/>
  <c r="R238"/>
  <c r="S238"/>
  <c r="Q239"/>
  <c r="R239"/>
  <c r="S239"/>
  <c r="Q240"/>
  <c r="R240"/>
  <c r="S240"/>
  <c r="Q241"/>
  <c r="R241"/>
  <c r="S241"/>
  <c r="Q242"/>
  <c r="R242"/>
  <c r="S242"/>
  <c r="Q243"/>
  <c r="R243"/>
  <c r="S243"/>
  <c r="Q244"/>
  <c r="R244"/>
  <c r="S244"/>
  <c r="Q245"/>
  <c r="R245"/>
  <c r="S245"/>
  <c r="Q246"/>
  <c r="R246"/>
  <c r="S246"/>
  <c r="Q247"/>
  <c r="R247"/>
  <c r="S247"/>
  <c r="Q248"/>
  <c r="R248"/>
  <c r="S248"/>
  <c r="Q249"/>
  <c r="R249"/>
  <c r="S249"/>
  <c r="Q250"/>
  <c r="R250"/>
  <c r="S250"/>
  <c r="Q251"/>
  <c r="R251"/>
  <c r="S251"/>
  <c r="Q252"/>
  <c r="R252"/>
  <c r="S252"/>
  <c r="Q253"/>
  <c r="R253"/>
  <c r="S253"/>
  <c r="Q254"/>
  <c r="R254"/>
  <c r="S254"/>
  <c r="Q255"/>
  <c r="R255"/>
  <c r="S255"/>
  <c r="Q256"/>
  <c r="R256"/>
  <c r="S256"/>
  <c r="Q257"/>
  <c r="R257"/>
  <c r="S257"/>
  <c r="Q258"/>
  <c r="R258"/>
  <c r="S258"/>
  <c r="Q259"/>
  <c r="R259"/>
  <c r="S259"/>
  <c r="Q260"/>
  <c r="R260"/>
  <c r="S260"/>
  <c r="Q261"/>
  <c r="R261"/>
  <c r="S261"/>
  <c r="Q262"/>
  <c r="R262"/>
  <c r="S262"/>
  <c r="Q263"/>
  <c r="R263"/>
  <c r="S263"/>
  <c r="Q264"/>
  <c r="R264"/>
  <c r="S264"/>
  <c r="Q265"/>
  <c r="R265"/>
  <c r="S265"/>
  <c r="Q266"/>
  <c r="R266"/>
  <c r="S266"/>
  <c r="Q267"/>
  <c r="R267"/>
  <c r="S267"/>
  <c r="Q268"/>
  <c r="R268"/>
  <c r="S268"/>
  <c r="Q269"/>
  <c r="R269"/>
  <c r="S269"/>
  <c r="Q270"/>
  <c r="R270"/>
  <c r="S270"/>
  <c r="Q271"/>
  <c r="R271"/>
  <c r="S271"/>
  <c r="Q272"/>
  <c r="R272"/>
  <c r="S272"/>
  <c r="Q273"/>
  <c r="R273"/>
  <c r="S273"/>
  <c r="Q274"/>
  <c r="R274"/>
  <c r="S274"/>
  <c r="Q275"/>
  <c r="R275"/>
  <c r="S275"/>
  <c r="Q276"/>
  <c r="R276"/>
  <c r="S276"/>
  <c r="Q277"/>
  <c r="R277"/>
  <c r="S277"/>
  <c r="Q278"/>
  <c r="R278"/>
  <c r="S278"/>
  <c r="Q279"/>
  <c r="R279"/>
  <c r="S279"/>
  <c r="Q280"/>
  <c r="R280"/>
  <c r="S280"/>
  <c r="Q281"/>
  <c r="R281"/>
  <c r="S281"/>
  <c r="Q282"/>
  <c r="R282"/>
  <c r="S282"/>
  <c r="Q283"/>
  <c r="R283"/>
  <c r="S283"/>
  <c r="Q284"/>
  <c r="R284"/>
  <c r="S284"/>
  <c r="Q285"/>
  <c r="R285"/>
  <c r="S285"/>
  <c r="Q286"/>
  <c r="R286"/>
  <c r="S286"/>
  <c r="Q287"/>
  <c r="R287"/>
  <c r="S287"/>
  <c r="Q288"/>
  <c r="R288"/>
  <c r="S288"/>
  <c r="Q289"/>
  <c r="R289"/>
  <c r="S289"/>
  <c r="Q290"/>
  <c r="R290"/>
  <c r="S290"/>
  <c r="Q291"/>
  <c r="R291"/>
  <c r="S291"/>
  <c r="Q292"/>
  <c r="R292"/>
  <c r="S292"/>
  <c r="Q293"/>
  <c r="R293"/>
  <c r="S293"/>
  <c r="Q294"/>
  <c r="R294"/>
  <c r="S294"/>
  <c r="Q295"/>
  <c r="R295"/>
  <c r="S295"/>
  <c r="Q296"/>
  <c r="R296"/>
  <c r="S296"/>
  <c r="Q297"/>
  <c r="R297"/>
  <c r="S297"/>
  <c r="Q298"/>
  <c r="R298"/>
  <c r="S298"/>
  <c r="Q299"/>
  <c r="R299"/>
  <c r="S299"/>
  <c r="Q300"/>
  <c r="R300"/>
  <c r="S300"/>
  <c r="Q301"/>
  <c r="R301"/>
  <c r="S301"/>
  <c r="Q302"/>
  <c r="R302"/>
  <c r="S302"/>
  <c r="Q303"/>
  <c r="R303"/>
  <c r="S303"/>
  <c r="Q304"/>
  <c r="R304"/>
  <c r="S304"/>
  <c r="Q305"/>
  <c r="R305"/>
  <c r="S305"/>
  <c r="Q306"/>
  <c r="R306"/>
  <c r="S306"/>
  <c r="Q307"/>
  <c r="R307"/>
  <c r="S307"/>
  <c r="Q308"/>
  <c r="R308"/>
  <c r="S308"/>
  <c r="Q309"/>
  <c r="R309"/>
  <c r="S309"/>
  <c r="Q310"/>
  <c r="R310"/>
  <c r="S310"/>
  <c r="Q311"/>
  <c r="R311"/>
  <c r="S311"/>
  <c r="Q312"/>
  <c r="R312"/>
  <c r="S312"/>
  <c r="Q313"/>
  <c r="R313"/>
  <c r="S313"/>
  <c r="Q314"/>
  <c r="R314"/>
  <c r="S314"/>
  <c r="Q315"/>
  <c r="R315"/>
  <c r="S315"/>
  <c r="Q316"/>
  <c r="R316"/>
  <c r="S316"/>
  <c r="Q317"/>
  <c r="R317"/>
  <c r="S317"/>
  <c r="Q318"/>
  <c r="R318"/>
  <c r="S318"/>
  <c r="Q319"/>
  <c r="R319"/>
  <c r="S319"/>
  <c r="Q320"/>
  <c r="R320"/>
  <c r="S320"/>
  <c r="Q321"/>
  <c r="R321"/>
  <c r="S321"/>
  <c r="Q322"/>
  <c r="R322"/>
  <c r="S322"/>
  <c r="Q323"/>
  <c r="R323"/>
  <c r="S323"/>
  <c r="Q324"/>
  <c r="R324"/>
  <c r="S324"/>
  <c r="Q325"/>
  <c r="R325"/>
  <c r="S325"/>
  <c r="Q326"/>
  <c r="R326"/>
  <c r="S326"/>
  <c r="Q327"/>
  <c r="R327"/>
  <c r="S327"/>
  <c r="Q328"/>
  <c r="R328"/>
  <c r="S328"/>
  <c r="Q329"/>
  <c r="R329"/>
  <c r="S329"/>
  <c r="Q330"/>
  <c r="R330"/>
  <c r="S330"/>
  <c r="Q331"/>
  <c r="R331"/>
  <c r="S331"/>
  <c r="Q332"/>
  <c r="R332"/>
  <c r="S332"/>
  <c r="Q333"/>
  <c r="R333"/>
  <c r="S333"/>
  <c r="Q334"/>
  <c r="R334"/>
  <c r="S334"/>
  <c r="Q335"/>
  <c r="R335"/>
  <c r="S335"/>
  <c r="Q336"/>
  <c r="R336"/>
  <c r="S336"/>
  <c r="Q337"/>
  <c r="R337"/>
  <c r="S337"/>
  <c r="Q338"/>
  <c r="R338"/>
  <c r="S338"/>
  <c r="Q339"/>
  <c r="R339"/>
  <c r="S339"/>
  <c r="Q340"/>
  <c r="R340"/>
  <c r="S340"/>
  <c r="Q341"/>
  <c r="R341"/>
  <c r="S341"/>
  <c r="Q342"/>
  <c r="R342"/>
  <c r="S342"/>
  <c r="Q343"/>
  <c r="R343"/>
  <c r="S343"/>
  <c r="Q344"/>
  <c r="R344"/>
  <c r="S344"/>
  <c r="Q345"/>
  <c r="R345"/>
  <c r="S345"/>
  <c r="Q346"/>
  <c r="R346"/>
  <c r="S346"/>
  <c r="Q347"/>
  <c r="R347"/>
  <c r="S347"/>
  <c r="Q348"/>
  <c r="R348"/>
  <c r="S348"/>
  <c r="Q349"/>
  <c r="R349"/>
  <c r="S349"/>
  <c r="Q350"/>
  <c r="R350"/>
  <c r="S350"/>
  <c r="Q351"/>
  <c r="R351"/>
  <c r="S351"/>
  <c r="Q352"/>
  <c r="R352"/>
  <c r="S352"/>
  <c r="Q353"/>
  <c r="R353"/>
  <c r="S353"/>
  <c r="Q354"/>
  <c r="R354"/>
  <c r="S354"/>
  <c r="Q355"/>
  <c r="R355"/>
  <c r="S355"/>
  <c r="Q356"/>
  <c r="R356"/>
  <c r="S356"/>
  <c r="Q357"/>
  <c r="R357"/>
  <c r="S357"/>
  <c r="Q358"/>
  <c r="R358"/>
  <c r="S358"/>
  <c r="Q359"/>
  <c r="R359"/>
  <c r="S359"/>
  <c r="Q360"/>
  <c r="R360"/>
  <c r="S360"/>
  <c r="Q361"/>
  <c r="R361"/>
  <c r="S361"/>
  <c r="Q362"/>
  <c r="R362"/>
  <c r="S362"/>
  <c r="Q363"/>
  <c r="R363"/>
  <c r="S363"/>
  <c r="Q364"/>
  <c r="R364"/>
  <c r="S364"/>
  <c r="Q365"/>
  <c r="R365"/>
  <c r="S365"/>
  <c r="Q366"/>
  <c r="R366"/>
  <c r="S366"/>
  <c r="Q367"/>
  <c r="R367"/>
  <c r="S367"/>
  <c r="Q368"/>
  <c r="R368"/>
  <c r="S368"/>
  <c r="Q369"/>
  <c r="R369"/>
  <c r="S369"/>
  <c r="Q370"/>
  <c r="R370"/>
  <c r="S370"/>
  <c r="Q371"/>
  <c r="R371"/>
  <c r="S371"/>
  <c r="Q372"/>
  <c r="R372"/>
  <c r="S372"/>
  <c r="Q373"/>
  <c r="R373"/>
  <c r="S373"/>
  <c r="Q374"/>
  <c r="R374"/>
  <c r="S374"/>
  <c r="Q375"/>
  <c r="R375"/>
  <c r="S375"/>
  <c r="Q376"/>
  <c r="R376"/>
  <c r="S376"/>
  <c r="Q377"/>
  <c r="R377"/>
  <c r="S377"/>
  <c r="Q378"/>
  <c r="R378"/>
  <c r="S378"/>
  <c r="Q379"/>
  <c r="R379"/>
  <c r="S379"/>
  <c r="Q380"/>
  <c r="R380"/>
  <c r="S380"/>
  <c r="Q381"/>
  <c r="R381"/>
  <c r="S381"/>
  <c r="Q382"/>
  <c r="R382"/>
  <c r="S382"/>
  <c r="Q383"/>
  <c r="R383"/>
  <c r="S383"/>
  <c r="Q384"/>
  <c r="R384"/>
  <c r="S384"/>
  <c r="Q385"/>
  <c r="R385"/>
  <c r="S385"/>
  <c r="Q386"/>
  <c r="R386"/>
  <c r="S386"/>
  <c r="Q387"/>
  <c r="R387"/>
  <c r="S387"/>
  <c r="Q388"/>
  <c r="R388"/>
  <c r="S388"/>
  <c r="Q389"/>
  <c r="R389"/>
  <c r="S389"/>
  <c r="Q390"/>
  <c r="R390"/>
  <c r="S390"/>
  <c r="Q391"/>
  <c r="R391"/>
  <c r="S391"/>
  <c r="Q392"/>
  <c r="R392"/>
  <c r="S392"/>
  <c r="Q393"/>
  <c r="R393"/>
  <c r="S393"/>
  <c r="Q394"/>
  <c r="R394"/>
  <c r="S394"/>
  <c r="Q395"/>
  <c r="R395"/>
  <c r="S395"/>
  <c r="Q396"/>
  <c r="R396"/>
  <c r="S396"/>
  <c r="Q397"/>
  <c r="R397"/>
  <c r="S397"/>
  <c r="Q398"/>
  <c r="R398"/>
  <c r="S398"/>
  <c r="Q399"/>
  <c r="R399"/>
  <c r="S399"/>
  <c r="Q400"/>
  <c r="R400"/>
  <c r="S400"/>
  <c r="Q401"/>
  <c r="R401"/>
  <c r="S401"/>
  <c r="Q402"/>
  <c r="R402"/>
  <c r="S402"/>
  <c r="Q403"/>
  <c r="R403"/>
  <c r="S403"/>
  <c r="Q404"/>
  <c r="R404"/>
  <c r="S404"/>
  <c r="Q405"/>
  <c r="R405"/>
  <c r="S405"/>
  <c r="Q406"/>
  <c r="R406"/>
  <c r="S406"/>
  <c r="Q407"/>
  <c r="R407"/>
  <c r="S407"/>
  <c r="Q408"/>
  <c r="R408"/>
  <c r="S408"/>
  <c r="Q409"/>
  <c r="R409"/>
  <c r="S409"/>
  <c r="Q410"/>
  <c r="R410"/>
  <c r="S410"/>
  <c r="Q411"/>
  <c r="R411"/>
  <c r="S411"/>
  <c r="Q412"/>
  <c r="R412"/>
  <c r="S412"/>
  <c r="Q413"/>
  <c r="R413"/>
  <c r="S413"/>
  <c r="Q414"/>
  <c r="R414"/>
  <c r="S414"/>
  <c r="Q415"/>
  <c r="R415"/>
  <c r="S415"/>
  <c r="Q416"/>
  <c r="R416"/>
  <c r="S416"/>
  <c r="Q417"/>
  <c r="R417"/>
  <c r="S417"/>
  <c r="Q418"/>
  <c r="R418"/>
  <c r="S418"/>
  <c r="Q419"/>
  <c r="R419"/>
  <c r="S419"/>
  <c r="Q420"/>
  <c r="R420"/>
  <c r="S420"/>
  <c r="Q421"/>
  <c r="R421"/>
  <c r="S421"/>
  <c r="Q422"/>
  <c r="R422"/>
  <c r="S422"/>
  <c r="Q423"/>
  <c r="R423"/>
  <c r="S423"/>
  <c r="Q424"/>
  <c r="R424"/>
  <c r="S424"/>
  <c r="Q425"/>
  <c r="R425"/>
  <c r="S425"/>
  <c r="Q426"/>
  <c r="R426"/>
  <c r="S426"/>
  <c r="Q427"/>
  <c r="R427"/>
  <c r="S427"/>
  <c r="Q428"/>
  <c r="R428"/>
  <c r="S428"/>
  <c r="Q429"/>
  <c r="R429"/>
  <c r="S429"/>
  <c r="Q430"/>
  <c r="R430"/>
  <c r="S430"/>
  <c r="Q431"/>
  <c r="R431"/>
  <c r="S431"/>
  <c r="Q432"/>
  <c r="R432"/>
  <c r="S432"/>
  <c r="Q433"/>
  <c r="R433"/>
  <c r="S433"/>
  <c r="Q434"/>
  <c r="R434"/>
  <c r="S434"/>
  <c r="Q435"/>
  <c r="R435"/>
  <c r="S435"/>
  <c r="Q436"/>
  <c r="R436"/>
  <c r="S436"/>
  <c r="Q437"/>
  <c r="R437"/>
  <c r="S437"/>
  <c r="Q438"/>
  <c r="R438"/>
  <c r="S438"/>
  <c r="Q439"/>
  <c r="R439"/>
  <c r="S439"/>
  <c r="Q440"/>
  <c r="R440"/>
  <c r="S440"/>
  <c r="Q441"/>
  <c r="R441"/>
  <c r="S441"/>
  <c r="Q442"/>
  <c r="R442"/>
  <c r="S442"/>
  <c r="Q443"/>
  <c r="R443"/>
  <c r="S443"/>
  <c r="Q444"/>
  <c r="R444"/>
  <c r="S444"/>
  <c r="Q445"/>
  <c r="R445"/>
  <c r="S445"/>
  <c r="Q446"/>
  <c r="R446"/>
  <c r="S446"/>
  <c r="Q447"/>
  <c r="R447"/>
  <c r="S447"/>
  <c r="Q448"/>
  <c r="R448"/>
  <c r="S448"/>
  <c r="Q449"/>
  <c r="R449"/>
  <c r="S449"/>
  <c r="Q450"/>
  <c r="R450"/>
  <c r="S450"/>
  <c r="Q451"/>
  <c r="R451"/>
  <c r="S451"/>
  <c r="Q452"/>
  <c r="R452"/>
  <c r="S452"/>
  <c r="Q453"/>
  <c r="R453"/>
  <c r="S453"/>
  <c r="Q454"/>
  <c r="R454"/>
  <c r="S454"/>
  <c r="Q455"/>
  <c r="R455"/>
  <c r="S455"/>
  <c r="Q456"/>
  <c r="R456"/>
  <c r="S456"/>
  <c r="Q457"/>
  <c r="R457"/>
  <c r="S457"/>
  <c r="Q458"/>
  <c r="R458"/>
  <c r="S458"/>
  <c r="Q459"/>
  <c r="R459"/>
  <c r="S459"/>
  <c r="Q460"/>
  <c r="R460"/>
  <c r="S460"/>
  <c r="Q461"/>
  <c r="R461"/>
  <c r="S461"/>
  <c r="Q462"/>
  <c r="R462"/>
  <c r="S462"/>
  <c r="Q463"/>
  <c r="R463"/>
  <c r="S463"/>
  <c r="Q464"/>
  <c r="R464"/>
  <c r="S464"/>
  <c r="Q465"/>
  <c r="R465"/>
  <c r="S465"/>
  <c r="Q466"/>
  <c r="R466"/>
  <c r="S466"/>
  <c r="Q467"/>
  <c r="R467"/>
  <c r="S467"/>
  <c r="Q468"/>
  <c r="R468"/>
  <c r="S468"/>
  <c r="Q469"/>
  <c r="R469"/>
  <c r="S469"/>
  <c r="Q470"/>
  <c r="R470"/>
  <c r="S470"/>
  <c r="Q471"/>
  <c r="R471"/>
  <c r="S471"/>
  <c r="Q472"/>
  <c r="R472"/>
  <c r="S472"/>
  <c r="Q473"/>
  <c r="R473"/>
  <c r="S473"/>
  <c r="Q474"/>
  <c r="R474"/>
  <c r="S474"/>
  <c r="Q475"/>
  <c r="R475"/>
  <c r="S475"/>
  <c r="Q476"/>
  <c r="R476"/>
  <c r="S476"/>
  <c r="Q477"/>
  <c r="R477"/>
  <c r="S477"/>
  <c r="Q478"/>
  <c r="R478"/>
  <c r="S478"/>
  <c r="Q479"/>
  <c r="R479"/>
  <c r="S479"/>
  <c r="Q480"/>
  <c r="R480"/>
  <c r="S480"/>
  <c r="Q481"/>
  <c r="R481"/>
  <c r="S481"/>
  <c r="Q482"/>
  <c r="R482"/>
  <c r="S482"/>
  <c r="Q483"/>
  <c r="R483"/>
  <c r="S483"/>
  <c r="Q484"/>
  <c r="R484"/>
  <c r="S484"/>
  <c r="Q485"/>
  <c r="R485"/>
  <c r="S485"/>
  <c r="Q486"/>
  <c r="R486"/>
  <c r="S486"/>
  <c r="Q487"/>
  <c r="R487"/>
  <c r="S487"/>
  <c r="Q488"/>
  <c r="R488"/>
  <c r="S488"/>
  <c r="Q489"/>
  <c r="R489"/>
  <c r="S489"/>
  <c r="Q490"/>
  <c r="R490"/>
  <c r="S490"/>
  <c r="Q491"/>
  <c r="R491"/>
  <c r="S491"/>
  <c r="Q492"/>
  <c r="R492"/>
  <c r="S492"/>
  <c r="Q493"/>
  <c r="R493"/>
  <c r="S493"/>
  <c r="Q494"/>
  <c r="R494"/>
  <c r="S494"/>
  <c r="Q495"/>
  <c r="R495"/>
  <c r="S495"/>
  <c r="Q496"/>
  <c r="R496"/>
  <c r="S496"/>
  <c r="Q497"/>
  <c r="R497"/>
  <c r="S497"/>
  <c r="Q498"/>
  <c r="R498"/>
  <c r="S498"/>
  <c r="Q499"/>
  <c r="R499"/>
  <c r="S499"/>
  <c r="Q500"/>
  <c r="R500"/>
  <c r="S500"/>
  <c r="Q501"/>
  <c r="R501"/>
  <c r="S501"/>
  <c r="Q502"/>
  <c r="R502"/>
  <c r="S502"/>
  <c r="Q503"/>
  <c r="R503"/>
  <c r="S503"/>
  <c r="Q504"/>
  <c r="R504"/>
  <c r="S504"/>
  <c r="Q505"/>
  <c r="R505"/>
  <c r="S505"/>
  <c r="Q506"/>
  <c r="R506"/>
  <c r="S506"/>
  <c r="Q507"/>
  <c r="R507"/>
  <c r="S507"/>
  <c r="Q508"/>
  <c r="R508"/>
  <c r="S508"/>
  <c r="Q509"/>
  <c r="R509"/>
  <c r="S509"/>
  <c r="Q510"/>
  <c r="R510"/>
  <c r="S510"/>
  <c r="Q511"/>
  <c r="R511"/>
  <c r="S511"/>
  <c r="Q512"/>
  <c r="R512"/>
  <c r="S512"/>
  <c r="Q513"/>
  <c r="R513"/>
  <c r="S513"/>
  <c r="Q514"/>
  <c r="R514"/>
  <c r="S514"/>
  <c r="Q515"/>
  <c r="R515"/>
  <c r="S515"/>
  <c r="R2"/>
  <c r="S2"/>
  <c r="Q2"/>
  <c r="N215"/>
  <c r="P215" s="1"/>
  <c r="N134"/>
  <c r="P134" s="1"/>
  <c r="N123"/>
  <c r="P123" s="1"/>
  <c r="N135"/>
  <c r="P135" s="1"/>
  <c r="N466"/>
  <c r="P466" s="1"/>
  <c r="N465"/>
  <c r="P465" s="1"/>
  <c r="N389"/>
  <c r="P389" s="1"/>
  <c r="N171"/>
  <c r="P171" s="1"/>
  <c r="N329"/>
  <c r="P329" s="1"/>
  <c r="N514"/>
  <c r="P514" s="1"/>
  <c r="N260"/>
  <c r="P260" s="1"/>
  <c r="N130"/>
  <c r="P130" s="1"/>
  <c r="N379"/>
  <c r="P379" s="1"/>
  <c r="N370"/>
  <c r="P370" s="1"/>
  <c r="N17"/>
  <c r="P17" s="1"/>
  <c r="N16"/>
  <c r="P16" s="1"/>
  <c r="N401"/>
  <c r="P401" s="1"/>
  <c r="N213"/>
  <c r="P213" s="1"/>
  <c r="N385"/>
  <c r="P385" s="1"/>
  <c r="N377"/>
  <c r="P377" s="1"/>
  <c r="N485"/>
  <c r="P485" s="1"/>
  <c r="N432"/>
  <c r="P432" s="1"/>
  <c r="N414"/>
  <c r="P414" s="1"/>
  <c r="N378"/>
  <c r="P378" s="1"/>
  <c r="N395"/>
  <c r="P395" s="1"/>
  <c r="N210"/>
  <c r="P210" s="1"/>
  <c r="N112"/>
  <c r="P112" s="1"/>
  <c r="N381"/>
  <c r="P381" s="1"/>
  <c r="N212"/>
  <c r="P212" s="1"/>
  <c r="N403"/>
  <c r="P403" s="1"/>
  <c r="N87"/>
  <c r="P87" s="1"/>
  <c r="N350"/>
  <c r="P350" s="1"/>
  <c r="N244"/>
  <c r="P244" s="1"/>
  <c r="N37"/>
  <c r="P37" s="1"/>
  <c r="N219"/>
  <c r="P219" s="1"/>
  <c r="N147"/>
  <c r="P147" s="1"/>
  <c r="N380"/>
  <c r="P380" s="1"/>
  <c r="N364"/>
  <c r="P364" s="1"/>
  <c r="N472"/>
  <c r="P472" s="1"/>
  <c r="N376"/>
  <c r="P376" s="1"/>
  <c r="N214"/>
  <c r="P214" s="1"/>
  <c r="N168"/>
  <c r="P168" s="1"/>
  <c r="N417"/>
  <c r="P417" s="1"/>
  <c r="N390"/>
  <c r="P390" s="1"/>
  <c r="N264"/>
  <c r="P264" s="1"/>
  <c r="N346"/>
  <c r="P346" s="1"/>
  <c r="N409"/>
  <c r="P409" s="1"/>
  <c r="N510"/>
  <c r="P510" s="1"/>
  <c r="N386"/>
  <c r="P386" s="1"/>
  <c r="N274"/>
  <c r="P274" s="1"/>
  <c r="N265"/>
  <c r="P265" s="1"/>
  <c r="N437"/>
  <c r="P437" s="1"/>
  <c r="N250"/>
  <c r="P250" s="1"/>
  <c r="N362"/>
  <c r="P362" s="1"/>
  <c r="N415"/>
  <c r="P415" s="1"/>
  <c r="N512"/>
  <c r="P512" s="1"/>
  <c r="N359"/>
  <c r="P359" s="1"/>
  <c r="N427"/>
  <c r="P427" s="1"/>
  <c r="N479"/>
  <c r="P479" s="1"/>
  <c r="N328"/>
  <c r="P328" s="1"/>
  <c r="N3"/>
  <c r="P3" s="1"/>
  <c r="N515"/>
  <c r="P515" s="1"/>
  <c r="N235"/>
  <c r="P235" s="1"/>
  <c r="N80"/>
  <c r="P80" s="1"/>
  <c r="N84"/>
  <c r="P84" s="1"/>
  <c r="N493"/>
  <c r="P493" s="1"/>
  <c r="N504"/>
  <c r="P504" s="1"/>
  <c r="N507"/>
  <c r="P507" s="1"/>
  <c r="N500"/>
  <c r="P500" s="1"/>
  <c r="N79"/>
  <c r="P79" s="1"/>
  <c r="N304"/>
  <c r="P304" s="1"/>
  <c r="N263"/>
  <c r="P263" s="1"/>
  <c r="N421"/>
  <c r="P421" s="1"/>
  <c r="N284"/>
  <c r="P284" s="1"/>
  <c r="N347"/>
  <c r="P347" s="1"/>
  <c r="N95"/>
  <c r="P95" s="1"/>
  <c r="N424"/>
  <c r="P424" s="1"/>
  <c r="N358"/>
  <c r="P358" s="1"/>
  <c r="N452"/>
  <c r="P452" s="1"/>
  <c r="N431"/>
  <c r="P431" s="1"/>
  <c r="N410"/>
  <c r="P410" s="1"/>
  <c r="N433"/>
  <c r="P433" s="1"/>
  <c r="N282"/>
  <c r="P282" s="1"/>
  <c r="N361"/>
  <c r="P361" s="1"/>
  <c r="N107"/>
  <c r="P107" s="1"/>
  <c r="N463"/>
  <c r="P463" s="1"/>
  <c r="N20"/>
  <c r="P20" s="1"/>
  <c r="N233"/>
  <c r="P233" s="1"/>
  <c r="N352"/>
  <c r="P352" s="1"/>
  <c r="N40"/>
  <c r="P40" s="1"/>
  <c r="N68"/>
  <c r="P68" s="1"/>
  <c r="N86"/>
  <c r="P86" s="1"/>
  <c r="N261"/>
  <c r="P261" s="1"/>
  <c r="N486"/>
  <c r="P486" s="1"/>
  <c r="N331"/>
  <c r="P331" s="1"/>
  <c r="N136"/>
  <c r="P136" s="1"/>
  <c r="N55"/>
  <c r="P55" s="1"/>
  <c r="N131"/>
  <c r="P131" s="1"/>
  <c r="N91"/>
  <c r="P91" s="1"/>
  <c r="N38"/>
  <c r="P38" s="1"/>
  <c r="N298"/>
  <c r="P298" s="1"/>
  <c r="N188"/>
  <c r="P188" s="1"/>
  <c r="N422"/>
  <c r="P422" s="1"/>
  <c r="N53"/>
  <c r="P53" s="1"/>
  <c r="N491"/>
  <c r="P491" s="1"/>
  <c r="N15"/>
  <c r="P15" s="1"/>
  <c r="N477"/>
  <c r="P477" s="1"/>
  <c r="N77"/>
  <c r="P77" s="1"/>
  <c r="N349"/>
  <c r="P349" s="1"/>
  <c r="N356"/>
  <c r="P356" s="1"/>
  <c r="N196"/>
  <c r="P196" s="1"/>
  <c r="N354"/>
  <c r="P354" s="1"/>
  <c r="N246"/>
  <c r="P246" s="1"/>
  <c r="N207"/>
  <c r="P207" s="1"/>
  <c r="N337"/>
  <c r="P337" s="1"/>
  <c r="N21"/>
  <c r="P21" s="1"/>
  <c r="N167"/>
  <c r="P167" s="1"/>
  <c r="N54"/>
  <c r="P54" s="1"/>
  <c r="N455"/>
  <c r="P455" s="1"/>
  <c r="N191"/>
  <c r="P191" s="1"/>
  <c r="N294"/>
  <c r="P294" s="1"/>
  <c r="N439"/>
  <c r="P439" s="1"/>
  <c r="N374"/>
  <c r="P374" s="1"/>
  <c r="N44"/>
  <c r="P44" s="1"/>
  <c r="N488"/>
  <c r="P488" s="1"/>
  <c r="N324"/>
  <c r="P324" s="1"/>
  <c r="N291"/>
  <c r="P291" s="1"/>
  <c r="N140"/>
  <c r="P140" s="1"/>
  <c r="N242"/>
  <c r="P242" s="1"/>
  <c r="N252"/>
  <c r="P252" s="1"/>
  <c r="N451"/>
  <c r="P451" s="1"/>
  <c r="N236"/>
  <c r="P236" s="1"/>
  <c r="N125"/>
  <c r="P125" s="1"/>
  <c r="N230"/>
  <c r="P230" s="1"/>
  <c r="N295"/>
  <c r="P295" s="1"/>
  <c r="N473"/>
  <c r="P473" s="1"/>
  <c r="N108"/>
  <c r="P108" s="1"/>
  <c r="N306"/>
  <c r="P306" s="1"/>
  <c r="N36"/>
  <c r="P36" s="1"/>
  <c r="N150"/>
  <c r="P150" s="1"/>
  <c r="N50"/>
  <c r="P50" s="1"/>
  <c r="N187"/>
  <c r="P187" s="1"/>
  <c r="N453"/>
  <c r="P453" s="1"/>
  <c r="N487"/>
  <c r="P487" s="1"/>
  <c r="N109"/>
  <c r="P109" s="1"/>
  <c r="N256"/>
  <c r="P256" s="1"/>
  <c r="N237"/>
  <c r="P237" s="1"/>
  <c r="N262"/>
  <c r="P262" s="1"/>
  <c r="N247"/>
  <c r="P247" s="1"/>
  <c r="N2"/>
  <c r="P2" s="1"/>
  <c r="N490"/>
  <c r="P490" s="1"/>
  <c r="N76"/>
  <c r="P76" s="1"/>
  <c r="N142"/>
  <c r="P142" s="1"/>
  <c r="N205"/>
  <c r="P205" s="1"/>
  <c r="N139"/>
  <c r="P139" s="1"/>
  <c r="N8"/>
  <c r="P8" s="1"/>
  <c r="N447"/>
  <c r="P447" s="1"/>
  <c r="N300"/>
  <c r="P300" s="1"/>
  <c r="N170"/>
  <c r="P170" s="1"/>
  <c r="N470"/>
  <c r="P470" s="1"/>
  <c r="N148"/>
  <c r="P148" s="1"/>
  <c r="N122"/>
  <c r="P122" s="1"/>
  <c r="N173"/>
  <c r="P173" s="1"/>
  <c r="N272"/>
  <c r="P272" s="1"/>
  <c r="N124"/>
  <c r="P124" s="1"/>
  <c r="N92"/>
  <c r="P92" s="1"/>
  <c r="N151"/>
  <c r="P151" s="1"/>
  <c r="N208"/>
  <c r="P208" s="1"/>
  <c r="N203"/>
  <c r="P203" s="1"/>
  <c r="N190"/>
  <c r="P190" s="1"/>
  <c r="N7"/>
  <c r="P7" s="1"/>
  <c r="N231"/>
  <c r="P231" s="1"/>
  <c r="N371"/>
  <c r="P371" s="1"/>
  <c r="N286"/>
  <c r="P286" s="1"/>
  <c r="N325"/>
  <c r="P325" s="1"/>
  <c r="N499"/>
  <c r="P499" s="1"/>
  <c r="N206"/>
  <c r="P206" s="1"/>
  <c r="N311"/>
  <c r="P311" s="1"/>
  <c r="N175"/>
  <c r="P175" s="1"/>
  <c r="N481"/>
  <c r="P481" s="1"/>
  <c r="N121"/>
  <c r="P121" s="1"/>
  <c r="N257"/>
  <c r="P257" s="1"/>
  <c r="N88"/>
  <c r="P88" s="1"/>
  <c r="N90"/>
  <c r="P90" s="1"/>
  <c r="N81"/>
  <c r="P81" s="1"/>
  <c r="N369"/>
  <c r="P369" s="1"/>
  <c r="N446"/>
  <c r="P446" s="1"/>
  <c r="N119"/>
  <c r="P119" s="1"/>
  <c r="N333"/>
  <c r="P333" s="1"/>
  <c r="N144"/>
  <c r="P144" s="1"/>
  <c r="N209"/>
  <c r="P209" s="1"/>
  <c r="N468"/>
  <c r="P468" s="1"/>
  <c r="N307"/>
  <c r="P307" s="1"/>
  <c r="N10"/>
  <c r="P10" s="1"/>
  <c r="N31"/>
  <c r="P31" s="1"/>
  <c r="N164"/>
  <c r="P164" s="1"/>
  <c r="N467"/>
  <c r="P467" s="1"/>
  <c r="N484"/>
  <c r="P484" s="1"/>
  <c r="N201"/>
  <c r="P201" s="1"/>
  <c r="N52"/>
  <c r="P52" s="1"/>
  <c r="N313"/>
  <c r="P313" s="1"/>
  <c r="N270"/>
  <c r="P270" s="1"/>
  <c r="N341"/>
  <c r="P341" s="1"/>
  <c r="N492"/>
  <c r="P492" s="1"/>
  <c r="N305"/>
  <c r="P305" s="1"/>
  <c r="N334"/>
  <c r="P334" s="1"/>
  <c r="N19"/>
  <c r="P19" s="1"/>
  <c r="N100"/>
  <c r="P100" s="1"/>
  <c r="N110"/>
  <c r="P110" s="1"/>
  <c r="N6"/>
  <c r="P6" s="1"/>
  <c r="N58"/>
  <c r="P58" s="1"/>
  <c r="N13"/>
  <c r="P13" s="1"/>
  <c r="N120"/>
  <c r="P120" s="1"/>
  <c r="N458"/>
  <c r="P458" s="1"/>
  <c r="N118"/>
  <c r="P118" s="1"/>
  <c r="N29"/>
  <c r="P29" s="1"/>
  <c r="N461"/>
  <c r="P461" s="1"/>
  <c r="N482"/>
  <c r="P482" s="1"/>
  <c r="N480"/>
  <c r="P480" s="1"/>
  <c r="N89"/>
  <c r="P89" s="1"/>
  <c r="N202"/>
  <c r="P202" s="1"/>
  <c r="N330"/>
  <c r="P330" s="1"/>
  <c r="N348"/>
  <c r="P348" s="1"/>
  <c r="N204"/>
  <c r="P204" s="1"/>
  <c r="N67"/>
  <c r="P67" s="1"/>
  <c r="N85"/>
  <c r="P85" s="1"/>
  <c r="N241"/>
  <c r="P241" s="1"/>
  <c r="N63"/>
  <c r="P63" s="1"/>
  <c r="N56"/>
  <c r="P56" s="1"/>
  <c r="N289"/>
  <c r="P289" s="1"/>
  <c r="N292"/>
  <c r="P292" s="1"/>
  <c r="N143"/>
  <c r="P143" s="1"/>
  <c r="N61"/>
  <c r="P61" s="1"/>
  <c r="N71"/>
  <c r="P71" s="1"/>
  <c r="N211"/>
  <c r="P211" s="1"/>
  <c r="N302"/>
  <c r="P302" s="1"/>
  <c r="N287"/>
  <c r="P287" s="1"/>
  <c r="N454"/>
  <c r="P454" s="1"/>
  <c r="N402"/>
  <c r="P402" s="1"/>
  <c r="N47"/>
  <c r="P47" s="1"/>
  <c r="N160"/>
  <c r="P160" s="1"/>
  <c r="N156"/>
  <c r="P156" s="1"/>
  <c r="N192"/>
  <c r="P192" s="1"/>
  <c r="N184"/>
  <c r="P184" s="1"/>
  <c r="N280"/>
  <c r="P280" s="1"/>
  <c r="N388"/>
  <c r="P388" s="1"/>
  <c r="N434"/>
  <c r="P434" s="1"/>
  <c r="N440"/>
  <c r="P440" s="1"/>
  <c r="N224"/>
  <c r="P224" s="1"/>
  <c r="N276"/>
  <c r="P276" s="1"/>
  <c r="N62"/>
  <c r="P62" s="1"/>
  <c r="N438"/>
  <c r="P438" s="1"/>
  <c r="N172"/>
  <c r="P172" s="1"/>
  <c r="N194"/>
  <c r="P194" s="1"/>
  <c r="N476"/>
  <c r="P476" s="1"/>
  <c r="N373"/>
  <c r="P373" s="1"/>
  <c r="N353"/>
  <c r="P353" s="1"/>
  <c r="N165"/>
  <c r="P165" s="1"/>
  <c r="N338"/>
  <c r="P338" s="1"/>
  <c r="N166"/>
  <c r="P166" s="1"/>
  <c r="N309"/>
  <c r="P309" s="1"/>
  <c r="N423"/>
  <c r="P423" s="1"/>
  <c r="N497"/>
  <c r="P497" s="1"/>
  <c r="N117"/>
  <c r="P117" s="1"/>
  <c r="N101"/>
  <c r="P101" s="1"/>
  <c r="N387"/>
  <c r="P387" s="1"/>
  <c r="N457"/>
  <c r="P457" s="1"/>
  <c r="N449"/>
  <c r="P449" s="1"/>
  <c r="N228"/>
  <c r="P228" s="1"/>
  <c r="N428"/>
  <c r="P428" s="1"/>
  <c r="N186"/>
  <c r="P186" s="1"/>
  <c r="N181"/>
  <c r="P181" s="1"/>
  <c r="N511"/>
  <c r="P511" s="1"/>
  <c r="N220"/>
  <c r="P220" s="1"/>
  <c r="N254"/>
  <c r="P254" s="1"/>
  <c r="N127"/>
  <c r="P127" s="1"/>
  <c r="N217"/>
  <c r="P217" s="1"/>
  <c r="N180"/>
  <c r="P180" s="1"/>
  <c r="N450"/>
  <c r="P450" s="1"/>
  <c r="N355"/>
  <c r="P355" s="1"/>
  <c r="N198"/>
  <c r="P198" s="1"/>
  <c r="N495"/>
  <c r="P495" s="1"/>
  <c r="N496"/>
  <c r="P496" s="1"/>
  <c r="N365"/>
  <c r="P365" s="1"/>
  <c r="N399"/>
  <c r="P399" s="1"/>
  <c r="N321"/>
  <c r="P321" s="1"/>
  <c r="N18"/>
  <c r="P18" s="1"/>
  <c r="N26"/>
  <c r="P26" s="1"/>
  <c r="N327"/>
  <c r="P327" s="1"/>
  <c r="N508"/>
  <c r="P508" s="1"/>
  <c r="N269"/>
  <c r="P269" s="1"/>
  <c r="N195"/>
  <c r="P195" s="1"/>
  <c r="N39"/>
  <c r="P39" s="1"/>
  <c r="N145"/>
  <c r="P145" s="1"/>
  <c r="N225"/>
  <c r="P225" s="1"/>
  <c r="N24"/>
  <c r="P24" s="1"/>
  <c r="N74"/>
  <c r="P74" s="1"/>
  <c r="N411"/>
  <c r="P411" s="1"/>
  <c r="N412"/>
  <c r="P412" s="1"/>
  <c r="N46"/>
  <c r="P46" s="1"/>
  <c r="N413"/>
  <c r="P413" s="1"/>
  <c r="N4"/>
  <c r="P4" s="1"/>
  <c r="N243"/>
  <c r="P243" s="1"/>
  <c r="N318"/>
  <c r="P318" s="1"/>
  <c r="N177"/>
  <c r="P177" s="1"/>
  <c r="N398"/>
  <c r="P398" s="1"/>
  <c r="N60"/>
  <c r="P60" s="1"/>
  <c r="N342"/>
  <c r="P342" s="1"/>
  <c r="N193"/>
  <c r="P193" s="1"/>
  <c r="N96"/>
  <c r="P96" s="1"/>
  <c r="N332"/>
  <c r="P332" s="1"/>
  <c r="N255"/>
  <c r="P255" s="1"/>
  <c r="N320"/>
  <c r="P320" s="1"/>
  <c r="N259"/>
  <c r="P259" s="1"/>
  <c r="N200"/>
  <c r="P200" s="1"/>
  <c r="N137"/>
  <c r="P137" s="1"/>
  <c r="N464"/>
  <c r="P464" s="1"/>
  <c r="N82"/>
  <c r="P82" s="1"/>
  <c r="N297"/>
  <c r="P297" s="1"/>
  <c r="N72"/>
  <c r="P72" s="1"/>
  <c r="N66"/>
  <c r="P66" s="1"/>
  <c r="N253"/>
  <c r="P253" s="1"/>
  <c r="N430"/>
  <c r="P430" s="1"/>
  <c r="N43"/>
  <c r="P43" s="1"/>
  <c r="N290"/>
  <c r="P290" s="1"/>
  <c r="N288"/>
  <c r="P288" s="1"/>
  <c r="N174"/>
  <c r="P174" s="1"/>
  <c r="N83"/>
  <c r="P83" s="1"/>
  <c r="N97"/>
  <c r="P97" s="1"/>
  <c r="N27"/>
  <c r="P27" s="1"/>
  <c r="N221"/>
  <c r="P221" s="1"/>
  <c r="N176"/>
  <c r="P176" s="1"/>
  <c r="N133"/>
  <c r="P133" s="1"/>
  <c r="N293"/>
  <c r="P293" s="1"/>
  <c r="N506"/>
  <c r="P506" s="1"/>
  <c r="N152"/>
  <c r="P152" s="1"/>
  <c r="N357"/>
  <c r="P357" s="1"/>
  <c r="N416"/>
  <c r="P416" s="1"/>
  <c r="N34"/>
  <c r="P34" s="1"/>
  <c r="N489"/>
  <c r="P489" s="1"/>
  <c r="N33"/>
  <c r="P33" s="1"/>
  <c r="N240"/>
  <c r="P240" s="1"/>
  <c r="N326"/>
  <c r="P326" s="1"/>
  <c r="N30"/>
  <c r="P30" s="1"/>
  <c r="N114"/>
  <c r="P114" s="1"/>
  <c r="N104"/>
  <c r="P104" s="1"/>
  <c r="N103"/>
  <c r="P103" s="1"/>
  <c r="N251"/>
  <c r="P251" s="1"/>
  <c r="N394"/>
  <c r="P394" s="1"/>
  <c r="N360"/>
  <c r="P360" s="1"/>
  <c r="N227"/>
  <c r="P227" s="1"/>
  <c r="N444"/>
  <c r="P444" s="1"/>
  <c r="N382"/>
  <c r="P382" s="1"/>
  <c r="N146"/>
  <c r="P146" s="1"/>
  <c r="N267"/>
  <c r="P267" s="1"/>
  <c r="N169"/>
  <c r="P169" s="1"/>
  <c r="N340"/>
  <c r="P340" s="1"/>
  <c r="N70"/>
  <c r="P70" s="1"/>
  <c r="N393"/>
  <c r="P393" s="1"/>
  <c r="N392"/>
  <c r="P392" s="1"/>
  <c r="N494"/>
  <c r="P494" s="1"/>
  <c r="N132"/>
  <c r="P132" s="1"/>
  <c r="N323"/>
  <c r="P323" s="1"/>
  <c r="N275"/>
  <c r="P275" s="1"/>
  <c r="N317"/>
  <c r="P317" s="1"/>
  <c r="N442"/>
  <c r="P442" s="1"/>
  <c r="N199"/>
  <c r="P199" s="1"/>
  <c r="N197"/>
  <c r="P197" s="1"/>
  <c r="N98"/>
  <c r="P98" s="1"/>
  <c r="N99"/>
  <c r="P99" s="1"/>
  <c r="N335"/>
  <c r="P335" s="1"/>
  <c r="N351"/>
  <c r="P351" s="1"/>
  <c r="N383"/>
  <c r="P383" s="1"/>
  <c r="N366"/>
  <c r="P366" s="1"/>
  <c r="N400"/>
  <c r="P400" s="1"/>
  <c r="N232"/>
  <c r="P232" s="1"/>
  <c r="N462"/>
  <c r="P462" s="1"/>
  <c r="N460"/>
  <c r="P460" s="1"/>
  <c r="N23"/>
  <c r="P23" s="1"/>
  <c r="N248"/>
  <c r="P248" s="1"/>
  <c r="N116"/>
  <c r="P116" s="1"/>
  <c r="N128"/>
  <c r="P128" s="1"/>
  <c r="N436"/>
  <c r="P436" s="1"/>
  <c r="N419"/>
  <c r="P419" s="1"/>
  <c r="N153"/>
  <c r="P153" s="1"/>
  <c r="N316"/>
  <c r="P316" s="1"/>
  <c r="N234"/>
  <c r="P234" s="1"/>
  <c r="N445"/>
  <c r="P445" s="1"/>
  <c r="N404"/>
  <c r="P404" s="1"/>
  <c r="N266"/>
  <c r="P266" s="1"/>
  <c r="N78"/>
  <c r="P78" s="1"/>
  <c r="N425"/>
  <c r="P425" s="1"/>
  <c r="N283"/>
  <c r="P283" s="1"/>
  <c r="N59"/>
  <c r="P59" s="1"/>
  <c r="N57"/>
  <c r="P57" s="1"/>
  <c r="N94"/>
  <c r="P94" s="1"/>
  <c r="N456"/>
  <c r="P456" s="1"/>
  <c r="N303"/>
  <c r="P303" s="1"/>
  <c r="N9"/>
  <c r="P9" s="1"/>
  <c r="N420"/>
  <c r="P420" s="1"/>
  <c r="N308"/>
  <c r="P308" s="1"/>
  <c r="N158"/>
  <c r="P158" s="1"/>
  <c r="N69"/>
  <c r="P69" s="1"/>
  <c r="N42"/>
  <c r="P42" s="1"/>
  <c r="N216"/>
  <c r="P216" s="1"/>
  <c r="N35"/>
  <c r="P35" s="1"/>
  <c r="N222"/>
  <c r="P222" s="1"/>
  <c r="N271"/>
  <c r="P271" s="1"/>
  <c r="N32"/>
  <c r="P32" s="1"/>
  <c r="N126"/>
  <c r="P126" s="1"/>
  <c r="N509"/>
  <c r="P509" s="1"/>
  <c r="N501"/>
  <c r="P501" s="1"/>
  <c r="N106"/>
  <c r="P106" s="1"/>
  <c r="N105"/>
  <c r="P105" s="1"/>
  <c r="N75"/>
  <c r="P75" s="1"/>
  <c r="N245"/>
  <c r="P245" s="1"/>
  <c r="N111"/>
  <c r="P111" s="1"/>
  <c r="N314"/>
  <c r="P314" s="1"/>
  <c r="N183"/>
  <c r="P183" s="1"/>
  <c r="N49"/>
  <c r="P49" s="1"/>
  <c r="N478"/>
  <c r="P478" s="1"/>
  <c r="N435"/>
  <c r="P435" s="1"/>
  <c r="N11"/>
  <c r="P11" s="1"/>
  <c r="N418"/>
  <c r="P418" s="1"/>
  <c r="N73"/>
  <c r="P73" s="1"/>
  <c r="N218"/>
  <c r="P218" s="1"/>
  <c r="N407"/>
  <c r="P407" s="1"/>
  <c r="N278"/>
  <c r="P278" s="1"/>
  <c r="N405"/>
  <c r="P405" s="1"/>
  <c r="N384"/>
  <c r="P384" s="1"/>
  <c r="N344"/>
  <c r="P344" s="1"/>
  <c r="N310"/>
  <c r="P310" s="1"/>
  <c r="N273"/>
  <c r="P273" s="1"/>
  <c r="N93"/>
  <c r="P93" s="1"/>
  <c r="N5"/>
  <c r="P5" s="1"/>
  <c r="N343"/>
  <c r="P343" s="1"/>
  <c r="N339"/>
  <c r="P339" s="1"/>
  <c r="N345"/>
  <c r="P345" s="1"/>
  <c r="N238"/>
  <c r="P238" s="1"/>
  <c r="N426"/>
  <c r="P426" s="1"/>
  <c r="N459"/>
  <c r="P459" s="1"/>
  <c r="N469"/>
  <c r="P469" s="1"/>
  <c r="N505"/>
  <c r="P505" s="1"/>
  <c r="N51"/>
  <c r="P51" s="1"/>
  <c r="N161"/>
  <c r="P161" s="1"/>
  <c r="N129"/>
  <c r="P129" s="1"/>
  <c r="N368"/>
  <c r="P368" s="1"/>
  <c r="N41"/>
  <c r="P41" s="1"/>
  <c r="N503"/>
  <c r="P503" s="1"/>
  <c r="N396"/>
  <c r="P396" s="1"/>
  <c r="N178"/>
  <c r="P178" s="1"/>
  <c r="N28"/>
  <c r="P28" s="1"/>
  <c r="N48"/>
  <c r="P48" s="1"/>
  <c r="N226"/>
  <c r="P226" s="1"/>
  <c r="N279"/>
  <c r="P279" s="1"/>
  <c r="N65"/>
  <c r="P65" s="1"/>
  <c r="N367"/>
  <c r="P367" s="1"/>
  <c r="N189"/>
  <c r="P189" s="1"/>
  <c r="N182"/>
  <c r="P182" s="1"/>
  <c r="N138"/>
  <c r="P138" s="1"/>
  <c r="N397"/>
  <c r="P397" s="1"/>
  <c r="N299"/>
  <c r="P299" s="1"/>
  <c r="N45"/>
  <c r="P45" s="1"/>
  <c r="N179"/>
  <c r="P179" s="1"/>
  <c r="N162"/>
  <c r="P162" s="1"/>
  <c r="N281"/>
  <c r="P281" s="1"/>
  <c r="N301"/>
  <c r="P301" s="1"/>
  <c r="N319"/>
  <c r="P319" s="1"/>
  <c r="N14"/>
  <c r="P14" s="1"/>
  <c r="N322"/>
  <c r="P322" s="1"/>
  <c r="N483"/>
  <c r="P483" s="1"/>
  <c r="N375"/>
  <c r="P375" s="1"/>
  <c r="N102"/>
  <c r="P102" s="1"/>
  <c r="N448"/>
  <c r="P448" s="1"/>
  <c r="N406"/>
  <c r="P406" s="1"/>
  <c r="N502"/>
  <c r="P502" s="1"/>
  <c r="N115"/>
  <c r="P115" s="1"/>
  <c r="N336"/>
  <c r="P336" s="1"/>
  <c r="N443"/>
  <c r="P443" s="1"/>
  <c r="N149"/>
  <c r="P149" s="1"/>
  <c r="N163"/>
  <c r="P163" s="1"/>
  <c r="N185"/>
  <c r="P185" s="1"/>
  <c r="N268"/>
  <c r="P268" s="1"/>
  <c r="N408"/>
  <c r="P408" s="1"/>
  <c r="N474"/>
  <c r="P474" s="1"/>
  <c r="N22"/>
  <c r="P22" s="1"/>
  <c r="N249"/>
  <c r="P249" s="1"/>
  <c r="N113"/>
  <c r="P113" s="1"/>
  <c r="N277"/>
  <c r="P277" s="1"/>
  <c r="N513"/>
  <c r="P513" s="1"/>
  <c r="N296"/>
  <c r="P296" s="1"/>
  <c r="N391"/>
  <c r="P391" s="1"/>
  <c r="N25"/>
  <c r="P25" s="1"/>
  <c r="N154"/>
  <c r="P154" s="1"/>
  <c r="N155"/>
  <c r="P155" s="1"/>
  <c r="N363"/>
  <c r="P363" s="1"/>
  <c r="N498"/>
  <c r="P498" s="1"/>
  <c r="N159"/>
  <c r="P159" s="1"/>
  <c r="N223"/>
  <c r="P223" s="1"/>
  <c r="N315"/>
  <c r="P315" s="1"/>
  <c r="N471"/>
  <c r="P471" s="1"/>
  <c r="N157"/>
  <c r="P157" s="1"/>
  <c r="N64"/>
  <c r="P64" s="1"/>
  <c r="N239"/>
  <c r="P239" s="1"/>
  <c r="N141"/>
  <c r="P141" s="1"/>
  <c r="N12"/>
  <c r="P12" s="1"/>
  <c r="N258"/>
  <c r="P258" s="1"/>
  <c r="N441"/>
  <c r="P441" s="1"/>
  <c r="N475"/>
  <c r="P475" s="1"/>
  <c r="N285"/>
  <c r="P285" s="1"/>
  <c r="N312"/>
  <c r="P312" s="1"/>
  <c r="N229"/>
  <c r="P229" s="1"/>
  <c r="N372"/>
  <c r="P372" s="1"/>
  <c r="N429"/>
  <c r="P429" s="1"/>
  <c r="T258" l="1"/>
  <c r="T114"/>
  <c r="T98"/>
  <c r="T82"/>
  <c r="T50"/>
  <c r="T42"/>
  <c r="T38"/>
  <c r="T34"/>
  <c r="T30"/>
  <c r="T26"/>
  <c r="T22"/>
  <c r="T18"/>
  <c r="T14"/>
  <c r="T10"/>
  <c r="T6"/>
  <c r="T512"/>
  <c r="T508"/>
  <c r="T504"/>
  <c r="T500"/>
  <c r="T496"/>
  <c r="T492"/>
  <c r="T488"/>
  <c r="T484"/>
  <c r="T480"/>
  <c r="T476"/>
  <c r="T472"/>
  <c r="T468"/>
  <c r="T464"/>
  <c r="T460"/>
  <c r="T456"/>
  <c r="T452"/>
  <c r="T448"/>
  <c r="T444"/>
  <c r="T440"/>
  <c r="T436"/>
  <c r="T432"/>
  <c r="T428"/>
  <c r="T424"/>
  <c r="T420"/>
  <c r="T416"/>
  <c r="T412"/>
  <c r="T408"/>
  <c r="T404"/>
  <c r="T400"/>
  <c r="T396"/>
  <c r="T392"/>
  <c r="T388"/>
  <c r="T384"/>
  <c r="T380"/>
  <c r="T376"/>
  <c r="T372"/>
  <c r="T368"/>
  <c r="T364"/>
  <c r="T360"/>
  <c r="T356"/>
  <c r="T352"/>
  <c r="T348"/>
  <c r="T344"/>
  <c r="T340"/>
  <c r="T336"/>
  <c r="T332"/>
  <c r="T328"/>
  <c r="T324"/>
  <c r="T320"/>
  <c r="T316"/>
  <c r="T312"/>
  <c r="T308"/>
  <c r="T304"/>
  <c r="T300"/>
  <c r="T296"/>
  <c r="T292"/>
  <c r="T288"/>
  <c r="T284"/>
  <c r="T280"/>
  <c r="T276"/>
  <c r="T272"/>
  <c r="T268"/>
  <c r="T264"/>
  <c r="T260"/>
  <c r="T256"/>
  <c r="T252"/>
  <c r="T248"/>
  <c r="T244"/>
  <c r="T240"/>
  <c r="T236"/>
  <c r="T232"/>
  <c r="T228"/>
  <c r="T224"/>
  <c r="T220"/>
  <c r="T216"/>
  <c r="T212"/>
  <c r="T208"/>
  <c r="T204"/>
  <c r="T200"/>
  <c r="T196"/>
  <c r="T194"/>
  <c r="T192"/>
  <c r="T188"/>
  <c r="T184"/>
  <c r="T180"/>
  <c r="T176"/>
  <c r="T172"/>
  <c r="T168"/>
  <c r="T164"/>
  <c r="T160"/>
  <c r="T156"/>
  <c r="T513"/>
  <c r="T509"/>
  <c r="T505"/>
  <c r="T501"/>
  <c r="T498"/>
  <c r="T497"/>
  <c r="T493"/>
  <c r="T489"/>
  <c r="T485"/>
  <c r="T481"/>
  <c r="T477"/>
  <c r="T473"/>
  <c r="T469"/>
  <c r="T465"/>
  <c r="T461"/>
  <c r="T457"/>
  <c r="T453"/>
  <c r="T449"/>
  <c r="T445"/>
  <c r="T441"/>
  <c r="T437"/>
  <c r="T434"/>
  <c r="T433"/>
  <c r="T429"/>
  <c r="T425"/>
  <c r="T421"/>
  <c r="T417"/>
  <c r="T413"/>
  <c r="T409"/>
  <c r="T405"/>
  <c r="T401"/>
  <c r="T397"/>
  <c r="T393"/>
  <c r="T389"/>
  <c r="T385"/>
  <c r="T381"/>
  <c r="T377"/>
  <c r="T373"/>
  <c r="T370"/>
  <c r="T369"/>
  <c r="T365"/>
  <c r="T361"/>
  <c r="T357"/>
  <c r="T353"/>
  <c r="T349"/>
  <c r="T345"/>
  <c r="T341"/>
  <c r="T514"/>
  <c r="T482"/>
  <c r="T466"/>
  <c r="T450"/>
  <c r="T418"/>
  <c r="T402"/>
  <c r="T386"/>
  <c r="T354"/>
  <c r="T334"/>
  <c r="T302"/>
  <c r="T152"/>
  <c r="T148"/>
  <c r="T144"/>
  <c r="T140"/>
  <c r="T136"/>
  <c r="T132"/>
  <c r="T130"/>
  <c r="T128"/>
  <c r="T124"/>
  <c r="T120"/>
  <c r="T116"/>
  <c r="T112"/>
  <c r="T108"/>
  <c r="T104"/>
  <c r="T100"/>
  <c r="T96"/>
  <c r="T92"/>
  <c r="T88"/>
  <c r="T84"/>
  <c r="T80"/>
  <c r="T76"/>
  <c r="T72"/>
  <c r="T68"/>
  <c r="T66"/>
  <c r="T64"/>
  <c r="T60"/>
  <c r="T56"/>
  <c r="T52"/>
  <c r="T48"/>
  <c r="T2"/>
  <c r="T510"/>
  <c r="T506"/>
  <c r="T502"/>
  <c r="T494"/>
  <c r="T490"/>
  <c r="T486"/>
  <c r="T478"/>
  <c r="T474"/>
  <c r="T470"/>
  <c r="T462"/>
  <c r="T458"/>
  <c r="T454"/>
  <c r="T446"/>
  <c r="T442"/>
  <c r="T438"/>
  <c r="T430"/>
  <c r="T426"/>
  <c r="T422"/>
  <c r="T414"/>
  <c r="T410"/>
  <c r="T406"/>
  <c r="T398"/>
  <c r="T394"/>
  <c r="T390"/>
  <c r="T382"/>
  <c r="T378"/>
  <c r="T374"/>
  <c r="T366"/>
  <c r="T362"/>
  <c r="T358"/>
  <c r="T350"/>
  <c r="T346"/>
  <c r="T342"/>
  <c r="T338"/>
  <c r="T330"/>
  <c r="T326"/>
  <c r="T322"/>
  <c r="T318"/>
  <c r="T314"/>
  <c r="T310"/>
  <c r="T306"/>
  <c r="T298"/>
  <c r="T294"/>
  <c r="T290"/>
  <c r="T286"/>
  <c r="T282"/>
  <c r="T278"/>
  <c r="T274"/>
  <c r="T270"/>
  <c r="T266"/>
  <c r="T262"/>
  <c r="T254"/>
  <c r="T250"/>
  <c r="T246"/>
  <c r="T242"/>
  <c r="T238"/>
  <c r="T234"/>
  <c r="T226"/>
  <c r="T210"/>
  <c r="T178"/>
  <c r="T162"/>
  <c r="T146"/>
  <c r="T515"/>
  <c r="T511"/>
  <c r="T507"/>
  <c r="T503"/>
  <c r="T499"/>
  <c r="T495"/>
  <c r="T491"/>
  <c r="T487"/>
  <c r="T483"/>
  <c r="T479"/>
  <c r="T475"/>
  <c r="T471"/>
  <c r="T467"/>
  <c r="T463"/>
  <c r="T459"/>
  <c r="T455"/>
  <c r="T451"/>
  <c r="T447"/>
  <c r="T443"/>
  <c r="T439"/>
  <c r="T435"/>
  <c r="T431"/>
  <c r="T427"/>
  <c r="T423"/>
  <c r="T419"/>
  <c r="T415"/>
  <c r="T411"/>
  <c r="T407"/>
  <c r="T403"/>
  <c r="T399"/>
  <c r="T395"/>
  <c r="T391"/>
  <c r="T387"/>
  <c r="T383"/>
  <c r="T379"/>
  <c r="T375"/>
  <c r="T371"/>
  <c r="T367"/>
  <c r="T363"/>
  <c r="T359"/>
  <c r="T355"/>
  <c r="T351"/>
  <c r="T347"/>
  <c r="T343"/>
  <c r="T339"/>
  <c r="T337"/>
  <c r="T333"/>
  <c r="T329"/>
  <c r="T325"/>
  <c r="T321"/>
  <c r="T317"/>
  <c r="T313"/>
  <c r="T309"/>
  <c r="T305"/>
  <c r="T301"/>
  <c r="T297"/>
  <c r="T293"/>
  <c r="T289"/>
  <c r="T285"/>
  <c r="T281"/>
  <c r="T277"/>
  <c r="T273"/>
  <c r="T269"/>
  <c r="T265"/>
  <c r="T261"/>
  <c r="T257"/>
  <c r="T253"/>
  <c r="T249"/>
  <c r="T245"/>
  <c r="T241"/>
  <c r="T237"/>
  <c r="T233"/>
  <c r="T229"/>
  <c r="T225"/>
  <c r="T221"/>
  <c r="T217"/>
  <c r="T213"/>
  <c r="T209"/>
  <c r="T205"/>
  <c r="T201"/>
  <c r="T197"/>
  <c r="T193"/>
  <c r="T189"/>
  <c r="T185"/>
  <c r="T181"/>
  <c r="T177"/>
  <c r="T173"/>
  <c r="T169"/>
  <c r="T165"/>
  <c r="T161"/>
  <c r="T157"/>
  <c r="T153"/>
  <c r="T149"/>
  <c r="T145"/>
  <c r="T141"/>
  <c r="T137"/>
  <c r="T133"/>
  <c r="T129"/>
  <c r="T125"/>
  <c r="T121"/>
  <c r="T117"/>
  <c r="T113"/>
  <c r="T109"/>
  <c r="T105"/>
  <c r="T101"/>
  <c r="T97"/>
  <c r="T93"/>
  <c r="T89"/>
  <c r="T85"/>
  <c r="T81"/>
  <c r="T77"/>
  <c r="T73"/>
  <c r="T69"/>
  <c r="T230"/>
  <c r="T222"/>
  <c r="T218"/>
  <c r="T214"/>
  <c r="T206"/>
  <c r="T202"/>
  <c r="T198"/>
  <c r="T190"/>
  <c r="T186"/>
  <c r="T182"/>
  <c r="T174"/>
  <c r="T170"/>
  <c r="T166"/>
  <c r="T158"/>
  <c r="T154"/>
  <c r="T150"/>
  <c r="T142"/>
  <c r="T138"/>
  <c r="T134"/>
  <c r="T126"/>
  <c r="T122"/>
  <c r="T118"/>
  <c r="T110"/>
  <c r="T106"/>
  <c r="T102"/>
  <c r="T94"/>
  <c r="T90"/>
  <c r="T86"/>
  <c r="T78"/>
  <c r="T74"/>
  <c r="T70"/>
  <c r="T62"/>
  <c r="T58"/>
  <c r="T54"/>
  <c r="T46"/>
  <c r="T335"/>
  <c r="T331"/>
  <c r="T327"/>
  <c r="T323"/>
  <c r="T319"/>
  <c r="T315"/>
  <c r="T311"/>
  <c r="T307"/>
  <c r="T303"/>
  <c r="T299"/>
  <c r="T295"/>
  <c r="T291"/>
  <c r="T287"/>
  <c r="T283"/>
  <c r="T279"/>
  <c r="T275"/>
  <c r="T271"/>
  <c r="T267"/>
  <c r="T263"/>
  <c r="T259"/>
  <c r="T255"/>
  <c r="T251"/>
  <c r="T247"/>
  <c r="T243"/>
  <c r="T239"/>
  <c r="T235"/>
  <c r="T231"/>
  <c r="T227"/>
  <c r="T223"/>
  <c r="T219"/>
  <c r="T215"/>
  <c r="T211"/>
  <c r="T207"/>
  <c r="T203"/>
  <c r="T199"/>
  <c r="T195"/>
  <c r="T191"/>
  <c r="T187"/>
  <c r="T183"/>
  <c r="T179"/>
  <c r="T175"/>
  <c r="T171"/>
  <c r="T167"/>
  <c r="T163"/>
  <c r="T159"/>
  <c r="T155"/>
  <c r="T151"/>
  <c r="T147"/>
  <c r="T143"/>
  <c r="T139"/>
  <c r="T135"/>
  <c r="T131"/>
  <c r="T127"/>
  <c r="T123"/>
  <c r="T119"/>
  <c r="T115"/>
  <c r="T111"/>
  <c r="T107"/>
  <c r="T103"/>
  <c r="T99"/>
  <c r="T95"/>
  <c r="T91"/>
  <c r="T87"/>
  <c r="T83"/>
  <c r="T79"/>
  <c r="T75"/>
  <c r="T71"/>
  <c r="T67"/>
  <c r="T63"/>
  <c r="T59"/>
  <c r="T55"/>
  <c r="T51"/>
  <c r="T47"/>
  <c r="T43"/>
  <c r="T39"/>
  <c r="T35"/>
  <c r="T31"/>
  <c r="T27"/>
  <c r="T23"/>
  <c r="T19"/>
  <c r="T15"/>
  <c r="T11"/>
  <c r="T7"/>
  <c r="T3"/>
  <c r="T44"/>
  <c r="T40"/>
  <c r="T36"/>
  <c r="T32"/>
  <c r="T28"/>
  <c r="T24"/>
  <c r="T20"/>
  <c r="T16"/>
  <c r="T12"/>
  <c r="T8"/>
  <c r="T4"/>
  <c r="T65"/>
  <c r="T61"/>
  <c r="T57"/>
  <c r="T53"/>
  <c r="T49"/>
  <c r="T45"/>
  <c r="T41"/>
  <c r="T37"/>
  <c r="T33"/>
  <c r="T29"/>
  <c r="T25"/>
  <c r="T21"/>
  <c r="T17"/>
  <c r="T13"/>
  <c r="T9"/>
  <c r="T5"/>
  <c r="P516"/>
  <c r="O429"/>
</calcChain>
</file>

<file path=xl/sharedStrings.xml><?xml version="1.0" encoding="utf-8"?>
<sst xmlns="http://schemas.openxmlformats.org/spreadsheetml/2006/main" count="1061" uniqueCount="691">
  <si>
    <t>Nazwisko</t>
  </si>
  <si>
    <t>Imie</t>
  </si>
  <si>
    <t>Osiagniecia</t>
  </si>
  <si>
    <t>Zachowanie</t>
  </si>
  <si>
    <t>JP</t>
  </si>
  <si>
    <t>Mat</t>
  </si>
  <si>
    <t>Biol</t>
  </si>
  <si>
    <t>Geog</t>
  </si>
  <si>
    <t>GHP</t>
  </si>
  <si>
    <t>GHH</t>
  </si>
  <si>
    <t>GMM</t>
  </si>
  <si>
    <t>GMP</t>
  </si>
  <si>
    <t>GJP</t>
  </si>
  <si>
    <t>Swistek</t>
  </si>
  <si>
    <t>Damian</t>
  </si>
  <si>
    <t>Kowalik</t>
  </si>
  <si>
    <t>Mateusz</t>
  </si>
  <si>
    <t>Hintzke</t>
  </si>
  <si>
    <t>Nikola</t>
  </si>
  <si>
    <t>Grzelecki</t>
  </si>
  <si>
    <t>Oliwier</t>
  </si>
  <si>
    <t>Hinz</t>
  </si>
  <si>
    <t>Wasiluk</t>
  </si>
  <si>
    <t>Bartlomiej</t>
  </si>
  <si>
    <t>Wasilewski</t>
  </si>
  <si>
    <t>Silakowski</t>
  </si>
  <si>
    <t>Henryk</t>
  </si>
  <si>
    <t>Kaftan</t>
  </si>
  <si>
    <t>Monika</t>
  </si>
  <si>
    <t>Pettka</t>
  </si>
  <si>
    <t>Jan</t>
  </si>
  <si>
    <t>Zygmunt</t>
  </si>
  <si>
    <t>Adam</t>
  </si>
  <si>
    <t>Lukasik</t>
  </si>
  <si>
    <t>Magdalena</t>
  </si>
  <si>
    <t>Hanczarek</t>
  </si>
  <si>
    <t>Olivier</t>
  </si>
  <si>
    <t>Samulczyk</t>
  </si>
  <si>
    <t>Julia</t>
  </si>
  <si>
    <t>Rutkiewicz</t>
  </si>
  <si>
    <t>Bialaszewski</t>
  </si>
  <si>
    <t>Piotr</t>
  </si>
  <si>
    <t>Berezniewicz</t>
  </si>
  <si>
    <t>Wiktor</t>
  </si>
  <si>
    <t>Sobol</t>
  </si>
  <si>
    <t>Filip</t>
  </si>
  <si>
    <t>Kowalczyk</t>
  </si>
  <si>
    <t>Senger</t>
  </si>
  <si>
    <t>Joanna</t>
  </si>
  <si>
    <t>Sadowska</t>
  </si>
  <si>
    <t>Wojcicki</t>
  </si>
  <si>
    <t>Aleks</t>
  </si>
  <si>
    <t>Szczepkowski</t>
  </si>
  <si>
    <t>Dorian</t>
  </si>
  <si>
    <t>Stanislawska</t>
  </si>
  <si>
    <t>Hanna</t>
  </si>
  <si>
    <t>Salanowska</t>
  </si>
  <si>
    <t>Skrzydlak</t>
  </si>
  <si>
    <t>Izabela</t>
  </si>
  <si>
    <t>Koszlaga</t>
  </si>
  <si>
    <t>Glowinska</t>
  </si>
  <si>
    <t>Patrycja</t>
  </si>
  <si>
    <t>Sautycz</t>
  </si>
  <si>
    <t>Kowalczuk</t>
  </si>
  <si>
    <t>Maria</t>
  </si>
  <si>
    <t>Sochacka</t>
  </si>
  <si>
    <t>Inka</t>
  </si>
  <si>
    <t>Filarska</t>
  </si>
  <si>
    <t>Sandra</t>
  </si>
  <si>
    <t>Przestrzelski</t>
  </si>
  <si>
    <t>Jakub</t>
  </si>
  <si>
    <t>Labuda</t>
  </si>
  <si>
    <t>Marcel</t>
  </si>
  <si>
    <t>Broukin</t>
  </si>
  <si>
    <t>Zofia</t>
  </si>
  <si>
    <t>Kozlowska</t>
  </si>
  <si>
    <t>Malgorzata</t>
  </si>
  <si>
    <t>Jakubowski</t>
  </si>
  <si>
    <t>Nikodem</t>
  </si>
  <si>
    <t>Sarnowski</t>
  </si>
  <si>
    <t>Ignacy</t>
  </si>
  <si>
    <t>Riegel</t>
  </si>
  <si>
    <t>Wierzbicki</t>
  </si>
  <si>
    <t>Antoni</t>
  </si>
  <si>
    <t>Sachse</t>
  </si>
  <si>
    <t>Jurewicz</t>
  </si>
  <si>
    <t>Nadia</t>
  </si>
  <si>
    <t>Steinborn</t>
  </si>
  <si>
    <t>Siminski</t>
  </si>
  <si>
    <t>Machalski</t>
  </si>
  <si>
    <t>Maciej</t>
  </si>
  <si>
    <t>Porydzaj</t>
  </si>
  <si>
    <t>Spanowski</t>
  </si>
  <si>
    <t>Zmurko</t>
  </si>
  <si>
    <t>Sibiga</t>
  </si>
  <si>
    <t>Makowska</t>
  </si>
  <si>
    <t>Luiza</t>
  </si>
  <si>
    <t>Machol</t>
  </si>
  <si>
    <t>Szmitko</t>
  </si>
  <si>
    <t>Dominik</t>
  </si>
  <si>
    <t>Leman</t>
  </si>
  <si>
    <t>Maja</t>
  </si>
  <si>
    <t>Rembisz</t>
  </si>
  <si>
    <t>Stankiewicz</t>
  </si>
  <si>
    <t>Zurek</t>
  </si>
  <si>
    <t>Reczmin</t>
  </si>
  <si>
    <t>Swierszcz</t>
  </si>
  <si>
    <t>Cyprian</t>
  </si>
  <si>
    <t>Wizniewski</t>
  </si>
  <si>
    <t xml:space="preserve">Perez </t>
  </si>
  <si>
    <t>Karolina</t>
  </si>
  <si>
    <t>Adamiak</t>
  </si>
  <si>
    <t>Zylinska</t>
  </si>
  <si>
    <t>Adelajda</t>
  </si>
  <si>
    <t>Kulkowska</t>
  </si>
  <si>
    <t>Dzierzak</t>
  </si>
  <si>
    <t>Engel</t>
  </si>
  <si>
    <t>Urszula</t>
  </si>
  <si>
    <t>Yuksek</t>
  </si>
  <si>
    <t>Adrian</t>
  </si>
  <si>
    <t>Zdrojewska</t>
  </si>
  <si>
    <t>Agata</t>
  </si>
  <si>
    <t>Zgadzaj</t>
  </si>
  <si>
    <t>Zawisza</t>
  </si>
  <si>
    <t>Duszota</t>
  </si>
  <si>
    <t>Nowak</t>
  </si>
  <si>
    <t>Kacper</t>
  </si>
  <si>
    <t>Lyszcz</t>
  </si>
  <si>
    <t>Strack</t>
  </si>
  <si>
    <t>Mazurkiewicz</t>
  </si>
  <si>
    <t>Lena</t>
  </si>
  <si>
    <t>Potocki</t>
  </si>
  <si>
    <t>Furmaniak</t>
  </si>
  <si>
    <t>Pawel</t>
  </si>
  <si>
    <t>Strupiechowski</t>
  </si>
  <si>
    <t>Reclaw</t>
  </si>
  <si>
    <t>Tomaszewski</t>
  </si>
  <si>
    <t>Bruno</t>
  </si>
  <si>
    <t>Szczepanska</t>
  </si>
  <si>
    <t>Emilia</t>
  </si>
  <si>
    <t>Spychala</t>
  </si>
  <si>
    <t>Szczucki</t>
  </si>
  <si>
    <t>Marzec</t>
  </si>
  <si>
    <t>Rembiewski</t>
  </si>
  <si>
    <t>Geszczynski</t>
  </si>
  <si>
    <t>Patryk</t>
  </si>
  <si>
    <t>Wamka</t>
  </si>
  <si>
    <t>Anastazja</t>
  </si>
  <si>
    <t>Bialkowska</t>
  </si>
  <si>
    <t>Kulakowski</t>
  </si>
  <si>
    <t>Marcjusz</t>
  </si>
  <si>
    <t>Przytula</t>
  </si>
  <si>
    <t>Bsk</t>
  </si>
  <si>
    <t>Arleta</t>
  </si>
  <si>
    <t>Derek</t>
  </si>
  <si>
    <t>Stanislaw</t>
  </si>
  <si>
    <t>Felisiak</t>
  </si>
  <si>
    <t>Sofie</t>
  </si>
  <si>
    <t>Lupa</t>
  </si>
  <si>
    <t>Maksymilian</t>
  </si>
  <si>
    <t>Wojciechowska</t>
  </si>
  <si>
    <t>Alicja</t>
  </si>
  <si>
    <t>Pieterson</t>
  </si>
  <si>
    <t>Hrywniak</t>
  </si>
  <si>
    <t>Olaf</t>
  </si>
  <si>
    <t>Ciosinski</t>
  </si>
  <si>
    <t>Jacek</t>
  </si>
  <si>
    <t>Helinska</t>
  </si>
  <si>
    <t>Frankowska</t>
  </si>
  <si>
    <t>Roksana</t>
  </si>
  <si>
    <t>Brydzinski</t>
  </si>
  <si>
    <t>Mariusz</t>
  </si>
  <si>
    <t>Mrozik</t>
  </si>
  <si>
    <t>Klein</t>
  </si>
  <si>
    <t>Michalina</t>
  </si>
  <si>
    <t>Strehlke</t>
  </si>
  <si>
    <t>Ciesielska</t>
  </si>
  <si>
    <t>Wiktoria</t>
  </si>
  <si>
    <t>Wydrzynski</t>
  </si>
  <si>
    <t>Beniuszys</t>
  </si>
  <si>
    <t>Mikolaj</t>
  </si>
  <si>
    <t>Witkowski</t>
  </si>
  <si>
    <t>Andrea</t>
  </si>
  <si>
    <t>Dsbrowski</t>
  </si>
  <si>
    <t>Procinska</t>
  </si>
  <si>
    <t>Julianna</t>
  </si>
  <si>
    <t>Radziszewski</t>
  </si>
  <si>
    <t>Kolodziejczyk</t>
  </si>
  <si>
    <t>Marta</t>
  </si>
  <si>
    <t>Radomski</t>
  </si>
  <si>
    <t>Lange</t>
  </si>
  <si>
    <t>Kornatowski</t>
  </si>
  <si>
    <t>Pistek</t>
  </si>
  <si>
    <t>Kamila</t>
  </si>
  <si>
    <t>Jurczyk</t>
  </si>
  <si>
    <t>Cieslik</t>
  </si>
  <si>
    <t>Trzebiatowska</t>
  </si>
  <si>
    <t>Anna</t>
  </si>
  <si>
    <t>Kluziak</t>
  </si>
  <si>
    <t>Matylda</t>
  </si>
  <si>
    <t>Mierzejewski</t>
  </si>
  <si>
    <t>Kornel</t>
  </si>
  <si>
    <t>Szreder</t>
  </si>
  <si>
    <t>Dawid</t>
  </si>
  <si>
    <t>Rybinski</t>
  </si>
  <si>
    <t>Igor</t>
  </si>
  <si>
    <t>Burza</t>
  </si>
  <si>
    <t>Wojcik</t>
  </si>
  <si>
    <t>Pawelec</t>
  </si>
  <si>
    <t>Micun</t>
  </si>
  <si>
    <t>Krzysztof</t>
  </si>
  <si>
    <t>Jablonski</t>
  </si>
  <si>
    <t>Kwidczynska</t>
  </si>
  <si>
    <t>Leoniuk</t>
  </si>
  <si>
    <t>Tomaszewska</t>
  </si>
  <si>
    <t>Kurasik</t>
  </si>
  <si>
    <t>Marcin</t>
  </si>
  <si>
    <t>Grzsdzielska</t>
  </si>
  <si>
    <t>Nina</t>
  </si>
  <si>
    <t>Krynicki</t>
  </si>
  <si>
    <t>Miszkin</t>
  </si>
  <si>
    <t>Wilk</t>
  </si>
  <si>
    <t>Amelia</t>
  </si>
  <si>
    <t>Gibas</t>
  </si>
  <si>
    <t>Nowakowska</t>
  </si>
  <si>
    <t>Kornelia</t>
  </si>
  <si>
    <t>Broszkow</t>
  </si>
  <si>
    <t>Jama</t>
  </si>
  <si>
    <t>Chojnacki</t>
  </si>
  <si>
    <t>Klebba</t>
  </si>
  <si>
    <t>Tomczyk</t>
  </si>
  <si>
    <t>Wojciechowski</t>
  </si>
  <si>
    <t>Aleksander</t>
  </si>
  <si>
    <t>Glac</t>
  </si>
  <si>
    <t>Lewita</t>
  </si>
  <si>
    <t>Kurowska</t>
  </si>
  <si>
    <t>Lutczyk</t>
  </si>
  <si>
    <t>Laskowski</t>
  </si>
  <si>
    <t>Adamczyk</t>
  </si>
  <si>
    <t>Zuzanna</t>
  </si>
  <si>
    <t>Wolski</t>
  </si>
  <si>
    <t>Dsbrowa</t>
  </si>
  <si>
    <t>Szymon</t>
  </si>
  <si>
    <t>Jackowska</t>
  </si>
  <si>
    <t>Natasza</t>
  </si>
  <si>
    <t>Korenkiewicz</t>
  </si>
  <si>
    <t>Marika</t>
  </si>
  <si>
    <t>Iwanowski</t>
  </si>
  <si>
    <t>Arendt</t>
  </si>
  <si>
    <t>Wojciech</t>
  </si>
  <si>
    <t>Tarkowska</t>
  </si>
  <si>
    <t>Antonina</t>
  </si>
  <si>
    <t>Murczynska</t>
  </si>
  <si>
    <t>Laura</t>
  </si>
  <si>
    <t>Kado</t>
  </si>
  <si>
    <t>Wieczerzak</t>
  </si>
  <si>
    <t>Jakudczyk</t>
  </si>
  <si>
    <t>Gryniewicz</t>
  </si>
  <si>
    <t>Kaliszuk</t>
  </si>
  <si>
    <t>Majtas</t>
  </si>
  <si>
    <t>Lucja</t>
  </si>
  <si>
    <t>Grzesiak</t>
  </si>
  <si>
    <t>Freda</t>
  </si>
  <si>
    <t>Janczynski</t>
  </si>
  <si>
    <t>Kossakowska</t>
  </si>
  <si>
    <t>Korda</t>
  </si>
  <si>
    <t>Klukowska</t>
  </si>
  <si>
    <t>Araucz</t>
  </si>
  <si>
    <t>Kuban</t>
  </si>
  <si>
    <t>Rutkowski</t>
  </si>
  <si>
    <t>Ma櫻iewski</t>
  </si>
  <si>
    <t>Pawlak</t>
  </si>
  <si>
    <t>Zasowska</t>
  </si>
  <si>
    <t>Agnieszka</t>
  </si>
  <si>
    <t>Korkosz</t>
  </si>
  <si>
    <t>Olczak</t>
  </si>
  <si>
    <t>Kaminski</t>
  </si>
  <si>
    <t>Wlodarczyk</t>
  </si>
  <si>
    <t>Grubba</t>
  </si>
  <si>
    <t>Oskar</t>
  </si>
  <si>
    <t>Ligman</t>
  </si>
  <si>
    <t>Filbrandt</t>
  </si>
  <si>
    <t>Formela</t>
  </si>
  <si>
    <t>Dｾbrowski</t>
  </si>
  <si>
    <t>Rowinski</t>
  </si>
  <si>
    <t>Szymanska</t>
  </si>
  <si>
    <t>Ariuna</t>
  </si>
  <si>
    <t>Gozdalik</t>
  </si>
  <si>
    <t>Oliwia</t>
  </si>
  <si>
    <t>Pinker</t>
  </si>
  <si>
    <t>Jaglowski</t>
  </si>
  <si>
    <t>Wendt</t>
  </si>
  <si>
    <t>Obarowska</t>
  </si>
  <si>
    <t>Baranowska</t>
  </si>
  <si>
    <t>Bonislawska</t>
  </si>
  <si>
    <t>Jo欷iak</t>
  </si>
  <si>
    <t>Wejner</t>
  </si>
  <si>
    <t>Wojcicka</t>
  </si>
  <si>
    <t>Koprowski</t>
  </si>
  <si>
    <t>Maurycy</t>
  </si>
  <si>
    <t>Cicherski</t>
  </si>
  <si>
    <t>Olitkowska</t>
  </si>
  <si>
    <t>Klaudia</t>
  </si>
  <si>
    <t>Majewski</t>
  </si>
  <si>
    <t>Podbereski</t>
  </si>
  <si>
    <t>Wcik</t>
  </si>
  <si>
    <t>Alan</t>
  </si>
  <si>
    <t>Latika</t>
  </si>
  <si>
    <t>Piotrowski</t>
  </si>
  <si>
    <t>Bialek</t>
  </si>
  <si>
    <t>Galla</t>
  </si>
  <si>
    <t>Paulina</t>
  </si>
  <si>
    <t>Glasmann</t>
  </si>
  <si>
    <t>Paula</t>
  </si>
  <si>
    <t>Aniol</t>
  </si>
  <si>
    <t>Cuper</t>
  </si>
  <si>
    <t>Olga</t>
  </si>
  <si>
    <t>Becla</t>
  </si>
  <si>
    <t>Grodzki</t>
  </si>
  <si>
    <t>Ulwan</t>
  </si>
  <si>
    <t>Goszczynski</t>
  </si>
  <si>
    <t>Bigos</t>
  </si>
  <si>
    <t>Zosia</t>
  </si>
  <si>
    <t>Waclawski</t>
  </si>
  <si>
    <t>Bartosz</t>
  </si>
  <si>
    <t>Wludyka</t>
  </si>
  <si>
    <t>Alexander</t>
  </si>
  <si>
    <t>Andrzej</t>
  </si>
  <si>
    <t>Florek</t>
  </si>
  <si>
    <t>Korbus</t>
  </si>
  <si>
    <t>Piechalski</t>
  </si>
  <si>
    <t>Depczynski</t>
  </si>
  <si>
    <t>Erbel</t>
  </si>
  <si>
    <t>Kutnik</t>
  </si>
  <si>
    <t>Dabrowski</t>
  </si>
  <si>
    <t>Ciupa</t>
  </si>
  <si>
    <t>Michalak</t>
  </si>
  <si>
    <t>Mieczkowski</t>
  </si>
  <si>
    <t>Krystian</t>
  </si>
  <si>
    <t>Jaglowska</t>
  </si>
  <si>
    <t>Natalia</t>
  </si>
  <si>
    <t>Czechowska</t>
  </si>
  <si>
    <t>Domanski</t>
  </si>
  <si>
    <t>Sebastian</t>
  </si>
  <si>
    <t>Kotowska</t>
  </si>
  <si>
    <t>Marianna</t>
  </si>
  <si>
    <t>Nieradko</t>
  </si>
  <si>
    <t>Kajetan</t>
  </si>
  <si>
    <t>Mendrek</t>
  </si>
  <si>
    <t>Trawicki</t>
  </si>
  <si>
    <t>Borys</t>
  </si>
  <si>
    <t>Sobon</t>
  </si>
  <si>
    <t>Cejnog</t>
  </si>
  <si>
    <t>Jazkowiec</t>
  </si>
  <si>
    <t>Jarosiewicz</t>
  </si>
  <si>
    <t>Milosz</t>
  </si>
  <si>
    <t>Kmiecik</t>
  </si>
  <si>
    <t>Martyna</t>
  </si>
  <si>
    <t>Kilanowska</t>
  </si>
  <si>
    <t>Markowiak</t>
  </si>
  <si>
    <t>Leon</t>
  </si>
  <si>
    <t>Sikora</t>
  </si>
  <si>
    <t>Hubert</t>
  </si>
  <si>
    <t>Szczuplinska</t>
  </si>
  <si>
    <t>Szubarczyk</t>
  </si>
  <si>
    <t>Krefta</t>
  </si>
  <si>
    <t>Malinowski</t>
  </si>
  <si>
    <t>Lukasz</t>
  </si>
  <si>
    <t>Czerlonek</t>
  </si>
  <si>
    <t>Weronika</t>
  </si>
  <si>
    <t>Szostakowska</t>
  </si>
  <si>
    <t>Dominika</t>
  </si>
  <si>
    <t>Kaleta</t>
  </si>
  <si>
    <t>Kocur</t>
  </si>
  <si>
    <t>Wit</t>
  </si>
  <si>
    <t>Rybienik</t>
  </si>
  <si>
    <t>Puzlecka</t>
  </si>
  <si>
    <t>Juralewicz</t>
  </si>
  <si>
    <t>Piwowarek</t>
  </si>
  <si>
    <t>Jurczak</t>
  </si>
  <si>
    <t>Ogrodowczyk</t>
  </si>
  <si>
    <t>Konstancja</t>
  </si>
  <si>
    <t>Strojek</t>
  </si>
  <si>
    <t>Zaremba</t>
  </si>
  <si>
    <t>Aleksandra</t>
  </si>
  <si>
    <t>Gorska</t>
  </si>
  <si>
    <t>Garus</t>
  </si>
  <si>
    <t>Siemistkowska</t>
  </si>
  <si>
    <t>Jagoda</t>
  </si>
  <si>
    <t>Ulewicz</t>
  </si>
  <si>
    <t>Tokarska</t>
  </si>
  <si>
    <t>Antonia</t>
  </si>
  <si>
    <t>Krupa</t>
  </si>
  <si>
    <t>Swirk</t>
  </si>
  <si>
    <t>Kizielewicz</t>
  </si>
  <si>
    <t>Michal</t>
  </si>
  <si>
    <t>Kecler</t>
  </si>
  <si>
    <t>Milena</t>
  </si>
  <si>
    <t>Zochowska</t>
  </si>
  <si>
    <t>Adriana</t>
  </si>
  <si>
    <t>Lewandowska</t>
  </si>
  <si>
    <t>Glikowski</t>
  </si>
  <si>
    <t>Patrick</t>
  </si>
  <si>
    <t>Kowalska</t>
  </si>
  <si>
    <t>Katende</t>
  </si>
  <si>
    <t>Tokarz</t>
  </si>
  <si>
    <t>Radosz</t>
  </si>
  <si>
    <t>Komorowska</t>
  </si>
  <si>
    <t>Zakrzewska</t>
  </si>
  <si>
    <t>Ewa</t>
  </si>
  <si>
    <t>Rohde</t>
  </si>
  <si>
    <t>Smoliniec</t>
  </si>
  <si>
    <t>Franciszek</t>
  </si>
  <si>
    <t>Paluchowski</t>
  </si>
  <si>
    <t>Julian</t>
  </si>
  <si>
    <t>Bielawski</t>
  </si>
  <si>
    <t>Tymoteusz</t>
  </si>
  <si>
    <t>Pawlun</t>
  </si>
  <si>
    <t>Zielinski</t>
  </si>
  <si>
    <t>Majchrzak</t>
  </si>
  <si>
    <t>Koczakowska</t>
  </si>
  <si>
    <t>Brzozowski</t>
  </si>
  <si>
    <t>Jakubczyk</t>
  </si>
  <si>
    <t>Krol</t>
  </si>
  <si>
    <t>Bialy</t>
  </si>
  <si>
    <t>Viktor</t>
  </si>
  <si>
    <t>Drozd</t>
  </si>
  <si>
    <t>Radoslaw</t>
  </si>
  <si>
    <t>Srokowska</t>
  </si>
  <si>
    <t>Helena</t>
  </si>
  <si>
    <t>Iga</t>
  </si>
  <si>
    <t>Cejman</t>
  </si>
  <si>
    <t>Stambuldzys</t>
  </si>
  <si>
    <t>Adryan</t>
  </si>
  <si>
    <t>Xawery</t>
  </si>
  <si>
    <t>Kwidzinski</t>
  </si>
  <si>
    <t>Marceli</t>
  </si>
  <si>
    <t>Ostrowska</t>
  </si>
  <si>
    <t>Kelly</t>
  </si>
  <si>
    <t>Karmasz</t>
  </si>
  <si>
    <t>Smiecinska</t>
  </si>
  <si>
    <t>Czecholinska</t>
  </si>
  <si>
    <t>PodraZka</t>
  </si>
  <si>
    <t>Kmita</t>
  </si>
  <si>
    <t>Gachewicz</t>
  </si>
  <si>
    <t>Pola</t>
  </si>
  <si>
    <t>Pilewski</t>
  </si>
  <si>
    <t>Paliniewicz</t>
  </si>
  <si>
    <t>Katarzyna</t>
  </si>
  <si>
    <t>Lubinska</t>
  </si>
  <si>
    <t>Konstanski</t>
  </si>
  <si>
    <t>Warda</t>
  </si>
  <si>
    <t>Stefan</t>
  </si>
  <si>
    <t>Mrozek</t>
  </si>
  <si>
    <t>Drapinska</t>
  </si>
  <si>
    <t>Dawidowska</t>
  </si>
  <si>
    <t>Lesiak</t>
  </si>
  <si>
    <t>Szarmach</t>
  </si>
  <si>
    <t>Burghard</t>
  </si>
  <si>
    <t>Michalska</t>
  </si>
  <si>
    <t>Mezynska</t>
  </si>
  <si>
    <t>Kaminska</t>
  </si>
  <si>
    <t>Edel</t>
  </si>
  <si>
    <t>Vanessa</t>
  </si>
  <si>
    <t>Gadomska</t>
  </si>
  <si>
    <t>Bieniasz</t>
  </si>
  <si>
    <t>Kozlowski</t>
  </si>
  <si>
    <t>Karewicz</t>
  </si>
  <si>
    <t>Hinca</t>
  </si>
  <si>
    <t>Mielcarz</t>
  </si>
  <si>
    <t>Zebrowski</t>
  </si>
  <si>
    <t>Janik</t>
  </si>
  <si>
    <t>Radziun</t>
  </si>
  <si>
    <t>Stawirej</t>
  </si>
  <si>
    <t>Brankiewicz</t>
  </si>
  <si>
    <t>Wojniusz</t>
  </si>
  <si>
    <t>Borowiec</t>
  </si>
  <si>
    <t>Tymon</t>
  </si>
  <si>
    <t>Kuszner</t>
  </si>
  <si>
    <t>Pawlowski</t>
  </si>
  <si>
    <t>Boleski</t>
  </si>
  <si>
    <t>Gnie櫂zinska</t>
  </si>
  <si>
    <t>Gazarkiewicz</t>
  </si>
  <si>
    <t>Gawinkowski</t>
  </si>
  <si>
    <t>Lendzion</t>
  </si>
  <si>
    <t>Skrzek</t>
  </si>
  <si>
    <t>Reda</t>
  </si>
  <si>
    <t>Krolikowska</t>
  </si>
  <si>
    <t>Szydlowski</t>
  </si>
  <si>
    <t>Daniel</t>
  </si>
  <si>
    <t>Sawicka</t>
  </si>
  <si>
    <t>Jakubiak</t>
  </si>
  <si>
    <t>Maciejewski</t>
  </si>
  <si>
    <t>Kachniarz</t>
  </si>
  <si>
    <t>Pluzinska</t>
  </si>
  <si>
    <t>Kaja</t>
  </si>
  <si>
    <t>Domachowska</t>
  </si>
  <si>
    <t>Skrodzki</t>
  </si>
  <si>
    <t>Gabriel</t>
  </si>
  <si>
    <t>Skoropinski</t>
  </si>
  <si>
    <t>Zak</t>
  </si>
  <si>
    <t>Hildebrandt</t>
  </si>
  <si>
    <t>Papciak</t>
  </si>
  <si>
    <t>Jaroslaw</t>
  </si>
  <si>
    <t>Malanowski</t>
  </si>
  <si>
    <t>Osojca</t>
  </si>
  <si>
    <t>Kinga</t>
  </si>
  <si>
    <t>Szulfer</t>
  </si>
  <si>
    <t>Daria</t>
  </si>
  <si>
    <t>Konieczka</t>
  </si>
  <si>
    <t>Komasinska</t>
  </si>
  <si>
    <t>Gajdecka</t>
  </si>
  <si>
    <t>Galikowska</t>
  </si>
  <si>
    <t>Schmidtke</t>
  </si>
  <si>
    <t>Romanowska</t>
  </si>
  <si>
    <t>Iwa</t>
  </si>
  <si>
    <t>Kukulski</t>
  </si>
  <si>
    <t>Wakuluk</t>
  </si>
  <si>
    <t>Angelika</t>
  </si>
  <si>
    <t>Wabiszewska</t>
  </si>
  <si>
    <t>Aniela</t>
  </si>
  <si>
    <t>Bialowss</t>
  </si>
  <si>
    <t>Gondek</t>
  </si>
  <si>
    <t>Gski</t>
  </si>
  <si>
    <t>Szlage</t>
  </si>
  <si>
    <t>Stiewa</t>
  </si>
  <si>
    <t>Gabriela</t>
  </si>
  <si>
    <t>Janiszewska</t>
  </si>
  <si>
    <t>Orlowski</t>
  </si>
  <si>
    <t>Kulik</t>
  </si>
  <si>
    <t>Marek</t>
  </si>
  <si>
    <t>Szymaniak</t>
  </si>
  <si>
    <t>Bianka</t>
  </si>
  <si>
    <t>Soja</t>
  </si>
  <si>
    <t>Macholla</t>
  </si>
  <si>
    <t>Duchcik</t>
  </si>
  <si>
    <t>Victoria</t>
  </si>
  <si>
    <t>Subocz</t>
  </si>
  <si>
    <t>Emma</t>
  </si>
  <si>
    <t>Matusiewicz</t>
  </si>
  <si>
    <t>Ksawery</t>
  </si>
  <si>
    <t>Czapkowski</t>
  </si>
  <si>
    <t>Cudzilo</t>
  </si>
  <si>
    <t>Frost</t>
  </si>
  <si>
    <t>Tylec</t>
  </si>
  <si>
    <t>Niewierowska</t>
  </si>
  <si>
    <t>Bankowski</t>
  </si>
  <si>
    <t>Stopinska</t>
  </si>
  <si>
    <t>Odya</t>
  </si>
  <si>
    <t>Jaroszek</t>
  </si>
  <si>
    <t>Deszcz</t>
  </si>
  <si>
    <t>Simon</t>
  </si>
  <si>
    <t>Bujalski</t>
  </si>
  <si>
    <t>Tobiasz</t>
  </si>
  <si>
    <t>Kowalina</t>
  </si>
  <si>
    <t>Broner</t>
  </si>
  <si>
    <t>Majsik</t>
  </si>
  <si>
    <t>Borkowski</t>
  </si>
  <si>
    <t>Tomasz</t>
  </si>
  <si>
    <t>Gecki</t>
  </si>
  <si>
    <t>Gerygk</t>
  </si>
  <si>
    <t>Gerono</t>
  </si>
  <si>
    <t>Dsbkowska</t>
  </si>
  <si>
    <t>Lang</t>
  </si>
  <si>
    <t>Glowacz</t>
  </si>
  <si>
    <t>Olstowska</t>
  </si>
  <si>
    <t>Kik</t>
  </si>
  <si>
    <t>Chajecki</t>
  </si>
  <si>
    <t>Karol</t>
  </si>
  <si>
    <t>Wizniewska</t>
  </si>
  <si>
    <t>Szewczyk</t>
  </si>
  <si>
    <t>Edyta</t>
  </si>
  <si>
    <t>Basek</t>
  </si>
  <si>
    <t>Stiburska</t>
  </si>
  <si>
    <t>Dreger</t>
  </si>
  <si>
    <t>Wanessa</t>
  </si>
  <si>
    <t>Sorr</t>
  </si>
  <si>
    <t>Marjanski</t>
  </si>
  <si>
    <t>Sokolnicka</t>
  </si>
  <si>
    <t>Inga</t>
  </si>
  <si>
    <t>Sciebur</t>
  </si>
  <si>
    <t>Polubinski</t>
  </si>
  <si>
    <t>Makarski</t>
  </si>
  <si>
    <t>Freitag</t>
  </si>
  <si>
    <t>Aftanas</t>
  </si>
  <si>
    <t>Polonska</t>
  </si>
  <si>
    <t>Justyna</t>
  </si>
  <si>
    <t>Piwowarska</t>
  </si>
  <si>
    <t>Pomierska</t>
  </si>
  <si>
    <t>Sulek</t>
  </si>
  <si>
    <t>Fabian</t>
  </si>
  <si>
    <t>Uszkiewicz</t>
  </si>
  <si>
    <t>Wentland</t>
  </si>
  <si>
    <t>Baniamin</t>
  </si>
  <si>
    <t>Zebala</t>
  </si>
  <si>
    <t>Chudzik</t>
  </si>
  <si>
    <t>Jedrzejewski</t>
  </si>
  <si>
    <t>Hajdamowicz</t>
  </si>
  <si>
    <t>Ropel</t>
  </si>
  <si>
    <t>Budzynski</t>
  </si>
  <si>
    <t>Tadeusz</t>
  </si>
  <si>
    <t>Zbieska</t>
  </si>
  <si>
    <t>Skrzynska</t>
  </si>
  <si>
    <t>Karmazyn</t>
  </si>
  <si>
    <t>Mira</t>
  </si>
  <si>
    <t>Bienkowska</t>
  </si>
  <si>
    <t>Chabowski</t>
  </si>
  <si>
    <t>Markiewicz</t>
  </si>
  <si>
    <t>Lila</t>
  </si>
  <si>
    <t>Dalek</t>
  </si>
  <si>
    <t>Klos</t>
  </si>
  <si>
    <t>Kedzierski</t>
  </si>
  <si>
    <t>Irek</t>
  </si>
  <si>
    <t>Smal</t>
  </si>
  <si>
    <t>Muczynski</t>
  </si>
  <si>
    <t>Kasjan</t>
  </si>
  <si>
    <t>Butajlo</t>
  </si>
  <si>
    <t>Kass</t>
  </si>
  <si>
    <t>Jenda</t>
  </si>
  <si>
    <t>Markowski</t>
  </si>
  <si>
    <t>Kuba</t>
  </si>
  <si>
    <t>Mｾdry</t>
  </si>
  <si>
    <t>Ostwald</t>
  </si>
  <si>
    <t>Begdon</t>
  </si>
  <si>
    <t>Panfil</t>
  </si>
  <si>
    <t>Wnuczynska</t>
  </si>
  <si>
    <t>Rychter</t>
  </si>
  <si>
    <t>Gasinski</t>
  </si>
  <si>
    <t>Toczek</t>
  </si>
  <si>
    <t>Sokolowska</t>
  </si>
  <si>
    <t>Zawizlak</t>
  </si>
  <si>
    <t>Golunska</t>
  </si>
  <si>
    <t>Piskor</t>
  </si>
  <si>
    <t>Kalina</t>
  </si>
  <si>
    <t>Szumala</t>
  </si>
  <si>
    <t>Blanka</t>
  </si>
  <si>
    <t>Jakuszewska</t>
  </si>
  <si>
    <t>Jezierska</t>
  </si>
  <si>
    <t>Kisiela</t>
  </si>
  <si>
    <t>Macierzynska</t>
  </si>
  <si>
    <t>Sosnowski</t>
  </si>
  <si>
    <t>Winiarczyk</t>
  </si>
  <si>
    <t>Bialkowski</t>
  </si>
  <si>
    <t>Lehmann</t>
  </si>
  <si>
    <t>Gnacinski</t>
  </si>
  <si>
    <t>Marchewicz</t>
  </si>
  <si>
    <t>Lucjan</t>
  </si>
  <si>
    <t>Zurowski</t>
  </si>
  <si>
    <t>Morawski</t>
  </si>
  <si>
    <t>Klaudiusz</t>
  </si>
  <si>
    <t>Sitarska</t>
  </si>
  <si>
    <t>Izabella</t>
  </si>
  <si>
    <t>Bianga</t>
  </si>
  <si>
    <t>Jank</t>
  </si>
  <si>
    <t>Janukowicz</t>
  </si>
  <si>
    <t>Richter</t>
  </si>
  <si>
    <t>Zarzeczanski</t>
  </si>
  <si>
    <t>Jasik</t>
  </si>
  <si>
    <t>Krawiec</t>
  </si>
  <si>
    <t>Olszowka</t>
  </si>
  <si>
    <t>Klara</t>
  </si>
  <si>
    <t>Wieruszewski</t>
  </si>
  <si>
    <t>Jarosz</t>
  </si>
  <si>
    <t>Daczkowska</t>
  </si>
  <si>
    <t>Bastian</t>
  </si>
  <si>
    <t>Witold</t>
  </si>
  <si>
    <t>Lsczynska</t>
  </si>
  <si>
    <t>Szubiga</t>
  </si>
  <si>
    <t>Winiarski</t>
  </si>
  <si>
    <t>Mazurowski</t>
  </si>
  <si>
    <t>Olewnik</t>
  </si>
  <si>
    <t>Kruz</t>
  </si>
  <si>
    <t>średnia</t>
  </si>
  <si>
    <t>89.1</t>
  </si>
  <si>
    <t>89.2a</t>
  </si>
  <si>
    <t>89.2b</t>
  </si>
  <si>
    <t>ocena</t>
  </si>
  <si>
    <t>liczba pinktów</t>
  </si>
  <si>
    <t>89.2c</t>
  </si>
  <si>
    <t>89.2 suma</t>
  </si>
  <si>
    <t>89.2 wyst.najcz</t>
  </si>
  <si>
    <t>89.3</t>
  </si>
  <si>
    <t>dop</t>
  </si>
  <si>
    <t>dost</t>
  </si>
  <si>
    <t>db</t>
  </si>
  <si>
    <t>bdb</t>
  </si>
  <si>
    <t>cel</t>
  </si>
  <si>
    <t>polski</t>
  </si>
  <si>
    <t>matemat</t>
  </si>
  <si>
    <t>biol</t>
  </si>
  <si>
    <t>geo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</si>
</sst>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B516"/>
  <sheetViews>
    <sheetView tabSelected="1" topLeftCell="E1" workbookViewId="0">
      <selection activeCell="V2" sqref="V2"/>
    </sheetView>
  </sheetViews>
  <sheetFormatPr defaultRowHeight="15"/>
  <cols>
    <col min="1" max="1" width="14.85546875" bestFit="1" customWidth="1"/>
    <col min="18" max="18" width="9.85546875" bestFit="1" customWidth="1"/>
    <col min="21" max="21" width="14.28515625" bestFit="1" customWidth="1"/>
  </cols>
  <sheetData>
    <row r="1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672</v>
      </c>
      <c r="O1" t="s">
        <v>673</v>
      </c>
      <c r="P1" t="s">
        <v>673</v>
      </c>
      <c r="Q1" t="s">
        <v>674</v>
      </c>
      <c r="R1" t="s">
        <v>675</v>
      </c>
      <c r="S1" t="s">
        <v>678</v>
      </c>
      <c r="T1" t="s">
        <v>679</v>
      </c>
      <c r="U1" t="s">
        <v>680</v>
      </c>
      <c r="V1" t="s">
        <v>681</v>
      </c>
    </row>
    <row r="2" spans="1:28">
      <c r="A2" t="s">
        <v>238</v>
      </c>
      <c r="B2" t="s">
        <v>239</v>
      </c>
      <c r="C2">
        <v>7</v>
      </c>
      <c r="D2">
        <v>5</v>
      </c>
      <c r="E2">
        <v>6</v>
      </c>
      <c r="F2">
        <v>6</v>
      </c>
      <c r="G2">
        <v>2</v>
      </c>
      <c r="H2">
        <v>5</v>
      </c>
      <c r="I2">
        <v>80</v>
      </c>
      <c r="J2">
        <v>90</v>
      </c>
      <c r="K2">
        <v>62</v>
      </c>
      <c r="L2">
        <v>97</v>
      </c>
      <c r="M2">
        <v>3</v>
      </c>
      <c r="N2">
        <f t="shared" ref="N2:N65" si="0">AVERAGE(E2:H2)</f>
        <v>4.75</v>
      </c>
      <c r="P2">
        <f t="shared" ref="P2:P65" si="1">IF(AND(C2=0,D2&gt;=5,N2&gt;4),1,0)</f>
        <v>0</v>
      </c>
      <c r="Q2">
        <f>SUM(I2:M2)/10</f>
        <v>33.200000000000003</v>
      </c>
      <c r="R2">
        <f>VLOOKUP(E2,'punkty za oceny'!$A$2:$B$6,2,FALSE)</f>
        <v>10</v>
      </c>
      <c r="S2">
        <f>C2+IF(D2=6,2,0)</f>
        <v>7</v>
      </c>
      <c r="T2">
        <f>SUM(Q2:S2)</f>
        <v>50.2</v>
      </c>
      <c r="U2">
        <f>MODE(T:T)</f>
        <v>31.4</v>
      </c>
      <c r="V2">
        <f>COUNTIF(I2:M2,"=100")</f>
        <v>0</v>
      </c>
    </row>
    <row r="3" spans="1:28">
      <c r="A3" t="s">
        <v>111</v>
      </c>
      <c r="B3" t="s">
        <v>74</v>
      </c>
      <c r="C3">
        <v>5</v>
      </c>
      <c r="D3">
        <v>2</v>
      </c>
      <c r="E3">
        <v>4</v>
      </c>
      <c r="F3">
        <v>5</v>
      </c>
      <c r="G3">
        <v>5</v>
      </c>
      <c r="H3">
        <v>3</v>
      </c>
      <c r="I3">
        <v>39</v>
      </c>
      <c r="J3">
        <v>16</v>
      </c>
      <c r="K3">
        <v>8</v>
      </c>
      <c r="L3">
        <v>66</v>
      </c>
      <c r="M3">
        <v>29</v>
      </c>
      <c r="N3">
        <f t="shared" si="0"/>
        <v>4.25</v>
      </c>
      <c r="P3">
        <f t="shared" si="1"/>
        <v>0</v>
      </c>
      <c r="Q3">
        <f t="shared" ref="Q3:Q66" si="2">SUM(I3:M3)/10</f>
        <v>15.8</v>
      </c>
      <c r="R3">
        <f>VLOOKUP(E3,'punkty za oceny'!$A$2:$B$6,2,FALSE)</f>
        <v>6</v>
      </c>
      <c r="S3">
        <f t="shared" ref="S3:S66" si="3">C3+IF(D3=6,2,0)</f>
        <v>5</v>
      </c>
      <c r="T3">
        <f t="shared" ref="T3:T66" si="4">SUM(Q3:S3)</f>
        <v>26.8</v>
      </c>
      <c r="V3">
        <f t="shared" ref="V3:V66" si="5">COUNTIF(I3:M3,"=100")</f>
        <v>0</v>
      </c>
      <c r="Y3" t="s">
        <v>687</v>
      </c>
      <c r="Z3" t="s">
        <v>688</v>
      </c>
      <c r="AA3" t="s">
        <v>689</v>
      </c>
      <c r="AB3" t="s">
        <v>690</v>
      </c>
    </row>
    <row r="4" spans="1:28">
      <c r="A4" t="s">
        <v>433</v>
      </c>
      <c r="B4" t="s">
        <v>434</v>
      </c>
      <c r="C4">
        <v>5</v>
      </c>
      <c r="D4">
        <v>2</v>
      </c>
      <c r="E4">
        <v>6</v>
      </c>
      <c r="F4">
        <v>4</v>
      </c>
      <c r="G4">
        <v>5</v>
      </c>
      <c r="H4">
        <v>6</v>
      </c>
      <c r="I4">
        <v>35</v>
      </c>
      <c r="J4">
        <v>77</v>
      </c>
      <c r="K4">
        <v>82</v>
      </c>
      <c r="L4">
        <v>42</v>
      </c>
      <c r="M4">
        <v>17</v>
      </c>
      <c r="N4">
        <f t="shared" si="0"/>
        <v>5.25</v>
      </c>
      <c r="P4">
        <f t="shared" si="1"/>
        <v>0</v>
      </c>
      <c r="Q4">
        <f t="shared" si="2"/>
        <v>25.3</v>
      </c>
      <c r="R4">
        <f>VLOOKUP(E4,'punkty za oceny'!$A$2:$B$6,2,FALSE)</f>
        <v>10</v>
      </c>
      <c r="S4">
        <f t="shared" si="3"/>
        <v>5</v>
      </c>
      <c r="T4">
        <f t="shared" si="4"/>
        <v>40.299999999999997</v>
      </c>
      <c r="V4">
        <f t="shared" si="5"/>
        <v>0</v>
      </c>
      <c r="X4" t="s">
        <v>682</v>
      </c>
      <c r="Y4">
        <f>COUNTIF(E:E,2)</f>
        <v>95</v>
      </c>
      <c r="Z4">
        <f t="shared" ref="Z4:AB4" si="6">COUNTIF(F:F,2)</f>
        <v>110</v>
      </c>
      <c r="AA4">
        <f t="shared" si="6"/>
        <v>101</v>
      </c>
      <c r="AB4">
        <f t="shared" si="6"/>
        <v>112</v>
      </c>
    </row>
    <row r="5" spans="1:28">
      <c r="A5" t="s">
        <v>584</v>
      </c>
      <c r="B5" t="s">
        <v>171</v>
      </c>
      <c r="C5">
        <v>5</v>
      </c>
      <c r="D5">
        <v>5</v>
      </c>
      <c r="E5">
        <v>5</v>
      </c>
      <c r="F5">
        <v>5</v>
      </c>
      <c r="G5">
        <v>2</v>
      </c>
      <c r="H5">
        <v>6</v>
      </c>
      <c r="I5">
        <v>45</v>
      </c>
      <c r="J5">
        <v>94</v>
      </c>
      <c r="K5">
        <v>45</v>
      </c>
      <c r="L5">
        <v>100</v>
      </c>
      <c r="M5">
        <v>98</v>
      </c>
      <c r="N5">
        <f t="shared" si="0"/>
        <v>4.5</v>
      </c>
      <c r="P5">
        <f t="shared" si="1"/>
        <v>0</v>
      </c>
      <c r="Q5">
        <f t="shared" si="2"/>
        <v>38.200000000000003</v>
      </c>
      <c r="R5">
        <f>VLOOKUP(E5,'punkty za oceny'!$A$2:$B$6,2,FALSE)</f>
        <v>8</v>
      </c>
      <c r="S5">
        <f t="shared" si="3"/>
        <v>5</v>
      </c>
      <c r="T5">
        <f t="shared" si="4"/>
        <v>51.2</v>
      </c>
      <c r="V5">
        <f t="shared" si="5"/>
        <v>1</v>
      </c>
      <c r="X5" t="s">
        <v>683</v>
      </c>
      <c r="Y5">
        <f>COUNTIF(E:E,3)</f>
        <v>96</v>
      </c>
      <c r="Z5">
        <f t="shared" ref="Z5:AB5" si="7">COUNTIF(F:F,3)</f>
        <v>106</v>
      </c>
      <c r="AA5">
        <f t="shared" si="7"/>
        <v>105</v>
      </c>
      <c r="AB5">
        <f t="shared" si="7"/>
        <v>97</v>
      </c>
    </row>
    <row r="6" spans="1:28">
      <c r="A6" t="s">
        <v>314</v>
      </c>
      <c r="B6" t="s">
        <v>249</v>
      </c>
      <c r="C6">
        <v>7</v>
      </c>
      <c r="D6">
        <v>2</v>
      </c>
      <c r="E6">
        <v>2</v>
      </c>
      <c r="F6">
        <v>3</v>
      </c>
      <c r="G6">
        <v>6</v>
      </c>
      <c r="H6">
        <v>5</v>
      </c>
      <c r="I6">
        <v>11</v>
      </c>
      <c r="J6">
        <v>6</v>
      </c>
      <c r="K6">
        <v>24</v>
      </c>
      <c r="L6">
        <v>72</v>
      </c>
      <c r="M6">
        <v>17</v>
      </c>
      <c r="N6">
        <f t="shared" si="0"/>
        <v>4</v>
      </c>
      <c r="P6">
        <f t="shared" si="1"/>
        <v>0</v>
      </c>
      <c r="Q6">
        <f t="shared" si="2"/>
        <v>13</v>
      </c>
      <c r="R6">
        <f>VLOOKUP(E6,'punkty za oceny'!$A$2:$B$6,2,FALSE)</f>
        <v>0</v>
      </c>
      <c r="S6">
        <f t="shared" si="3"/>
        <v>7</v>
      </c>
      <c r="T6">
        <f t="shared" si="4"/>
        <v>20</v>
      </c>
      <c r="V6">
        <f t="shared" si="5"/>
        <v>0</v>
      </c>
      <c r="X6" t="s">
        <v>684</v>
      </c>
      <c r="Y6">
        <f>COUNTIF(E:E,4)</f>
        <v>101</v>
      </c>
      <c r="Z6">
        <f t="shared" ref="Z6:AB6" si="8">COUNTIF(F:F,4)</f>
        <v>100</v>
      </c>
      <c r="AA6">
        <f t="shared" si="8"/>
        <v>94</v>
      </c>
      <c r="AB6">
        <f t="shared" si="8"/>
        <v>96</v>
      </c>
    </row>
    <row r="7" spans="1:28">
      <c r="A7" t="s">
        <v>267</v>
      </c>
      <c r="B7" t="s">
        <v>239</v>
      </c>
      <c r="C7">
        <v>5</v>
      </c>
      <c r="D7">
        <v>3</v>
      </c>
      <c r="E7">
        <v>5</v>
      </c>
      <c r="F7">
        <v>3</v>
      </c>
      <c r="G7">
        <v>3</v>
      </c>
      <c r="H7">
        <v>2</v>
      </c>
      <c r="I7">
        <v>33</v>
      </c>
      <c r="J7">
        <v>10</v>
      </c>
      <c r="K7">
        <v>92</v>
      </c>
      <c r="L7">
        <v>74</v>
      </c>
      <c r="M7">
        <v>79</v>
      </c>
      <c r="N7">
        <f t="shared" si="0"/>
        <v>3.25</v>
      </c>
      <c r="P7">
        <f t="shared" si="1"/>
        <v>0</v>
      </c>
      <c r="Q7">
        <f t="shared" si="2"/>
        <v>28.8</v>
      </c>
      <c r="R7">
        <f>VLOOKUP(E7,'punkty za oceny'!$A$2:$B$6,2,FALSE)</f>
        <v>8</v>
      </c>
      <c r="S7">
        <f t="shared" si="3"/>
        <v>5</v>
      </c>
      <c r="T7">
        <f t="shared" si="4"/>
        <v>41.8</v>
      </c>
      <c r="V7">
        <f t="shared" si="5"/>
        <v>0</v>
      </c>
      <c r="X7" t="s">
        <v>685</v>
      </c>
      <c r="Y7">
        <f>COUNTIF(E:E,5)</f>
        <v>108</v>
      </c>
      <c r="Z7">
        <f t="shared" ref="Z7:AB7" si="9">COUNTIF(F:F,5)</f>
        <v>97</v>
      </c>
      <c r="AA7">
        <f t="shared" si="9"/>
        <v>110</v>
      </c>
      <c r="AB7">
        <f t="shared" si="9"/>
        <v>97</v>
      </c>
    </row>
    <row r="8" spans="1:28">
      <c r="A8" t="s">
        <v>248</v>
      </c>
      <c r="B8" t="s">
        <v>249</v>
      </c>
      <c r="C8">
        <v>3</v>
      </c>
      <c r="D8">
        <v>4</v>
      </c>
      <c r="E8">
        <v>6</v>
      </c>
      <c r="F8">
        <v>2</v>
      </c>
      <c r="G8">
        <v>2</v>
      </c>
      <c r="H8">
        <v>5</v>
      </c>
      <c r="I8">
        <v>54</v>
      </c>
      <c r="J8">
        <v>12</v>
      </c>
      <c r="K8">
        <v>13</v>
      </c>
      <c r="L8">
        <v>21</v>
      </c>
      <c r="M8">
        <v>24</v>
      </c>
      <c r="N8">
        <f t="shared" si="0"/>
        <v>3.75</v>
      </c>
      <c r="P8">
        <f t="shared" si="1"/>
        <v>0</v>
      </c>
      <c r="Q8">
        <f t="shared" si="2"/>
        <v>12.4</v>
      </c>
      <c r="R8">
        <f>VLOOKUP(E8,'punkty za oceny'!$A$2:$B$6,2,FALSE)</f>
        <v>10</v>
      </c>
      <c r="S8">
        <f t="shared" si="3"/>
        <v>3</v>
      </c>
      <c r="T8">
        <f t="shared" si="4"/>
        <v>25.4</v>
      </c>
      <c r="V8">
        <f t="shared" si="5"/>
        <v>0</v>
      </c>
      <c r="X8" t="s">
        <v>686</v>
      </c>
      <c r="Y8">
        <f>COUNTIF(E:E,6)</f>
        <v>114</v>
      </c>
      <c r="Z8">
        <f t="shared" ref="Z8:AB8" si="10">COUNTIF(F:F,6)</f>
        <v>101</v>
      </c>
      <c r="AA8">
        <f t="shared" si="10"/>
        <v>104</v>
      </c>
      <c r="AB8">
        <f t="shared" si="10"/>
        <v>112</v>
      </c>
    </row>
    <row r="9" spans="1:28">
      <c r="A9" t="s">
        <v>546</v>
      </c>
      <c r="B9" t="s">
        <v>249</v>
      </c>
      <c r="C9">
        <v>2</v>
      </c>
      <c r="D9">
        <v>4</v>
      </c>
      <c r="E9">
        <v>2</v>
      </c>
      <c r="F9">
        <v>4</v>
      </c>
      <c r="G9">
        <v>5</v>
      </c>
      <c r="H9">
        <v>2</v>
      </c>
      <c r="I9">
        <v>9</v>
      </c>
      <c r="J9">
        <v>76</v>
      </c>
      <c r="K9">
        <v>35</v>
      </c>
      <c r="L9">
        <v>83</v>
      </c>
      <c r="M9">
        <v>13</v>
      </c>
      <c r="N9">
        <f t="shared" si="0"/>
        <v>3.25</v>
      </c>
      <c r="P9">
        <f t="shared" si="1"/>
        <v>0</v>
      </c>
      <c r="Q9">
        <f t="shared" si="2"/>
        <v>21.6</v>
      </c>
      <c r="R9">
        <f>VLOOKUP(E9,'punkty za oceny'!$A$2:$B$6,2,FALSE)</f>
        <v>0</v>
      </c>
      <c r="S9">
        <f t="shared" si="3"/>
        <v>2</v>
      </c>
      <c r="T9">
        <f t="shared" si="4"/>
        <v>23.6</v>
      </c>
      <c r="V9">
        <f t="shared" si="5"/>
        <v>0</v>
      </c>
    </row>
    <row r="10" spans="1:28">
      <c r="A10" t="s">
        <v>293</v>
      </c>
      <c r="B10" t="s">
        <v>239</v>
      </c>
      <c r="C10">
        <v>7</v>
      </c>
      <c r="D10">
        <v>6</v>
      </c>
      <c r="E10">
        <v>4</v>
      </c>
      <c r="F10">
        <v>6</v>
      </c>
      <c r="G10">
        <v>6</v>
      </c>
      <c r="H10">
        <v>5</v>
      </c>
      <c r="I10">
        <v>85</v>
      </c>
      <c r="J10">
        <v>37</v>
      </c>
      <c r="K10">
        <v>73</v>
      </c>
      <c r="L10">
        <v>73</v>
      </c>
      <c r="M10">
        <v>19</v>
      </c>
      <c r="N10">
        <f t="shared" si="0"/>
        <v>5.25</v>
      </c>
      <c r="P10">
        <f t="shared" si="1"/>
        <v>0</v>
      </c>
      <c r="Q10">
        <f t="shared" si="2"/>
        <v>28.7</v>
      </c>
      <c r="R10">
        <f>VLOOKUP(E10,'punkty za oceny'!$A$2:$B$6,2,FALSE)</f>
        <v>6</v>
      </c>
      <c r="S10">
        <f t="shared" si="3"/>
        <v>9</v>
      </c>
      <c r="T10">
        <f t="shared" si="4"/>
        <v>43.7</v>
      </c>
      <c r="V10">
        <f t="shared" si="5"/>
        <v>0</v>
      </c>
    </row>
    <row r="11" spans="1:28">
      <c r="A11" t="s">
        <v>572</v>
      </c>
      <c r="B11" t="s">
        <v>177</v>
      </c>
      <c r="C11">
        <v>3</v>
      </c>
      <c r="D11">
        <v>4</v>
      </c>
      <c r="E11">
        <v>2</v>
      </c>
      <c r="F11">
        <v>5</v>
      </c>
      <c r="G11">
        <v>2</v>
      </c>
      <c r="H11">
        <v>6</v>
      </c>
      <c r="I11">
        <v>80</v>
      </c>
      <c r="J11">
        <v>86</v>
      </c>
      <c r="K11">
        <v>29</v>
      </c>
      <c r="L11">
        <v>32</v>
      </c>
      <c r="M11">
        <v>85</v>
      </c>
      <c r="N11">
        <f t="shared" si="0"/>
        <v>3.75</v>
      </c>
      <c r="P11">
        <f t="shared" si="1"/>
        <v>0</v>
      </c>
      <c r="Q11">
        <f t="shared" si="2"/>
        <v>31.2</v>
      </c>
      <c r="R11">
        <f>VLOOKUP(E11,'punkty za oceny'!$A$2:$B$6,2,FALSE)</f>
        <v>0</v>
      </c>
      <c r="S11">
        <f t="shared" si="3"/>
        <v>3</v>
      </c>
      <c r="T11">
        <f t="shared" si="4"/>
        <v>34.200000000000003</v>
      </c>
      <c r="V11">
        <f t="shared" si="5"/>
        <v>0</v>
      </c>
    </row>
    <row r="12" spans="1:28">
      <c r="A12" t="s">
        <v>664</v>
      </c>
      <c r="B12" t="s">
        <v>665</v>
      </c>
      <c r="C12">
        <v>8</v>
      </c>
      <c r="D12">
        <v>3</v>
      </c>
      <c r="E12">
        <v>3</v>
      </c>
      <c r="F12">
        <v>4</v>
      </c>
      <c r="G12">
        <v>5</v>
      </c>
      <c r="H12">
        <v>5</v>
      </c>
      <c r="I12">
        <v>78</v>
      </c>
      <c r="J12">
        <v>45</v>
      </c>
      <c r="K12">
        <v>23</v>
      </c>
      <c r="L12">
        <v>91</v>
      </c>
      <c r="M12">
        <v>58</v>
      </c>
      <c r="N12">
        <f t="shared" si="0"/>
        <v>4.25</v>
      </c>
      <c r="P12">
        <f t="shared" si="1"/>
        <v>0</v>
      </c>
      <c r="Q12">
        <f t="shared" si="2"/>
        <v>29.5</v>
      </c>
      <c r="R12">
        <f>VLOOKUP(E12,'punkty za oceny'!$A$2:$B$6,2,FALSE)</f>
        <v>4</v>
      </c>
      <c r="S12">
        <f t="shared" si="3"/>
        <v>8</v>
      </c>
      <c r="T12">
        <f t="shared" si="4"/>
        <v>41.5</v>
      </c>
      <c r="V12">
        <f t="shared" si="5"/>
        <v>0</v>
      </c>
    </row>
    <row r="13" spans="1:28">
      <c r="A13" t="s">
        <v>317</v>
      </c>
      <c r="B13" t="s">
        <v>232</v>
      </c>
      <c r="C13">
        <v>8</v>
      </c>
      <c r="D13">
        <v>4</v>
      </c>
      <c r="E13">
        <v>5</v>
      </c>
      <c r="F13">
        <v>5</v>
      </c>
      <c r="G13">
        <v>3</v>
      </c>
      <c r="H13">
        <v>4</v>
      </c>
      <c r="I13">
        <v>92</v>
      </c>
      <c r="J13">
        <v>71</v>
      </c>
      <c r="K13">
        <v>26</v>
      </c>
      <c r="L13">
        <v>42</v>
      </c>
      <c r="M13">
        <v>46</v>
      </c>
      <c r="N13">
        <f t="shared" si="0"/>
        <v>4.25</v>
      </c>
      <c r="P13">
        <f t="shared" si="1"/>
        <v>0</v>
      </c>
      <c r="Q13">
        <f t="shared" si="2"/>
        <v>27.7</v>
      </c>
      <c r="R13">
        <f>VLOOKUP(E13,'punkty za oceny'!$A$2:$B$6,2,FALSE)</f>
        <v>8</v>
      </c>
      <c r="S13">
        <f t="shared" si="3"/>
        <v>8</v>
      </c>
      <c r="T13">
        <f t="shared" si="4"/>
        <v>43.7</v>
      </c>
      <c r="V13">
        <f t="shared" si="5"/>
        <v>0</v>
      </c>
    </row>
    <row r="14" spans="1:28">
      <c r="A14" t="s">
        <v>623</v>
      </c>
      <c r="B14" t="s">
        <v>239</v>
      </c>
      <c r="C14">
        <v>0</v>
      </c>
      <c r="D14">
        <v>2</v>
      </c>
      <c r="E14">
        <v>2</v>
      </c>
      <c r="F14">
        <v>5</v>
      </c>
      <c r="G14">
        <v>6</v>
      </c>
      <c r="H14">
        <v>2</v>
      </c>
      <c r="I14">
        <v>87</v>
      </c>
      <c r="J14">
        <v>18</v>
      </c>
      <c r="K14">
        <v>93</v>
      </c>
      <c r="L14">
        <v>62</v>
      </c>
      <c r="M14">
        <v>95</v>
      </c>
      <c r="N14">
        <f t="shared" si="0"/>
        <v>3.75</v>
      </c>
      <c r="P14">
        <f t="shared" si="1"/>
        <v>0</v>
      </c>
      <c r="Q14">
        <f t="shared" si="2"/>
        <v>35.5</v>
      </c>
      <c r="R14">
        <f>VLOOKUP(E14,'punkty za oceny'!$A$2:$B$6,2,FALSE)</f>
        <v>0</v>
      </c>
      <c r="S14">
        <f t="shared" si="3"/>
        <v>0</v>
      </c>
      <c r="T14">
        <f t="shared" si="4"/>
        <v>35.5</v>
      </c>
      <c r="V14">
        <f t="shared" si="5"/>
        <v>0</v>
      </c>
    </row>
    <row r="15" spans="1:28">
      <c r="A15" t="s">
        <v>179</v>
      </c>
      <c r="B15" t="s">
        <v>180</v>
      </c>
      <c r="C15">
        <v>0</v>
      </c>
      <c r="D15">
        <v>5</v>
      </c>
      <c r="E15">
        <v>3</v>
      </c>
      <c r="F15">
        <v>5</v>
      </c>
      <c r="G15">
        <v>2</v>
      </c>
      <c r="H15">
        <v>5</v>
      </c>
      <c r="I15">
        <v>20</v>
      </c>
      <c r="J15">
        <v>51</v>
      </c>
      <c r="K15">
        <v>64</v>
      </c>
      <c r="L15">
        <v>67</v>
      </c>
      <c r="M15">
        <v>72</v>
      </c>
      <c r="N15">
        <f t="shared" si="0"/>
        <v>3.75</v>
      </c>
      <c r="P15">
        <f t="shared" si="1"/>
        <v>0</v>
      </c>
      <c r="Q15">
        <f t="shared" si="2"/>
        <v>27.4</v>
      </c>
      <c r="R15">
        <f>VLOOKUP(E15,'punkty za oceny'!$A$2:$B$6,2,FALSE)</f>
        <v>4</v>
      </c>
      <c r="S15">
        <f t="shared" si="3"/>
        <v>0</v>
      </c>
      <c r="T15">
        <f t="shared" si="4"/>
        <v>31.4</v>
      </c>
      <c r="V15">
        <f t="shared" si="5"/>
        <v>0</v>
      </c>
    </row>
    <row r="16" spans="1:28">
      <c r="A16" t="s">
        <v>42</v>
      </c>
      <c r="B16" t="s">
        <v>43</v>
      </c>
      <c r="C16">
        <v>2</v>
      </c>
      <c r="D16">
        <v>5</v>
      </c>
      <c r="E16">
        <v>3</v>
      </c>
      <c r="F16">
        <v>5</v>
      </c>
      <c r="G16">
        <v>6</v>
      </c>
      <c r="H16">
        <v>3</v>
      </c>
      <c r="I16">
        <v>47</v>
      </c>
      <c r="J16">
        <v>30</v>
      </c>
      <c r="K16">
        <v>2</v>
      </c>
      <c r="L16">
        <v>45</v>
      </c>
      <c r="M16">
        <v>76</v>
      </c>
      <c r="N16">
        <f t="shared" si="0"/>
        <v>4.25</v>
      </c>
      <c r="P16">
        <f t="shared" si="1"/>
        <v>0</v>
      </c>
      <c r="Q16">
        <f t="shared" si="2"/>
        <v>20</v>
      </c>
      <c r="R16">
        <f>VLOOKUP(E16,'punkty za oceny'!$A$2:$B$6,2,FALSE)</f>
        <v>4</v>
      </c>
      <c r="S16">
        <f t="shared" si="3"/>
        <v>2</v>
      </c>
      <c r="T16">
        <f t="shared" si="4"/>
        <v>26</v>
      </c>
      <c r="V16">
        <f t="shared" si="5"/>
        <v>0</v>
      </c>
    </row>
    <row r="17" spans="1:22">
      <c r="A17" t="s">
        <v>40</v>
      </c>
      <c r="B17" t="s">
        <v>41</v>
      </c>
      <c r="C17">
        <v>8</v>
      </c>
      <c r="D17">
        <v>6</v>
      </c>
      <c r="E17">
        <v>4</v>
      </c>
      <c r="F17">
        <v>3</v>
      </c>
      <c r="G17">
        <v>4</v>
      </c>
      <c r="H17">
        <v>5</v>
      </c>
      <c r="I17">
        <v>22</v>
      </c>
      <c r="J17">
        <v>46</v>
      </c>
      <c r="K17">
        <v>36</v>
      </c>
      <c r="L17">
        <v>35</v>
      </c>
      <c r="M17">
        <v>91</v>
      </c>
      <c r="N17">
        <f t="shared" si="0"/>
        <v>4</v>
      </c>
      <c r="P17">
        <f t="shared" si="1"/>
        <v>0</v>
      </c>
      <c r="Q17">
        <f t="shared" si="2"/>
        <v>23</v>
      </c>
      <c r="R17">
        <f>VLOOKUP(E17,'punkty za oceny'!$A$2:$B$6,2,FALSE)</f>
        <v>6</v>
      </c>
      <c r="S17">
        <f t="shared" si="3"/>
        <v>10</v>
      </c>
      <c r="T17">
        <f t="shared" si="4"/>
        <v>39</v>
      </c>
      <c r="V17">
        <f t="shared" si="5"/>
        <v>0</v>
      </c>
    </row>
    <row r="18" spans="1:22">
      <c r="A18" t="s">
        <v>40</v>
      </c>
      <c r="B18" t="s">
        <v>43</v>
      </c>
      <c r="C18">
        <v>0</v>
      </c>
      <c r="D18">
        <v>6</v>
      </c>
      <c r="E18">
        <v>3</v>
      </c>
      <c r="F18">
        <v>5</v>
      </c>
      <c r="G18">
        <v>6</v>
      </c>
      <c r="H18">
        <v>3</v>
      </c>
      <c r="I18">
        <v>67</v>
      </c>
      <c r="J18">
        <v>66</v>
      </c>
      <c r="K18">
        <v>56</v>
      </c>
      <c r="L18">
        <v>41</v>
      </c>
      <c r="M18">
        <v>26</v>
      </c>
      <c r="N18">
        <f>AVERAGE(E18:H18)</f>
        <v>4.25</v>
      </c>
      <c r="P18">
        <f>IF(AND(C18=0,D18&gt;=5,N18&gt;4),1,0)</f>
        <v>1</v>
      </c>
      <c r="Q18">
        <f>SUM(I18:M18)/10</f>
        <v>25.6</v>
      </c>
      <c r="R18">
        <f>VLOOKUP(E18,'punkty za oceny'!$A$2:$B$6,2,FALSE)</f>
        <v>4</v>
      </c>
      <c r="S18">
        <f>C18+IF(D18=6,2,0)</f>
        <v>2</v>
      </c>
      <c r="T18">
        <f>SUM(Q18:S18)</f>
        <v>31.6</v>
      </c>
      <c r="V18">
        <f>COUNTIF(I18:M18,"=100")</f>
        <v>0</v>
      </c>
    </row>
    <row r="19" spans="1:22">
      <c r="A19" t="s">
        <v>309</v>
      </c>
      <c r="B19" t="s">
        <v>239</v>
      </c>
      <c r="C19">
        <v>3</v>
      </c>
      <c r="D19">
        <v>4</v>
      </c>
      <c r="E19">
        <v>2</v>
      </c>
      <c r="F19">
        <v>2</v>
      </c>
      <c r="G19">
        <v>6</v>
      </c>
      <c r="H19">
        <v>4</v>
      </c>
      <c r="I19">
        <v>48</v>
      </c>
      <c r="J19">
        <v>56</v>
      </c>
      <c r="K19">
        <v>97</v>
      </c>
      <c r="L19">
        <v>34</v>
      </c>
      <c r="M19">
        <v>50</v>
      </c>
      <c r="N19">
        <f>AVERAGE(E19:H19)</f>
        <v>3.5</v>
      </c>
      <c r="P19">
        <f>IF(AND(C19=0,D19&gt;=5,N19&gt;4),1,0)</f>
        <v>0</v>
      </c>
      <c r="Q19">
        <f>SUM(I19:M19)/10</f>
        <v>28.5</v>
      </c>
      <c r="R19">
        <f>VLOOKUP(E19,'punkty za oceny'!$A$2:$B$6,2,FALSE)</f>
        <v>0</v>
      </c>
      <c r="S19">
        <f>C19+IF(D19=6,2,0)</f>
        <v>3</v>
      </c>
      <c r="T19">
        <f>SUM(Q19:S19)</f>
        <v>31.5</v>
      </c>
      <c r="V19">
        <f>COUNTIF(I19:M19,"=100")</f>
        <v>0</v>
      </c>
    </row>
    <row r="20" spans="1:22">
      <c r="A20" t="s">
        <v>148</v>
      </c>
      <c r="B20" t="s">
        <v>28</v>
      </c>
      <c r="C20">
        <v>2</v>
      </c>
      <c r="D20">
        <v>4</v>
      </c>
      <c r="E20">
        <v>2</v>
      </c>
      <c r="F20">
        <v>6</v>
      </c>
      <c r="G20">
        <v>4</v>
      </c>
      <c r="H20">
        <v>4</v>
      </c>
      <c r="I20">
        <v>84</v>
      </c>
      <c r="J20">
        <v>95</v>
      </c>
      <c r="K20">
        <v>31</v>
      </c>
      <c r="L20">
        <v>8</v>
      </c>
      <c r="M20">
        <v>54</v>
      </c>
      <c r="N20">
        <f>AVERAGE(E20:H20)</f>
        <v>4</v>
      </c>
      <c r="P20">
        <f>IF(AND(C20=0,D20&gt;=5,N20&gt;4),1,0)</f>
        <v>0</v>
      </c>
      <c r="Q20">
        <f>SUM(I20:M20)/10</f>
        <v>27.2</v>
      </c>
      <c r="R20">
        <f>VLOOKUP(E20,'punkty za oceny'!$A$2:$B$6,2,FALSE)</f>
        <v>0</v>
      </c>
      <c r="S20">
        <f>C20+IF(D20=6,2,0)</f>
        <v>2</v>
      </c>
      <c r="T20">
        <f>SUM(Q20:S20)</f>
        <v>29.2</v>
      </c>
      <c r="V20">
        <f>COUNTIF(I20:M20,"=100")</f>
        <v>0</v>
      </c>
    </row>
    <row r="21" spans="1:22">
      <c r="A21" t="s">
        <v>148</v>
      </c>
      <c r="B21" t="s">
        <v>193</v>
      </c>
      <c r="C21">
        <v>4</v>
      </c>
      <c r="D21">
        <v>5</v>
      </c>
      <c r="E21">
        <v>5</v>
      </c>
      <c r="F21">
        <v>3</v>
      </c>
      <c r="G21">
        <v>5</v>
      </c>
      <c r="H21">
        <v>2</v>
      </c>
      <c r="I21">
        <v>79</v>
      </c>
      <c r="J21">
        <v>53</v>
      </c>
      <c r="K21">
        <v>97</v>
      </c>
      <c r="L21">
        <v>34</v>
      </c>
      <c r="M21">
        <v>92</v>
      </c>
      <c r="N21">
        <f>AVERAGE(E21:H21)</f>
        <v>3.75</v>
      </c>
      <c r="P21">
        <f>IF(AND(C21=0,D21&gt;=5,N21&gt;4),1,0)</f>
        <v>0</v>
      </c>
      <c r="Q21">
        <f>SUM(I21:M21)/10</f>
        <v>35.5</v>
      </c>
      <c r="R21">
        <f>VLOOKUP(E21,'punkty za oceny'!$A$2:$B$6,2,FALSE)</f>
        <v>8</v>
      </c>
      <c r="S21">
        <f>C21+IF(D21=6,2,0)</f>
        <v>4</v>
      </c>
      <c r="T21">
        <f>SUM(Q21:S21)</f>
        <v>47.5</v>
      </c>
      <c r="V21">
        <f>COUNTIF(I21:M21,"=100")</f>
        <v>0</v>
      </c>
    </row>
    <row r="22" spans="1:22">
      <c r="A22" t="s">
        <v>642</v>
      </c>
      <c r="B22" t="s">
        <v>43</v>
      </c>
      <c r="C22">
        <v>1</v>
      </c>
      <c r="D22">
        <v>3</v>
      </c>
      <c r="E22">
        <v>5</v>
      </c>
      <c r="F22">
        <v>6</v>
      </c>
      <c r="G22">
        <v>2</v>
      </c>
      <c r="H22">
        <v>5</v>
      </c>
      <c r="I22">
        <v>53</v>
      </c>
      <c r="J22">
        <v>25</v>
      </c>
      <c r="K22">
        <v>62</v>
      </c>
      <c r="L22">
        <v>74</v>
      </c>
      <c r="M22">
        <v>81</v>
      </c>
      <c r="N22">
        <f>AVERAGE(E22:H22)</f>
        <v>4.5</v>
      </c>
      <c r="P22">
        <f>IF(AND(C22=0,D22&gt;=5,N22&gt;4),1,0)</f>
        <v>0</v>
      </c>
      <c r="Q22">
        <f>SUM(I22:M22)/10</f>
        <v>29.5</v>
      </c>
      <c r="R22">
        <f>VLOOKUP(E22,'punkty za oceny'!$A$2:$B$6,2,FALSE)</f>
        <v>8</v>
      </c>
      <c r="S22">
        <f>C22+IF(D22=6,2,0)</f>
        <v>1</v>
      </c>
      <c r="T22">
        <f>SUM(Q22:S22)</f>
        <v>38.5</v>
      </c>
      <c r="V22">
        <f>COUNTIF(I22:M22,"=100")</f>
        <v>0</v>
      </c>
    </row>
    <row r="23" spans="1:22">
      <c r="A23" t="s">
        <v>521</v>
      </c>
      <c r="B23" t="s">
        <v>43</v>
      </c>
      <c r="C23">
        <v>6</v>
      </c>
      <c r="D23">
        <v>4</v>
      </c>
      <c r="E23">
        <v>2</v>
      </c>
      <c r="F23">
        <v>4</v>
      </c>
      <c r="G23">
        <v>4</v>
      </c>
      <c r="H23">
        <v>6</v>
      </c>
      <c r="I23">
        <v>16</v>
      </c>
      <c r="J23">
        <v>19</v>
      </c>
      <c r="K23">
        <v>66</v>
      </c>
      <c r="L23">
        <v>96</v>
      </c>
      <c r="M23">
        <v>61</v>
      </c>
      <c r="N23">
        <f>AVERAGE(E23:H23)</f>
        <v>4</v>
      </c>
      <c r="P23">
        <f>IF(AND(C23=0,D23&gt;=5,N23&gt;4),1,0)</f>
        <v>0</v>
      </c>
      <c r="Q23">
        <f>SUM(I23:M23)/10</f>
        <v>25.8</v>
      </c>
      <c r="R23">
        <f>VLOOKUP(E23,'punkty za oceny'!$A$2:$B$6,2,FALSE)</f>
        <v>0</v>
      </c>
      <c r="S23">
        <f>C23+IF(D23=6,2,0)</f>
        <v>6</v>
      </c>
      <c r="T23">
        <f>SUM(Q23:S23)</f>
        <v>31.8</v>
      </c>
      <c r="V23">
        <f>COUNTIF(I23:M23,"=100")</f>
        <v>0</v>
      </c>
    </row>
    <row r="24" spans="1:22">
      <c r="A24" t="s">
        <v>424</v>
      </c>
      <c r="B24" t="s">
        <v>425</v>
      </c>
      <c r="C24">
        <v>8</v>
      </c>
      <c r="D24">
        <v>5</v>
      </c>
      <c r="E24">
        <v>4</v>
      </c>
      <c r="F24">
        <v>6</v>
      </c>
      <c r="G24">
        <v>6</v>
      </c>
      <c r="H24">
        <v>5</v>
      </c>
      <c r="I24">
        <v>37</v>
      </c>
      <c r="J24">
        <v>52</v>
      </c>
      <c r="K24">
        <v>6</v>
      </c>
      <c r="L24">
        <v>34</v>
      </c>
      <c r="M24">
        <v>84</v>
      </c>
      <c r="N24">
        <f>AVERAGE(E24:H24)</f>
        <v>5.25</v>
      </c>
      <c r="P24">
        <f>IF(AND(C24=0,D24&gt;=5,N24&gt;4),1,0)</f>
        <v>0</v>
      </c>
      <c r="Q24">
        <f>SUM(I24:M24)/10</f>
        <v>21.3</v>
      </c>
      <c r="R24">
        <f>VLOOKUP(E24,'punkty za oceny'!$A$2:$B$6,2,FALSE)</f>
        <v>6</v>
      </c>
      <c r="S24">
        <f>C24+IF(D24=6,2,0)</f>
        <v>8</v>
      </c>
      <c r="T24">
        <f>SUM(Q24:S24)</f>
        <v>35.299999999999997</v>
      </c>
      <c r="V24">
        <f>COUNTIF(I24:M24,"=100")</f>
        <v>0</v>
      </c>
    </row>
    <row r="25" spans="1:22">
      <c r="A25" t="s">
        <v>652</v>
      </c>
      <c r="B25" t="s">
        <v>239</v>
      </c>
      <c r="C25">
        <v>8</v>
      </c>
      <c r="D25">
        <v>2</v>
      </c>
      <c r="E25">
        <v>3</v>
      </c>
      <c r="F25">
        <v>4</v>
      </c>
      <c r="G25">
        <v>5</v>
      </c>
      <c r="H25">
        <v>4</v>
      </c>
      <c r="I25">
        <v>65</v>
      </c>
      <c r="J25">
        <v>19</v>
      </c>
      <c r="K25">
        <v>19</v>
      </c>
      <c r="L25">
        <v>8</v>
      </c>
      <c r="M25">
        <v>20</v>
      </c>
      <c r="N25">
        <f>AVERAGE(E25:H25)</f>
        <v>4</v>
      </c>
      <c r="P25">
        <f>IF(AND(C25=0,D25&gt;=5,N25&gt;4),1,0)</f>
        <v>0</v>
      </c>
      <c r="Q25">
        <f>SUM(I25:M25)/10</f>
        <v>13.1</v>
      </c>
      <c r="R25">
        <f>VLOOKUP(E25,'punkty za oceny'!$A$2:$B$6,2,FALSE)</f>
        <v>4</v>
      </c>
      <c r="S25">
        <f>C25+IF(D25=6,2,0)</f>
        <v>8</v>
      </c>
      <c r="T25">
        <f>SUM(Q25:S25)</f>
        <v>25.1</v>
      </c>
      <c r="V25">
        <f>COUNTIF(I25:M25,"=100")</f>
        <v>0</v>
      </c>
    </row>
    <row r="26" spans="1:22">
      <c r="A26" t="s">
        <v>415</v>
      </c>
      <c r="B26" t="s">
        <v>416</v>
      </c>
      <c r="C26">
        <v>4</v>
      </c>
      <c r="D26">
        <v>5</v>
      </c>
      <c r="E26">
        <v>6</v>
      </c>
      <c r="F26">
        <v>5</v>
      </c>
      <c r="G26">
        <v>2</v>
      </c>
      <c r="H26">
        <v>4</v>
      </c>
      <c r="I26">
        <v>65</v>
      </c>
      <c r="J26">
        <v>75</v>
      </c>
      <c r="K26">
        <v>95</v>
      </c>
      <c r="L26">
        <v>100</v>
      </c>
      <c r="M26">
        <v>89</v>
      </c>
      <c r="N26">
        <f>AVERAGE(E26:H26)</f>
        <v>4.25</v>
      </c>
      <c r="P26">
        <f>IF(AND(C26=0,D26&gt;=5,N26&gt;4),1,0)</f>
        <v>0</v>
      </c>
      <c r="Q26">
        <f>SUM(I26:M26)/10</f>
        <v>42.4</v>
      </c>
      <c r="R26">
        <f>VLOOKUP(E26,'punkty za oceny'!$A$2:$B$6,2,FALSE)</f>
        <v>10</v>
      </c>
      <c r="S26">
        <f>C26+IF(D26=6,2,0)</f>
        <v>4</v>
      </c>
      <c r="T26">
        <f>SUM(Q26:S26)</f>
        <v>56.4</v>
      </c>
      <c r="V26">
        <f>COUNTIF(I26:M26,"=100")</f>
        <v>1</v>
      </c>
    </row>
    <row r="27" spans="1:22">
      <c r="A27" t="s">
        <v>465</v>
      </c>
      <c r="B27" t="s">
        <v>239</v>
      </c>
      <c r="C27">
        <v>4</v>
      </c>
      <c r="D27">
        <v>3</v>
      </c>
      <c r="E27">
        <v>6</v>
      </c>
      <c r="F27">
        <v>2</v>
      </c>
      <c r="G27">
        <v>3</v>
      </c>
      <c r="H27">
        <v>3</v>
      </c>
      <c r="I27">
        <v>7</v>
      </c>
      <c r="J27">
        <v>15</v>
      </c>
      <c r="K27">
        <v>62</v>
      </c>
      <c r="L27">
        <v>9</v>
      </c>
      <c r="M27">
        <v>43</v>
      </c>
      <c r="N27">
        <f>AVERAGE(E27:H27)</f>
        <v>3.5</v>
      </c>
      <c r="P27">
        <f>IF(AND(C27=0,D27&gt;=5,N27&gt;4),1,0)</f>
        <v>0</v>
      </c>
      <c r="Q27">
        <f>SUM(I27:M27)/10</f>
        <v>13.6</v>
      </c>
      <c r="R27">
        <f>VLOOKUP(E27,'punkty za oceny'!$A$2:$B$6,2,FALSE)</f>
        <v>10</v>
      </c>
      <c r="S27">
        <f>C27+IF(D27=6,2,0)</f>
        <v>4</v>
      </c>
      <c r="T27">
        <f>SUM(Q27:S27)</f>
        <v>27.6</v>
      </c>
      <c r="V27">
        <f>COUNTIF(I27:M27,"=100")</f>
        <v>0</v>
      </c>
    </row>
    <row r="28" spans="1:22">
      <c r="A28" t="s">
        <v>605</v>
      </c>
      <c r="B28" t="s">
        <v>110</v>
      </c>
      <c r="C28">
        <v>4</v>
      </c>
      <c r="D28">
        <v>2</v>
      </c>
      <c r="E28">
        <v>4</v>
      </c>
      <c r="F28">
        <v>6</v>
      </c>
      <c r="G28">
        <v>5</v>
      </c>
      <c r="H28">
        <v>5</v>
      </c>
      <c r="I28">
        <v>29</v>
      </c>
      <c r="J28">
        <v>92</v>
      </c>
      <c r="K28">
        <v>99</v>
      </c>
      <c r="L28">
        <v>79</v>
      </c>
      <c r="M28">
        <v>8</v>
      </c>
      <c r="N28">
        <f>AVERAGE(E28:H28)</f>
        <v>5</v>
      </c>
      <c r="P28">
        <f>IF(AND(C28=0,D28&gt;=5,N28&gt;4),1,0)</f>
        <v>0</v>
      </c>
      <c r="Q28">
        <f>SUM(I28:M28)/10</f>
        <v>30.7</v>
      </c>
      <c r="R28">
        <f>VLOOKUP(E28,'punkty za oceny'!$A$2:$B$6,2,FALSE)</f>
        <v>6</v>
      </c>
      <c r="S28">
        <f>C28+IF(D28=6,2,0)</f>
        <v>4</v>
      </c>
      <c r="T28">
        <f>SUM(Q28:S28)</f>
        <v>40.700000000000003</v>
      </c>
      <c r="V28">
        <f>COUNTIF(I28:M28,"=100")</f>
        <v>0</v>
      </c>
    </row>
    <row r="29" spans="1:22">
      <c r="A29" t="s">
        <v>321</v>
      </c>
      <c r="B29" t="s">
        <v>322</v>
      </c>
      <c r="C29">
        <v>3</v>
      </c>
      <c r="D29">
        <v>4</v>
      </c>
      <c r="E29">
        <v>2</v>
      </c>
      <c r="F29">
        <v>4</v>
      </c>
      <c r="G29">
        <v>5</v>
      </c>
      <c r="H29">
        <v>6</v>
      </c>
      <c r="I29">
        <v>47</v>
      </c>
      <c r="J29">
        <v>80</v>
      </c>
      <c r="K29">
        <v>34</v>
      </c>
      <c r="L29">
        <v>4</v>
      </c>
      <c r="M29">
        <v>81</v>
      </c>
      <c r="N29">
        <f>AVERAGE(E29:H29)</f>
        <v>4.25</v>
      </c>
      <c r="P29">
        <f>IF(AND(C29=0,D29&gt;=5,N29&gt;4),1,0)</f>
        <v>0</v>
      </c>
      <c r="Q29">
        <f>SUM(I29:M29)/10</f>
        <v>24.6</v>
      </c>
      <c r="R29">
        <f>VLOOKUP(E29,'punkty za oceny'!$A$2:$B$6,2,FALSE)</f>
        <v>0</v>
      </c>
      <c r="S29">
        <f>C29+IF(D29=6,2,0)</f>
        <v>3</v>
      </c>
      <c r="T29">
        <f>SUM(Q29:S29)</f>
        <v>27.6</v>
      </c>
      <c r="V29">
        <f>COUNTIF(I29:M29,"=100")</f>
        <v>0</v>
      </c>
    </row>
    <row r="30" spans="1:22">
      <c r="A30" t="s">
        <v>480</v>
      </c>
      <c r="B30" t="s">
        <v>477</v>
      </c>
      <c r="C30">
        <v>3</v>
      </c>
      <c r="D30">
        <v>2</v>
      </c>
      <c r="E30">
        <v>5</v>
      </c>
      <c r="F30">
        <v>5</v>
      </c>
      <c r="G30">
        <v>4</v>
      </c>
      <c r="H30">
        <v>5</v>
      </c>
      <c r="I30">
        <v>91</v>
      </c>
      <c r="J30">
        <v>53</v>
      </c>
      <c r="K30">
        <v>13</v>
      </c>
      <c r="L30">
        <v>58</v>
      </c>
      <c r="M30">
        <v>75</v>
      </c>
      <c r="N30">
        <f>AVERAGE(E30:H30)</f>
        <v>4.75</v>
      </c>
      <c r="P30">
        <f>IF(AND(C30=0,D30&gt;=5,N30&gt;4),1,0)</f>
        <v>0</v>
      </c>
      <c r="Q30">
        <f>SUM(I30:M30)/10</f>
        <v>29</v>
      </c>
      <c r="R30">
        <f>VLOOKUP(E30,'punkty za oceny'!$A$2:$B$6,2,FALSE)</f>
        <v>8</v>
      </c>
      <c r="S30">
        <f>C30+IF(D30=6,2,0)</f>
        <v>3</v>
      </c>
      <c r="T30">
        <f>SUM(Q30:S30)</f>
        <v>40</v>
      </c>
      <c r="V30">
        <f>COUNTIF(I30:M30,"=100")</f>
        <v>0</v>
      </c>
    </row>
    <row r="31" spans="1:22">
      <c r="A31" t="s">
        <v>294</v>
      </c>
      <c r="B31" t="s">
        <v>28</v>
      </c>
      <c r="C31">
        <v>8</v>
      </c>
      <c r="D31">
        <v>3</v>
      </c>
      <c r="E31">
        <v>3</v>
      </c>
      <c r="F31">
        <v>4</v>
      </c>
      <c r="G31">
        <v>3</v>
      </c>
      <c r="H31">
        <v>5</v>
      </c>
      <c r="I31">
        <v>96</v>
      </c>
      <c r="J31">
        <v>17</v>
      </c>
      <c r="K31">
        <v>94</v>
      </c>
      <c r="L31">
        <v>90</v>
      </c>
      <c r="M31">
        <v>1</v>
      </c>
      <c r="N31">
        <f>AVERAGE(E31:H31)</f>
        <v>3.75</v>
      </c>
      <c r="P31">
        <f>IF(AND(C31=0,D31&gt;=5,N31&gt;4),1,0)</f>
        <v>0</v>
      </c>
      <c r="Q31">
        <f>SUM(I31:M31)/10</f>
        <v>29.8</v>
      </c>
      <c r="R31">
        <f>VLOOKUP(E31,'punkty za oceny'!$A$2:$B$6,2,FALSE)</f>
        <v>4</v>
      </c>
      <c r="S31">
        <f>C31+IF(D31=6,2,0)</f>
        <v>8</v>
      </c>
      <c r="T31">
        <f>SUM(Q31:S31)</f>
        <v>41.8</v>
      </c>
      <c r="V31">
        <f>COUNTIF(I31:M31,"=100")</f>
        <v>0</v>
      </c>
    </row>
    <row r="32" spans="1:22">
      <c r="A32" t="s">
        <v>557</v>
      </c>
      <c r="B32" t="s">
        <v>558</v>
      </c>
      <c r="C32">
        <v>1</v>
      </c>
      <c r="D32">
        <v>4</v>
      </c>
      <c r="E32">
        <v>4</v>
      </c>
      <c r="F32">
        <v>6</v>
      </c>
      <c r="G32">
        <v>3</v>
      </c>
      <c r="H32">
        <v>4</v>
      </c>
      <c r="I32">
        <v>73</v>
      </c>
      <c r="J32">
        <v>61</v>
      </c>
      <c r="K32">
        <v>49</v>
      </c>
      <c r="L32">
        <v>70</v>
      </c>
      <c r="M32">
        <v>52</v>
      </c>
      <c r="N32">
        <f>AVERAGE(E32:H32)</f>
        <v>4.25</v>
      </c>
      <c r="P32">
        <f>IF(AND(C32=0,D32&gt;=5,N32&gt;4),1,0)</f>
        <v>0</v>
      </c>
      <c r="Q32">
        <f>SUM(I32:M32)/10</f>
        <v>30.5</v>
      </c>
      <c r="R32">
        <f>VLOOKUP(E32,'punkty za oceny'!$A$2:$B$6,2,FALSE)</f>
        <v>6</v>
      </c>
      <c r="S32">
        <f>C32+IF(D32=6,2,0)</f>
        <v>1</v>
      </c>
      <c r="T32">
        <f>SUM(Q32:S32)</f>
        <v>37.5</v>
      </c>
      <c r="V32">
        <f>COUNTIF(I32:M32,"=100")</f>
        <v>0</v>
      </c>
    </row>
    <row r="33" spans="1:22">
      <c r="A33" t="s">
        <v>476</v>
      </c>
      <c r="B33" t="s">
        <v>477</v>
      </c>
      <c r="C33">
        <v>0</v>
      </c>
      <c r="D33">
        <v>5</v>
      </c>
      <c r="E33">
        <v>5</v>
      </c>
      <c r="F33">
        <v>3</v>
      </c>
      <c r="G33">
        <v>4</v>
      </c>
      <c r="H33">
        <v>4</v>
      </c>
      <c r="I33">
        <v>73</v>
      </c>
      <c r="J33">
        <v>67</v>
      </c>
      <c r="K33">
        <v>18</v>
      </c>
      <c r="L33">
        <v>84</v>
      </c>
      <c r="M33">
        <v>75</v>
      </c>
      <c r="N33">
        <f>AVERAGE(E33:H33)</f>
        <v>4</v>
      </c>
      <c r="P33">
        <f>IF(AND(C33=0,D33&gt;=5,N33&gt;4),1,0)</f>
        <v>0</v>
      </c>
      <c r="Q33">
        <f>SUM(I33:M33)/10</f>
        <v>31.7</v>
      </c>
      <c r="R33">
        <f>VLOOKUP(E33,'punkty za oceny'!$A$2:$B$6,2,FALSE)</f>
        <v>8</v>
      </c>
      <c r="S33">
        <f>C33+IF(D33=6,2,0)</f>
        <v>0</v>
      </c>
      <c r="T33">
        <f>SUM(Q33:S33)</f>
        <v>39.700000000000003</v>
      </c>
      <c r="V33">
        <f>COUNTIF(I33:M33,"=100")</f>
        <v>0</v>
      </c>
    </row>
    <row r="34" spans="1:22">
      <c r="A34" t="s">
        <v>474</v>
      </c>
      <c r="B34" t="s">
        <v>197</v>
      </c>
      <c r="C34">
        <v>7</v>
      </c>
      <c r="D34">
        <v>6</v>
      </c>
      <c r="E34">
        <v>5</v>
      </c>
      <c r="F34">
        <v>3</v>
      </c>
      <c r="G34">
        <v>3</v>
      </c>
      <c r="H34">
        <v>3</v>
      </c>
      <c r="I34">
        <v>71</v>
      </c>
      <c r="J34">
        <v>55</v>
      </c>
      <c r="K34">
        <v>33</v>
      </c>
      <c r="L34">
        <v>97</v>
      </c>
      <c r="M34">
        <v>73</v>
      </c>
      <c r="N34">
        <f>AVERAGE(E34:H34)</f>
        <v>3.5</v>
      </c>
      <c r="P34">
        <f>IF(AND(C34=0,D34&gt;=5,N34&gt;4),1,0)</f>
        <v>0</v>
      </c>
      <c r="Q34">
        <f>SUM(I34:M34)/10</f>
        <v>32.9</v>
      </c>
      <c r="R34">
        <f>VLOOKUP(E34,'punkty za oceny'!$A$2:$B$6,2,FALSE)</f>
        <v>8</v>
      </c>
      <c r="S34">
        <f>C34+IF(D34=6,2,0)</f>
        <v>9</v>
      </c>
      <c r="T34">
        <f>SUM(Q34:S34)</f>
        <v>49.9</v>
      </c>
      <c r="V34">
        <f>COUNTIF(I34:M34,"=100")</f>
        <v>0</v>
      </c>
    </row>
    <row r="35" spans="1:22">
      <c r="A35" t="s">
        <v>555</v>
      </c>
      <c r="B35" t="s">
        <v>64</v>
      </c>
      <c r="C35">
        <v>6</v>
      </c>
      <c r="D35">
        <v>2</v>
      </c>
      <c r="E35">
        <v>2</v>
      </c>
      <c r="F35">
        <v>2</v>
      </c>
      <c r="G35">
        <v>2</v>
      </c>
      <c r="H35">
        <v>4</v>
      </c>
      <c r="I35">
        <v>32</v>
      </c>
      <c r="J35">
        <v>39</v>
      </c>
      <c r="K35">
        <v>61</v>
      </c>
      <c r="L35">
        <v>67</v>
      </c>
      <c r="M35">
        <v>14</v>
      </c>
      <c r="N35">
        <f>AVERAGE(E35:H35)</f>
        <v>2.5</v>
      </c>
      <c r="P35">
        <f>IF(AND(C35=0,D35&gt;=5,N35&gt;4),1,0)</f>
        <v>0</v>
      </c>
      <c r="Q35">
        <f>SUM(I35:M35)/10</f>
        <v>21.3</v>
      </c>
      <c r="R35">
        <f>VLOOKUP(E35,'punkty za oceny'!$A$2:$B$6,2,FALSE)</f>
        <v>0</v>
      </c>
      <c r="S35">
        <f>C35+IF(D35=6,2,0)</f>
        <v>6</v>
      </c>
      <c r="T35">
        <f>SUM(Q35:S35)</f>
        <v>27.3</v>
      </c>
      <c r="V35">
        <f>COUNTIF(I35:M35,"=100")</f>
        <v>0</v>
      </c>
    </row>
    <row r="36" spans="1:22">
      <c r="A36" t="s">
        <v>226</v>
      </c>
      <c r="B36" t="s">
        <v>74</v>
      </c>
      <c r="C36">
        <v>6</v>
      </c>
      <c r="D36">
        <v>6</v>
      </c>
      <c r="E36">
        <v>5</v>
      </c>
      <c r="F36">
        <v>3</v>
      </c>
      <c r="G36">
        <v>2</v>
      </c>
      <c r="H36">
        <v>3</v>
      </c>
      <c r="I36">
        <v>16</v>
      </c>
      <c r="J36">
        <v>95</v>
      </c>
      <c r="K36">
        <v>97</v>
      </c>
      <c r="L36">
        <v>62</v>
      </c>
      <c r="M36">
        <v>46</v>
      </c>
      <c r="N36">
        <f>AVERAGE(E36:H36)</f>
        <v>3.25</v>
      </c>
      <c r="P36">
        <f>IF(AND(C36=0,D36&gt;=5,N36&gt;4),1,0)</f>
        <v>0</v>
      </c>
      <c r="Q36">
        <f>SUM(I36:M36)/10</f>
        <v>31.6</v>
      </c>
      <c r="R36">
        <f>VLOOKUP(E36,'punkty za oceny'!$A$2:$B$6,2,FALSE)</f>
        <v>8</v>
      </c>
      <c r="S36">
        <f>C36+IF(D36=6,2,0)</f>
        <v>8</v>
      </c>
      <c r="T36">
        <f>SUM(Q36:S36)</f>
        <v>47.6</v>
      </c>
      <c r="V36">
        <f>COUNTIF(I36:M36,"=100")</f>
        <v>0</v>
      </c>
    </row>
    <row r="37" spans="1:22">
      <c r="A37" t="s">
        <v>73</v>
      </c>
      <c r="B37" t="s">
        <v>74</v>
      </c>
      <c r="C37">
        <v>2</v>
      </c>
      <c r="D37">
        <v>2</v>
      </c>
      <c r="E37">
        <v>6</v>
      </c>
      <c r="F37">
        <v>5</v>
      </c>
      <c r="G37">
        <v>4</v>
      </c>
      <c r="H37">
        <v>5</v>
      </c>
      <c r="I37">
        <v>34</v>
      </c>
      <c r="J37">
        <v>59</v>
      </c>
      <c r="K37">
        <v>59</v>
      </c>
      <c r="L37">
        <v>7</v>
      </c>
      <c r="M37">
        <v>1</v>
      </c>
      <c r="N37">
        <f>AVERAGE(E37:H37)</f>
        <v>5</v>
      </c>
      <c r="P37">
        <f>IF(AND(C37=0,D37&gt;=5,N37&gt;4),1,0)</f>
        <v>0</v>
      </c>
      <c r="Q37">
        <f>SUM(I37:M37)/10</f>
        <v>16</v>
      </c>
      <c r="R37">
        <f>VLOOKUP(E37,'punkty za oceny'!$A$2:$B$6,2,FALSE)</f>
        <v>10</v>
      </c>
      <c r="S37">
        <f>C37+IF(D37=6,2,0)</f>
        <v>2</v>
      </c>
      <c r="T37">
        <f>SUM(Q37:S37)</f>
        <v>28</v>
      </c>
      <c r="V37">
        <f>COUNTIF(I37:M37,"=100")</f>
        <v>0</v>
      </c>
    </row>
    <row r="38" spans="1:22">
      <c r="A38" t="s">
        <v>170</v>
      </c>
      <c r="B38" t="s">
        <v>171</v>
      </c>
      <c r="C38">
        <v>3</v>
      </c>
      <c r="D38">
        <v>6</v>
      </c>
      <c r="E38">
        <v>2</v>
      </c>
      <c r="F38">
        <v>3</v>
      </c>
      <c r="G38">
        <v>2</v>
      </c>
      <c r="H38">
        <v>6</v>
      </c>
      <c r="I38">
        <v>89</v>
      </c>
      <c r="J38">
        <v>30</v>
      </c>
      <c r="K38">
        <v>43</v>
      </c>
      <c r="L38">
        <v>25</v>
      </c>
      <c r="M38">
        <v>1</v>
      </c>
      <c r="N38">
        <f>AVERAGE(E38:H38)</f>
        <v>3.25</v>
      </c>
      <c r="P38">
        <f>IF(AND(C38=0,D38&gt;=5,N38&gt;4),1,0)</f>
        <v>0</v>
      </c>
      <c r="Q38">
        <f>SUM(I38:M38)/10</f>
        <v>18.8</v>
      </c>
      <c r="R38">
        <f>VLOOKUP(E38,'punkty za oceny'!$A$2:$B$6,2,FALSE)</f>
        <v>0</v>
      </c>
      <c r="S38">
        <f>C38+IF(D38=6,2,0)</f>
        <v>5</v>
      </c>
      <c r="T38">
        <f>SUM(Q38:S38)</f>
        <v>23.8</v>
      </c>
      <c r="V38">
        <f>COUNTIF(I38:M38,"=100")</f>
        <v>0</v>
      </c>
    </row>
    <row r="39" spans="1:22">
      <c r="A39" t="s">
        <v>421</v>
      </c>
      <c r="B39" t="s">
        <v>249</v>
      </c>
      <c r="C39">
        <v>8</v>
      </c>
      <c r="D39">
        <v>2</v>
      </c>
      <c r="E39">
        <v>2</v>
      </c>
      <c r="F39">
        <v>4</v>
      </c>
      <c r="G39">
        <v>3</v>
      </c>
      <c r="H39">
        <v>5</v>
      </c>
      <c r="I39">
        <v>83</v>
      </c>
      <c r="J39">
        <v>29</v>
      </c>
      <c r="K39">
        <v>91</v>
      </c>
      <c r="L39">
        <v>26</v>
      </c>
      <c r="M39">
        <v>21</v>
      </c>
      <c r="N39">
        <f>AVERAGE(E39:H39)</f>
        <v>3.5</v>
      </c>
      <c r="P39">
        <f>IF(AND(C39=0,D39&gt;=5,N39&gt;4),1,0)</f>
        <v>0</v>
      </c>
      <c r="Q39">
        <f>SUM(I39:M39)/10</f>
        <v>25</v>
      </c>
      <c r="R39">
        <f>VLOOKUP(E39,'punkty za oceny'!$A$2:$B$6,2,FALSE)</f>
        <v>0</v>
      </c>
      <c r="S39">
        <f>C39+IF(D39=6,2,0)</f>
        <v>8</v>
      </c>
      <c r="T39">
        <f>SUM(Q39:S39)</f>
        <v>33</v>
      </c>
      <c r="V39">
        <f>COUNTIF(I39:M39,"=100")</f>
        <v>0</v>
      </c>
    </row>
    <row r="40" spans="1:22">
      <c r="A40" t="s">
        <v>152</v>
      </c>
      <c r="B40" t="s">
        <v>153</v>
      </c>
      <c r="C40">
        <v>1</v>
      </c>
      <c r="D40">
        <v>5</v>
      </c>
      <c r="E40">
        <v>4</v>
      </c>
      <c r="F40">
        <v>2</v>
      </c>
      <c r="G40">
        <v>5</v>
      </c>
      <c r="H40">
        <v>6</v>
      </c>
      <c r="I40">
        <v>54</v>
      </c>
      <c r="J40">
        <v>50</v>
      </c>
      <c r="K40">
        <v>9</v>
      </c>
      <c r="L40">
        <v>59</v>
      </c>
      <c r="M40">
        <v>54</v>
      </c>
      <c r="N40">
        <f>AVERAGE(E40:H40)</f>
        <v>4.25</v>
      </c>
      <c r="P40">
        <f>IF(AND(C40=0,D40&gt;=5,N40&gt;4),1,0)</f>
        <v>0</v>
      </c>
      <c r="Q40">
        <f>SUM(I40:M40)/10</f>
        <v>22.6</v>
      </c>
      <c r="R40">
        <f>VLOOKUP(E40,'punkty za oceny'!$A$2:$B$6,2,FALSE)</f>
        <v>6</v>
      </c>
      <c r="S40">
        <f>C40+IF(D40=6,2,0)</f>
        <v>1</v>
      </c>
      <c r="T40">
        <f>SUM(Q40:S40)</f>
        <v>29.6</v>
      </c>
      <c r="V40">
        <f>COUNTIF(I40:M40,"=100")</f>
        <v>0</v>
      </c>
    </row>
    <row r="41" spans="1:22">
      <c r="A41" t="s">
        <v>599</v>
      </c>
      <c r="B41" t="s">
        <v>600</v>
      </c>
      <c r="C41">
        <v>3</v>
      </c>
      <c r="D41">
        <v>4</v>
      </c>
      <c r="E41">
        <v>3</v>
      </c>
      <c r="F41">
        <v>5</v>
      </c>
      <c r="G41">
        <v>5</v>
      </c>
      <c r="H41">
        <v>5</v>
      </c>
      <c r="I41">
        <v>53</v>
      </c>
      <c r="J41">
        <v>78</v>
      </c>
      <c r="K41">
        <v>73</v>
      </c>
      <c r="L41">
        <v>89</v>
      </c>
      <c r="M41">
        <v>32</v>
      </c>
      <c r="N41">
        <f>AVERAGE(E41:H41)</f>
        <v>4.5</v>
      </c>
      <c r="P41">
        <f>IF(AND(C41=0,D41&gt;=5,N41&gt;4),1,0)</f>
        <v>0</v>
      </c>
      <c r="Q41">
        <f>SUM(I41:M41)/10</f>
        <v>32.5</v>
      </c>
      <c r="R41">
        <f>VLOOKUP(E41,'punkty za oceny'!$A$2:$B$6,2,FALSE)</f>
        <v>4</v>
      </c>
      <c r="S41">
        <f>C41+IF(D41=6,2,0)</f>
        <v>3</v>
      </c>
      <c r="T41">
        <f>SUM(Q41:S41)</f>
        <v>39.5</v>
      </c>
      <c r="V41">
        <f>COUNTIF(I41:M41,"=100")</f>
        <v>0</v>
      </c>
    </row>
    <row r="42" spans="1:22">
      <c r="A42" t="s">
        <v>552</v>
      </c>
      <c r="B42" t="s">
        <v>553</v>
      </c>
      <c r="C42">
        <v>0</v>
      </c>
      <c r="D42">
        <v>5</v>
      </c>
      <c r="E42">
        <v>2</v>
      </c>
      <c r="F42">
        <v>4</v>
      </c>
      <c r="G42">
        <v>4</v>
      </c>
      <c r="H42">
        <v>4</v>
      </c>
      <c r="I42">
        <v>68</v>
      </c>
      <c r="J42">
        <v>77</v>
      </c>
      <c r="K42">
        <v>39</v>
      </c>
      <c r="L42">
        <v>95</v>
      </c>
      <c r="M42">
        <v>42</v>
      </c>
      <c r="N42">
        <f>AVERAGE(E42:H42)</f>
        <v>3.5</v>
      </c>
      <c r="P42">
        <f>IF(AND(C42=0,D42&gt;=5,N42&gt;4),1,0)</f>
        <v>0</v>
      </c>
      <c r="Q42">
        <f>SUM(I42:M42)/10</f>
        <v>32.1</v>
      </c>
      <c r="R42">
        <f>VLOOKUP(E42,'punkty za oceny'!$A$2:$B$6,2,FALSE)</f>
        <v>0</v>
      </c>
      <c r="S42">
        <f>C42+IF(D42=6,2,0)</f>
        <v>0</v>
      </c>
      <c r="T42">
        <f>SUM(Q42:S42)</f>
        <v>32.1</v>
      </c>
      <c r="V42">
        <f>COUNTIF(I42:M42,"=100")</f>
        <v>0</v>
      </c>
    </row>
    <row r="43" spans="1:22">
      <c r="A43" t="s">
        <v>458</v>
      </c>
      <c r="B43" t="s">
        <v>74</v>
      </c>
      <c r="C43">
        <v>2</v>
      </c>
      <c r="D43">
        <v>3</v>
      </c>
      <c r="E43">
        <v>6</v>
      </c>
      <c r="F43">
        <v>6</v>
      </c>
      <c r="G43">
        <v>4</v>
      </c>
      <c r="H43">
        <v>4</v>
      </c>
      <c r="I43">
        <v>61</v>
      </c>
      <c r="J43">
        <v>3</v>
      </c>
      <c r="K43">
        <v>88</v>
      </c>
      <c r="L43">
        <v>72</v>
      </c>
      <c r="M43">
        <v>84</v>
      </c>
      <c r="N43">
        <f>AVERAGE(E43:H43)</f>
        <v>5</v>
      </c>
      <c r="P43">
        <f>IF(AND(C43=0,D43&gt;=5,N43&gt;4),1,0)</f>
        <v>0</v>
      </c>
      <c r="Q43">
        <f>SUM(I43:M43)/10</f>
        <v>30.8</v>
      </c>
      <c r="R43">
        <f>VLOOKUP(E43,'punkty za oceny'!$A$2:$B$6,2,FALSE)</f>
        <v>10</v>
      </c>
      <c r="S43">
        <f>C43+IF(D43=6,2,0)</f>
        <v>2</v>
      </c>
      <c r="T43">
        <f>SUM(Q43:S43)</f>
        <v>42.8</v>
      </c>
      <c r="V43">
        <f>COUNTIF(I43:M43,"=100")</f>
        <v>0</v>
      </c>
    </row>
    <row r="44" spans="1:22">
      <c r="A44" t="s">
        <v>206</v>
      </c>
      <c r="B44" t="s">
        <v>155</v>
      </c>
      <c r="C44">
        <v>6</v>
      </c>
      <c r="D44">
        <v>4</v>
      </c>
      <c r="E44">
        <v>5</v>
      </c>
      <c r="F44">
        <v>3</v>
      </c>
      <c r="G44">
        <v>6</v>
      </c>
      <c r="H44">
        <v>2</v>
      </c>
      <c r="I44">
        <v>46</v>
      </c>
      <c r="J44">
        <v>75</v>
      </c>
      <c r="K44">
        <v>6</v>
      </c>
      <c r="L44">
        <v>45</v>
      </c>
      <c r="M44">
        <v>9</v>
      </c>
      <c r="N44">
        <f>AVERAGE(E44:H44)</f>
        <v>4</v>
      </c>
      <c r="P44">
        <f>IF(AND(C44=0,D44&gt;=5,N44&gt;4),1,0)</f>
        <v>0</v>
      </c>
      <c r="Q44">
        <f>SUM(I44:M44)/10</f>
        <v>18.100000000000001</v>
      </c>
      <c r="R44">
        <f>VLOOKUP(E44,'punkty za oceny'!$A$2:$B$6,2,FALSE)</f>
        <v>8</v>
      </c>
      <c r="S44">
        <f>C44+IF(D44=6,2,0)</f>
        <v>6</v>
      </c>
      <c r="T44">
        <f>SUM(Q44:S44)</f>
        <v>32.1</v>
      </c>
      <c r="V44">
        <f>COUNTIF(I44:M44,"=100")</f>
        <v>0</v>
      </c>
    </row>
    <row r="45" spans="1:22">
      <c r="A45" t="s">
        <v>616</v>
      </c>
      <c r="B45" t="s">
        <v>249</v>
      </c>
      <c r="C45">
        <v>8</v>
      </c>
      <c r="D45">
        <v>3</v>
      </c>
      <c r="E45">
        <v>5</v>
      </c>
      <c r="F45">
        <v>6</v>
      </c>
      <c r="G45">
        <v>2</v>
      </c>
      <c r="H45">
        <v>4</v>
      </c>
      <c r="I45">
        <v>73</v>
      </c>
      <c r="J45">
        <v>70</v>
      </c>
      <c r="K45">
        <v>71</v>
      </c>
      <c r="L45">
        <v>84</v>
      </c>
      <c r="M45">
        <v>81</v>
      </c>
      <c r="N45">
        <f>AVERAGE(E45:H45)</f>
        <v>4.25</v>
      </c>
      <c r="P45">
        <f>IF(AND(C45=0,D45&gt;=5,N45&gt;4),1,0)</f>
        <v>0</v>
      </c>
      <c r="Q45">
        <f>SUM(I45:M45)/10</f>
        <v>37.9</v>
      </c>
      <c r="R45">
        <f>VLOOKUP(E45,'punkty za oceny'!$A$2:$B$6,2,FALSE)</f>
        <v>8</v>
      </c>
      <c r="S45">
        <f>C45+IF(D45=6,2,0)</f>
        <v>8</v>
      </c>
      <c r="T45">
        <f>SUM(Q45:S45)</f>
        <v>53.9</v>
      </c>
      <c r="V45">
        <f>COUNTIF(I45:M45,"=100")</f>
        <v>0</v>
      </c>
    </row>
    <row r="46" spans="1:22">
      <c r="A46" t="s">
        <v>431</v>
      </c>
      <c r="B46" t="s">
        <v>242</v>
      </c>
      <c r="C46">
        <v>0</v>
      </c>
      <c r="D46">
        <v>6</v>
      </c>
      <c r="E46">
        <v>3</v>
      </c>
      <c r="F46">
        <v>2</v>
      </c>
      <c r="G46">
        <v>3</v>
      </c>
      <c r="H46">
        <v>5</v>
      </c>
      <c r="I46">
        <v>27</v>
      </c>
      <c r="J46">
        <v>62</v>
      </c>
      <c r="K46">
        <v>56</v>
      </c>
      <c r="L46">
        <v>66</v>
      </c>
      <c r="M46">
        <v>92</v>
      </c>
      <c r="N46">
        <f>AVERAGE(E46:H46)</f>
        <v>3.25</v>
      </c>
      <c r="P46">
        <f>IF(AND(C46=0,D46&gt;=5,N46&gt;4),1,0)</f>
        <v>0</v>
      </c>
      <c r="Q46">
        <f>SUM(I46:M46)/10</f>
        <v>30.3</v>
      </c>
      <c r="R46">
        <f>VLOOKUP(E46,'punkty za oceny'!$A$2:$B$6,2,FALSE)</f>
        <v>4</v>
      </c>
      <c r="S46">
        <f>C46+IF(D46=6,2,0)</f>
        <v>2</v>
      </c>
      <c r="T46">
        <f>SUM(Q46:S46)</f>
        <v>36.299999999999997</v>
      </c>
      <c r="V46">
        <f>COUNTIF(I46:M46,"=100")</f>
        <v>0</v>
      </c>
    </row>
    <row r="47" spans="1:22">
      <c r="A47" t="s">
        <v>352</v>
      </c>
      <c r="B47" t="s">
        <v>193</v>
      </c>
      <c r="C47">
        <v>7</v>
      </c>
      <c r="D47">
        <v>6</v>
      </c>
      <c r="E47">
        <v>6</v>
      </c>
      <c r="F47">
        <v>2</v>
      </c>
      <c r="G47">
        <v>3</v>
      </c>
      <c r="H47">
        <v>6</v>
      </c>
      <c r="I47">
        <v>19</v>
      </c>
      <c r="J47">
        <v>5</v>
      </c>
      <c r="K47">
        <v>76</v>
      </c>
      <c r="L47">
        <v>74</v>
      </c>
      <c r="M47">
        <v>16</v>
      </c>
      <c r="N47">
        <f>AVERAGE(E47:H47)</f>
        <v>4.25</v>
      </c>
      <c r="P47">
        <f>IF(AND(C47=0,D47&gt;=5,N47&gt;4),1,0)</f>
        <v>0</v>
      </c>
      <c r="Q47">
        <f>SUM(I47:M47)/10</f>
        <v>19</v>
      </c>
      <c r="R47">
        <f>VLOOKUP(E47,'punkty za oceny'!$A$2:$B$6,2,FALSE)</f>
        <v>10</v>
      </c>
      <c r="S47">
        <f>C47+IF(D47=6,2,0)</f>
        <v>9</v>
      </c>
      <c r="T47">
        <f>SUM(Q47:S47)</f>
        <v>38</v>
      </c>
      <c r="V47">
        <f>COUNTIF(I47:M47,"=100")</f>
        <v>0</v>
      </c>
    </row>
    <row r="48" spans="1:22">
      <c r="A48" t="s">
        <v>606</v>
      </c>
      <c r="B48" t="s">
        <v>242</v>
      </c>
      <c r="C48">
        <v>2</v>
      </c>
      <c r="D48">
        <v>5</v>
      </c>
      <c r="E48">
        <v>3</v>
      </c>
      <c r="F48">
        <v>2</v>
      </c>
      <c r="G48">
        <v>3</v>
      </c>
      <c r="H48">
        <v>6</v>
      </c>
      <c r="I48">
        <v>59</v>
      </c>
      <c r="J48">
        <v>29</v>
      </c>
      <c r="K48">
        <v>92</v>
      </c>
      <c r="L48">
        <v>96</v>
      </c>
      <c r="M48">
        <v>77</v>
      </c>
      <c r="N48">
        <f>AVERAGE(E48:H48)</f>
        <v>3.5</v>
      </c>
      <c r="P48">
        <f>IF(AND(C48=0,D48&gt;=5,N48&gt;4),1,0)</f>
        <v>0</v>
      </c>
      <c r="Q48">
        <f>SUM(I48:M48)/10</f>
        <v>35.299999999999997</v>
      </c>
      <c r="R48">
        <f>VLOOKUP(E48,'punkty za oceny'!$A$2:$B$6,2,FALSE)</f>
        <v>4</v>
      </c>
      <c r="S48">
        <f>C48+IF(D48=6,2,0)</f>
        <v>2</v>
      </c>
      <c r="T48">
        <f>SUM(Q48:S48)</f>
        <v>41.3</v>
      </c>
      <c r="V48">
        <f>COUNTIF(I48:M48,"=100")</f>
        <v>0</v>
      </c>
    </row>
    <row r="49" spans="1:22">
      <c r="A49" t="s">
        <v>567</v>
      </c>
      <c r="B49" t="s">
        <v>568</v>
      </c>
      <c r="C49">
        <v>1</v>
      </c>
      <c r="D49">
        <v>3</v>
      </c>
      <c r="E49">
        <v>4</v>
      </c>
      <c r="F49">
        <v>6</v>
      </c>
      <c r="G49">
        <v>6</v>
      </c>
      <c r="H49">
        <v>3</v>
      </c>
      <c r="I49">
        <v>52</v>
      </c>
      <c r="J49">
        <v>36</v>
      </c>
      <c r="K49">
        <v>41</v>
      </c>
      <c r="L49">
        <v>96</v>
      </c>
      <c r="M49">
        <v>66</v>
      </c>
      <c r="N49">
        <f>AVERAGE(E49:H49)</f>
        <v>4.75</v>
      </c>
      <c r="P49">
        <f>IF(AND(C49=0,D49&gt;=5,N49&gt;4),1,0)</f>
        <v>0</v>
      </c>
      <c r="Q49">
        <f>SUM(I49:M49)/10</f>
        <v>29.1</v>
      </c>
      <c r="R49">
        <f>VLOOKUP(E49,'punkty za oceny'!$A$2:$B$6,2,FALSE)</f>
        <v>6</v>
      </c>
      <c r="S49">
        <f>C49+IF(D49=6,2,0)</f>
        <v>1</v>
      </c>
      <c r="T49">
        <f>SUM(Q49:S49)</f>
        <v>36.1</v>
      </c>
      <c r="V49">
        <f>COUNTIF(I49:M49,"=100")</f>
        <v>0</v>
      </c>
    </row>
    <row r="50" spans="1:22">
      <c r="A50" t="s">
        <v>228</v>
      </c>
      <c r="B50" t="s">
        <v>166</v>
      </c>
      <c r="C50">
        <v>6</v>
      </c>
      <c r="D50">
        <v>2</v>
      </c>
      <c r="E50">
        <v>4</v>
      </c>
      <c r="F50">
        <v>3</v>
      </c>
      <c r="G50">
        <v>3</v>
      </c>
      <c r="H50">
        <v>2</v>
      </c>
      <c r="I50">
        <v>54</v>
      </c>
      <c r="J50">
        <v>83</v>
      </c>
      <c r="K50">
        <v>36</v>
      </c>
      <c r="L50">
        <v>27</v>
      </c>
      <c r="M50">
        <v>21</v>
      </c>
      <c r="N50">
        <f>AVERAGE(E50:H50)</f>
        <v>3</v>
      </c>
      <c r="P50">
        <f>IF(AND(C50=0,D50&gt;=5,N50&gt;4),1,0)</f>
        <v>0</v>
      </c>
      <c r="Q50">
        <f>SUM(I50:M50)/10</f>
        <v>22.1</v>
      </c>
      <c r="R50">
        <f>VLOOKUP(E50,'punkty za oceny'!$A$2:$B$6,2,FALSE)</f>
        <v>6</v>
      </c>
      <c r="S50">
        <f>C50+IF(D50=6,2,0)</f>
        <v>6</v>
      </c>
      <c r="T50">
        <f>SUM(Q50:S50)</f>
        <v>34.1</v>
      </c>
      <c r="V50">
        <f>COUNTIF(I50:M50,"=100")</f>
        <v>0</v>
      </c>
    </row>
    <row r="51" spans="1:22">
      <c r="A51" t="s">
        <v>595</v>
      </c>
      <c r="B51" t="s">
        <v>177</v>
      </c>
      <c r="C51">
        <v>4</v>
      </c>
      <c r="D51">
        <v>2</v>
      </c>
      <c r="E51">
        <v>4</v>
      </c>
      <c r="F51">
        <v>5</v>
      </c>
      <c r="G51">
        <v>4</v>
      </c>
      <c r="H51">
        <v>2</v>
      </c>
      <c r="I51">
        <v>9</v>
      </c>
      <c r="J51">
        <v>47</v>
      </c>
      <c r="K51">
        <v>56</v>
      </c>
      <c r="L51">
        <v>89</v>
      </c>
      <c r="M51">
        <v>55</v>
      </c>
      <c r="N51">
        <f>AVERAGE(E51:H51)</f>
        <v>3.75</v>
      </c>
      <c r="P51">
        <f>IF(AND(C51=0,D51&gt;=5,N51&gt;4),1,0)</f>
        <v>0</v>
      </c>
      <c r="Q51">
        <f>SUM(I51:M51)/10</f>
        <v>25.6</v>
      </c>
      <c r="R51">
        <f>VLOOKUP(E51,'punkty za oceny'!$A$2:$B$6,2,FALSE)</f>
        <v>6</v>
      </c>
      <c r="S51">
        <f>C51+IF(D51=6,2,0)</f>
        <v>4</v>
      </c>
      <c r="T51">
        <f>SUM(Q51:S51)</f>
        <v>35.6</v>
      </c>
      <c r="V51">
        <f>COUNTIF(I51:M51,"=100")</f>
        <v>0</v>
      </c>
    </row>
    <row r="52" spans="1:22">
      <c r="A52" t="s">
        <v>300</v>
      </c>
      <c r="B52" t="s">
        <v>242</v>
      </c>
      <c r="C52">
        <v>0</v>
      </c>
      <c r="D52">
        <v>5</v>
      </c>
      <c r="E52">
        <v>6</v>
      </c>
      <c r="F52">
        <v>4</v>
      </c>
      <c r="G52">
        <v>4</v>
      </c>
      <c r="H52">
        <v>5</v>
      </c>
      <c r="I52">
        <v>70</v>
      </c>
      <c r="J52">
        <v>42</v>
      </c>
      <c r="K52">
        <v>47</v>
      </c>
      <c r="L52">
        <v>24</v>
      </c>
      <c r="M52">
        <v>40</v>
      </c>
      <c r="N52">
        <f>AVERAGE(E52:H52)</f>
        <v>4.75</v>
      </c>
      <c r="P52">
        <f>IF(AND(C52=0,D52&gt;=5,N52&gt;4),1,0)</f>
        <v>1</v>
      </c>
      <c r="Q52">
        <f>SUM(I52:M52)/10</f>
        <v>22.3</v>
      </c>
      <c r="R52">
        <f>VLOOKUP(E52,'punkty za oceny'!$A$2:$B$6,2,FALSE)</f>
        <v>10</v>
      </c>
      <c r="S52">
        <f>C52+IF(D52=6,2,0)</f>
        <v>0</v>
      </c>
      <c r="T52">
        <f>SUM(Q52:S52)</f>
        <v>32.299999999999997</v>
      </c>
      <c r="V52">
        <f>COUNTIF(I52:M52,"=100")</f>
        <v>0</v>
      </c>
    </row>
    <row r="53" spans="1:22">
      <c r="A53" t="s">
        <v>176</v>
      </c>
      <c r="B53" t="s">
        <v>177</v>
      </c>
      <c r="C53">
        <v>6</v>
      </c>
      <c r="D53">
        <v>5</v>
      </c>
      <c r="E53">
        <v>2</v>
      </c>
      <c r="F53">
        <v>6</v>
      </c>
      <c r="G53">
        <v>6</v>
      </c>
      <c r="H53">
        <v>4</v>
      </c>
      <c r="I53">
        <v>48</v>
      </c>
      <c r="J53">
        <v>39</v>
      </c>
      <c r="K53">
        <v>45</v>
      </c>
      <c r="L53">
        <v>39</v>
      </c>
      <c r="M53">
        <v>59</v>
      </c>
      <c r="N53">
        <f>AVERAGE(E53:H53)</f>
        <v>4.5</v>
      </c>
      <c r="P53">
        <f>IF(AND(C53=0,D53&gt;=5,N53&gt;4),1,0)</f>
        <v>0</v>
      </c>
      <c r="Q53">
        <f>SUM(I53:M53)/10</f>
        <v>23</v>
      </c>
      <c r="R53">
        <f>VLOOKUP(E53,'punkty za oceny'!$A$2:$B$6,2,FALSE)</f>
        <v>0</v>
      </c>
      <c r="S53">
        <f>C53+IF(D53=6,2,0)</f>
        <v>6</v>
      </c>
      <c r="T53">
        <f>SUM(Q53:S53)</f>
        <v>29</v>
      </c>
      <c r="V53">
        <f>COUNTIF(I53:M53,"=100")</f>
        <v>0</v>
      </c>
    </row>
    <row r="54" spans="1:22">
      <c r="A54" t="s">
        <v>195</v>
      </c>
      <c r="B54" t="s">
        <v>155</v>
      </c>
      <c r="C54">
        <v>5</v>
      </c>
      <c r="D54">
        <v>2</v>
      </c>
      <c r="E54">
        <v>3</v>
      </c>
      <c r="F54">
        <v>3</v>
      </c>
      <c r="G54">
        <v>2</v>
      </c>
      <c r="H54">
        <v>6</v>
      </c>
      <c r="I54">
        <v>93</v>
      </c>
      <c r="J54">
        <v>31</v>
      </c>
      <c r="K54">
        <v>9</v>
      </c>
      <c r="L54">
        <v>50</v>
      </c>
      <c r="M54">
        <v>41</v>
      </c>
      <c r="N54">
        <f>AVERAGE(E54:H54)</f>
        <v>3.5</v>
      </c>
      <c r="P54">
        <f>IF(AND(C54=0,D54&gt;=5,N54&gt;4),1,0)</f>
        <v>0</v>
      </c>
      <c r="Q54">
        <f>SUM(I54:M54)/10</f>
        <v>22.4</v>
      </c>
      <c r="R54">
        <f>VLOOKUP(E54,'punkty za oceny'!$A$2:$B$6,2,FALSE)</f>
        <v>4</v>
      </c>
      <c r="S54">
        <f>C54+IF(D54=6,2,0)</f>
        <v>5</v>
      </c>
      <c r="T54">
        <f>SUM(Q54:S54)</f>
        <v>31.4</v>
      </c>
      <c r="V54">
        <f>COUNTIF(I54:M54,"=100")</f>
        <v>0</v>
      </c>
    </row>
    <row r="55" spans="1:22">
      <c r="A55" t="s">
        <v>165</v>
      </c>
      <c r="B55" t="s">
        <v>166</v>
      </c>
      <c r="C55">
        <v>7</v>
      </c>
      <c r="D55">
        <v>3</v>
      </c>
      <c r="E55">
        <v>3</v>
      </c>
      <c r="F55">
        <v>6</v>
      </c>
      <c r="G55">
        <v>5</v>
      </c>
      <c r="H55">
        <v>5</v>
      </c>
      <c r="I55">
        <v>57</v>
      </c>
      <c r="J55">
        <v>31</v>
      </c>
      <c r="K55">
        <v>22</v>
      </c>
      <c r="L55">
        <v>59</v>
      </c>
      <c r="M55">
        <v>61</v>
      </c>
      <c r="N55">
        <f>AVERAGE(E55:H55)</f>
        <v>4.75</v>
      </c>
      <c r="P55">
        <f>IF(AND(C55=0,D55&gt;=5,N55&gt;4),1,0)</f>
        <v>0</v>
      </c>
      <c r="Q55">
        <f>SUM(I55:M55)/10</f>
        <v>23</v>
      </c>
      <c r="R55">
        <f>VLOOKUP(E55,'punkty za oceny'!$A$2:$B$6,2,FALSE)</f>
        <v>4</v>
      </c>
      <c r="S55">
        <f>C55+IF(D55=6,2,0)</f>
        <v>7</v>
      </c>
      <c r="T55">
        <f>SUM(Q55:S55)</f>
        <v>34</v>
      </c>
      <c r="V55">
        <f>COUNTIF(I55:M55,"=100")</f>
        <v>0</v>
      </c>
    </row>
    <row r="56" spans="1:22">
      <c r="A56" t="s">
        <v>335</v>
      </c>
      <c r="B56" t="s">
        <v>177</v>
      </c>
      <c r="C56">
        <v>1</v>
      </c>
      <c r="D56">
        <v>3</v>
      </c>
      <c r="E56">
        <v>2</v>
      </c>
      <c r="F56">
        <v>2</v>
      </c>
      <c r="G56">
        <v>2</v>
      </c>
      <c r="H56">
        <v>3</v>
      </c>
      <c r="I56">
        <v>71</v>
      </c>
      <c r="J56">
        <v>20</v>
      </c>
      <c r="K56">
        <v>46</v>
      </c>
      <c r="L56">
        <v>6</v>
      </c>
      <c r="M56">
        <v>22</v>
      </c>
      <c r="N56">
        <f>AVERAGE(E56:H56)</f>
        <v>2.25</v>
      </c>
      <c r="P56">
        <f>IF(AND(C56=0,D56&gt;=5,N56&gt;4),1,0)</f>
        <v>0</v>
      </c>
      <c r="Q56">
        <f>SUM(I56:M56)/10</f>
        <v>16.5</v>
      </c>
      <c r="R56">
        <f>VLOOKUP(E56,'punkty za oceny'!$A$2:$B$6,2,FALSE)</f>
        <v>0</v>
      </c>
      <c r="S56">
        <f>C56+IF(D56=6,2,0)</f>
        <v>1</v>
      </c>
      <c r="T56">
        <f>SUM(Q56:S56)</f>
        <v>17.5</v>
      </c>
      <c r="V56">
        <f>COUNTIF(I56:M56,"=100")</f>
        <v>0</v>
      </c>
    </row>
    <row r="57" spans="1:22">
      <c r="A57" t="s">
        <v>542</v>
      </c>
      <c r="B57" t="s">
        <v>117</v>
      </c>
      <c r="C57">
        <v>4</v>
      </c>
      <c r="D57">
        <v>2</v>
      </c>
      <c r="E57">
        <v>2</v>
      </c>
      <c r="F57">
        <v>4</v>
      </c>
      <c r="G57">
        <v>3</v>
      </c>
      <c r="H57">
        <v>3</v>
      </c>
      <c r="I57">
        <v>36</v>
      </c>
      <c r="J57">
        <v>79</v>
      </c>
      <c r="K57">
        <v>62</v>
      </c>
      <c r="L57">
        <v>8</v>
      </c>
      <c r="M57">
        <v>47</v>
      </c>
      <c r="N57">
        <f>AVERAGE(E57:H57)</f>
        <v>3</v>
      </c>
      <c r="P57">
        <f>IF(AND(C57=0,D57&gt;=5,N57&gt;4),1,0)</f>
        <v>0</v>
      </c>
      <c r="Q57">
        <f>SUM(I57:M57)/10</f>
        <v>23.2</v>
      </c>
      <c r="R57">
        <f>VLOOKUP(E57,'punkty za oceny'!$A$2:$B$6,2,FALSE)</f>
        <v>0</v>
      </c>
      <c r="S57">
        <f>C57+IF(D57=6,2,0)</f>
        <v>4</v>
      </c>
      <c r="T57">
        <f>SUM(Q57:S57)</f>
        <v>27.2</v>
      </c>
      <c r="V57">
        <f>COUNTIF(I57:M57,"=100")</f>
        <v>0</v>
      </c>
    </row>
    <row r="58" spans="1:22">
      <c r="A58" t="s">
        <v>315</v>
      </c>
      <c r="B58" t="s">
        <v>316</v>
      </c>
      <c r="C58">
        <v>2</v>
      </c>
      <c r="D58">
        <v>2</v>
      </c>
      <c r="E58">
        <v>6</v>
      </c>
      <c r="F58">
        <v>2</v>
      </c>
      <c r="G58">
        <v>2</v>
      </c>
      <c r="H58">
        <v>4</v>
      </c>
      <c r="I58">
        <v>13</v>
      </c>
      <c r="J58">
        <v>7</v>
      </c>
      <c r="K58">
        <v>71</v>
      </c>
      <c r="L58">
        <v>64</v>
      </c>
      <c r="M58">
        <v>96</v>
      </c>
      <c r="N58">
        <f>AVERAGE(E58:H58)</f>
        <v>3.5</v>
      </c>
      <c r="P58">
        <f>IF(AND(C58=0,D58&gt;=5,N58&gt;4),1,0)</f>
        <v>0</v>
      </c>
      <c r="Q58">
        <f>SUM(I58:M58)/10</f>
        <v>25.1</v>
      </c>
      <c r="R58">
        <f>VLOOKUP(E58,'punkty za oceny'!$A$2:$B$6,2,FALSE)</f>
        <v>10</v>
      </c>
      <c r="S58">
        <f>C58+IF(D58=6,2,0)</f>
        <v>2</v>
      </c>
      <c r="T58">
        <f>SUM(Q58:S58)</f>
        <v>37.1</v>
      </c>
      <c r="V58">
        <f>COUNTIF(I58:M58,"=100")</f>
        <v>0</v>
      </c>
    </row>
    <row r="59" spans="1:22">
      <c r="A59" t="s">
        <v>541</v>
      </c>
      <c r="B59" t="s">
        <v>503</v>
      </c>
      <c r="C59">
        <v>6</v>
      </c>
      <c r="D59">
        <v>4</v>
      </c>
      <c r="E59">
        <v>2</v>
      </c>
      <c r="F59">
        <v>6</v>
      </c>
      <c r="G59">
        <v>2</v>
      </c>
      <c r="H59">
        <v>6</v>
      </c>
      <c r="I59">
        <v>20</v>
      </c>
      <c r="J59">
        <v>92</v>
      </c>
      <c r="K59">
        <v>44</v>
      </c>
      <c r="L59">
        <v>89</v>
      </c>
      <c r="M59">
        <v>79</v>
      </c>
      <c r="N59">
        <f>AVERAGE(E59:H59)</f>
        <v>4</v>
      </c>
      <c r="P59">
        <f>IF(AND(C59=0,D59&gt;=5,N59&gt;4),1,0)</f>
        <v>0</v>
      </c>
      <c r="Q59">
        <f>SUM(I59:M59)/10</f>
        <v>32.4</v>
      </c>
      <c r="R59">
        <f>VLOOKUP(E59,'punkty za oceny'!$A$2:$B$6,2,FALSE)</f>
        <v>0</v>
      </c>
      <c r="S59">
        <f>C59+IF(D59=6,2,0)</f>
        <v>6</v>
      </c>
      <c r="T59">
        <f>SUM(Q59:S59)</f>
        <v>38.4</v>
      </c>
      <c r="V59">
        <f>COUNTIF(I59:M59,"=100")</f>
        <v>0</v>
      </c>
    </row>
    <row r="60" spans="1:22">
      <c r="A60" t="s">
        <v>441</v>
      </c>
      <c r="B60" t="s">
        <v>177</v>
      </c>
      <c r="C60">
        <v>2</v>
      </c>
      <c r="D60">
        <v>5</v>
      </c>
      <c r="E60">
        <v>6</v>
      </c>
      <c r="F60">
        <v>2</v>
      </c>
      <c r="G60">
        <v>5</v>
      </c>
      <c r="H60">
        <v>3</v>
      </c>
      <c r="I60">
        <v>44</v>
      </c>
      <c r="J60">
        <v>32</v>
      </c>
      <c r="K60">
        <v>4</v>
      </c>
      <c r="L60">
        <v>95</v>
      </c>
      <c r="M60">
        <v>55</v>
      </c>
      <c r="N60">
        <f>AVERAGE(E60:H60)</f>
        <v>4</v>
      </c>
      <c r="P60">
        <f>IF(AND(C60=0,D60&gt;=5,N60&gt;4),1,0)</f>
        <v>0</v>
      </c>
      <c r="Q60">
        <f>SUM(I60:M60)/10</f>
        <v>23</v>
      </c>
      <c r="R60">
        <f>VLOOKUP(E60,'punkty za oceny'!$A$2:$B$6,2,FALSE)</f>
        <v>10</v>
      </c>
      <c r="S60">
        <f>C60+IF(D60=6,2,0)</f>
        <v>2</v>
      </c>
      <c r="T60">
        <f>SUM(Q60:S60)</f>
        <v>35</v>
      </c>
      <c r="V60">
        <f>COUNTIF(I60:M60,"=100")</f>
        <v>0</v>
      </c>
    </row>
    <row r="61" spans="1:22">
      <c r="A61" t="s">
        <v>341</v>
      </c>
      <c r="B61" t="s">
        <v>177</v>
      </c>
      <c r="C61">
        <v>4</v>
      </c>
      <c r="D61">
        <v>6</v>
      </c>
      <c r="E61">
        <v>4</v>
      </c>
      <c r="F61">
        <v>5</v>
      </c>
      <c r="G61">
        <v>5</v>
      </c>
      <c r="H61">
        <v>2</v>
      </c>
      <c r="I61">
        <v>48</v>
      </c>
      <c r="J61">
        <v>9</v>
      </c>
      <c r="K61">
        <v>45</v>
      </c>
      <c r="L61">
        <v>10</v>
      </c>
      <c r="M61">
        <v>3</v>
      </c>
      <c r="N61">
        <f>AVERAGE(E61:H61)</f>
        <v>4</v>
      </c>
      <c r="P61">
        <f>IF(AND(C61=0,D61&gt;=5,N61&gt;4),1,0)</f>
        <v>0</v>
      </c>
      <c r="Q61">
        <f>SUM(I61:M61)/10</f>
        <v>11.5</v>
      </c>
      <c r="R61">
        <f>VLOOKUP(E61,'punkty za oceny'!$A$2:$B$6,2,FALSE)</f>
        <v>6</v>
      </c>
      <c r="S61">
        <f>C61+IF(D61=6,2,0)</f>
        <v>6</v>
      </c>
      <c r="T61">
        <f>SUM(Q61:S61)</f>
        <v>23.5</v>
      </c>
      <c r="V61">
        <f>COUNTIF(I61:M61,"=100")</f>
        <v>0</v>
      </c>
    </row>
    <row r="62" spans="1:22">
      <c r="A62" t="s">
        <v>368</v>
      </c>
      <c r="B62" t="s">
        <v>369</v>
      </c>
      <c r="C62">
        <v>7</v>
      </c>
      <c r="D62">
        <v>4</v>
      </c>
      <c r="E62">
        <v>6</v>
      </c>
      <c r="F62">
        <v>6</v>
      </c>
      <c r="G62">
        <v>6</v>
      </c>
      <c r="H62">
        <v>2</v>
      </c>
      <c r="I62">
        <v>17</v>
      </c>
      <c r="J62">
        <v>16</v>
      </c>
      <c r="K62">
        <v>12</v>
      </c>
      <c r="L62">
        <v>54</v>
      </c>
      <c r="M62">
        <v>91</v>
      </c>
      <c r="N62">
        <f>AVERAGE(E62:H62)</f>
        <v>5</v>
      </c>
      <c r="P62">
        <f>IF(AND(C62=0,D62&gt;=5,N62&gt;4),1,0)</f>
        <v>0</v>
      </c>
      <c r="Q62">
        <f>SUM(I62:M62)/10</f>
        <v>19</v>
      </c>
      <c r="R62">
        <f>VLOOKUP(E62,'punkty za oceny'!$A$2:$B$6,2,FALSE)</f>
        <v>10</v>
      </c>
      <c r="S62">
        <f>C62+IF(D62=6,2,0)</f>
        <v>7</v>
      </c>
      <c r="T62">
        <f>SUM(Q62:S62)</f>
        <v>36</v>
      </c>
      <c r="V62">
        <f>COUNTIF(I62:M62,"=100")</f>
        <v>0</v>
      </c>
    </row>
    <row r="63" spans="1:22">
      <c r="A63" t="s">
        <v>334</v>
      </c>
      <c r="B63" t="s">
        <v>242</v>
      </c>
      <c r="C63">
        <v>0</v>
      </c>
      <c r="D63">
        <v>3</v>
      </c>
      <c r="E63">
        <v>4</v>
      </c>
      <c r="F63">
        <v>6</v>
      </c>
      <c r="G63">
        <v>3</v>
      </c>
      <c r="H63">
        <v>5</v>
      </c>
      <c r="I63">
        <v>49</v>
      </c>
      <c r="J63">
        <v>31</v>
      </c>
      <c r="K63">
        <v>34</v>
      </c>
      <c r="L63">
        <v>22</v>
      </c>
      <c r="M63">
        <v>76</v>
      </c>
      <c r="N63">
        <f>AVERAGE(E63:H63)</f>
        <v>4.5</v>
      </c>
      <c r="P63">
        <f>IF(AND(C63=0,D63&gt;=5,N63&gt;4),1,0)</f>
        <v>0</v>
      </c>
      <c r="Q63">
        <f>SUM(I63:M63)/10</f>
        <v>21.2</v>
      </c>
      <c r="R63">
        <f>VLOOKUP(E63,'punkty za oceny'!$A$2:$B$6,2,FALSE)</f>
        <v>6</v>
      </c>
      <c r="S63">
        <f>C63+IF(D63=6,2,0)</f>
        <v>0</v>
      </c>
      <c r="T63">
        <f>SUM(Q63:S63)</f>
        <v>27.2</v>
      </c>
      <c r="V63">
        <f>COUNTIF(I63:M63,"=100")</f>
        <v>0</v>
      </c>
    </row>
    <row r="64" spans="1:22">
      <c r="A64" t="s">
        <v>663</v>
      </c>
      <c r="B64" t="s">
        <v>369</v>
      </c>
      <c r="C64">
        <v>5</v>
      </c>
      <c r="D64">
        <v>5</v>
      </c>
      <c r="E64">
        <v>6</v>
      </c>
      <c r="F64">
        <v>3</v>
      </c>
      <c r="G64">
        <v>4</v>
      </c>
      <c r="H64">
        <v>2</v>
      </c>
      <c r="I64">
        <v>45</v>
      </c>
      <c r="J64">
        <v>46</v>
      </c>
      <c r="K64">
        <v>47</v>
      </c>
      <c r="L64">
        <v>70</v>
      </c>
      <c r="M64">
        <v>56</v>
      </c>
      <c r="N64">
        <f>AVERAGE(E64:H64)</f>
        <v>3.75</v>
      </c>
      <c r="P64">
        <f>IF(AND(C64=0,D64&gt;=5,N64&gt;4),1,0)</f>
        <v>0</v>
      </c>
      <c r="Q64">
        <f>SUM(I64:M64)/10</f>
        <v>26.4</v>
      </c>
      <c r="R64">
        <f>VLOOKUP(E64,'punkty za oceny'!$A$2:$B$6,2,FALSE)</f>
        <v>10</v>
      </c>
      <c r="S64">
        <f>C64+IF(D64=6,2,0)</f>
        <v>5</v>
      </c>
      <c r="T64">
        <f>SUM(Q64:S64)</f>
        <v>41.4</v>
      </c>
      <c r="V64">
        <f>COUNTIF(I64:M64,"=100")</f>
        <v>0</v>
      </c>
    </row>
    <row r="65" spans="1:22">
      <c r="A65" t="s">
        <v>609</v>
      </c>
      <c r="B65" t="s">
        <v>242</v>
      </c>
      <c r="C65">
        <v>3</v>
      </c>
      <c r="D65">
        <v>2</v>
      </c>
      <c r="E65">
        <v>4</v>
      </c>
      <c r="F65">
        <v>5</v>
      </c>
      <c r="G65">
        <v>2</v>
      </c>
      <c r="H65">
        <v>5</v>
      </c>
      <c r="I65">
        <v>12</v>
      </c>
      <c r="J65">
        <v>96</v>
      </c>
      <c r="K65">
        <v>66</v>
      </c>
      <c r="L65">
        <v>17</v>
      </c>
      <c r="M65">
        <v>86</v>
      </c>
      <c r="N65">
        <f>AVERAGE(E65:H65)</f>
        <v>4</v>
      </c>
      <c r="P65">
        <f>IF(AND(C65=0,D65&gt;=5,N65&gt;4),1,0)</f>
        <v>0</v>
      </c>
      <c r="Q65">
        <f>SUM(I65:M65)/10</f>
        <v>27.7</v>
      </c>
      <c r="R65">
        <f>VLOOKUP(E65,'punkty za oceny'!$A$2:$B$6,2,FALSE)</f>
        <v>6</v>
      </c>
      <c r="S65">
        <f>C65+IF(D65=6,2,0)</f>
        <v>3</v>
      </c>
      <c r="T65">
        <f>SUM(Q65:S65)</f>
        <v>36.700000000000003</v>
      </c>
      <c r="V65">
        <f>COUNTIF(I65:M65,"=100")</f>
        <v>0</v>
      </c>
    </row>
    <row r="66" spans="1:22">
      <c r="A66" t="s">
        <v>455</v>
      </c>
      <c r="B66" t="s">
        <v>369</v>
      </c>
      <c r="C66">
        <v>4</v>
      </c>
      <c r="D66">
        <v>4</v>
      </c>
      <c r="E66">
        <v>3</v>
      </c>
      <c r="F66">
        <v>2</v>
      </c>
      <c r="G66">
        <v>3</v>
      </c>
      <c r="H66">
        <v>2</v>
      </c>
      <c r="I66">
        <v>31</v>
      </c>
      <c r="J66">
        <v>59</v>
      </c>
      <c r="K66">
        <v>7</v>
      </c>
      <c r="L66">
        <v>38</v>
      </c>
      <c r="M66">
        <v>24</v>
      </c>
      <c r="N66">
        <f>AVERAGE(E66:H66)</f>
        <v>2.5</v>
      </c>
      <c r="P66">
        <f>IF(AND(C66=0,D66&gt;=5,N66&gt;4),1,0)</f>
        <v>0</v>
      </c>
      <c r="Q66">
        <f>SUM(I66:M66)/10</f>
        <v>15.9</v>
      </c>
      <c r="R66">
        <f>VLOOKUP(E66,'punkty za oceny'!$A$2:$B$6,2,FALSE)</f>
        <v>4</v>
      </c>
      <c r="S66">
        <f>C66+IF(D66=6,2,0)</f>
        <v>4</v>
      </c>
      <c r="T66">
        <f>SUM(Q66:S66)</f>
        <v>23.9</v>
      </c>
      <c r="V66">
        <f>COUNTIF(I66:M66,"=100")</f>
        <v>0</v>
      </c>
    </row>
    <row r="67" spans="1:22">
      <c r="A67" t="s">
        <v>331</v>
      </c>
      <c r="B67" t="s">
        <v>155</v>
      </c>
      <c r="C67">
        <v>0</v>
      </c>
      <c r="D67">
        <v>3</v>
      </c>
      <c r="E67">
        <v>2</v>
      </c>
      <c r="F67">
        <v>4</v>
      </c>
      <c r="G67">
        <v>4</v>
      </c>
      <c r="H67">
        <v>2</v>
      </c>
      <c r="I67">
        <v>88</v>
      </c>
      <c r="J67">
        <v>79</v>
      </c>
      <c r="K67">
        <v>26</v>
      </c>
      <c r="L67">
        <v>8</v>
      </c>
      <c r="M67">
        <v>70</v>
      </c>
      <c r="N67">
        <f>AVERAGE(E67:H67)</f>
        <v>3</v>
      </c>
      <c r="P67">
        <f>IF(AND(C67=0,D67&gt;=5,N67&gt;4),1,0)</f>
        <v>0</v>
      </c>
      <c r="Q67">
        <f>SUM(I67:M67)/10</f>
        <v>27.1</v>
      </c>
      <c r="R67">
        <f>VLOOKUP(E67,'punkty za oceny'!$A$2:$B$6,2,FALSE)</f>
        <v>0</v>
      </c>
      <c r="S67">
        <f>C67+IF(D67=6,2,0)</f>
        <v>0</v>
      </c>
      <c r="T67">
        <f>SUM(Q67:S67)</f>
        <v>27.1</v>
      </c>
      <c r="V67">
        <f>COUNTIF(I67:M67,"=100")</f>
        <v>0</v>
      </c>
    </row>
    <row r="68" spans="1:22">
      <c r="A68" t="s">
        <v>154</v>
      </c>
      <c r="B68" t="s">
        <v>155</v>
      </c>
      <c r="C68">
        <v>6</v>
      </c>
      <c r="D68">
        <v>2</v>
      </c>
      <c r="E68">
        <v>3</v>
      </c>
      <c r="F68">
        <v>5</v>
      </c>
      <c r="G68">
        <v>4</v>
      </c>
      <c r="H68">
        <v>4</v>
      </c>
      <c r="I68">
        <v>50</v>
      </c>
      <c r="J68">
        <v>30</v>
      </c>
      <c r="K68">
        <v>14</v>
      </c>
      <c r="L68">
        <v>20</v>
      </c>
      <c r="M68">
        <v>88</v>
      </c>
      <c r="N68">
        <f>AVERAGE(E68:H68)</f>
        <v>4</v>
      </c>
      <c r="P68">
        <f>IF(AND(C68=0,D68&gt;=5,N68&gt;4),1,0)</f>
        <v>0</v>
      </c>
      <c r="Q68">
        <f>SUM(I68:M68)/10</f>
        <v>20.2</v>
      </c>
      <c r="R68">
        <f>VLOOKUP(E68,'punkty za oceny'!$A$2:$B$6,2,FALSE)</f>
        <v>4</v>
      </c>
      <c r="S68">
        <f>C68+IF(D68=6,2,0)</f>
        <v>6</v>
      </c>
      <c r="T68">
        <f>SUM(Q68:S68)</f>
        <v>30.2</v>
      </c>
      <c r="V68">
        <f>COUNTIF(I68:M68,"=100")</f>
        <v>0</v>
      </c>
    </row>
    <row r="69" spans="1:22">
      <c r="A69" t="s">
        <v>550</v>
      </c>
      <c r="B69" t="s">
        <v>551</v>
      </c>
      <c r="C69">
        <v>5</v>
      </c>
      <c r="D69">
        <v>6</v>
      </c>
      <c r="E69">
        <v>2</v>
      </c>
      <c r="F69">
        <v>4</v>
      </c>
      <c r="G69">
        <v>4</v>
      </c>
      <c r="H69">
        <v>3</v>
      </c>
      <c r="I69">
        <v>3</v>
      </c>
      <c r="J69">
        <v>8</v>
      </c>
      <c r="K69">
        <v>22</v>
      </c>
      <c r="L69">
        <v>75</v>
      </c>
      <c r="M69">
        <v>52</v>
      </c>
      <c r="N69">
        <f>AVERAGE(E69:H69)</f>
        <v>3.25</v>
      </c>
      <c r="P69">
        <f>IF(AND(C69=0,D69&gt;=5,N69&gt;4),1,0)</f>
        <v>0</v>
      </c>
      <c r="Q69">
        <f>SUM(I69:M69)/10</f>
        <v>16</v>
      </c>
      <c r="R69">
        <f>VLOOKUP(E69,'punkty za oceny'!$A$2:$B$6,2,FALSE)</f>
        <v>0</v>
      </c>
      <c r="S69">
        <f>C69+IF(D69=6,2,0)</f>
        <v>7</v>
      </c>
      <c r="T69">
        <f>SUM(Q69:S69)</f>
        <v>23</v>
      </c>
      <c r="V69">
        <f>COUNTIF(I69:M69,"=100")</f>
        <v>0</v>
      </c>
    </row>
    <row r="70" spans="1:22">
      <c r="A70" t="s">
        <v>496</v>
      </c>
      <c r="B70" t="s">
        <v>369</v>
      </c>
      <c r="C70">
        <v>7</v>
      </c>
      <c r="D70">
        <v>3</v>
      </c>
      <c r="E70">
        <v>6</v>
      </c>
      <c r="F70">
        <v>2</v>
      </c>
      <c r="G70">
        <v>6</v>
      </c>
      <c r="H70">
        <v>5</v>
      </c>
      <c r="I70">
        <v>20</v>
      </c>
      <c r="J70">
        <v>58</v>
      </c>
      <c r="K70">
        <v>93</v>
      </c>
      <c r="L70">
        <v>53</v>
      </c>
      <c r="M70">
        <v>35</v>
      </c>
      <c r="N70">
        <f>AVERAGE(E70:H70)</f>
        <v>4.75</v>
      </c>
      <c r="P70">
        <f>IF(AND(C70=0,D70&gt;=5,N70&gt;4),1,0)</f>
        <v>0</v>
      </c>
      <c r="Q70">
        <f>SUM(I70:M70)/10</f>
        <v>25.9</v>
      </c>
      <c r="R70">
        <f>VLOOKUP(E70,'punkty za oceny'!$A$2:$B$6,2,FALSE)</f>
        <v>10</v>
      </c>
      <c r="S70">
        <f>C70+IF(D70=6,2,0)</f>
        <v>7</v>
      </c>
      <c r="T70">
        <f>SUM(Q70:S70)</f>
        <v>42.9</v>
      </c>
      <c r="V70">
        <f>COUNTIF(I70:M70,"=100")</f>
        <v>0</v>
      </c>
    </row>
    <row r="71" spans="1:22">
      <c r="A71" t="s">
        <v>342</v>
      </c>
      <c r="B71" t="s">
        <v>343</v>
      </c>
      <c r="C71">
        <v>2</v>
      </c>
      <c r="D71">
        <v>5</v>
      </c>
      <c r="E71">
        <v>2</v>
      </c>
      <c r="F71">
        <v>4</v>
      </c>
      <c r="G71">
        <v>4</v>
      </c>
      <c r="H71">
        <v>4</v>
      </c>
      <c r="I71">
        <v>46</v>
      </c>
      <c r="J71">
        <v>58</v>
      </c>
      <c r="K71">
        <v>72</v>
      </c>
      <c r="L71">
        <v>83</v>
      </c>
      <c r="M71">
        <v>48</v>
      </c>
      <c r="N71">
        <f>AVERAGE(E71:H71)</f>
        <v>3.5</v>
      </c>
      <c r="P71">
        <f>IF(AND(C71=0,D71&gt;=5,N71&gt;4),1,0)</f>
        <v>0</v>
      </c>
      <c r="Q71">
        <f>SUM(I71:M71)/10</f>
        <v>30.7</v>
      </c>
      <c r="R71">
        <f>VLOOKUP(E71,'punkty za oceny'!$A$2:$B$6,2,FALSE)</f>
        <v>0</v>
      </c>
      <c r="S71">
        <f>C71+IF(D71=6,2,0)</f>
        <v>2</v>
      </c>
      <c r="T71">
        <f>SUM(Q71:S71)</f>
        <v>32.700000000000003</v>
      </c>
      <c r="V71">
        <f>COUNTIF(I71:M71,"=100")</f>
        <v>0</v>
      </c>
    </row>
    <row r="72" spans="1:22">
      <c r="A72" t="s">
        <v>454</v>
      </c>
      <c r="B72" t="s">
        <v>369</v>
      </c>
      <c r="C72">
        <v>3</v>
      </c>
      <c r="D72">
        <v>2</v>
      </c>
      <c r="E72">
        <v>3</v>
      </c>
      <c r="F72">
        <v>4</v>
      </c>
      <c r="G72">
        <v>2</v>
      </c>
      <c r="H72">
        <v>4</v>
      </c>
      <c r="I72">
        <v>90</v>
      </c>
      <c r="J72">
        <v>26</v>
      </c>
      <c r="K72">
        <v>50</v>
      </c>
      <c r="L72">
        <v>74</v>
      </c>
      <c r="M72">
        <v>53</v>
      </c>
      <c r="N72">
        <f>AVERAGE(E72:H72)</f>
        <v>3.25</v>
      </c>
      <c r="P72">
        <f>IF(AND(C72=0,D72&gt;=5,N72&gt;4),1,0)</f>
        <v>0</v>
      </c>
      <c r="Q72">
        <f>SUM(I72:M72)/10</f>
        <v>29.3</v>
      </c>
      <c r="R72">
        <f>VLOOKUP(E72,'punkty za oceny'!$A$2:$B$6,2,FALSE)</f>
        <v>4</v>
      </c>
      <c r="S72">
        <f>C72+IF(D72=6,2,0)</f>
        <v>3</v>
      </c>
      <c r="T72">
        <f>SUM(Q72:S72)</f>
        <v>36.299999999999997</v>
      </c>
      <c r="V72">
        <f>COUNTIF(I72:M72,"=100")</f>
        <v>0</v>
      </c>
    </row>
    <row r="73" spans="1:22">
      <c r="A73" t="s">
        <v>574</v>
      </c>
      <c r="B73" t="s">
        <v>575</v>
      </c>
      <c r="C73">
        <v>4</v>
      </c>
      <c r="D73">
        <v>2</v>
      </c>
      <c r="E73">
        <v>5</v>
      </c>
      <c r="F73">
        <v>2</v>
      </c>
      <c r="G73">
        <v>5</v>
      </c>
      <c r="H73">
        <v>4</v>
      </c>
      <c r="I73">
        <v>74</v>
      </c>
      <c r="J73">
        <v>85</v>
      </c>
      <c r="K73">
        <v>21</v>
      </c>
      <c r="L73">
        <v>33</v>
      </c>
      <c r="M73">
        <v>9</v>
      </c>
      <c r="N73">
        <f>AVERAGE(E73:H73)</f>
        <v>4</v>
      </c>
      <c r="P73">
        <f>IF(AND(C73=0,D73&gt;=5,N73&gt;4),1,0)</f>
        <v>0</v>
      </c>
      <c r="Q73">
        <f>SUM(I73:M73)/10</f>
        <v>22.2</v>
      </c>
      <c r="R73">
        <f>VLOOKUP(E73,'punkty za oceny'!$A$2:$B$6,2,FALSE)</f>
        <v>8</v>
      </c>
      <c r="S73">
        <f>C73+IF(D73=6,2,0)</f>
        <v>4</v>
      </c>
      <c r="T73">
        <f>SUM(Q73:S73)</f>
        <v>34.200000000000003</v>
      </c>
      <c r="V73">
        <f>COUNTIF(I73:M73,"=100")</f>
        <v>0</v>
      </c>
    </row>
    <row r="74" spans="1:22">
      <c r="A74" t="s">
        <v>426</v>
      </c>
      <c r="B74" t="s">
        <v>427</v>
      </c>
      <c r="C74">
        <v>5</v>
      </c>
      <c r="D74">
        <v>2</v>
      </c>
      <c r="E74">
        <v>5</v>
      </c>
      <c r="F74">
        <v>3</v>
      </c>
      <c r="G74">
        <v>5</v>
      </c>
      <c r="H74">
        <v>5</v>
      </c>
      <c r="I74">
        <v>30</v>
      </c>
      <c r="J74">
        <v>42</v>
      </c>
      <c r="K74">
        <v>80</v>
      </c>
      <c r="L74">
        <v>74</v>
      </c>
      <c r="M74">
        <v>75</v>
      </c>
      <c r="N74">
        <f>AVERAGE(E74:H74)</f>
        <v>4.5</v>
      </c>
      <c r="P74">
        <f>IF(AND(C74=0,D74&gt;=5,N74&gt;4),1,0)</f>
        <v>0</v>
      </c>
      <c r="Q74">
        <f>SUM(I74:M74)/10</f>
        <v>30.1</v>
      </c>
      <c r="R74">
        <f>VLOOKUP(E74,'punkty za oceny'!$A$2:$B$6,2,FALSE)</f>
        <v>8</v>
      </c>
      <c r="S74">
        <f>C74+IF(D74=6,2,0)</f>
        <v>5</v>
      </c>
      <c r="T74">
        <f>SUM(Q74:S74)</f>
        <v>43.1</v>
      </c>
      <c r="V74">
        <f>COUNTIF(I74:M74,"=100")</f>
        <v>0</v>
      </c>
    </row>
    <row r="75" spans="1:22">
      <c r="A75" t="s">
        <v>562</v>
      </c>
      <c r="B75" t="s">
        <v>369</v>
      </c>
      <c r="C75">
        <v>3</v>
      </c>
      <c r="D75">
        <v>3</v>
      </c>
      <c r="E75">
        <v>4</v>
      </c>
      <c r="F75">
        <v>4</v>
      </c>
      <c r="G75">
        <v>5</v>
      </c>
      <c r="H75">
        <v>5</v>
      </c>
      <c r="I75">
        <v>44</v>
      </c>
      <c r="J75">
        <v>90</v>
      </c>
      <c r="K75">
        <v>71</v>
      </c>
      <c r="L75">
        <v>41</v>
      </c>
      <c r="M75">
        <v>60</v>
      </c>
      <c r="N75">
        <f>AVERAGE(E75:H75)</f>
        <v>4.5</v>
      </c>
      <c r="P75">
        <f>IF(AND(C75=0,D75&gt;=5,N75&gt;4),1,0)</f>
        <v>0</v>
      </c>
      <c r="Q75">
        <f>SUM(I75:M75)/10</f>
        <v>30.6</v>
      </c>
      <c r="R75">
        <f>VLOOKUP(E75,'punkty za oceny'!$A$2:$B$6,2,FALSE)</f>
        <v>6</v>
      </c>
      <c r="S75">
        <f>C75+IF(D75=6,2,0)</f>
        <v>3</v>
      </c>
      <c r="T75">
        <f>SUM(Q75:S75)</f>
        <v>39.6</v>
      </c>
      <c r="V75">
        <f>COUNTIF(I75:M75,"=100")</f>
        <v>0</v>
      </c>
    </row>
    <row r="76" spans="1:22">
      <c r="A76" t="s">
        <v>241</v>
      </c>
      <c r="B76" t="s">
        <v>242</v>
      </c>
      <c r="C76">
        <v>4</v>
      </c>
      <c r="D76">
        <v>6</v>
      </c>
      <c r="E76">
        <v>5</v>
      </c>
      <c r="F76">
        <v>3</v>
      </c>
      <c r="G76">
        <v>5</v>
      </c>
      <c r="H76">
        <v>4</v>
      </c>
      <c r="I76">
        <v>65</v>
      </c>
      <c r="J76">
        <v>34</v>
      </c>
      <c r="K76">
        <v>51</v>
      </c>
      <c r="L76">
        <v>38</v>
      </c>
      <c r="M76">
        <v>65</v>
      </c>
      <c r="N76">
        <f>AVERAGE(E76:H76)</f>
        <v>4.25</v>
      </c>
      <c r="P76">
        <f>IF(AND(C76=0,D76&gt;=5,N76&gt;4),1,0)</f>
        <v>0</v>
      </c>
      <c r="Q76">
        <f>SUM(I76:M76)/10</f>
        <v>25.3</v>
      </c>
      <c r="R76">
        <f>VLOOKUP(E76,'punkty za oceny'!$A$2:$B$6,2,FALSE)</f>
        <v>8</v>
      </c>
      <c r="S76">
        <f>C76+IF(D76=6,2,0)</f>
        <v>6</v>
      </c>
      <c r="T76">
        <f>SUM(Q76:S76)</f>
        <v>39.299999999999997</v>
      </c>
      <c r="V76">
        <f>COUNTIF(I76:M76,"=100")</f>
        <v>0</v>
      </c>
    </row>
    <row r="77" spans="1:22">
      <c r="A77" t="s">
        <v>183</v>
      </c>
      <c r="B77" t="s">
        <v>155</v>
      </c>
      <c r="C77">
        <v>4</v>
      </c>
      <c r="D77">
        <v>2</v>
      </c>
      <c r="E77">
        <v>6</v>
      </c>
      <c r="F77">
        <v>6</v>
      </c>
      <c r="G77">
        <v>6</v>
      </c>
      <c r="H77">
        <v>4</v>
      </c>
      <c r="I77">
        <v>91</v>
      </c>
      <c r="J77">
        <v>63</v>
      </c>
      <c r="K77">
        <v>88</v>
      </c>
      <c r="L77">
        <v>68</v>
      </c>
      <c r="M77">
        <v>75</v>
      </c>
      <c r="N77">
        <f>AVERAGE(E77:H77)</f>
        <v>5.5</v>
      </c>
      <c r="P77">
        <f>IF(AND(C77=0,D77&gt;=5,N77&gt;4),1,0)</f>
        <v>0</v>
      </c>
      <c r="Q77">
        <f>SUM(I77:M77)/10</f>
        <v>38.5</v>
      </c>
      <c r="R77">
        <f>VLOOKUP(E77,'punkty za oceny'!$A$2:$B$6,2,FALSE)</f>
        <v>10</v>
      </c>
      <c r="S77">
        <f>C77+IF(D77=6,2,0)</f>
        <v>4</v>
      </c>
      <c r="T77">
        <f>SUM(Q77:S77)</f>
        <v>52.5</v>
      </c>
      <c r="V77">
        <f>COUNTIF(I77:M77,"=100")</f>
        <v>0</v>
      </c>
    </row>
    <row r="78" spans="1:22">
      <c r="A78" t="s">
        <v>535</v>
      </c>
      <c r="B78" t="s">
        <v>536</v>
      </c>
      <c r="C78">
        <v>1</v>
      </c>
      <c r="D78">
        <v>5</v>
      </c>
      <c r="E78">
        <v>5</v>
      </c>
      <c r="F78">
        <v>6</v>
      </c>
      <c r="G78">
        <v>4</v>
      </c>
      <c r="H78">
        <v>6</v>
      </c>
      <c r="I78">
        <v>19</v>
      </c>
      <c r="J78">
        <v>32</v>
      </c>
      <c r="K78">
        <v>74</v>
      </c>
      <c r="L78">
        <v>31</v>
      </c>
      <c r="M78">
        <v>58</v>
      </c>
      <c r="N78">
        <f>AVERAGE(E78:H78)</f>
        <v>5.25</v>
      </c>
      <c r="P78">
        <f>IF(AND(C78=0,D78&gt;=5,N78&gt;4),1,0)</f>
        <v>0</v>
      </c>
      <c r="Q78">
        <f>SUM(I78:M78)/10</f>
        <v>21.4</v>
      </c>
      <c r="R78">
        <f>VLOOKUP(E78,'punkty za oceny'!$A$2:$B$6,2,FALSE)</f>
        <v>8</v>
      </c>
      <c r="S78">
        <f>C78+IF(D78=6,2,0)</f>
        <v>1</v>
      </c>
      <c r="T78">
        <f>SUM(Q78:S78)</f>
        <v>30.4</v>
      </c>
      <c r="V78">
        <f>COUNTIF(I78:M78,"=100")</f>
        <v>0</v>
      </c>
    </row>
    <row r="79" spans="1:22">
      <c r="A79" t="s">
        <v>124</v>
      </c>
      <c r="B79" t="s">
        <v>41</v>
      </c>
      <c r="C79">
        <v>3</v>
      </c>
      <c r="D79">
        <v>5</v>
      </c>
      <c r="E79">
        <v>6</v>
      </c>
      <c r="F79">
        <v>5</v>
      </c>
      <c r="G79">
        <v>2</v>
      </c>
      <c r="H79">
        <v>5</v>
      </c>
      <c r="I79">
        <v>73</v>
      </c>
      <c r="J79">
        <v>84</v>
      </c>
      <c r="K79">
        <v>48</v>
      </c>
      <c r="L79">
        <v>36</v>
      </c>
      <c r="M79">
        <v>4</v>
      </c>
      <c r="N79">
        <f>AVERAGE(E79:H79)</f>
        <v>4.5</v>
      </c>
      <c r="P79">
        <f>IF(AND(C79=0,D79&gt;=5,N79&gt;4),1,0)</f>
        <v>0</v>
      </c>
      <c r="Q79">
        <f>SUM(I79:M79)/10</f>
        <v>24.5</v>
      </c>
      <c r="R79">
        <f>VLOOKUP(E79,'punkty za oceny'!$A$2:$B$6,2,FALSE)</f>
        <v>10</v>
      </c>
      <c r="S79">
        <f>C79+IF(D79=6,2,0)</f>
        <v>3</v>
      </c>
      <c r="T79">
        <f>SUM(Q79:S79)</f>
        <v>37.5</v>
      </c>
      <c r="V79">
        <f>COUNTIF(I79:M79,"=100")</f>
        <v>0</v>
      </c>
    </row>
    <row r="80" spans="1:22">
      <c r="A80" t="s">
        <v>115</v>
      </c>
      <c r="B80" t="s">
        <v>41</v>
      </c>
      <c r="C80">
        <v>0</v>
      </c>
      <c r="D80">
        <v>4</v>
      </c>
      <c r="E80">
        <v>5</v>
      </c>
      <c r="F80">
        <v>4</v>
      </c>
      <c r="G80">
        <v>6</v>
      </c>
      <c r="H80">
        <v>2</v>
      </c>
      <c r="I80">
        <v>4</v>
      </c>
      <c r="J80">
        <v>85</v>
      </c>
      <c r="K80">
        <v>83</v>
      </c>
      <c r="L80">
        <v>10</v>
      </c>
      <c r="M80">
        <v>33</v>
      </c>
      <c r="N80">
        <f>AVERAGE(E80:H80)</f>
        <v>4.25</v>
      </c>
      <c r="P80">
        <f>IF(AND(C80=0,D80&gt;=5,N80&gt;4),1,0)</f>
        <v>0</v>
      </c>
      <c r="Q80">
        <f>SUM(I80:M80)/10</f>
        <v>21.5</v>
      </c>
      <c r="R80">
        <f>VLOOKUP(E80,'punkty za oceny'!$A$2:$B$6,2,FALSE)</f>
        <v>8</v>
      </c>
      <c r="S80">
        <f>C80+IF(D80=6,2,0)</f>
        <v>0</v>
      </c>
      <c r="T80">
        <f>SUM(Q80:S80)</f>
        <v>29.5</v>
      </c>
      <c r="V80">
        <f>COUNTIF(I80:M80,"=100")</f>
        <v>0</v>
      </c>
    </row>
    <row r="81" spans="1:22">
      <c r="A81" t="s">
        <v>283</v>
      </c>
      <c r="B81" t="s">
        <v>242</v>
      </c>
      <c r="C81">
        <v>6</v>
      </c>
      <c r="D81">
        <v>6</v>
      </c>
      <c r="E81">
        <v>3</v>
      </c>
      <c r="F81">
        <v>6</v>
      </c>
      <c r="G81">
        <v>2</v>
      </c>
      <c r="H81">
        <v>3</v>
      </c>
      <c r="I81">
        <v>27</v>
      </c>
      <c r="J81">
        <v>64</v>
      </c>
      <c r="K81">
        <v>47</v>
      </c>
      <c r="L81">
        <v>11</v>
      </c>
      <c r="M81">
        <v>24</v>
      </c>
      <c r="N81">
        <f>AVERAGE(E81:H81)</f>
        <v>3.5</v>
      </c>
      <c r="P81">
        <f>IF(AND(C81=0,D81&gt;=5,N81&gt;4),1,0)</f>
        <v>0</v>
      </c>
      <c r="Q81">
        <f>SUM(I81:M81)/10</f>
        <v>17.3</v>
      </c>
      <c r="R81">
        <f>VLOOKUP(E81,'punkty za oceny'!$A$2:$B$6,2,FALSE)</f>
        <v>4</v>
      </c>
      <c r="S81">
        <f>C81+IF(D81=6,2,0)</f>
        <v>8</v>
      </c>
      <c r="T81">
        <f>SUM(Q81:S81)</f>
        <v>29.3</v>
      </c>
      <c r="V81">
        <f>COUNTIF(I81:M81,"=100")</f>
        <v>0</v>
      </c>
    </row>
    <row r="82" spans="1:22">
      <c r="A82" t="s">
        <v>283</v>
      </c>
      <c r="B82" t="s">
        <v>452</v>
      </c>
      <c r="C82">
        <v>8</v>
      </c>
      <c r="D82">
        <v>2</v>
      </c>
      <c r="E82">
        <v>5</v>
      </c>
      <c r="F82">
        <v>3</v>
      </c>
      <c r="G82">
        <v>2</v>
      </c>
      <c r="H82">
        <v>3</v>
      </c>
      <c r="I82">
        <v>93</v>
      </c>
      <c r="J82">
        <v>98</v>
      </c>
      <c r="K82">
        <v>43</v>
      </c>
      <c r="L82">
        <v>97</v>
      </c>
      <c r="M82">
        <v>90</v>
      </c>
      <c r="N82">
        <f>AVERAGE(E82:H82)</f>
        <v>3.25</v>
      </c>
      <c r="P82">
        <f>IF(AND(C82=0,D82&gt;=5,N82&gt;4),1,0)</f>
        <v>0</v>
      </c>
      <c r="Q82">
        <f>SUM(I82:M82)/10</f>
        <v>42.1</v>
      </c>
      <c r="R82">
        <f>VLOOKUP(E82,'punkty za oceny'!$A$2:$B$6,2,FALSE)</f>
        <v>8</v>
      </c>
      <c r="S82">
        <f>C82+IF(D82=6,2,0)</f>
        <v>8</v>
      </c>
      <c r="T82">
        <f>SUM(Q82:S82)</f>
        <v>58.1</v>
      </c>
      <c r="V82">
        <f>COUNTIF(I82:M82,"=100")</f>
        <v>0</v>
      </c>
    </row>
    <row r="83" spans="1:22">
      <c r="A83" t="s">
        <v>462</v>
      </c>
      <c r="B83" t="s">
        <v>463</v>
      </c>
      <c r="C83">
        <v>4</v>
      </c>
      <c r="D83">
        <v>3</v>
      </c>
      <c r="E83">
        <v>5</v>
      </c>
      <c r="F83">
        <v>5</v>
      </c>
      <c r="G83">
        <v>3</v>
      </c>
      <c r="H83">
        <v>3</v>
      </c>
      <c r="I83">
        <v>5</v>
      </c>
      <c r="J83">
        <v>44</v>
      </c>
      <c r="K83">
        <v>37</v>
      </c>
      <c r="L83">
        <v>5</v>
      </c>
      <c r="M83">
        <v>62</v>
      </c>
      <c r="N83">
        <f>AVERAGE(E83:H83)</f>
        <v>4</v>
      </c>
      <c r="P83">
        <f>IF(AND(C83=0,D83&gt;=5,N83&gt;4),1,0)</f>
        <v>0</v>
      </c>
      <c r="Q83">
        <f>SUM(I83:M83)/10</f>
        <v>15.3</v>
      </c>
      <c r="R83">
        <f>VLOOKUP(E83,'punkty za oceny'!$A$2:$B$6,2,FALSE)</f>
        <v>8</v>
      </c>
      <c r="S83">
        <f>C83+IF(D83=6,2,0)</f>
        <v>4</v>
      </c>
      <c r="T83">
        <f>SUM(Q83:S83)</f>
        <v>27.3</v>
      </c>
      <c r="V83">
        <f>COUNTIF(I83:M83,"=100")</f>
        <v>0</v>
      </c>
    </row>
    <row r="84" spans="1:22">
      <c r="A84" t="s">
        <v>116</v>
      </c>
      <c r="B84" t="s">
        <v>117</v>
      </c>
      <c r="C84">
        <v>8</v>
      </c>
      <c r="D84">
        <v>5</v>
      </c>
      <c r="E84">
        <v>5</v>
      </c>
      <c r="F84">
        <v>4</v>
      </c>
      <c r="G84">
        <v>3</v>
      </c>
      <c r="H84">
        <v>3</v>
      </c>
      <c r="I84">
        <v>80</v>
      </c>
      <c r="J84">
        <v>91</v>
      </c>
      <c r="K84">
        <v>16</v>
      </c>
      <c r="L84">
        <v>12</v>
      </c>
      <c r="M84">
        <v>73</v>
      </c>
      <c r="N84">
        <f>AVERAGE(E84:H84)</f>
        <v>3.75</v>
      </c>
      <c r="P84">
        <f>IF(AND(C84=0,D84&gt;=5,N84&gt;4),1,0)</f>
        <v>0</v>
      </c>
      <c r="Q84">
        <f>SUM(I84:M84)/10</f>
        <v>27.2</v>
      </c>
      <c r="R84">
        <f>VLOOKUP(E84,'punkty za oceny'!$A$2:$B$6,2,FALSE)</f>
        <v>8</v>
      </c>
      <c r="S84">
        <f>C84+IF(D84=6,2,0)</f>
        <v>8</v>
      </c>
      <c r="T84">
        <f>SUM(Q84:S84)</f>
        <v>43.2</v>
      </c>
      <c r="V84">
        <f>COUNTIF(I84:M84,"=100")</f>
        <v>0</v>
      </c>
    </row>
    <row r="85" spans="1:22">
      <c r="A85" t="s">
        <v>332</v>
      </c>
      <c r="B85" t="s">
        <v>117</v>
      </c>
      <c r="C85">
        <v>1</v>
      </c>
      <c r="D85">
        <v>2</v>
      </c>
      <c r="E85">
        <v>2</v>
      </c>
      <c r="F85">
        <v>6</v>
      </c>
      <c r="G85">
        <v>6</v>
      </c>
      <c r="H85">
        <v>3</v>
      </c>
      <c r="I85">
        <v>83</v>
      </c>
      <c r="J85">
        <v>76</v>
      </c>
      <c r="K85">
        <v>52</v>
      </c>
      <c r="L85">
        <v>43</v>
      </c>
      <c r="M85">
        <v>64</v>
      </c>
      <c r="N85">
        <f>AVERAGE(E85:H85)</f>
        <v>4.25</v>
      </c>
      <c r="P85">
        <f>IF(AND(C85=0,D85&gt;=5,N85&gt;4),1,0)</f>
        <v>0</v>
      </c>
      <c r="Q85">
        <f>SUM(I85:M85)/10</f>
        <v>31.8</v>
      </c>
      <c r="R85">
        <f>VLOOKUP(E85,'punkty za oceny'!$A$2:$B$6,2,FALSE)</f>
        <v>0</v>
      </c>
      <c r="S85">
        <f>C85+IF(D85=6,2,0)</f>
        <v>1</v>
      </c>
      <c r="T85">
        <f>SUM(Q85:S85)</f>
        <v>32.799999999999997</v>
      </c>
      <c r="V85">
        <f>COUNTIF(I85:M85,"=100")</f>
        <v>0</v>
      </c>
    </row>
    <row r="86" spans="1:22">
      <c r="A86" t="s">
        <v>156</v>
      </c>
      <c r="B86" t="s">
        <v>157</v>
      </c>
      <c r="C86">
        <v>6</v>
      </c>
      <c r="D86">
        <v>3</v>
      </c>
      <c r="E86">
        <v>6</v>
      </c>
      <c r="F86">
        <v>5</v>
      </c>
      <c r="G86">
        <v>4</v>
      </c>
      <c r="H86">
        <v>5</v>
      </c>
      <c r="I86">
        <v>62</v>
      </c>
      <c r="J86">
        <v>47</v>
      </c>
      <c r="K86">
        <v>19</v>
      </c>
      <c r="L86">
        <v>10</v>
      </c>
      <c r="M86">
        <v>40</v>
      </c>
      <c r="N86">
        <f>AVERAGE(E86:H86)</f>
        <v>5</v>
      </c>
      <c r="P86">
        <f>IF(AND(C86=0,D86&gt;=5,N86&gt;4),1,0)</f>
        <v>0</v>
      </c>
      <c r="Q86">
        <f>SUM(I86:M86)/10</f>
        <v>17.8</v>
      </c>
      <c r="R86">
        <f>VLOOKUP(E86,'punkty za oceny'!$A$2:$B$6,2,FALSE)</f>
        <v>10</v>
      </c>
      <c r="S86">
        <f>C86+IF(D86=6,2,0)</f>
        <v>6</v>
      </c>
      <c r="T86">
        <f>SUM(Q86:S86)</f>
        <v>33.799999999999997</v>
      </c>
      <c r="V86">
        <f>COUNTIF(I86:M86,"=100")</f>
        <v>0</v>
      </c>
    </row>
    <row r="87" spans="1:22">
      <c r="A87" t="s">
        <v>67</v>
      </c>
      <c r="B87" t="s">
        <v>68</v>
      </c>
      <c r="C87">
        <v>0</v>
      </c>
      <c r="D87">
        <v>5</v>
      </c>
      <c r="E87">
        <v>6</v>
      </c>
      <c r="F87">
        <v>4</v>
      </c>
      <c r="G87">
        <v>4</v>
      </c>
      <c r="H87">
        <v>2</v>
      </c>
      <c r="I87">
        <v>22</v>
      </c>
      <c r="J87">
        <v>9</v>
      </c>
      <c r="K87">
        <v>1</v>
      </c>
      <c r="L87">
        <v>76</v>
      </c>
      <c r="M87">
        <v>28</v>
      </c>
      <c r="N87">
        <f>AVERAGE(E87:H87)</f>
        <v>4</v>
      </c>
      <c r="P87">
        <f>IF(AND(C87=0,D87&gt;=5,N87&gt;4),1,0)</f>
        <v>0</v>
      </c>
      <c r="Q87">
        <f>SUM(I87:M87)/10</f>
        <v>13.6</v>
      </c>
      <c r="R87">
        <f>VLOOKUP(E87,'punkty za oceny'!$A$2:$B$6,2,FALSE)</f>
        <v>10</v>
      </c>
      <c r="S87">
        <f>C87+IF(D87=6,2,0)</f>
        <v>0</v>
      </c>
      <c r="T87">
        <f>SUM(Q87:S87)</f>
        <v>23.6</v>
      </c>
      <c r="V87">
        <f>COUNTIF(I87:M87,"=100")</f>
        <v>0</v>
      </c>
    </row>
    <row r="88" spans="1:22">
      <c r="A88" t="s">
        <v>281</v>
      </c>
      <c r="B88" t="s">
        <v>41</v>
      </c>
      <c r="C88">
        <v>8</v>
      </c>
      <c r="D88">
        <v>2</v>
      </c>
      <c r="E88">
        <v>4</v>
      </c>
      <c r="F88">
        <v>2</v>
      </c>
      <c r="G88">
        <v>6</v>
      </c>
      <c r="H88">
        <v>5</v>
      </c>
      <c r="I88">
        <v>17</v>
      </c>
      <c r="J88">
        <v>29</v>
      </c>
      <c r="K88">
        <v>83</v>
      </c>
      <c r="L88">
        <v>9</v>
      </c>
      <c r="M88">
        <v>54</v>
      </c>
      <c r="N88">
        <f>AVERAGE(E88:H88)</f>
        <v>4.25</v>
      </c>
      <c r="P88">
        <f>IF(AND(C88=0,D88&gt;=5,N88&gt;4),1,0)</f>
        <v>0</v>
      </c>
      <c r="Q88">
        <f>SUM(I88:M88)/10</f>
        <v>19.2</v>
      </c>
      <c r="R88">
        <f>VLOOKUP(E88,'punkty za oceny'!$A$2:$B$6,2,FALSE)</f>
        <v>6</v>
      </c>
      <c r="S88">
        <f>C88+IF(D88=6,2,0)</f>
        <v>8</v>
      </c>
      <c r="T88">
        <f>SUM(Q88:S88)</f>
        <v>33.200000000000003</v>
      </c>
      <c r="V88">
        <f>COUNTIF(I88:M88,"=100")</f>
        <v>0</v>
      </c>
    </row>
    <row r="89" spans="1:22">
      <c r="A89" t="s">
        <v>328</v>
      </c>
      <c r="B89" t="s">
        <v>68</v>
      </c>
      <c r="C89">
        <v>0</v>
      </c>
      <c r="D89">
        <v>6</v>
      </c>
      <c r="E89">
        <v>6</v>
      </c>
      <c r="F89">
        <v>4</v>
      </c>
      <c r="G89">
        <v>4</v>
      </c>
      <c r="H89">
        <v>3</v>
      </c>
      <c r="I89">
        <v>25</v>
      </c>
      <c r="J89">
        <v>40</v>
      </c>
      <c r="K89">
        <v>61</v>
      </c>
      <c r="L89">
        <v>59</v>
      </c>
      <c r="M89">
        <v>88</v>
      </c>
      <c r="N89">
        <f>AVERAGE(E89:H89)</f>
        <v>4.25</v>
      </c>
      <c r="P89">
        <f>IF(AND(C89=0,D89&gt;=5,N89&gt;4),1,0)</f>
        <v>1</v>
      </c>
      <c r="Q89">
        <f>SUM(I89:M89)/10</f>
        <v>27.3</v>
      </c>
      <c r="R89">
        <f>VLOOKUP(E89,'punkty za oceny'!$A$2:$B$6,2,FALSE)</f>
        <v>10</v>
      </c>
      <c r="S89">
        <f>C89+IF(D89=6,2,0)</f>
        <v>2</v>
      </c>
      <c r="T89">
        <f>SUM(Q89:S89)</f>
        <v>39.299999999999997</v>
      </c>
      <c r="V89">
        <f>COUNTIF(I89:M89,"=100")</f>
        <v>0</v>
      </c>
    </row>
    <row r="90" spans="1:22">
      <c r="A90" t="s">
        <v>282</v>
      </c>
      <c r="B90" t="s">
        <v>41</v>
      </c>
      <c r="C90">
        <v>1</v>
      </c>
      <c r="D90">
        <v>5</v>
      </c>
      <c r="E90">
        <v>6</v>
      </c>
      <c r="F90">
        <v>4</v>
      </c>
      <c r="G90">
        <v>3</v>
      </c>
      <c r="H90">
        <v>2</v>
      </c>
      <c r="I90">
        <v>14</v>
      </c>
      <c r="J90">
        <v>49</v>
      </c>
      <c r="K90">
        <v>64</v>
      </c>
      <c r="L90">
        <v>36</v>
      </c>
      <c r="M90">
        <v>2</v>
      </c>
      <c r="N90">
        <f>AVERAGE(E90:H90)</f>
        <v>3.75</v>
      </c>
      <c r="P90">
        <f>IF(AND(C90=0,D90&gt;=5,N90&gt;4),1,0)</f>
        <v>0</v>
      </c>
      <c r="Q90">
        <f>SUM(I90:M90)/10</f>
        <v>16.5</v>
      </c>
      <c r="R90">
        <f>VLOOKUP(E90,'punkty za oceny'!$A$2:$B$6,2,FALSE)</f>
        <v>10</v>
      </c>
      <c r="S90">
        <f>C90+IF(D90=6,2,0)</f>
        <v>1</v>
      </c>
      <c r="T90">
        <f>SUM(Q90:S90)</f>
        <v>27.5</v>
      </c>
      <c r="V90">
        <f>COUNTIF(I90:M90,"=100")</f>
        <v>0</v>
      </c>
    </row>
    <row r="91" spans="1:22">
      <c r="A91" t="s">
        <v>168</v>
      </c>
      <c r="B91" t="s">
        <v>169</v>
      </c>
      <c r="C91">
        <v>5</v>
      </c>
      <c r="D91">
        <v>4</v>
      </c>
      <c r="E91">
        <v>6</v>
      </c>
      <c r="F91">
        <v>2</v>
      </c>
      <c r="G91">
        <v>5</v>
      </c>
      <c r="H91">
        <v>4</v>
      </c>
      <c r="I91">
        <v>93</v>
      </c>
      <c r="J91">
        <v>47</v>
      </c>
      <c r="K91">
        <v>47</v>
      </c>
      <c r="L91">
        <v>34</v>
      </c>
      <c r="M91">
        <v>39</v>
      </c>
      <c r="N91">
        <f>AVERAGE(E91:H91)</f>
        <v>4.25</v>
      </c>
      <c r="P91">
        <f>IF(AND(C91=0,D91&gt;=5,N91&gt;4),1,0)</f>
        <v>0</v>
      </c>
      <c r="Q91">
        <f>SUM(I91:M91)/10</f>
        <v>26</v>
      </c>
      <c r="R91">
        <f>VLOOKUP(E91,'punkty za oceny'!$A$2:$B$6,2,FALSE)</f>
        <v>10</v>
      </c>
      <c r="S91">
        <f>C91+IF(D91=6,2,0)</f>
        <v>5</v>
      </c>
      <c r="T91">
        <f>SUM(Q91:S91)</f>
        <v>41</v>
      </c>
      <c r="V91">
        <f>COUNTIF(I91:M91,"=100")</f>
        <v>0</v>
      </c>
    </row>
    <row r="92" spans="1:22">
      <c r="A92" t="s">
        <v>262</v>
      </c>
      <c r="B92" t="s">
        <v>41</v>
      </c>
      <c r="C92">
        <v>4</v>
      </c>
      <c r="D92">
        <v>3</v>
      </c>
      <c r="E92">
        <v>6</v>
      </c>
      <c r="F92">
        <v>6</v>
      </c>
      <c r="G92">
        <v>4</v>
      </c>
      <c r="H92">
        <v>4</v>
      </c>
      <c r="I92">
        <v>15</v>
      </c>
      <c r="J92">
        <v>36</v>
      </c>
      <c r="K92">
        <v>51</v>
      </c>
      <c r="L92">
        <v>10</v>
      </c>
      <c r="M92">
        <v>68</v>
      </c>
      <c r="N92">
        <f>AVERAGE(E92:H92)</f>
        <v>5</v>
      </c>
      <c r="P92">
        <f>IF(AND(C92=0,D92&gt;=5,N92&gt;4),1,0)</f>
        <v>0</v>
      </c>
      <c r="Q92">
        <f>SUM(I92:M92)/10</f>
        <v>18</v>
      </c>
      <c r="R92">
        <f>VLOOKUP(E92,'punkty za oceny'!$A$2:$B$6,2,FALSE)</f>
        <v>10</v>
      </c>
      <c r="S92">
        <f>C92+IF(D92=6,2,0)</f>
        <v>4</v>
      </c>
      <c r="T92">
        <f>SUM(Q92:S92)</f>
        <v>32</v>
      </c>
      <c r="V92">
        <f>COUNTIF(I92:M92,"=100")</f>
        <v>0</v>
      </c>
    </row>
    <row r="93" spans="1:22">
      <c r="A93" t="s">
        <v>583</v>
      </c>
      <c r="B93" t="s">
        <v>133</v>
      </c>
      <c r="C93">
        <v>8</v>
      </c>
      <c r="D93">
        <v>3</v>
      </c>
      <c r="E93">
        <v>5</v>
      </c>
      <c r="F93">
        <v>5</v>
      </c>
      <c r="G93">
        <v>5</v>
      </c>
      <c r="H93">
        <v>6</v>
      </c>
      <c r="I93">
        <v>63</v>
      </c>
      <c r="J93">
        <v>66</v>
      </c>
      <c r="K93">
        <v>71</v>
      </c>
      <c r="L93">
        <v>11</v>
      </c>
      <c r="M93">
        <v>57</v>
      </c>
      <c r="N93">
        <f>AVERAGE(E93:H93)</f>
        <v>5.25</v>
      </c>
      <c r="P93">
        <f>IF(AND(C93=0,D93&gt;=5,N93&gt;4),1,0)</f>
        <v>0</v>
      </c>
      <c r="Q93">
        <f>SUM(I93:M93)/10</f>
        <v>26.8</v>
      </c>
      <c r="R93">
        <f>VLOOKUP(E93,'punkty za oceny'!$A$2:$B$6,2,FALSE)</f>
        <v>8</v>
      </c>
      <c r="S93">
        <f>C93+IF(D93=6,2,0)</f>
        <v>8</v>
      </c>
      <c r="T93">
        <f>SUM(Q93:S93)</f>
        <v>42.8</v>
      </c>
      <c r="V93">
        <f>COUNTIF(I93:M93,"=100")</f>
        <v>0</v>
      </c>
    </row>
    <row r="94" spans="1:22">
      <c r="A94" t="s">
        <v>543</v>
      </c>
      <c r="B94" t="s">
        <v>41</v>
      </c>
      <c r="C94">
        <v>0</v>
      </c>
      <c r="D94">
        <v>2</v>
      </c>
      <c r="E94">
        <v>2</v>
      </c>
      <c r="F94">
        <v>4</v>
      </c>
      <c r="G94">
        <v>2</v>
      </c>
      <c r="H94">
        <v>4</v>
      </c>
      <c r="I94">
        <v>24</v>
      </c>
      <c r="J94">
        <v>81</v>
      </c>
      <c r="K94">
        <v>74</v>
      </c>
      <c r="L94">
        <v>4</v>
      </c>
      <c r="M94">
        <v>92</v>
      </c>
      <c r="N94">
        <f>AVERAGE(E94:H94)</f>
        <v>3</v>
      </c>
      <c r="P94">
        <f>IF(AND(C94=0,D94&gt;=5,N94&gt;4),1,0)</f>
        <v>0</v>
      </c>
      <c r="Q94">
        <f>SUM(I94:M94)/10</f>
        <v>27.5</v>
      </c>
      <c r="R94">
        <f>VLOOKUP(E94,'punkty za oceny'!$A$2:$B$6,2,FALSE)</f>
        <v>0</v>
      </c>
      <c r="S94">
        <f>C94+IF(D94=6,2,0)</f>
        <v>0</v>
      </c>
      <c r="T94">
        <f>SUM(Q94:S94)</f>
        <v>27.5</v>
      </c>
      <c r="V94">
        <f>COUNTIF(I94:M94,"=100")</f>
        <v>0</v>
      </c>
    </row>
    <row r="95" spans="1:22">
      <c r="A95" t="s">
        <v>132</v>
      </c>
      <c r="B95" t="s">
        <v>133</v>
      </c>
      <c r="C95">
        <v>2</v>
      </c>
      <c r="D95">
        <v>5</v>
      </c>
      <c r="E95">
        <v>4</v>
      </c>
      <c r="F95">
        <v>3</v>
      </c>
      <c r="G95">
        <v>6</v>
      </c>
      <c r="H95">
        <v>6</v>
      </c>
      <c r="I95">
        <v>15</v>
      </c>
      <c r="J95">
        <v>69</v>
      </c>
      <c r="K95">
        <v>48</v>
      </c>
      <c r="L95">
        <v>14</v>
      </c>
      <c r="M95">
        <v>32</v>
      </c>
      <c r="N95">
        <f>AVERAGE(E95:H95)</f>
        <v>4.75</v>
      </c>
      <c r="P95">
        <f>IF(AND(C95=0,D95&gt;=5,N95&gt;4),1,0)</f>
        <v>0</v>
      </c>
      <c r="Q95">
        <f>SUM(I95:M95)/10</f>
        <v>17.8</v>
      </c>
      <c r="R95">
        <f>VLOOKUP(E95,'punkty za oceny'!$A$2:$B$6,2,FALSE)</f>
        <v>6</v>
      </c>
      <c r="S95">
        <f>C95+IF(D95=6,2,0)</f>
        <v>2</v>
      </c>
      <c r="T95">
        <f>SUM(Q95:S95)</f>
        <v>25.8</v>
      </c>
      <c r="V95">
        <f>COUNTIF(I95:M95,"=100")</f>
        <v>0</v>
      </c>
    </row>
    <row r="96" spans="1:22">
      <c r="A96" t="s">
        <v>444</v>
      </c>
      <c r="B96" t="s">
        <v>445</v>
      </c>
      <c r="C96">
        <v>0</v>
      </c>
      <c r="D96">
        <v>3</v>
      </c>
      <c r="E96">
        <v>5</v>
      </c>
      <c r="F96">
        <v>2</v>
      </c>
      <c r="G96">
        <v>3</v>
      </c>
      <c r="H96">
        <v>6</v>
      </c>
      <c r="I96">
        <v>33</v>
      </c>
      <c r="J96">
        <v>86</v>
      </c>
      <c r="K96">
        <v>90</v>
      </c>
      <c r="L96">
        <v>78</v>
      </c>
      <c r="M96">
        <v>15</v>
      </c>
      <c r="N96">
        <f>AVERAGE(E96:H96)</f>
        <v>4</v>
      </c>
      <c r="P96">
        <f>IF(AND(C96=0,D96&gt;=5,N96&gt;4),1,0)</f>
        <v>0</v>
      </c>
      <c r="Q96">
        <f>SUM(I96:M96)/10</f>
        <v>30.2</v>
      </c>
      <c r="R96">
        <f>VLOOKUP(E96,'punkty za oceny'!$A$2:$B$6,2,FALSE)</f>
        <v>8</v>
      </c>
      <c r="S96">
        <f>C96+IF(D96=6,2,0)</f>
        <v>0</v>
      </c>
      <c r="T96">
        <f>SUM(Q96:S96)</f>
        <v>38.200000000000003</v>
      </c>
      <c r="V96">
        <f>COUNTIF(I96:M96,"=100")</f>
        <v>0</v>
      </c>
    </row>
    <row r="97" spans="1:22">
      <c r="A97" t="s">
        <v>464</v>
      </c>
      <c r="B97" t="s">
        <v>445</v>
      </c>
      <c r="C97">
        <v>6</v>
      </c>
      <c r="D97">
        <v>3</v>
      </c>
      <c r="E97">
        <v>5</v>
      </c>
      <c r="F97">
        <v>5</v>
      </c>
      <c r="G97">
        <v>2</v>
      </c>
      <c r="H97">
        <v>6</v>
      </c>
      <c r="I97">
        <v>56</v>
      </c>
      <c r="J97">
        <v>90</v>
      </c>
      <c r="K97">
        <v>35</v>
      </c>
      <c r="L97">
        <v>68</v>
      </c>
      <c r="M97">
        <v>48</v>
      </c>
      <c r="N97">
        <f>AVERAGE(E97:H97)</f>
        <v>4.5</v>
      </c>
      <c r="P97">
        <f>IF(AND(C97=0,D97&gt;=5,N97&gt;4),1,0)</f>
        <v>0</v>
      </c>
      <c r="Q97">
        <f>SUM(I97:M97)/10</f>
        <v>29.7</v>
      </c>
      <c r="R97">
        <f>VLOOKUP(E97,'punkty za oceny'!$A$2:$B$6,2,FALSE)</f>
        <v>8</v>
      </c>
      <c r="S97">
        <f>C97+IF(D97=6,2,0)</f>
        <v>6</v>
      </c>
      <c r="T97">
        <f>SUM(Q97:S97)</f>
        <v>43.7</v>
      </c>
      <c r="V97">
        <f>COUNTIF(I97:M97,"=100")</f>
        <v>0</v>
      </c>
    </row>
    <row r="98" spans="1:22">
      <c r="A98" t="s">
        <v>511</v>
      </c>
      <c r="B98" t="s">
        <v>311</v>
      </c>
      <c r="C98">
        <v>8</v>
      </c>
      <c r="D98">
        <v>4</v>
      </c>
      <c r="E98">
        <v>5</v>
      </c>
      <c r="F98">
        <v>4</v>
      </c>
      <c r="G98">
        <v>5</v>
      </c>
      <c r="H98">
        <v>3</v>
      </c>
      <c r="I98">
        <v>24</v>
      </c>
      <c r="J98">
        <v>47</v>
      </c>
      <c r="K98">
        <v>99</v>
      </c>
      <c r="L98">
        <v>64</v>
      </c>
      <c r="M98">
        <v>11</v>
      </c>
      <c r="N98">
        <f>AVERAGE(E98:H98)</f>
        <v>4.25</v>
      </c>
      <c r="P98">
        <f>IF(AND(C98=0,D98&gt;=5,N98&gt;4),1,0)</f>
        <v>0</v>
      </c>
      <c r="Q98">
        <f>SUM(I98:M98)/10</f>
        <v>24.5</v>
      </c>
      <c r="R98">
        <f>VLOOKUP(E98,'punkty za oceny'!$A$2:$B$6,2,FALSE)</f>
        <v>8</v>
      </c>
      <c r="S98">
        <f>C98+IF(D98=6,2,0)</f>
        <v>8</v>
      </c>
      <c r="T98">
        <f>SUM(Q98:S98)</f>
        <v>40.5</v>
      </c>
      <c r="V98">
        <f>COUNTIF(I98:M98,"=100")</f>
        <v>0</v>
      </c>
    </row>
    <row r="99" spans="1:22">
      <c r="A99" t="s">
        <v>512</v>
      </c>
      <c r="B99" t="s">
        <v>311</v>
      </c>
      <c r="C99">
        <v>3</v>
      </c>
      <c r="D99">
        <v>5</v>
      </c>
      <c r="E99">
        <v>2</v>
      </c>
      <c r="F99">
        <v>4</v>
      </c>
      <c r="G99">
        <v>5</v>
      </c>
      <c r="H99">
        <v>4</v>
      </c>
      <c r="I99">
        <v>48</v>
      </c>
      <c r="J99">
        <v>100</v>
      </c>
      <c r="K99">
        <v>7</v>
      </c>
      <c r="L99">
        <v>64</v>
      </c>
      <c r="M99">
        <v>74</v>
      </c>
      <c r="N99">
        <f>AVERAGE(E99:H99)</f>
        <v>3.75</v>
      </c>
      <c r="P99">
        <f>IF(AND(C99=0,D99&gt;=5,N99&gt;4),1,0)</f>
        <v>0</v>
      </c>
      <c r="Q99">
        <f>SUM(I99:M99)/10</f>
        <v>29.3</v>
      </c>
      <c r="R99">
        <f>VLOOKUP(E99,'punkty za oceny'!$A$2:$B$6,2,FALSE)</f>
        <v>0</v>
      </c>
      <c r="S99">
        <f>C99+IF(D99=6,2,0)</f>
        <v>3</v>
      </c>
      <c r="T99">
        <f>SUM(Q99:S99)</f>
        <v>32.299999999999997</v>
      </c>
      <c r="V99">
        <f>COUNTIF(I99:M99,"=100")</f>
        <v>1</v>
      </c>
    </row>
    <row r="100" spans="1:22">
      <c r="A100" t="s">
        <v>310</v>
      </c>
      <c r="B100" t="s">
        <v>311</v>
      </c>
      <c r="C100">
        <v>2</v>
      </c>
      <c r="D100">
        <v>5</v>
      </c>
      <c r="E100">
        <v>5</v>
      </c>
      <c r="F100">
        <v>5</v>
      </c>
      <c r="G100">
        <v>3</v>
      </c>
      <c r="H100">
        <v>2</v>
      </c>
      <c r="I100">
        <v>69</v>
      </c>
      <c r="J100">
        <v>49</v>
      </c>
      <c r="K100">
        <v>67</v>
      </c>
      <c r="L100">
        <v>20</v>
      </c>
      <c r="M100">
        <v>3</v>
      </c>
      <c r="N100">
        <f>AVERAGE(E100:H100)</f>
        <v>3.75</v>
      </c>
      <c r="P100">
        <f>IF(AND(C100=0,D100&gt;=5,N100&gt;4),1,0)</f>
        <v>0</v>
      </c>
      <c r="Q100">
        <f>SUM(I100:M100)/10</f>
        <v>20.8</v>
      </c>
      <c r="R100">
        <f>VLOOKUP(E100,'punkty za oceny'!$A$2:$B$6,2,FALSE)</f>
        <v>8</v>
      </c>
      <c r="S100">
        <f>C100+IF(D100=6,2,0)</f>
        <v>2</v>
      </c>
      <c r="T100">
        <f>SUM(Q100:S100)</f>
        <v>30.8</v>
      </c>
      <c r="V100">
        <f>COUNTIF(I100:M100,"=100")</f>
        <v>0</v>
      </c>
    </row>
    <row r="101" spans="1:22">
      <c r="A101" t="s">
        <v>386</v>
      </c>
      <c r="B101" t="s">
        <v>311</v>
      </c>
      <c r="C101">
        <v>8</v>
      </c>
      <c r="D101">
        <v>4</v>
      </c>
      <c r="E101">
        <v>5</v>
      </c>
      <c r="F101">
        <v>5</v>
      </c>
      <c r="G101">
        <v>4</v>
      </c>
      <c r="H101">
        <v>5</v>
      </c>
      <c r="I101">
        <v>7</v>
      </c>
      <c r="J101">
        <v>8</v>
      </c>
      <c r="K101">
        <v>77</v>
      </c>
      <c r="L101">
        <v>77</v>
      </c>
      <c r="M101">
        <v>21</v>
      </c>
      <c r="N101">
        <f>AVERAGE(E101:H101)</f>
        <v>4.75</v>
      </c>
      <c r="P101">
        <f>IF(AND(C101=0,D101&gt;=5,N101&gt;4),1,0)</f>
        <v>0</v>
      </c>
      <c r="Q101">
        <f>SUM(I101:M101)/10</f>
        <v>19</v>
      </c>
      <c r="R101">
        <f>VLOOKUP(E101,'punkty za oceny'!$A$2:$B$6,2,FALSE)</f>
        <v>8</v>
      </c>
      <c r="S101">
        <f>C101+IF(D101=6,2,0)</f>
        <v>8</v>
      </c>
      <c r="T101">
        <f>SUM(Q101:S101)</f>
        <v>35</v>
      </c>
      <c r="V101">
        <f>COUNTIF(I101:M101,"=100")</f>
        <v>0</v>
      </c>
    </row>
    <row r="102" spans="1:22">
      <c r="A102" t="s">
        <v>627</v>
      </c>
      <c r="B102" t="s">
        <v>133</v>
      </c>
      <c r="C102">
        <v>3</v>
      </c>
      <c r="D102">
        <v>3</v>
      </c>
      <c r="E102">
        <v>3</v>
      </c>
      <c r="F102">
        <v>3</v>
      </c>
      <c r="G102">
        <v>4</v>
      </c>
      <c r="H102">
        <v>5</v>
      </c>
      <c r="I102">
        <v>18</v>
      </c>
      <c r="J102">
        <v>94</v>
      </c>
      <c r="K102">
        <v>29</v>
      </c>
      <c r="L102">
        <v>50</v>
      </c>
      <c r="M102">
        <v>54</v>
      </c>
      <c r="N102">
        <f>AVERAGE(E102:H102)</f>
        <v>3.75</v>
      </c>
      <c r="P102">
        <f>IF(AND(C102=0,D102&gt;=5,N102&gt;4),1,0)</f>
        <v>0</v>
      </c>
      <c r="Q102">
        <f>SUM(I102:M102)/10</f>
        <v>24.5</v>
      </c>
      <c r="R102">
        <f>VLOOKUP(E102,'punkty za oceny'!$A$2:$B$6,2,FALSE)</f>
        <v>4</v>
      </c>
      <c r="S102">
        <f>C102+IF(D102=6,2,0)</f>
        <v>3</v>
      </c>
      <c r="T102">
        <f>SUM(Q102:S102)</f>
        <v>31.5</v>
      </c>
      <c r="V102">
        <f>COUNTIF(I102:M102,"=100")</f>
        <v>0</v>
      </c>
    </row>
    <row r="103" spans="1:22">
      <c r="A103" t="s">
        <v>483</v>
      </c>
      <c r="B103" t="s">
        <v>133</v>
      </c>
      <c r="C103">
        <v>2</v>
      </c>
      <c r="D103">
        <v>4</v>
      </c>
      <c r="E103">
        <v>4</v>
      </c>
      <c r="F103">
        <v>3</v>
      </c>
      <c r="G103">
        <v>3</v>
      </c>
      <c r="H103">
        <v>6</v>
      </c>
      <c r="I103">
        <v>97</v>
      </c>
      <c r="J103">
        <v>80</v>
      </c>
      <c r="K103">
        <v>54</v>
      </c>
      <c r="L103">
        <v>78</v>
      </c>
      <c r="M103">
        <v>43</v>
      </c>
      <c r="N103">
        <f>AVERAGE(E103:H103)</f>
        <v>4</v>
      </c>
      <c r="P103">
        <f>IF(AND(C103=0,D103&gt;=5,N103&gt;4),1,0)</f>
        <v>0</v>
      </c>
      <c r="Q103">
        <f>SUM(I103:M103)/10</f>
        <v>35.200000000000003</v>
      </c>
      <c r="R103">
        <f>VLOOKUP(E103,'punkty za oceny'!$A$2:$B$6,2,FALSE)</f>
        <v>6</v>
      </c>
      <c r="S103">
        <f>C103+IF(D103=6,2,0)</f>
        <v>2</v>
      </c>
      <c r="T103">
        <f>SUM(Q103:S103)</f>
        <v>43.2</v>
      </c>
      <c r="V103">
        <f>COUNTIF(I103:M103,"=100")</f>
        <v>0</v>
      </c>
    </row>
    <row r="104" spans="1:22">
      <c r="A104" t="s">
        <v>482</v>
      </c>
      <c r="B104" t="s">
        <v>311</v>
      </c>
      <c r="C104">
        <v>2</v>
      </c>
      <c r="D104">
        <v>2</v>
      </c>
      <c r="E104">
        <v>5</v>
      </c>
      <c r="F104">
        <v>2</v>
      </c>
      <c r="G104">
        <v>4</v>
      </c>
      <c r="H104">
        <v>4</v>
      </c>
      <c r="I104">
        <v>83</v>
      </c>
      <c r="J104">
        <v>28</v>
      </c>
      <c r="K104">
        <v>43</v>
      </c>
      <c r="L104">
        <v>19</v>
      </c>
      <c r="M104">
        <v>83</v>
      </c>
      <c r="N104">
        <f>AVERAGE(E104:H104)</f>
        <v>3.75</v>
      </c>
      <c r="P104">
        <f>IF(AND(C104=0,D104&gt;=5,N104&gt;4),1,0)</f>
        <v>0</v>
      </c>
      <c r="Q104">
        <f>SUM(I104:M104)/10</f>
        <v>25.6</v>
      </c>
      <c r="R104">
        <f>VLOOKUP(E104,'punkty za oceny'!$A$2:$B$6,2,FALSE)</f>
        <v>8</v>
      </c>
      <c r="S104">
        <f>C104+IF(D104=6,2,0)</f>
        <v>2</v>
      </c>
      <c r="T104">
        <f>SUM(Q104:S104)</f>
        <v>35.6</v>
      </c>
      <c r="V104">
        <f>COUNTIF(I104:M104,"=100")</f>
        <v>0</v>
      </c>
    </row>
    <row r="105" spans="1:22">
      <c r="A105" t="s">
        <v>561</v>
      </c>
      <c r="B105" t="s">
        <v>133</v>
      </c>
      <c r="C105">
        <v>7</v>
      </c>
      <c r="D105">
        <v>4</v>
      </c>
      <c r="E105">
        <v>3</v>
      </c>
      <c r="F105">
        <v>2</v>
      </c>
      <c r="G105">
        <v>5</v>
      </c>
      <c r="H105">
        <v>5</v>
      </c>
      <c r="I105">
        <v>41</v>
      </c>
      <c r="J105">
        <v>23</v>
      </c>
      <c r="K105">
        <v>84</v>
      </c>
      <c r="L105">
        <v>93</v>
      </c>
      <c r="M105">
        <v>6</v>
      </c>
      <c r="N105">
        <f>AVERAGE(E105:H105)</f>
        <v>3.75</v>
      </c>
      <c r="P105">
        <f>IF(AND(C105=0,D105&gt;=5,N105&gt;4),1,0)</f>
        <v>0</v>
      </c>
      <c r="Q105">
        <f>SUM(I105:M105)/10</f>
        <v>24.7</v>
      </c>
      <c r="R105">
        <f>VLOOKUP(E105,'punkty za oceny'!$A$2:$B$6,2,FALSE)</f>
        <v>4</v>
      </c>
      <c r="S105">
        <f>C105+IF(D105=6,2,0)</f>
        <v>7</v>
      </c>
      <c r="T105">
        <f>SUM(Q105:S105)</f>
        <v>35.700000000000003</v>
      </c>
      <c r="V105">
        <f>COUNTIF(I105:M105,"=100")</f>
        <v>0</v>
      </c>
    </row>
    <row r="106" spans="1:22">
      <c r="A106" t="s">
        <v>560</v>
      </c>
      <c r="B106" t="s">
        <v>145</v>
      </c>
      <c r="C106">
        <v>4</v>
      </c>
      <c r="D106">
        <v>2</v>
      </c>
      <c r="E106">
        <v>4</v>
      </c>
      <c r="F106">
        <v>5</v>
      </c>
      <c r="G106">
        <v>5</v>
      </c>
      <c r="H106">
        <v>4</v>
      </c>
      <c r="I106">
        <v>52</v>
      </c>
      <c r="J106">
        <v>73</v>
      </c>
      <c r="K106">
        <v>12</v>
      </c>
      <c r="L106">
        <v>3</v>
      </c>
      <c r="M106">
        <v>7</v>
      </c>
      <c r="N106">
        <f>AVERAGE(E106:H106)</f>
        <v>4.5</v>
      </c>
      <c r="P106">
        <f>IF(AND(C106=0,D106&gt;=5,N106&gt;4),1,0)</f>
        <v>0</v>
      </c>
      <c r="Q106">
        <f>SUM(I106:M106)/10</f>
        <v>14.7</v>
      </c>
      <c r="R106">
        <f>VLOOKUP(E106,'punkty za oceny'!$A$2:$B$6,2,FALSE)</f>
        <v>6</v>
      </c>
      <c r="S106">
        <f>C106+IF(D106=6,2,0)</f>
        <v>4</v>
      </c>
      <c r="T106">
        <f>SUM(Q106:S106)</f>
        <v>24.7</v>
      </c>
      <c r="V106">
        <f>COUNTIF(I106:M106,"=100")</f>
        <v>0</v>
      </c>
    </row>
    <row r="107" spans="1:22">
      <c r="A107" t="s">
        <v>144</v>
      </c>
      <c r="B107" t="s">
        <v>145</v>
      </c>
      <c r="C107">
        <v>2</v>
      </c>
      <c r="D107">
        <v>3</v>
      </c>
      <c r="E107">
        <v>3</v>
      </c>
      <c r="F107">
        <v>5</v>
      </c>
      <c r="G107">
        <v>6</v>
      </c>
      <c r="H107">
        <v>6</v>
      </c>
      <c r="I107">
        <v>32</v>
      </c>
      <c r="J107">
        <v>27</v>
      </c>
      <c r="K107">
        <v>15</v>
      </c>
      <c r="L107">
        <v>59</v>
      </c>
      <c r="M107">
        <v>26</v>
      </c>
      <c r="N107">
        <f>AVERAGE(E107:H107)</f>
        <v>5</v>
      </c>
      <c r="P107">
        <f>IF(AND(C107=0,D107&gt;=5,N107&gt;4),1,0)</f>
        <v>0</v>
      </c>
      <c r="Q107">
        <f>SUM(I107:M107)/10</f>
        <v>15.9</v>
      </c>
      <c r="R107">
        <f>VLOOKUP(E107,'punkty za oceny'!$A$2:$B$6,2,FALSE)</f>
        <v>4</v>
      </c>
      <c r="S107">
        <f>C107+IF(D107=6,2,0)</f>
        <v>2</v>
      </c>
      <c r="T107">
        <f>SUM(Q107:S107)</f>
        <v>21.9</v>
      </c>
      <c r="V107">
        <f>COUNTIF(I107:M107,"=100")</f>
        <v>0</v>
      </c>
    </row>
    <row r="108" spans="1:22">
      <c r="A108" t="s">
        <v>223</v>
      </c>
      <c r="B108" t="s">
        <v>145</v>
      </c>
      <c r="C108">
        <v>3</v>
      </c>
      <c r="D108">
        <v>3</v>
      </c>
      <c r="E108">
        <v>2</v>
      </c>
      <c r="F108">
        <v>5</v>
      </c>
      <c r="G108">
        <v>3</v>
      </c>
      <c r="H108">
        <v>5</v>
      </c>
      <c r="I108">
        <v>68</v>
      </c>
      <c r="J108">
        <v>38</v>
      </c>
      <c r="K108">
        <v>31</v>
      </c>
      <c r="L108">
        <v>14</v>
      </c>
      <c r="M108">
        <v>54</v>
      </c>
      <c r="N108">
        <f>AVERAGE(E108:H108)</f>
        <v>3.75</v>
      </c>
      <c r="P108">
        <f>IF(AND(C108=0,D108&gt;=5,N108&gt;4),1,0)</f>
        <v>0</v>
      </c>
      <c r="Q108">
        <f>SUM(I108:M108)/10</f>
        <v>20.5</v>
      </c>
      <c r="R108">
        <f>VLOOKUP(E108,'punkty za oceny'!$A$2:$B$6,2,FALSE)</f>
        <v>0</v>
      </c>
      <c r="S108">
        <f>C108+IF(D108=6,2,0)</f>
        <v>3</v>
      </c>
      <c r="T108">
        <f>SUM(Q108:S108)</f>
        <v>23.5</v>
      </c>
      <c r="V108">
        <f>COUNTIF(I108:M108,"=100")</f>
        <v>0</v>
      </c>
    </row>
    <row r="109" spans="1:22">
      <c r="A109" t="s">
        <v>233</v>
      </c>
      <c r="B109" t="s">
        <v>145</v>
      </c>
      <c r="C109">
        <v>3</v>
      </c>
      <c r="D109">
        <v>6</v>
      </c>
      <c r="E109">
        <v>6</v>
      </c>
      <c r="F109">
        <v>6</v>
      </c>
      <c r="G109">
        <v>3</v>
      </c>
      <c r="H109">
        <v>4</v>
      </c>
      <c r="I109">
        <v>79</v>
      </c>
      <c r="J109">
        <v>23</v>
      </c>
      <c r="K109">
        <v>17</v>
      </c>
      <c r="L109">
        <v>99</v>
      </c>
      <c r="M109">
        <v>29</v>
      </c>
      <c r="N109">
        <f>AVERAGE(E109:H109)</f>
        <v>4.75</v>
      </c>
      <c r="P109">
        <f>IF(AND(C109=0,D109&gt;=5,N109&gt;4),1,0)</f>
        <v>0</v>
      </c>
      <c r="Q109">
        <f>SUM(I109:M109)/10</f>
        <v>24.7</v>
      </c>
      <c r="R109">
        <f>VLOOKUP(E109,'punkty za oceny'!$A$2:$B$6,2,FALSE)</f>
        <v>10</v>
      </c>
      <c r="S109">
        <f>C109+IF(D109=6,2,0)</f>
        <v>5</v>
      </c>
      <c r="T109">
        <f>SUM(Q109:S109)</f>
        <v>39.700000000000003</v>
      </c>
      <c r="V109">
        <f>COUNTIF(I109:M109,"=100")</f>
        <v>0</v>
      </c>
    </row>
    <row r="110" spans="1:22">
      <c r="A110" t="s">
        <v>312</v>
      </c>
      <c r="B110" t="s">
        <v>313</v>
      </c>
      <c r="C110">
        <v>5</v>
      </c>
      <c r="D110">
        <v>2</v>
      </c>
      <c r="E110">
        <v>4</v>
      </c>
      <c r="F110">
        <v>5</v>
      </c>
      <c r="G110">
        <v>6</v>
      </c>
      <c r="H110">
        <v>4</v>
      </c>
      <c r="I110">
        <v>68</v>
      </c>
      <c r="J110">
        <v>37</v>
      </c>
      <c r="K110">
        <v>91</v>
      </c>
      <c r="L110">
        <v>56</v>
      </c>
      <c r="M110">
        <v>46</v>
      </c>
      <c r="N110">
        <f>AVERAGE(E110:H110)</f>
        <v>4.75</v>
      </c>
      <c r="P110">
        <f>IF(AND(C110=0,D110&gt;=5,N110&gt;4),1,0)</f>
        <v>0</v>
      </c>
      <c r="Q110">
        <f>SUM(I110:M110)/10</f>
        <v>29.8</v>
      </c>
      <c r="R110">
        <f>VLOOKUP(E110,'punkty za oceny'!$A$2:$B$6,2,FALSE)</f>
        <v>6</v>
      </c>
      <c r="S110">
        <f>C110+IF(D110=6,2,0)</f>
        <v>5</v>
      </c>
      <c r="T110">
        <f>SUM(Q110:S110)</f>
        <v>40.799999999999997</v>
      </c>
      <c r="V110">
        <f>COUNTIF(I110:M110,"=100")</f>
        <v>0</v>
      </c>
    </row>
    <row r="111" spans="1:22">
      <c r="A111" t="s">
        <v>564</v>
      </c>
      <c r="B111" t="s">
        <v>145</v>
      </c>
      <c r="C111">
        <v>6</v>
      </c>
      <c r="D111">
        <v>4</v>
      </c>
      <c r="E111">
        <v>5</v>
      </c>
      <c r="F111">
        <v>6</v>
      </c>
      <c r="G111">
        <v>2</v>
      </c>
      <c r="H111">
        <v>5</v>
      </c>
      <c r="I111">
        <v>56</v>
      </c>
      <c r="J111">
        <v>47</v>
      </c>
      <c r="K111">
        <v>34</v>
      </c>
      <c r="L111">
        <v>65</v>
      </c>
      <c r="M111">
        <v>87</v>
      </c>
      <c r="N111">
        <f>AVERAGE(E111:H111)</f>
        <v>4.5</v>
      </c>
      <c r="P111">
        <f>IF(AND(C111=0,D111&gt;=5,N111&gt;4),1,0)</f>
        <v>0</v>
      </c>
      <c r="Q111">
        <f>SUM(I111:M111)/10</f>
        <v>28.9</v>
      </c>
      <c r="R111">
        <f>VLOOKUP(E111,'punkty za oceny'!$A$2:$B$6,2,FALSE)</f>
        <v>8</v>
      </c>
      <c r="S111">
        <f>C111+IF(D111=6,2,0)</f>
        <v>6</v>
      </c>
      <c r="T111">
        <f>SUM(Q111:S111)</f>
        <v>42.9</v>
      </c>
      <c r="V111">
        <f>COUNTIF(I111:M111,"=100")</f>
        <v>0</v>
      </c>
    </row>
    <row r="112" spans="1:22">
      <c r="A112" t="s">
        <v>60</v>
      </c>
      <c r="B112" t="s">
        <v>61</v>
      </c>
      <c r="C112">
        <v>1</v>
      </c>
      <c r="D112">
        <v>4</v>
      </c>
      <c r="E112">
        <v>5</v>
      </c>
      <c r="F112">
        <v>4</v>
      </c>
      <c r="G112">
        <v>2</v>
      </c>
      <c r="H112">
        <v>5</v>
      </c>
      <c r="I112">
        <v>53</v>
      </c>
      <c r="J112">
        <v>18</v>
      </c>
      <c r="K112">
        <v>94</v>
      </c>
      <c r="L112">
        <v>99</v>
      </c>
      <c r="M112">
        <v>76</v>
      </c>
      <c r="N112">
        <f>AVERAGE(E112:H112)</f>
        <v>4</v>
      </c>
      <c r="P112">
        <f>IF(AND(C112=0,D112&gt;=5,N112&gt;4),1,0)</f>
        <v>0</v>
      </c>
      <c r="Q112">
        <f>SUM(I112:M112)/10</f>
        <v>34</v>
      </c>
      <c r="R112">
        <f>VLOOKUP(E112,'punkty za oceny'!$A$2:$B$6,2,FALSE)</f>
        <v>8</v>
      </c>
      <c r="S112">
        <f>C112+IF(D112=6,2,0)</f>
        <v>1</v>
      </c>
      <c r="T112">
        <f>SUM(Q112:S112)</f>
        <v>43</v>
      </c>
      <c r="V112">
        <f>COUNTIF(I112:M112,"=100")</f>
        <v>0</v>
      </c>
    </row>
    <row r="113" spans="1:22">
      <c r="A113" t="s">
        <v>644</v>
      </c>
      <c r="B113" t="s">
        <v>145</v>
      </c>
      <c r="C113">
        <v>3</v>
      </c>
      <c r="D113">
        <v>4</v>
      </c>
      <c r="E113">
        <v>6</v>
      </c>
      <c r="F113">
        <v>4</v>
      </c>
      <c r="G113">
        <v>6</v>
      </c>
      <c r="H113">
        <v>2</v>
      </c>
      <c r="I113">
        <v>62</v>
      </c>
      <c r="J113">
        <v>31</v>
      </c>
      <c r="K113">
        <v>64</v>
      </c>
      <c r="L113">
        <v>1</v>
      </c>
      <c r="M113">
        <v>25</v>
      </c>
      <c r="N113">
        <f>AVERAGE(E113:H113)</f>
        <v>4.5</v>
      </c>
      <c r="P113">
        <f>IF(AND(C113=0,D113&gt;=5,N113&gt;4),1,0)</f>
        <v>0</v>
      </c>
      <c r="Q113">
        <f>SUM(I113:M113)/10</f>
        <v>18.3</v>
      </c>
      <c r="R113">
        <f>VLOOKUP(E113,'punkty za oceny'!$A$2:$B$6,2,FALSE)</f>
        <v>10</v>
      </c>
      <c r="S113">
        <f>C113+IF(D113=6,2,0)</f>
        <v>3</v>
      </c>
      <c r="T113">
        <f>SUM(Q113:S113)</f>
        <v>31.3</v>
      </c>
      <c r="V113">
        <f>COUNTIF(I113:M113,"=100")</f>
        <v>0</v>
      </c>
    </row>
    <row r="114" spans="1:22">
      <c r="A114" t="s">
        <v>481</v>
      </c>
      <c r="B114" t="s">
        <v>61</v>
      </c>
      <c r="C114">
        <v>5</v>
      </c>
      <c r="D114">
        <v>4</v>
      </c>
      <c r="E114">
        <v>6</v>
      </c>
      <c r="F114">
        <v>5</v>
      </c>
      <c r="G114">
        <v>2</v>
      </c>
      <c r="H114">
        <v>3</v>
      </c>
      <c r="I114">
        <v>21</v>
      </c>
      <c r="J114">
        <v>48</v>
      </c>
      <c r="K114">
        <v>45</v>
      </c>
      <c r="L114">
        <v>1</v>
      </c>
      <c r="M114">
        <v>51</v>
      </c>
      <c r="N114">
        <f>AVERAGE(E114:H114)</f>
        <v>4</v>
      </c>
      <c r="P114">
        <f>IF(AND(C114=0,D114&gt;=5,N114&gt;4),1,0)</f>
        <v>0</v>
      </c>
      <c r="Q114">
        <f>SUM(I114:M114)/10</f>
        <v>16.600000000000001</v>
      </c>
      <c r="R114">
        <f>VLOOKUP(E114,'punkty za oceny'!$A$2:$B$6,2,FALSE)</f>
        <v>10</v>
      </c>
      <c r="S114">
        <f>C114+IF(D114=6,2,0)</f>
        <v>5</v>
      </c>
      <c r="T114">
        <f>SUM(Q114:S114)</f>
        <v>31.6</v>
      </c>
      <c r="V114">
        <f>COUNTIF(I114:M114,"=100")</f>
        <v>0</v>
      </c>
    </row>
    <row r="115" spans="1:22">
      <c r="A115" t="s">
        <v>631</v>
      </c>
      <c r="B115" t="s">
        <v>288</v>
      </c>
      <c r="C115">
        <v>8</v>
      </c>
      <c r="D115">
        <v>3</v>
      </c>
      <c r="E115">
        <v>2</v>
      </c>
      <c r="F115">
        <v>4</v>
      </c>
      <c r="G115">
        <v>6</v>
      </c>
      <c r="H115">
        <v>6</v>
      </c>
      <c r="I115">
        <v>99</v>
      </c>
      <c r="J115">
        <v>51</v>
      </c>
      <c r="K115">
        <v>25</v>
      </c>
      <c r="L115">
        <v>89</v>
      </c>
      <c r="M115">
        <v>73</v>
      </c>
      <c r="N115">
        <f>AVERAGE(E115:H115)</f>
        <v>4.5</v>
      </c>
      <c r="P115">
        <f>IF(AND(C115=0,D115&gt;=5,N115&gt;4),1,0)</f>
        <v>0</v>
      </c>
      <c r="Q115">
        <f>SUM(I115:M115)/10</f>
        <v>33.700000000000003</v>
      </c>
      <c r="R115">
        <f>VLOOKUP(E115,'punkty za oceny'!$A$2:$B$6,2,FALSE)</f>
        <v>0</v>
      </c>
      <c r="S115">
        <f>C115+IF(D115=6,2,0)</f>
        <v>8</v>
      </c>
      <c r="T115">
        <f>SUM(Q115:S115)</f>
        <v>41.7</v>
      </c>
      <c r="V115">
        <f>COUNTIF(I115:M115,"=100")</f>
        <v>0</v>
      </c>
    </row>
    <row r="116" spans="1:22">
      <c r="A116" t="s">
        <v>522</v>
      </c>
      <c r="B116" t="s">
        <v>288</v>
      </c>
      <c r="C116">
        <v>8</v>
      </c>
      <c r="D116">
        <v>2</v>
      </c>
      <c r="E116">
        <v>6</v>
      </c>
      <c r="F116">
        <v>2</v>
      </c>
      <c r="G116">
        <v>6</v>
      </c>
      <c r="H116">
        <v>5</v>
      </c>
      <c r="I116">
        <v>62</v>
      </c>
      <c r="J116">
        <v>49</v>
      </c>
      <c r="K116">
        <v>45</v>
      </c>
      <c r="L116">
        <v>42</v>
      </c>
      <c r="M116">
        <v>53</v>
      </c>
      <c r="N116">
        <f>AVERAGE(E116:H116)</f>
        <v>4.75</v>
      </c>
      <c r="P116">
        <f>IF(AND(C116=0,D116&gt;=5,N116&gt;4),1,0)</f>
        <v>0</v>
      </c>
      <c r="Q116">
        <f>SUM(I116:M116)/10</f>
        <v>25.1</v>
      </c>
      <c r="R116">
        <f>VLOOKUP(E116,'punkty za oceny'!$A$2:$B$6,2,FALSE)</f>
        <v>10</v>
      </c>
      <c r="S116">
        <f>C116+IF(D116=6,2,0)</f>
        <v>8</v>
      </c>
      <c r="T116">
        <f>SUM(Q116:S116)</f>
        <v>43.1</v>
      </c>
      <c r="V116">
        <f>COUNTIF(I116:M116,"=100")</f>
        <v>0</v>
      </c>
    </row>
    <row r="117" spans="1:22">
      <c r="A117" t="s">
        <v>385</v>
      </c>
      <c r="B117" t="s">
        <v>288</v>
      </c>
      <c r="C117">
        <v>0</v>
      </c>
      <c r="D117">
        <v>4</v>
      </c>
      <c r="E117">
        <v>3</v>
      </c>
      <c r="F117">
        <v>5</v>
      </c>
      <c r="G117">
        <v>2</v>
      </c>
      <c r="H117">
        <v>6</v>
      </c>
      <c r="I117">
        <v>86</v>
      </c>
      <c r="J117">
        <v>76</v>
      </c>
      <c r="K117">
        <v>17</v>
      </c>
      <c r="L117">
        <v>68</v>
      </c>
      <c r="M117">
        <v>39</v>
      </c>
      <c r="N117">
        <f>AVERAGE(E117:H117)</f>
        <v>4</v>
      </c>
      <c r="P117">
        <f>IF(AND(C117=0,D117&gt;=5,N117&gt;4),1,0)</f>
        <v>0</v>
      </c>
      <c r="Q117">
        <f>SUM(I117:M117)/10</f>
        <v>28.6</v>
      </c>
      <c r="R117">
        <f>VLOOKUP(E117,'punkty za oceny'!$A$2:$B$6,2,FALSE)</f>
        <v>4</v>
      </c>
      <c r="S117">
        <f>C117+IF(D117=6,2,0)</f>
        <v>0</v>
      </c>
      <c r="T117">
        <f>SUM(Q117:S117)</f>
        <v>32.6</v>
      </c>
      <c r="V117">
        <f>COUNTIF(I117:M117,"=100")</f>
        <v>0</v>
      </c>
    </row>
    <row r="118" spans="1:22">
      <c r="A118" t="s">
        <v>320</v>
      </c>
      <c r="B118" t="s">
        <v>145</v>
      </c>
      <c r="C118">
        <v>1</v>
      </c>
      <c r="D118">
        <v>6</v>
      </c>
      <c r="E118">
        <v>2</v>
      </c>
      <c r="F118">
        <v>5</v>
      </c>
      <c r="G118">
        <v>6</v>
      </c>
      <c r="H118">
        <v>3</v>
      </c>
      <c r="I118">
        <v>74</v>
      </c>
      <c r="J118">
        <v>64</v>
      </c>
      <c r="K118">
        <v>17</v>
      </c>
      <c r="L118">
        <v>76</v>
      </c>
      <c r="M118">
        <v>23</v>
      </c>
      <c r="N118">
        <f>AVERAGE(E118:H118)</f>
        <v>4</v>
      </c>
      <c r="P118">
        <f>IF(AND(C118=0,D118&gt;=5,N118&gt;4),1,0)</f>
        <v>0</v>
      </c>
      <c r="Q118">
        <f>SUM(I118:M118)/10</f>
        <v>25.4</v>
      </c>
      <c r="R118">
        <f>VLOOKUP(E118,'punkty za oceny'!$A$2:$B$6,2,FALSE)</f>
        <v>0</v>
      </c>
      <c r="S118">
        <f>C118+IF(D118=6,2,0)</f>
        <v>3</v>
      </c>
      <c r="T118">
        <f>SUM(Q118:S118)</f>
        <v>28.4</v>
      </c>
      <c r="V118">
        <f>COUNTIF(I118:M118,"=100")</f>
        <v>0</v>
      </c>
    </row>
    <row r="119" spans="1:22">
      <c r="A119" t="s">
        <v>287</v>
      </c>
      <c r="B119" t="s">
        <v>288</v>
      </c>
      <c r="C119">
        <v>3</v>
      </c>
      <c r="D119">
        <v>4</v>
      </c>
      <c r="E119">
        <v>6</v>
      </c>
      <c r="F119">
        <v>3</v>
      </c>
      <c r="G119">
        <v>2</v>
      </c>
      <c r="H119">
        <v>2</v>
      </c>
      <c r="I119">
        <v>79</v>
      </c>
      <c r="J119">
        <v>70</v>
      </c>
      <c r="K119">
        <v>42</v>
      </c>
      <c r="L119">
        <v>36</v>
      </c>
      <c r="M119">
        <v>76</v>
      </c>
      <c r="N119">
        <f>AVERAGE(E119:H119)</f>
        <v>3.25</v>
      </c>
      <c r="P119">
        <f>IF(AND(C119=0,D119&gt;=5,N119&gt;4),1,0)</f>
        <v>0</v>
      </c>
      <c r="Q119">
        <f>SUM(I119:M119)/10</f>
        <v>30.3</v>
      </c>
      <c r="R119">
        <f>VLOOKUP(E119,'punkty za oceny'!$A$2:$B$6,2,FALSE)</f>
        <v>10</v>
      </c>
      <c r="S119">
        <f>C119+IF(D119=6,2,0)</f>
        <v>3</v>
      </c>
      <c r="T119">
        <f>SUM(Q119:S119)</f>
        <v>43.3</v>
      </c>
      <c r="V119">
        <f>COUNTIF(I119:M119,"=100")</f>
        <v>0</v>
      </c>
    </row>
    <row r="120" spans="1:22">
      <c r="A120" t="s">
        <v>318</v>
      </c>
      <c r="B120" t="s">
        <v>279</v>
      </c>
      <c r="C120">
        <v>5</v>
      </c>
      <c r="D120">
        <v>6</v>
      </c>
      <c r="E120">
        <v>2</v>
      </c>
      <c r="F120">
        <v>6</v>
      </c>
      <c r="G120">
        <v>6</v>
      </c>
      <c r="H120">
        <v>5</v>
      </c>
      <c r="I120">
        <v>79</v>
      </c>
      <c r="J120">
        <v>19</v>
      </c>
      <c r="K120">
        <v>23</v>
      </c>
      <c r="L120">
        <v>18</v>
      </c>
      <c r="M120">
        <v>13</v>
      </c>
      <c r="N120">
        <f>AVERAGE(E120:H120)</f>
        <v>4.75</v>
      </c>
      <c r="P120">
        <f>IF(AND(C120=0,D120&gt;=5,N120&gt;4),1,0)</f>
        <v>0</v>
      </c>
      <c r="Q120">
        <f>SUM(I120:M120)/10</f>
        <v>15.2</v>
      </c>
      <c r="R120">
        <f>VLOOKUP(E120,'punkty za oceny'!$A$2:$B$6,2,FALSE)</f>
        <v>0</v>
      </c>
      <c r="S120">
        <f>C120+IF(D120=6,2,0)</f>
        <v>7</v>
      </c>
      <c r="T120">
        <f>SUM(Q120:S120)</f>
        <v>22.2</v>
      </c>
      <c r="V120">
        <f>COUNTIF(I120:M120,"=100")</f>
        <v>0</v>
      </c>
    </row>
    <row r="121" spans="1:22">
      <c r="A121" t="s">
        <v>278</v>
      </c>
      <c r="B121" t="s">
        <v>279</v>
      </c>
      <c r="C121">
        <v>5</v>
      </c>
      <c r="D121">
        <v>6</v>
      </c>
      <c r="E121">
        <v>2</v>
      </c>
      <c r="F121">
        <v>5</v>
      </c>
      <c r="G121">
        <v>5</v>
      </c>
      <c r="H121">
        <v>5</v>
      </c>
      <c r="I121">
        <v>80</v>
      </c>
      <c r="J121">
        <v>54</v>
      </c>
      <c r="K121">
        <v>22</v>
      </c>
      <c r="L121">
        <v>26</v>
      </c>
      <c r="M121">
        <v>62</v>
      </c>
      <c r="N121">
        <f>AVERAGE(E121:H121)</f>
        <v>4.25</v>
      </c>
      <c r="P121">
        <f>IF(AND(C121=0,D121&gt;=5,N121&gt;4),1,0)</f>
        <v>0</v>
      </c>
      <c r="Q121">
        <f>SUM(I121:M121)/10</f>
        <v>24.4</v>
      </c>
      <c r="R121">
        <f>VLOOKUP(E121,'punkty za oceny'!$A$2:$B$6,2,FALSE)</f>
        <v>0</v>
      </c>
      <c r="S121">
        <f>C121+IF(D121=6,2,0)</f>
        <v>7</v>
      </c>
      <c r="T121">
        <f>SUM(Q121:S121)</f>
        <v>31.4</v>
      </c>
      <c r="V121">
        <f>COUNTIF(I121:M121,"=100")</f>
        <v>0</v>
      </c>
    </row>
    <row r="122" spans="1:22">
      <c r="A122" t="s">
        <v>257</v>
      </c>
      <c r="B122" t="s">
        <v>20</v>
      </c>
      <c r="C122">
        <v>0</v>
      </c>
      <c r="D122">
        <v>6</v>
      </c>
      <c r="E122">
        <v>6</v>
      </c>
      <c r="F122">
        <v>5</v>
      </c>
      <c r="G122">
        <v>3</v>
      </c>
      <c r="H122">
        <v>2</v>
      </c>
      <c r="I122">
        <v>39</v>
      </c>
      <c r="J122">
        <v>66</v>
      </c>
      <c r="K122">
        <v>84</v>
      </c>
      <c r="L122">
        <v>47</v>
      </c>
      <c r="M122">
        <v>21</v>
      </c>
      <c r="N122">
        <f>AVERAGE(E122:H122)</f>
        <v>4</v>
      </c>
      <c r="P122">
        <f>IF(AND(C122=0,D122&gt;=5,N122&gt;4),1,0)</f>
        <v>0</v>
      </c>
      <c r="Q122">
        <f>SUM(I122:M122)/10</f>
        <v>25.7</v>
      </c>
      <c r="R122">
        <f>VLOOKUP(E122,'punkty za oceny'!$A$2:$B$6,2,FALSE)</f>
        <v>10</v>
      </c>
      <c r="S122">
        <f>C122+IF(D122=6,2,0)</f>
        <v>2</v>
      </c>
      <c r="T122">
        <f>SUM(Q122:S122)</f>
        <v>37.700000000000003</v>
      </c>
      <c r="V122">
        <f>COUNTIF(I122:M122,"=100")</f>
        <v>0</v>
      </c>
    </row>
    <row r="123" spans="1:22">
      <c r="A123" t="s">
        <v>19</v>
      </c>
      <c r="B123" t="s">
        <v>20</v>
      </c>
      <c r="C123">
        <v>8</v>
      </c>
      <c r="D123">
        <v>6</v>
      </c>
      <c r="E123">
        <v>4</v>
      </c>
      <c r="F123">
        <v>4</v>
      </c>
      <c r="G123">
        <v>3</v>
      </c>
      <c r="H123">
        <v>5</v>
      </c>
      <c r="I123">
        <v>17</v>
      </c>
      <c r="J123">
        <v>100</v>
      </c>
      <c r="K123">
        <v>100</v>
      </c>
      <c r="L123">
        <v>100</v>
      </c>
      <c r="M123">
        <v>31</v>
      </c>
      <c r="N123">
        <f>AVERAGE(E123:H123)</f>
        <v>4</v>
      </c>
      <c r="P123">
        <f>IF(AND(C123=0,D123&gt;=5,N123&gt;4),1,0)</f>
        <v>0</v>
      </c>
      <c r="Q123">
        <f>SUM(I123:M123)/10</f>
        <v>34.799999999999997</v>
      </c>
      <c r="R123">
        <f>VLOOKUP(E123,'punkty za oceny'!$A$2:$B$6,2,FALSE)</f>
        <v>6</v>
      </c>
      <c r="S123">
        <f>C123+IF(D123=6,2,0)</f>
        <v>10</v>
      </c>
      <c r="T123">
        <f>SUM(Q123:S123)</f>
        <v>50.8</v>
      </c>
      <c r="V123">
        <f>COUNTIF(I123:M123,"=100")</f>
        <v>3</v>
      </c>
    </row>
    <row r="124" spans="1:22">
      <c r="A124" t="s">
        <v>261</v>
      </c>
      <c r="B124" t="s">
        <v>218</v>
      </c>
      <c r="C124">
        <v>5</v>
      </c>
      <c r="D124">
        <v>3</v>
      </c>
      <c r="E124">
        <v>6</v>
      </c>
      <c r="F124">
        <v>3</v>
      </c>
      <c r="G124">
        <v>3</v>
      </c>
      <c r="H124">
        <v>5</v>
      </c>
      <c r="I124">
        <v>15</v>
      </c>
      <c r="J124">
        <v>21</v>
      </c>
      <c r="K124">
        <v>66</v>
      </c>
      <c r="L124">
        <v>55</v>
      </c>
      <c r="M124">
        <v>90</v>
      </c>
      <c r="N124">
        <f>AVERAGE(E124:H124)</f>
        <v>4.25</v>
      </c>
      <c r="P124">
        <f>IF(AND(C124=0,D124&gt;=5,N124&gt;4),1,0)</f>
        <v>0</v>
      </c>
      <c r="Q124">
        <f>SUM(I124:M124)/10</f>
        <v>24.7</v>
      </c>
      <c r="R124">
        <f>VLOOKUP(E124,'punkty za oceny'!$A$2:$B$6,2,FALSE)</f>
        <v>10</v>
      </c>
      <c r="S124">
        <f>C124+IF(D124=6,2,0)</f>
        <v>5</v>
      </c>
      <c r="T124">
        <f>SUM(Q124:S124)</f>
        <v>39.700000000000003</v>
      </c>
      <c r="V124">
        <f>COUNTIF(I124:M124,"=100")</f>
        <v>0</v>
      </c>
    </row>
    <row r="125" spans="1:22">
      <c r="A125" t="s">
        <v>217</v>
      </c>
      <c r="B125" t="s">
        <v>218</v>
      </c>
      <c r="C125">
        <v>7</v>
      </c>
      <c r="D125">
        <v>6</v>
      </c>
      <c r="E125">
        <v>2</v>
      </c>
      <c r="F125">
        <v>3</v>
      </c>
      <c r="G125">
        <v>3</v>
      </c>
      <c r="H125">
        <v>2</v>
      </c>
      <c r="I125">
        <v>2</v>
      </c>
      <c r="J125">
        <v>9</v>
      </c>
      <c r="K125">
        <v>56</v>
      </c>
      <c r="L125">
        <v>86</v>
      </c>
      <c r="M125">
        <v>71</v>
      </c>
      <c r="N125">
        <f>AVERAGE(E125:H125)</f>
        <v>2.5</v>
      </c>
      <c r="P125">
        <f>IF(AND(C125=0,D125&gt;=5,N125&gt;4),1,0)</f>
        <v>0</v>
      </c>
      <c r="Q125">
        <f>SUM(I125:M125)/10</f>
        <v>22.4</v>
      </c>
      <c r="R125">
        <f>VLOOKUP(E125,'punkty za oceny'!$A$2:$B$6,2,FALSE)</f>
        <v>0</v>
      </c>
      <c r="S125">
        <f>C125+IF(D125=6,2,0)</f>
        <v>9</v>
      </c>
      <c r="T125">
        <f>SUM(Q125:S125)</f>
        <v>31.4</v>
      </c>
      <c r="V125">
        <f>COUNTIF(I125:M125,"=100")</f>
        <v>0</v>
      </c>
    </row>
    <row r="126" spans="1:22">
      <c r="A126" t="s">
        <v>559</v>
      </c>
      <c r="B126" t="s">
        <v>145</v>
      </c>
      <c r="C126">
        <v>8</v>
      </c>
      <c r="D126">
        <v>2</v>
      </c>
      <c r="E126">
        <v>5</v>
      </c>
      <c r="F126">
        <v>2</v>
      </c>
      <c r="G126">
        <v>2</v>
      </c>
      <c r="H126">
        <v>6</v>
      </c>
      <c r="I126">
        <v>52</v>
      </c>
      <c r="J126">
        <v>90</v>
      </c>
      <c r="K126">
        <v>95</v>
      </c>
      <c r="L126">
        <v>83</v>
      </c>
      <c r="M126">
        <v>23</v>
      </c>
      <c r="N126">
        <f>AVERAGE(E126:H126)</f>
        <v>3.75</v>
      </c>
      <c r="P126">
        <f>IF(AND(C126=0,D126&gt;=5,N126&gt;4),1,0)</f>
        <v>0</v>
      </c>
      <c r="Q126">
        <f>SUM(I126:M126)/10</f>
        <v>34.299999999999997</v>
      </c>
      <c r="R126">
        <f>VLOOKUP(E126,'punkty za oceny'!$A$2:$B$6,2,FALSE)</f>
        <v>8</v>
      </c>
      <c r="S126">
        <f>C126+IF(D126=6,2,0)</f>
        <v>8</v>
      </c>
      <c r="T126">
        <f>SUM(Q126:S126)</f>
        <v>50.3</v>
      </c>
      <c r="V126">
        <f>COUNTIF(I126:M126,"=100")</f>
        <v>0</v>
      </c>
    </row>
    <row r="127" spans="1:22">
      <c r="A127" t="s">
        <v>401</v>
      </c>
      <c r="B127" t="s">
        <v>402</v>
      </c>
      <c r="C127">
        <v>3</v>
      </c>
      <c r="D127">
        <v>5</v>
      </c>
      <c r="E127">
        <v>3</v>
      </c>
      <c r="F127">
        <v>6</v>
      </c>
      <c r="G127">
        <v>4</v>
      </c>
      <c r="H127">
        <v>2</v>
      </c>
      <c r="I127">
        <v>32</v>
      </c>
      <c r="J127">
        <v>50</v>
      </c>
      <c r="K127">
        <v>94</v>
      </c>
      <c r="L127">
        <v>52</v>
      </c>
      <c r="M127">
        <v>100</v>
      </c>
      <c r="N127">
        <f>AVERAGE(E127:H127)</f>
        <v>3.75</v>
      </c>
      <c r="P127">
        <f>IF(AND(C127=0,D127&gt;=5,N127&gt;4),1,0)</f>
        <v>0</v>
      </c>
      <c r="Q127">
        <f>SUM(I127:M127)/10</f>
        <v>32.799999999999997</v>
      </c>
      <c r="R127">
        <f>VLOOKUP(E127,'punkty za oceny'!$A$2:$B$6,2,FALSE)</f>
        <v>4</v>
      </c>
      <c r="S127">
        <f>C127+IF(D127=6,2,0)</f>
        <v>3</v>
      </c>
      <c r="T127">
        <f>SUM(Q127:S127)</f>
        <v>39.799999999999997</v>
      </c>
      <c r="V127">
        <f>COUNTIF(I127:M127,"=100")</f>
        <v>1</v>
      </c>
    </row>
    <row r="128" spans="1:22">
      <c r="A128" t="s">
        <v>523</v>
      </c>
      <c r="B128" t="s">
        <v>279</v>
      </c>
      <c r="C128">
        <v>2</v>
      </c>
      <c r="D128">
        <v>3</v>
      </c>
      <c r="E128">
        <v>2</v>
      </c>
      <c r="F128">
        <v>5</v>
      </c>
      <c r="G128">
        <v>5</v>
      </c>
      <c r="H128">
        <v>2</v>
      </c>
      <c r="I128">
        <v>44</v>
      </c>
      <c r="J128">
        <v>30</v>
      </c>
      <c r="K128">
        <v>61</v>
      </c>
      <c r="L128">
        <v>13</v>
      </c>
      <c r="M128">
        <v>30</v>
      </c>
      <c r="N128">
        <f>AVERAGE(E128:H128)</f>
        <v>3.5</v>
      </c>
      <c r="P128">
        <f>IF(AND(C128=0,D128&gt;=5,N128&gt;4),1,0)</f>
        <v>0</v>
      </c>
      <c r="Q128">
        <f>SUM(I128:M128)/10</f>
        <v>17.8</v>
      </c>
      <c r="R128">
        <f>VLOOKUP(E128,'punkty za oceny'!$A$2:$B$6,2,FALSE)</f>
        <v>0</v>
      </c>
      <c r="S128">
        <f>C128+IF(D128=6,2,0)</f>
        <v>2</v>
      </c>
      <c r="T128">
        <f>SUM(Q128:S128)</f>
        <v>19.8</v>
      </c>
      <c r="V128">
        <f>COUNTIF(I128:M128,"=100")</f>
        <v>0</v>
      </c>
    </row>
    <row r="129" spans="1:22">
      <c r="A129" t="s">
        <v>597</v>
      </c>
      <c r="B129" t="s">
        <v>218</v>
      </c>
      <c r="C129">
        <v>4</v>
      </c>
      <c r="D129">
        <v>5</v>
      </c>
      <c r="E129">
        <v>4</v>
      </c>
      <c r="F129">
        <v>4</v>
      </c>
      <c r="G129">
        <v>5</v>
      </c>
      <c r="H129">
        <v>3</v>
      </c>
      <c r="I129">
        <v>59</v>
      </c>
      <c r="J129">
        <v>89</v>
      </c>
      <c r="K129">
        <v>32</v>
      </c>
      <c r="L129">
        <v>80</v>
      </c>
      <c r="M129">
        <v>38</v>
      </c>
      <c r="N129">
        <f>AVERAGE(E129:H129)</f>
        <v>4</v>
      </c>
      <c r="P129">
        <f>IF(AND(C129=0,D129&gt;=5,N129&gt;4),1,0)</f>
        <v>0</v>
      </c>
      <c r="Q129">
        <f>SUM(I129:M129)/10</f>
        <v>29.8</v>
      </c>
      <c r="R129">
        <f>VLOOKUP(E129,'punkty za oceny'!$A$2:$B$6,2,FALSE)</f>
        <v>6</v>
      </c>
      <c r="S129">
        <f>C129+IF(D129=6,2,0)</f>
        <v>4</v>
      </c>
      <c r="T129">
        <f>SUM(Q129:S129)</f>
        <v>39.799999999999997</v>
      </c>
      <c r="V129">
        <f>COUNTIF(I129:M129,"=100")</f>
        <v>0</v>
      </c>
    </row>
    <row r="130" spans="1:22">
      <c r="A130" t="s">
        <v>35</v>
      </c>
      <c r="B130" t="s">
        <v>36</v>
      </c>
      <c r="C130">
        <v>1</v>
      </c>
      <c r="D130">
        <v>3</v>
      </c>
      <c r="E130">
        <v>6</v>
      </c>
      <c r="F130">
        <v>3</v>
      </c>
      <c r="G130">
        <v>3</v>
      </c>
      <c r="H130">
        <v>2</v>
      </c>
      <c r="I130">
        <v>16</v>
      </c>
      <c r="J130">
        <v>43</v>
      </c>
      <c r="K130">
        <v>92</v>
      </c>
      <c r="L130">
        <v>54</v>
      </c>
      <c r="M130">
        <v>27</v>
      </c>
      <c r="N130">
        <f>AVERAGE(E130:H130)</f>
        <v>3.5</v>
      </c>
      <c r="P130">
        <f>IF(AND(C130=0,D130&gt;=5,N130&gt;4),1,0)</f>
        <v>0</v>
      </c>
      <c r="Q130">
        <f>SUM(I130:M130)/10</f>
        <v>23.2</v>
      </c>
      <c r="R130">
        <f>VLOOKUP(E130,'punkty za oceny'!$A$2:$B$6,2,FALSE)</f>
        <v>10</v>
      </c>
      <c r="S130">
        <f>C130+IF(D130=6,2,0)</f>
        <v>1</v>
      </c>
      <c r="T130">
        <f>SUM(Q130:S130)</f>
        <v>34.200000000000003</v>
      </c>
      <c r="V130">
        <f>COUNTIF(I130:M130,"=100")</f>
        <v>0</v>
      </c>
    </row>
    <row r="131" spans="1:22">
      <c r="A131" t="s">
        <v>167</v>
      </c>
      <c r="B131" t="s">
        <v>18</v>
      </c>
      <c r="C131">
        <v>5</v>
      </c>
      <c r="D131">
        <v>6</v>
      </c>
      <c r="E131">
        <v>4</v>
      </c>
      <c r="F131">
        <v>2</v>
      </c>
      <c r="G131">
        <v>5</v>
      </c>
      <c r="H131">
        <v>5</v>
      </c>
      <c r="I131">
        <v>18</v>
      </c>
      <c r="J131">
        <v>86</v>
      </c>
      <c r="K131">
        <v>25</v>
      </c>
      <c r="L131">
        <v>29</v>
      </c>
      <c r="M131">
        <v>9</v>
      </c>
      <c r="N131">
        <f>AVERAGE(E131:H131)</f>
        <v>4</v>
      </c>
      <c r="P131">
        <f>IF(AND(C131=0,D131&gt;=5,N131&gt;4),1,0)</f>
        <v>0</v>
      </c>
      <c r="Q131">
        <f>SUM(I131:M131)/10</f>
        <v>16.7</v>
      </c>
      <c r="R131">
        <f>VLOOKUP(E131,'punkty za oceny'!$A$2:$B$6,2,FALSE)</f>
        <v>6</v>
      </c>
      <c r="S131">
        <f>C131+IF(D131=6,2,0)</f>
        <v>7</v>
      </c>
      <c r="T131">
        <f>SUM(Q131:S131)</f>
        <v>29.7</v>
      </c>
      <c r="V131">
        <f>COUNTIF(I131:M131,"=100")</f>
        <v>0</v>
      </c>
    </row>
    <row r="132" spans="1:22">
      <c r="A132" t="s">
        <v>501</v>
      </c>
      <c r="B132" t="s">
        <v>18</v>
      </c>
      <c r="C132">
        <v>8</v>
      </c>
      <c r="D132">
        <v>3</v>
      </c>
      <c r="E132">
        <v>2</v>
      </c>
      <c r="F132">
        <v>2</v>
      </c>
      <c r="G132">
        <v>4</v>
      </c>
      <c r="H132">
        <v>2</v>
      </c>
      <c r="I132">
        <v>54</v>
      </c>
      <c r="J132">
        <v>48</v>
      </c>
      <c r="K132">
        <v>35</v>
      </c>
      <c r="L132">
        <v>28</v>
      </c>
      <c r="M132">
        <v>35</v>
      </c>
      <c r="N132">
        <f>AVERAGE(E132:H132)</f>
        <v>2.5</v>
      </c>
      <c r="P132">
        <f>IF(AND(C132=0,D132&gt;=5,N132&gt;4),1,0)</f>
        <v>0</v>
      </c>
      <c r="Q132">
        <f>SUM(I132:M132)/10</f>
        <v>20</v>
      </c>
      <c r="R132">
        <f>VLOOKUP(E132,'punkty za oceny'!$A$2:$B$6,2,FALSE)</f>
        <v>0</v>
      </c>
      <c r="S132">
        <f>C132+IF(D132=6,2,0)</f>
        <v>8</v>
      </c>
      <c r="T132">
        <f>SUM(Q132:S132)</f>
        <v>28</v>
      </c>
      <c r="V132">
        <f>COUNTIF(I132:M132,"=100")</f>
        <v>0</v>
      </c>
    </row>
    <row r="133" spans="1:22">
      <c r="A133" t="s">
        <v>468</v>
      </c>
      <c r="B133" t="s">
        <v>164</v>
      </c>
      <c r="C133">
        <v>5</v>
      </c>
      <c r="D133">
        <v>3</v>
      </c>
      <c r="E133">
        <v>5</v>
      </c>
      <c r="F133">
        <v>3</v>
      </c>
      <c r="G133">
        <v>5</v>
      </c>
      <c r="H133">
        <v>3</v>
      </c>
      <c r="I133">
        <v>52</v>
      </c>
      <c r="J133">
        <v>65</v>
      </c>
      <c r="K133">
        <v>48</v>
      </c>
      <c r="L133">
        <v>58</v>
      </c>
      <c r="M133">
        <v>48</v>
      </c>
      <c r="N133">
        <f>AVERAGE(E133:H133)</f>
        <v>4</v>
      </c>
      <c r="P133">
        <f>IF(AND(C133=0,D133&gt;=5,N133&gt;4),1,0)</f>
        <v>0</v>
      </c>
      <c r="Q133">
        <f>SUM(I133:M133)/10</f>
        <v>27.1</v>
      </c>
      <c r="R133">
        <f>VLOOKUP(E133,'punkty za oceny'!$A$2:$B$6,2,FALSE)</f>
        <v>8</v>
      </c>
      <c r="S133">
        <f>C133+IF(D133=6,2,0)</f>
        <v>5</v>
      </c>
      <c r="T133">
        <f>SUM(Q133:S133)</f>
        <v>40.1</v>
      </c>
      <c r="V133">
        <f>COUNTIF(I133:M133,"=100")</f>
        <v>0</v>
      </c>
    </row>
    <row r="134" spans="1:22">
      <c r="A134" t="s">
        <v>17</v>
      </c>
      <c r="B134" t="s">
        <v>18</v>
      </c>
      <c r="C134">
        <v>7</v>
      </c>
      <c r="D134">
        <v>4</v>
      </c>
      <c r="E134">
        <v>4</v>
      </c>
      <c r="F134">
        <v>6</v>
      </c>
      <c r="G134">
        <v>6</v>
      </c>
      <c r="H134">
        <v>5</v>
      </c>
      <c r="I134">
        <v>96</v>
      </c>
      <c r="J134">
        <v>99</v>
      </c>
      <c r="K134">
        <v>16</v>
      </c>
      <c r="L134">
        <v>85</v>
      </c>
      <c r="M134">
        <v>65</v>
      </c>
      <c r="N134">
        <f>AVERAGE(E134:H134)</f>
        <v>5.25</v>
      </c>
      <c r="P134">
        <f>IF(AND(C134=0,D134&gt;=5,N134&gt;4),1,0)</f>
        <v>0</v>
      </c>
      <c r="Q134">
        <f>SUM(I134:M134)/10</f>
        <v>36.1</v>
      </c>
      <c r="R134">
        <f>VLOOKUP(E134,'punkty za oceny'!$A$2:$B$6,2,FALSE)</f>
        <v>6</v>
      </c>
      <c r="S134">
        <f>C134+IF(D134=6,2,0)</f>
        <v>7</v>
      </c>
      <c r="T134">
        <f>SUM(Q134:S134)</f>
        <v>49.1</v>
      </c>
      <c r="V134">
        <f>COUNTIF(I134:M134,"=100")</f>
        <v>0</v>
      </c>
    </row>
    <row r="135" spans="1:22">
      <c r="A135" t="s">
        <v>21</v>
      </c>
      <c r="B135" t="s">
        <v>18</v>
      </c>
      <c r="C135">
        <v>5</v>
      </c>
      <c r="D135">
        <v>4</v>
      </c>
      <c r="E135">
        <v>2</v>
      </c>
      <c r="F135">
        <v>4</v>
      </c>
      <c r="G135">
        <v>5</v>
      </c>
      <c r="H135">
        <v>4</v>
      </c>
      <c r="I135">
        <v>20</v>
      </c>
      <c r="J135">
        <v>28</v>
      </c>
      <c r="K135">
        <v>58</v>
      </c>
      <c r="L135">
        <v>86</v>
      </c>
      <c r="M135">
        <v>48</v>
      </c>
      <c r="N135">
        <f>AVERAGE(E135:H135)</f>
        <v>3.75</v>
      </c>
      <c r="P135">
        <f>IF(AND(C135=0,D135&gt;=5,N135&gt;4),1,0)</f>
        <v>0</v>
      </c>
      <c r="Q135">
        <f>SUM(I135:M135)/10</f>
        <v>24</v>
      </c>
      <c r="R135">
        <f>VLOOKUP(E135,'punkty za oceny'!$A$2:$B$6,2,FALSE)</f>
        <v>0</v>
      </c>
      <c r="S135">
        <f>C135+IF(D135=6,2,0)</f>
        <v>5</v>
      </c>
      <c r="T135">
        <f>SUM(Q135:S135)</f>
        <v>29</v>
      </c>
      <c r="V135">
        <f>COUNTIF(I135:M135,"=100")</f>
        <v>0</v>
      </c>
    </row>
    <row r="136" spans="1:22">
      <c r="A136" t="s">
        <v>163</v>
      </c>
      <c r="B136" t="s">
        <v>164</v>
      </c>
      <c r="C136">
        <v>2</v>
      </c>
      <c r="D136">
        <v>4</v>
      </c>
      <c r="E136">
        <v>5</v>
      </c>
      <c r="F136">
        <v>2</v>
      </c>
      <c r="G136">
        <v>4</v>
      </c>
      <c r="H136">
        <v>6</v>
      </c>
      <c r="I136">
        <v>96</v>
      </c>
      <c r="J136">
        <v>60</v>
      </c>
      <c r="K136">
        <v>4</v>
      </c>
      <c r="L136">
        <v>45</v>
      </c>
      <c r="M136">
        <v>21</v>
      </c>
      <c r="N136">
        <f>AVERAGE(E136:H136)</f>
        <v>4.25</v>
      </c>
      <c r="P136">
        <f>IF(AND(C136=0,D136&gt;=5,N136&gt;4),1,0)</f>
        <v>0</v>
      </c>
      <c r="Q136">
        <f>SUM(I136:M136)/10</f>
        <v>22.6</v>
      </c>
      <c r="R136">
        <f>VLOOKUP(E136,'punkty za oceny'!$A$2:$B$6,2,FALSE)</f>
        <v>8</v>
      </c>
      <c r="S136">
        <f>C136+IF(D136=6,2,0)</f>
        <v>2</v>
      </c>
      <c r="T136">
        <f>SUM(Q136:S136)</f>
        <v>32.6</v>
      </c>
      <c r="V136">
        <f>COUNTIF(I136:M136,"=100")</f>
        <v>0</v>
      </c>
    </row>
    <row r="137" spans="1:22">
      <c r="A137" t="s">
        <v>163</v>
      </c>
      <c r="B137" t="s">
        <v>164</v>
      </c>
      <c r="C137">
        <v>6</v>
      </c>
      <c r="D137">
        <v>6</v>
      </c>
      <c r="E137">
        <v>4</v>
      </c>
      <c r="F137">
        <v>3</v>
      </c>
      <c r="G137">
        <v>2</v>
      </c>
      <c r="H137">
        <v>3</v>
      </c>
      <c r="I137">
        <v>88</v>
      </c>
      <c r="J137">
        <v>10</v>
      </c>
      <c r="K137">
        <v>92</v>
      </c>
      <c r="L137">
        <v>82</v>
      </c>
      <c r="M137">
        <v>2</v>
      </c>
      <c r="N137">
        <f>AVERAGE(E137:H137)</f>
        <v>3</v>
      </c>
      <c r="P137">
        <f>IF(AND(C137=0,D137&gt;=5,N137&gt;4),1,0)</f>
        <v>0</v>
      </c>
      <c r="Q137">
        <f>SUM(I137:M137)/10</f>
        <v>27.4</v>
      </c>
      <c r="R137">
        <f>VLOOKUP(E137,'punkty za oceny'!$A$2:$B$6,2,FALSE)</f>
        <v>6</v>
      </c>
      <c r="S137">
        <f>C137+IF(D137=6,2,0)</f>
        <v>8</v>
      </c>
      <c r="T137">
        <f>SUM(Q137:S137)</f>
        <v>41.4</v>
      </c>
      <c r="V137">
        <f>COUNTIF(I137:M137,"=100")</f>
        <v>0</v>
      </c>
    </row>
    <row r="138" spans="1:22">
      <c r="A138" t="s">
        <v>612</v>
      </c>
      <c r="B138" t="s">
        <v>164</v>
      </c>
      <c r="C138">
        <v>6</v>
      </c>
      <c r="D138">
        <v>4</v>
      </c>
      <c r="E138">
        <v>3</v>
      </c>
      <c r="F138">
        <v>2</v>
      </c>
      <c r="G138">
        <v>3</v>
      </c>
      <c r="H138">
        <v>5</v>
      </c>
      <c r="I138">
        <v>57</v>
      </c>
      <c r="J138">
        <v>67</v>
      </c>
      <c r="K138">
        <v>51</v>
      </c>
      <c r="L138">
        <v>92</v>
      </c>
      <c r="M138">
        <v>72</v>
      </c>
      <c r="N138">
        <f>AVERAGE(E138:H138)</f>
        <v>3.25</v>
      </c>
      <c r="P138">
        <f>IF(AND(C138=0,D138&gt;=5,N138&gt;4),1,0)</f>
        <v>0</v>
      </c>
      <c r="Q138">
        <f>SUM(I138:M138)/10</f>
        <v>33.9</v>
      </c>
      <c r="R138">
        <f>VLOOKUP(E138,'punkty za oceny'!$A$2:$B$6,2,FALSE)</f>
        <v>4</v>
      </c>
      <c r="S138">
        <f>C138+IF(D138=6,2,0)</f>
        <v>6</v>
      </c>
      <c r="T138">
        <f>SUM(Q138:S138)</f>
        <v>43.9</v>
      </c>
      <c r="V138">
        <f>COUNTIF(I138:M138,"=100")</f>
        <v>0</v>
      </c>
    </row>
    <row r="139" spans="1:22">
      <c r="A139" t="s">
        <v>247</v>
      </c>
      <c r="B139" t="s">
        <v>164</v>
      </c>
      <c r="C139">
        <v>1</v>
      </c>
      <c r="D139">
        <v>2</v>
      </c>
      <c r="E139">
        <v>6</v>
      </c>
      <c r="F139">
        <v>5</v>
      </c>
      <c r="G139">
        <v>6</v>
      </c>
      <c r="H139">
        <v>4</v>
      </c>
      <c r="I139">
        <v>66</v>
      </c>
      <c r="J139">
        <v>78</v>
      </c>
      <c r="K139">
        <v>26</v>
      </c>
      <c r="L139">
        <v>98</v>
      </c>
      <c r="M139">
        <v>56</v>
      </c>
      <c r="N139">
        <f>AVERAGE(E139:H139)</f>
        <v>5.25</v>
      </c>
      <c r="P139">
        <f>IF(AND(C139=0,D139&gt;=5,N139&gt;4),1,0)</f>
        <v>0</v>
      </c>
      <c r="Q139">
        <f>SUM(I139:M139)/10</f>
        <v>32.4</v>
      </c>
      <c r="R139">
        <f>VLOOKUP(E139,'punkty za oceny'!$A$2:$B$6,2,FALSE)</f>
        <v>10</v>
      </c>
      <c r="S139">
        <f>C139+IF(D139=6,2,0)</f>
        <v>1</v>
      </c>
      <c r="T139">
        <f>SUM(Q139:S139)</f>
        <v>43.4</v>
      </c>
      <c r="V139">
        <f>COUNTIF(I139:M139,"=100")</f>
        <v>0</v>
      </c>
    </row>
    <row r="140" spans="1:22">
      <c r="A140" t="s">
        <v>211</v>
      </c>
      <c r="B140" t="s">
        <v>78</v>
      </c>
      <c r="C140">
        <v>4</v>
      </c>
      <c r="D140">
        <v>3</v>
      </c>
      <c r="E140">
        <v>4</v>
      </c>
      <c r="F140">
        <v>2</v>
      </c>
      <c r="G140">
        <v>5</v>
      </c>
      <c r="H140">
        <v>6</v>
      </c>
      <c r="I140">
        <v>53</v>
      </c>
      <c r="J140">
        <v>74</v>
      </c>
      <c r="K140">
        <v>66</v>
      </c>
      <c r="L140">
        <v>37</v>
      </c>
      <c r="M140">
        <v>55</v>
      </c>
      <c r="N140">
        <f>AVERAGE(E140:H140)</f>
        <v>4.25</v>
      </c>
      <c r="P140">
        <f>IF(AND(C140=0,D140&gt;=5,N140&gt;4),1,0)</f>
        <v>0</v>
      </c>
      <c r="Q140">
        <f>SUM(I140:M140)/10</f>
        <v>28.5</v>
      </c>
      <c r="R140">
        <f>VLOOKUP(E140,'punkty za oceny'!$A$2:$B$6,2,FALSE)</f>
        <v>6</v>
      </c>
      <c r="S140">
        <f>C140+IF(D140=6,2,0)</f>
        <v>4</v>
      </c>
      <c r="T140">
        <f>SUM(Q140:S140)</f>
        <v>38.5</v>
      </c>
      <c r="V140">
        <f>COUNTIF(I140:M140,"=100")</f>
        <v>0</v>
      </c>
    </row>
    <row r="141" spans="1:22">
      <c r="A141" t="s">
        <v>211</v>
      </c>
      <c r="B141" t="s">
        <v>78</v>
      </c>
      <c r="C141">
        <v>5</v>
      </c>
      <c r="D141">
        <v>6</v>
      </c>
      <c r="E141">
        <v>5</v>
      </c>
      <c r="F141">
        <v>2</v>
      </c>
      <c r="G141">
        <v>2</v>
      </c>
      <c r="H141">
        <v>2</v>
      </c>
      <c r="I141">
        <v>74</v>
      </c>
      <c r="J141">
        <v>70</v>
      </c>
      <c r="K141">
        <v>43</v>
      </c>
      <c r="L141">
        <v>43</v>
      </c>
      <c r="M141">
        <v>37</v>
      </c>
      <c r="N141">
        <f>AVERAGE(E141:H141)</f>
        <v>2.75</v>
      </c>
      <c r="P141">
        <f>IF(AND(C141=0,D141&gt;=5,N141&gt;4),1,0)</f>
        <v>0</v>
      </c>
      <c r="Q141">
        <f>SUM(I141:M141)/10</f>
        <v>26.7</v>
      </c>
      <c r="R141">
        <f>VLOOKUP(E141,'punkty za oceny'!$A$2:$B$6,2,FALSE)</f>
        <v>8</v>
      </c>
      <c r="S141">
        <f>C141+IF(D141=6,2,0)</f>
        <v>7</v>
      </c>
      <c r="T141">
        <f>SUM(Q141:S141)</f>
        <v>41.7</v>
      </c>
      <c r="V141">
        <f>COUNTIF(I141:M141,"=100")</f>
        <v>0</v>
      </c>
    </row>
    <row r="142" spans="1:22">
      <c r="A142" t="s">
        <v>243</v>
      </c>
      <c r="B142" t="s">
        <v>244</v>
      </c>
      <c r="C142">
        <v>0</v>
      </c>
      <c r="D142">
        <v>6</v>
      </c>
      <c r="E142">
        <v>4</v>
      </c>
      <c r="F142">
        <v>3</v>
      </c>
      <c r="G142">
        <v>3</v>
      </c>
      <c r="H142">
        <v>2</v>
      </c>
      <c r="I142">
        <v>62</v>
      </c>
      <c r="J142">
        <v>62</v>
      </c>
      <c r="K142">
        <v>86</v>
      </c>
      <c r="L142">
        <v>10</v>
      </c>
      <c r="M142">
        <v>2</v>
      </c>
      <c r="N142">
        <f>AVERAGE(E142:H142)</f>
        <v>3</v>
      </c>
      <c r="P142">
        <f>IF(AND(C142=0,D142&gt;=5,N142&gt;4),1,0)</f>
        <v>0</v>
      </c>
      <c r="Q142">
        <f>SUM(I142:M142)/10</f>
        <v>22.2</v>
      </c>
      <c r="R142">
        <f>VLOOKUP(E142,'punkty za oceny'!$A$2:$B$6,2,FALSE)</f>
        <v>6</v>
      </c>
      <c r="S142">
        <f>C142+IF(D142=6,2,0)</f>
        <v>2</v>
      </c>
      <c r="T142">
        <f>SUM(Q142:S142)</f>
        <v>30.2</v>
      </c>
      <c r="V142">
        <f>COUNTIF(I142:M142,"=100")</f>
        <v>0</v>
      </c>
    </row>
    <row r="143" spans="1:22">
      <c r="A143" t="s">
        <v>339</v>
      </c>
      <c r="B143" t="s">
        <v>340</v>
      </c>
      <c r="C143">
        <v>6</v>
      </c>
      <c r="D143">
        <v>2</v>
      </c>
      <c r="E143">
        <v>5</v>
      </c>
      <c r="F143">
        <v>3</v>
      </c>
      <c r="G143">
        <v>5</v>
      </c>
      <c r="H143">
        <v>3</v>
      </c>
      <c r="I143">
        <v>95</v>
      </c>
      <c r="J143">
        <v>12</v>
      </c>
      <c r="K143">
        <v>76</v>
      </c>
      <c r="L143">
        <v>52</v>
      </c>
      <c r="M143">
        <v>36</v>
      </c>
      <c r="N143">
        <f>AVERAGE(E143:H143)</f>
        <v>4</v>
      </c>
      <c r="P143">
        <f>IF(AND(C143=0,D143&gt;=5,N143&gt;4),1,0)</f>
        <v>0</v>
      </c>
      <c r="Q143">
        <f>SUM(I143:M143)/10</f>
        <v>27.1</v>
      </c>
      <c r="R143">
        <f>VLOOKUP(E143,'punkty za oceny'!$A$2:$B$6,2,FALSE)</f>
        <v>8</v>
      </c>
      <c r="S143">
        <f>C143+IF(D143=6,2,0)</f>
        <v>6</v>
      </c>
      <c r="T143">
        <f>SUM(Q143:S143)</f>
        <v>41.1</v>
      </c>
      <c r="V143">
        <f>COUNTIF(I143:M143,"=100")</f>
        <v>0</v>
      </c>
    </row>
    <row r="144" spans="1:22">
      <c r="A144" t="s">
        <v>290</v>
      </c>
      <c r="B144" t="s">
        <v>78</v>
      </c>
      <c r="C144">
        <v>4</v>
      </c>
      <c r="D144">
        <v>5</v>
      </c>
      <c r="E144">
        <v>4</v>
      </c>
      <c r="F144">
        <v>6</v>
      </c>
      <c r="G144">
        <v>5</v>
      </c>
      <c r="H144">
        <v>2</v>
      </c>
      <c r="I144">
        <v>53</v>
      </c>
      <c r="J144">
        <v>61</v>
      </c>
      <c r="K144">
        <v>85</v>
      </c>
      <c r="L144">
        <v>8</v>
      </c>
      <c r="M144">
        <v>76</v>
      </c>
      <c r="N144">
        <f>AVERAGE(E144:H144)</f>
        <v>4.25</v>
      </c>
      <c r="P144">
        <f>IF(AND(C144=0,D144&gt;=5,N144&gt;4),1,0)</f>
        <v>0</v>
      </c>
      <c r="Q144">
        <f>SUM(I144:M144)/10</f>
        <v>28.3</v>
      </c>
      <c r="R144">
        <f>VLOOKUP(E144,'punkty za oceny'!$A$2:$B$6,2,FALSE)</f>
        <v>6</v>
      </c>
      <c r="S144">
        <f>C144+IF(D144=6,2,0)</f>
        <v>4</v>
      </c>
      <c r="T144">
        <f>SUM(Q144:S144)</f>
        <v>38.299999999999997</v>
      </c>
      <c r="V144">
        <f>COUNTIF(I144:M144,"=100")</f>
        <v>0</v>
      </c>
    </row>
    <row r="145" spans="1:22">
      <c r="A145" t="s">
        <v>422</v>
      </c>
      <c r="B145" t="s">
        <v>340</v>
      </c>
      <c r="C145">
        <v>0</v>
      </c>
      <c r="D145">
        <v>4</v>
      </c>
      <c r="E145">
        <v>3</v>
      </c>
      <c r="F145">
        <v>6</v>
      </c>
      <c r="G145">
        <v>5</v>
      </c>
      <c r="H145">
        <v>5</v>
      </c>
      <c r="I145">
        <v>5</v>
      </c>
      <c r="J145">
        <v>26</v>
      </c>
      <c r="K145">
        <v>6</v>
      </c>
      <c r="L145">
        <v>82</v>
      </c>
      <c r="M145">
        <v>94</v>
      </c>
      <c r="N145">
        <f>AVERAGE(E145:H145)</f>
        <v>4.75</v>
      </c>
      <c r="P145">
        <f>IF(AND(C145=0,D145&gt;=5,N145&gt;4),1,0)</f>
        <v>0</v>
      </c>
      <c r="Q145">
        <f>SUM(I145:M145)/10</f>
        <v>21.3</v>
      </c>
      <c r="R145">
        <f>VLOOKUP(E145,'punkty za oceny'!$A$2:$B$6,2,FALSE)</f>
        <v>4</v>
      </c>
      <c r="S145">
        <f>C145+IF(D145=6,2,0)</f>
        <v>0</v>
      </c>
      <c r="T145">
        <f>SUM(Q145:S145)</f>
        <v>25.3</v>
      </c>
      <c r="V145">
        <f>COUNTIF(I145:M145,"=100")</f>
        <v>0</v>
      </c>
    </row>
    <row r="146" spans="1:22">
      <c r="A146" t="s">
        <v>491</v>
      </c>
      <c r="B146" t="s">
        <v>340</v>
      </c>
      <c r="C146">
        <v>6</v>
      </c>
      <c r="D146">
        <v>6</v>
      </c>
      <c r="E146">
        <v>5</v>
      </c>
      <c r="F146">
        <v>5</v>
      </c>
      <c r="G146">
        <v>3</v>
      </c>
      <c r="H146">
        <v>6</v>
      </c>
      <c r="I146">
        <v>85</v>
      </c>
      <c r="J146">
        <v>35</v>
      </c>
      <c r="K146">
        <v>70</v>
      </c>
      <c r="L146">
        <v>99</v>
      </c>
      <c r="M146">
        <v>85</v>
      </c>
      <c r="N146">
        <f>AVERAGE(E146:H146)</f>
        <v>4.75</v>
      </c>
      <c r="P146">
        <f>IF(AND(C146=0,D146&gt;=5,N146&gt;4),1,0)</f>
        <v>0</v>
      </c>
      <c r="Q146">
        <f>SUM(I146:M146)/10</f>
        <v>37.4</v>
      </c>
      <c r="R146">
        <f>VLOOKUP(E146,'punkty za oceny'!$A$2:$B$6,2,FALSE)</f>
        <v>8</v>
      </c>
      <c r="S146">
        <f>C146+IF(D146=6,2,0)</f>
        <v>8</v>
      </c>
      <c r="T146">
        <f>SUM(Q146:S146)</f>
        <v>53.4</v>
      </c>
      <c r="V146">
        <f>COUNTIF(I146:M146,"=100")</f>
        <v>0</v>
      </c>
    </row>
    <row r="147" spans="1:22">
      <c r="A147" t="s">
        <v>77</v>
      </c>
      <c r="B147" t="s">
        <v>78</v>
      </c>
      <c r="C147">
        <v>6</v>
      </c>
      <c r="D147">
        <v>4</v>
      </c>
      <c r="E147">
        <v>5</v>
      </c>
      <c r="F147">
        <v>5</v>
      </c>
      <c r="G147">
        <v>5</v>
      </c>
      <c r="H147">
        <v>4</v>
      </c>
      <c r="I147">
        <v>70</v>
      </c>
      <c r="J147">
        <v>71</v>
      </c>
      <c r="K147">
        <v>27</v>
      </c>
      <c r="L147">
        <v>77</v>
      </c>
      <c r="M147">
        <v>13</v>
      </c>
      <c r="N147">
        <f>AVERAGE(E147:H147)</f>
        <v>4.75</v>
      </c>
      <c r="P147">
        <f>IF(AND(C147=0,D147&gt;=5,N147&gt;4),1,0)</f>
        <v>0</v>
      </c>
      <c r="Q147">
        <f>SUM(I147:M147)/10</f>
        <v>25.8</v>
      </c>
      <c r="R147">
        <f>VLOOKUP(E147,'punkty za oceny'!$A$2:$B$6,2,FALSE)</f>
        <v>8</v>
      </c>
      <c r="S147">
        <f>C147+IF(D147=6,2,0)</f>
        <v>6</v>
      </c>
      <c r="T147">
        <f>SUM(Q147:S147)</f>
        <v>39.799999999999997</v>
      </c>
      <c r="V147">
        <f>COUNTIF(I147:M147,"=100")</f>
        <v>0</v>
      </c>
    </row>
    <row r="148" spans="1:22">
      <c r="A148" t="s">
        <v>256</v>
      </c>
      <c r="B148" t="s">
        <v>78</v>
      </c>
      <c r="C148">
        <v>4</v>
      </c>
      <c r="D148">
        <v>3</v>
      </c>
      <c r="E148">
        <v>3</v>
      </c>
      <c r="F148">
        <v>2</v>
      </c>
      <c r="G148">
        <v>6</v>
      </c>
      <c r="H148">
        <v>2</v>
      </c>
      <c r="I148">
        <v>60</v>
      </c>
      <c r="J148">
        <v>64</v>
      </c>
      <c r="K148">
        <v>100</v>
      </c>
      <c r="L148">
        <v>38</v>
      </c>
      <c r="M148">
        <v>70</v>
      </c>
      <c r="N148">
        <f>AVERAGE(E148:H148)</f>
        <v>3.25</v>
      </c>
      <c r="P148">
        <f>IF(AND(C148=0,D148&gt;=5,N148&gt;4),1,0)</f>
        <v>0</v>
      </c>
      <c r="Q148">
        <f>SUM(I148:M148)/10</f>
        <v>33.200000000000003</v>
      </c>
      <c r="R148">
        <f>VLOOKUP(E148,'punkty za oceny'!$A$2:$B$6,2,FALSE)</f>
        <v>4</v>
      </c>
      <c r="S148">
        <f>C148+IF(D148=6,2,0)</f>
        <v>4</v>
      </c>
      <c r="T148">
        <f>SUM(Q148:S148)</f>
        <v>41.2</v>
      </c>
      <c r="V148">
        <f>COUNTIF(I148:M148,"=100")</f>
        <v>1</v>
      </c>
    </row>
    <row r="149" spans="1:22">
      <c r="A149" t="s">
        <v>636</v>
      </c>
      <c r="B149" t="s">
        <v>340</v>
      </c>
      <c r="C149">
        <v>1</v>
      </c>
      <c r="D149">
        <v>4</v>
      </c>
      <c r="E149">
        <v>2</v>
      </c>
      <c r="F149">
        <v>2</v>
      </c>
      <c r="G149">
        <v>4</v>
      </c>
      <c r="H149">
        <v>2</v>
      </c>
      <c r="I149">
        <v>68</v>
      </c>
      <c r="J149">
        <v>81</v>
      </c>
      <c r="K149">
        <v>24</v>
      </c>
      <c r="L149">
        <v>15</v>
      </c>
      <c r="M149">
        <v>48</v>
      </c>
      <c r="N149">
        <f>AVERAGE(E149:H149)</f>
        <v>2.5</v>
      </c>
      <c r="P149">
        <f>IF(AND(C149=0,D149&gt;=5,N149&gt;4),1,0)</f>
        <v>0</v>
      </c>
      <c r="Q149">
        <f>SUM(I149:M149)/10</f>
        <v>23.6</v>
      </c>
      <c r="R149">
        <f>VLOOKUP(E149,'punkty za oceny'!$A$2:$B$6,2,FALSE)</f>
        <v>0</v>
      </c>
      <c r="S149">
        <f>C149+IF(D149=6,2,0)</f>
        <v>1</v>
      </c>
      <c r="T149">
        <f>SUM(Q149:S149)</f>
        <v>24.6</v>
      </c>
      <c r="V149">
        <f>COUNTIF(I149:M149,"=100")</f>
        <v>0</v>
      </c>
    </row>
    <row r="150" spans="1:22">
      <c r="A150" t="s">
        <v>227</v>
      </c>
      <c r="B150" t="s">
        <v>78</v>
      </c>
      <c r="C150">
        <v>6</v>
      </c>
      <c r="D150">
        <v>5</v>
      </c>
      <c r="E150">
        <v>3</v>
      </c>
      <c r="F150">
        <v>2</v>
      </c>
      <c r="G150">
        <v>3</v>
      </c>
      <c r="H150">
        <v>5</v>
      </c>
      <c r="I150">
        <v>55</v>
      </c>
      <c r="J150">
        <v>2</v>
      </c>
      <c r="K150">
        <v>64</v>
      </c>
      <c r="L150">
        <v>13</v>
      </c>
      <c r="M150">
        <v>72</v>
      </c>
      <c r="N150">
        <f>AVERAGE(E150:H150)</f>
        <v>3.25</v>
      </c>
      <c r="P150">
        <f>IF(AND(C150=0,D150&gt;=5,N150&gt;4),1,0)</f>
        <v>0</v>
      </c>
      <c r="Q150">
        <f>SUM(I150:M150)/10</f>
        <v>20.6</v>
      </c>
      <c r="R150">
        <f>VLOOKUP(E150,'punkty za oceny'!$A$2:$B$6,2,FALSE)</f>
        <v>4</v>
      </c>
      <c r="S150">
        <f>C150+IF(D150=6,2,0)</f>
        <v>6</v>
      </c>
      <c r="T150">
        <f>SUM(Q150:S150)</f>
        <v>30.6</v>
      </c>
      <c r="V150">
        <f>COUNTIF(I150:M150,"=100")</f>
        <v>0</v>
      </c>
    </row>
    <row r="151" spans="1:22">
      <c r="A151" t="s">
        <v>263</v>
      </c>
      <c r="B151" t="s">
        <v>78</v>
      </c>
      <c r="C151">
        <v>5</v>
      </c>
      <c r="D151">
        <v>5</v>
      </c>
      <c r="E151">
        <v>6</v>
      </c>
      <c r="F151">
        <v>6</v>
      </c>
      <c r="G151">
        <v>6</v>
      </c>
      <c r="H151">
        <v>6</v>
      </c>
      <c r="I151">
        <v>63</v>
      </c>
      <c r="J151">
        <v>88</v>
      </c>
      <c r="K151">
        <v>72</v>
      </c>
      <c r="L151">
        <v>90</v>
      </c>
      <c r="M151">
        <v>83</v>
      </c>
      <c r="N151">
        <f>AVERAGE(E151:H151)</f>
        <v>6</v>
      </c>
      <c r="P151">
        <f>IF(AND(C151=0,D151&gt;=5,N151&gt;4),1,0)</f>
        <v>0</v>
      </c>
      <c r="Q151">
        <f>SUM(I151:M151)/10</f>
        <v>39.6</v>
      </c>
      <c r="R151">
        <f>VLOOKUP(E151,'punkty za oceny'!$A$2:$B$6,2,FALSE)</f>
        <v>10</v>
      </c>
      <c r="S151">
        <f>C151+IF(D151=6,2,0)</f>
        <v>5</v>
      </c>
      <c r="T151">
        <f>SUM(Q151:S151)</f>
        <v>54.6</v>
      </c>
      <c r="V151">
        <f>COUNTIF(I151:M151,"=100")</f>
        <v>0</v>
      </c>
    </row>
    <row r="152" spans="1:22">
      <c r="A152" t="s">
        <v>471</v>
      </c>
      <c r="B152" t="s">
        <v>340</v>
      </c>
      <c r="C152">
        <v>4</v>
      </c>
      <c r="D152">
        <v>5</v>
      </c>
      <c r="E152">
        <v>4</v>
      </c>
      <c r="F152">
        <v>4</v>
      </c>
      <c r="G152">
        <v>2</v>
      </c>
      <c r="H152">
        <v>6</v>
      </c>
      <c r="I152">
        <v>75</v>
      </c>
      <c r="J152">
        <v>22</v>
      </c>
      <c r="K152">
        <v>91</v>
      </c>
      <c r="L152">
        <v>31</v>
      </c>
      <c r="M152">
        <v>93</v>
      </c>
      <c r="N152">
        <f>AVERAGE(E152:H152)</f>
        <v>4</v>
      </c>
      <c r="P152">
        <f>IF(AND(C152=0,D152&gt;=5,N152&gt;4),1,0)</f>
        <v>0</v>
      </c>
      <c r="Q152">
        <f>SUM(I152:M152)/10</f>
        <v>31.2</v>
      </c>
      <c r="R152">
        <f>VLOOKUP(E152,'punkty za oceny'!$A$2:$B$6,2,FALSE)</f>
        <v>6</v>
      </c>
      <c r="S152">
        <f>C152+IF(D152=6,2,0)</f>
        <v>4</v>
      </c>
      <c r="T152">
        <f>SUM(Q152:S152)</f>
        <v>41.2</v>
      </c>
      <c r="V152">
        <f>COUNTIF(I152:M152,"=100")</f>
        <v>0</v>
      </c>
    </row>
    <row r="153" spans="1:22">
      <c r="A153" t="s">
        <v>527</v>
      </c>
      <c r="B153" t="s">
        <v>340</v>
      </c>
      <c r="C153">
        <v>5</v>
      </c>
      <c r="D153">
        <v>4</v>
      </c>
      <c r="E153">
        <v>3</v>
      </c>
      <c r="F153">
        <v>5</v>
      </c>
      <c r="G153">
        <v>6</v>
      </c>
      <c r="H153">
        <v>2</v>
      </c>
      <c r="I153">
        <v>72</v>
      </c>
      <c r="J153">
        <v>22</v>
      </c>
      <c r="K153">
        <v>90</v>
      </c>
      <c r="L153">
        <v>8</v>
      </c>
      <c r="M153">
        <v>61</v>
      </c>
      <c r="N153">
        <f>AVERAGE(E153:H153)</f>
        <v>4</v>
      </c>
      <c r="P153">
        <f>IF(AND(C153=0,D153&gt;=5,N153&gt;4),1,0)</f>
        <v>0</v>
      </c>
      <c r="Q153">
        <f>SUM(I153:M153)/10</f>
        <v>25.3</v>
      </c>
      <c r="R153">
        <f>VLOOKUP(E153,'punkty za oceny'!$A$2:$B$6,2,FALSE)</f>
        <v>4</v>
      </c>
      <c r="S153">
        <f>C153+IF(D153=6,2,0)</f>
        <v>5</v>
      </c>
      <c r="T153">
        <f>SUM(Q153:S153)</f>
        <v>34.299999999999997</v>
      </c>
      <c r="V153">
        <f>COUNTIF(I153:M153,"=100")</f>
        <v>0</v>
      </c>
    </row>
    <row r="154" spans="1:22">
      <c r="A154" t="s">
        <v>653</v>
      </c>
      <c r="B154" t="s">
        <v>340</v>
      </c>
      <c r="C154">
        <v>2</v>
      </c>
      <c r="D154">
        <v>2</v>
      </c>
      <c r="E154">
        <v>2</v>
      </c>
      <c r="F154">
        <v>5</v>
      </c>
      <c r="G154">
        <v>5</v>
      </c>
      <c r="H154">
        <v>4</v>
      </c>
      <c r="I154">
        <v>60</v>
      </c>
      <c r="J154">
        <v>79</v>
      </c>
      <c r="K154">
        <v>51</v>
      </c>
      <c r="L154">
        <v>40</v>
      </c>
      <c r="M154">
        <v>16</v>
      </c>
      <c r="N154">
        <f>AVERAGE(E154:H154)</f>
        <v>4</v>
      </c>
      <c r="P154">
        <f>IF(AND(C154=0,D154&gt;=5,N154&gt;4),1,0)</f>
        <v>0</v>
      </c>
      <c r="Q154">
        <f>SUM(I154:M154)/10</f>
        <v>24.6</v>
      </c>
      <c r="R154">
        <f>VLOOKUP(E154,'punkty za oceny'!$A$2:$B$6,2,FALSE)</f>
        <v>0</v>
      </c>
      <c r="S154">
        <f>C154+IF(D154=6,2,0)</f>
        <v>2</v>
      </c>
      <c r="T154">
        <f>SUM(Q154:S154)</f>
        <v>26.6</v>
      </c>
      <c r="V154">
        <f>COUNTIF(I154:M154,"=100")</f>
        <v>0</v>
      </c>
    </row>
    <row r="155" spans="1:22">
      <c r="A155" t="s">
        <v>654</v>
      </c>
      <c r="B155" t="s">
        <v>340</v>
      </c>
      <c r="C155">
        <v>5</v>
      </c>
      <c r="D155">
        <v>2</v>
      </c>
      <c r="E155">
        <v>3</v>
      </c>
      <c r="F155">
        <v>3</v>
      </c>
      <c r="G155">
        <v>6</v>
      </c>
      <c r="H155">
        <v>3</v>
      </c>
      <c r="I155">
        <v>79</v>
      </c>
      <c r="J155">
        <v>21</v>
      </c>
      <c r="K155">
        <v>41</v>
      </c>
      <c r="L155">
        <v>39</v>
      </c>
      <c r="M155">
        <v>74</v>
      </c>
      <c r="N155">
        <f>AVERAGE(E155:H155)</f>
        <v>3.75</v>
      </c>
      <c r="P155">
        <f>IF(AND(C155=0,D155&gt;=5,N155&gt;4),1,0)</f>
        <v>0</v>
      </c>
      <c r="Q155">
        <f>SUM(I155:M155)/10</f>
        <v>25.4</v>
      </c>
      <c r="R155">
        <f>VLOOKUP(E155,'punkty za oceny'!$A$2:$B$6,2,FALSE)</f>
        <v>4</v>
      </c>
      <c r="S155">
        <f>C155+IF(D155=6,2,0)</f>
        <v>5</v>
      </c>
      <c r="T155">
        <f>SUM(Q155:S155)</f>
        <v>34.4</v>
      </c>
      <c r="V155">
        <f>COUNTIF(I155:M155,"=100")</f>
        <v>0</v>
      </c>
    </row>
    <row r="156" spans="1:22">
      <c r="A156" t="s">
        <v>354</v>
      </c>
      <c r="B156" t="s">
        <v>355</v>
      </c>
      <c r="C156">
        <v>4</v>
      </c>
      <c r="D156">
        <v>6</v>
      </c>
      <c r="E156">
        <v>3</v>
      </c>
      <c r="F156">
        <v>6</v>
      </c>
      <c r="G156">
        <v>5</v>
      </c>
      <c r="H156">
        <v>6</v>
      </c>
      <c r="I156">
        <v>82</v>
      </c>
      <c r="J156">
        <v>21</v>
      </c>
      <c r="K156">
        <v>64</v>
      </c>
      <c r="L156">
        <v>61</v>
      </c>
      <c r="M156">
        <v>93</v>
      </c>
      <c r="N156">
        <f>AVERAGE(E156:H156)</f>
        <v>5</v>
      </c>
      <c r="P156">
        <f>IF(AND(C156=0,D156&gt;=5,N156&gt;4),1,0)</f>
        <v>0</v>
      </c>
      <c r="Q156">
        <f>SUM(I156:M156)/10</f>
        <v>32.1</v>
      </c>
      <c r="R156">
        <f>VLOOKUP(E156,'punkty za oceny'!$A$2:$B$6,2,FALSE)</f>
        <v>4</v>
      </c>
      <c r="S156">
        <f>C156+IF(D156=6,2,0)</f>
        <v>6</v>
      </c>
      <c r="T156">
        <f>SUM(Q156:S156)</f>
        <v>42.1</v>
      </c>
      <c r="V156">
        <f>COUNTIF(I156:M156,"=100")</f>
        <v>0</v>
      </c>
    </row>
    <row r="157" spans="1:22">
      <c r="A157" t="s">
        <v>662</v>
      </c>
      <c r="B157" t="s">
        <v>355</v>
      </c>
      <c r="C157">
        <v>1</v>
      </c>
      <c r="D157">
        <v>6</v>
      </c>
      <c r="E157">
        <v>4</v>
      </c>
      <c r="F157">
        <v>3</v>
      </c>
      <c r="G157">
        <v>3</v>
      </c>
      <c r="H157">
        <v>6</v>
      </c>
      <c r="I157">
        <v>79</v>
      </c>
      <c r="J157">
        <v>71</v>
      </c>
      <c r="K157">
        <v>89</v>
      </c>
      <c r="L157">
        <v>26</v>
      </c>
      <c r="M157">
        <v>96</v>
      </c>
      <c r="N157">
        <f>AVERAGE(E157:H157)</f>
        <v>4</v>
      </c>
      <c r="P157">
        <f>IF(AND(C157=0,D157&gt;=5,N157&gt;4),1,0)</f>
        <v>0</v>
      </c>
      <c r="Q157">
        <f>SUM(I157:M157)/10</f>
        <v>36.1</v>
      </c>
      <c r="R157">
        <f>VLOOKUP(E157,'punkty za oceny'!$A$2:$B$6,2,FALSE)</f>
        <v>6</v>
      </c>
      <c r="S157">
        <f>C157+IF(D157=6,2,0)</f>
        <v>3</v>
      </c>
      <c r="T157">
        <f>SUM(Q157:S157)</f>
        <v>45.1</v>
      </c>
      <c r="V157">
        <f>COUNTIF(I157:M157,"=100")</f>
        <v>0</v>
      </c>
    </row>
    <row r="158" spans="1:22">
      <c r="A158" t="s">
        <v>549</v>
      </c>
      <c r="B158" t="s">
        <v>355</v>
      </c>
      <c r="C158">
        <v>6</v>
      </c>
      <c r="D158">
        <v>4</v>
      </c>
      <c r="E158">
        <v>4</v>
      </c>
      <c r="F158">
        <v>2</v>
      </c>
      <c r="G158">
        <v>2</v>
      </c>
      <c r="H158">
        <v>2</v>
      </c>
      <c r="I158">
        <v>26</v>
      </c>
      <c r="J158">
        <v>6</v>
      </c>
      <c r="K158">
        <v>12</v>
      </c>
      <c r="L158">
        <v>71</v>
      </c>
      <c r="M158">
        <v>85</v>
      </c>
      <c r="N158">
        <f>AVERAGE(E158:H158)</f>
        <v>2.5</v>
      </c>
      <c r="P158">
        <f>IF(AND(C158=0,D158&gt;=5,N158&gt;4),1,0)</f>
        <v>0</v>
      </c>
      <c r="Q158">
        <f>SUM(I158:M158)/10</f>
        <v>20</v>
      </c>
      <c r="R158">
        <f>VLOOKUP(E158,'punkty za oceny'!$A$2:$B$6,2,FALSE)</f>
        <v>6</v>
      </c>
      <c r="S158">
        <f>C158+IF(D158=6,2,0)</f>
        <v>6</v>
      </c>
      <c r="T158">
        <f>SUM(Q158:S158)</f>
        <v>32</v>
      </c>
      <c r="V158">
        <f>COUNTIF(I158:M158,"=100")</f>
        <v>0</v>
      </c>
    </row>
    <row r="159" spans="1:22">
      <c r="A159" t="s">
        <v>657</v>
      </c>
      <c r="B159" t="s">
        <v>340</v>
      </c>
      <c r="C159">
        <v>0</v>
      </c>
      <c r="D159">
        <v>6</v>
      </c>
      <c r="E159">
        <v>6</v>
      </c>
      <c r="F159">
        <v>2</v>
      </c>
      <c r="G159">
        <v>4</v>
      </c>
      <c r="H159">
        <v>3</v>
      </c>
      <c r="I159">
        <v>15</v>
      </c>
      <c r="J159">
        <v>15</v>
      </c>
      <c r="K159">
        <v>58</v>
      </c>
      <c r="L159">
        <v>15</v>
      </c>
      <c r="M159">
        <v>87</v>
      </c>
      <c r="N159">
        <f>AVERAGE(E159:H159)</f>
        <v>3.75</v>
      </c>
      <c r="P159">
        <f>IF(AND(C159=0,D159&gt;=5,N159&gt;4),1,0)</f>
        <v>0</v>
      </c>
      <c r="Q159">
        <f>SUM(I159:M159)/10</f>
        <v>19</v>
      </c>
      <c r="R159">
        <f>VLOOKUP(E159,'punkty za oceny'!$A$2:$B$6,2,FALSE)</f>
        <v>10</v>
      </c>
      <c r="S159">
        <f>C159+IF(D159=6,2,0)</f>
        <v>2</v>
      </c>
      <c r="T159">
        <f>SUM(Q159:S159)</f>
        <v>31</v>
      </c>
      <c r="V159">
        <f>COUNTIF(I159:M159,"=100")</f>
        <v>0</v>
      </c>
    </row>
    <row r="160" spans="1:22">
      <c r="A160" t="s">
        <v>353</v>
      </c>
      <c r="B160" t="s">
        <v>86</v>
      </c>
      <c r="C160">
        <v>2</v>
      </c>
      <c r="D160">
        <v>3</v>
      </c>
      <c r="E160">
        <v>2</v>
      </c>
      <c r="F160">
        <v>5</v>
      </c>
      <c r="G160">
        <v>5</v>
      </c>
      <c r="H160">
        <v>4</v>
      </c>
      <c r="I160">
        <v>60</v>
      </c>
      <c r="J160">
        <v>48</v>
      </c>
      <c r="K160">
        <v>73</v>
      </c>
      <c r="L160">
        <v>93</v>
      </c>
      <c r="M160">
        <v>51</v>
      </c>
      <c r="N160">
        <f>AVERAGE(E160:H160)</f>
        <v>4</v>
      </c>
      <c r="P160">
        <f>IF(AND(C160=0,D160&gt;=5,N160&gt;4),1,0)</f>
        <v>0</v>
      </c>
      <c r="Q160">
        <f>SUM(I160:M160)/10</f>
        <v>32.5</v>
      </c>
      <c r="R160">
        <f>VLOOKUP(E160,'punkty za oceny'!$A$2:$B$6,2,FALSE)</f>
        <v>0</v>
      </c>
      <c r="S160">
        <f>C160+IF(D160=6,2,0)</f>
        <v>2</v>
      </c>
      <c r="T160">
        <f>SUM(Q160:S160)</f>
        <v>34.5</v>
      </c>
      <c r="V160">
        <f>COUNTIF(I160:M160,"=100")</f>
        <v>0</v>
      </c>
    </row>
    <row r="161" spans="1:22">
      <c r="A161" t="s">
        <v>596</v>
      </c>
      <c r="B161" t="s">
        <v>180</v>
      </c>
      <c r="C161">
        <v>4</v>
      </c>
      <c r="D161">
        <v>2</v>
      </c>
      <c r="E161">
        <v>2</v>
      </c>
      <c r="F161">
        <v>6</v>
      </c>
      <c r="G161">
        <v>4</v>
      </c>
      <c r="H161">
        <v>3</v>
      </c>
      <c r="I161">
        <v>47</v>
      </c>
      <c r="J161">
        <v>8</v>
      </c>
      <c r="K161">
        <v>77</v>
      </c>
      <c r="L161">
        <v>85</v>
      </c>
      <c r="M161">
        <v>10</v>
      </c>
      <c r="N161">
        <f>AVERAGE(E161:H161)</f>
        <v>3.75</v>
      </c>
      <c r="P161">
        <f>IF(AND(C161=0,D161&gt;=5,N161&gt;4),1,0)</f>
        <v>0</v>
      </c>
      <c r="Q161">
        <f>SUM(I161:M161)/10</f>
        <v>22.7</v>
      </c>
      <c r="R161">
        <f>VLOOKUP(E161,'punkty za oceny'!$A$2:$B$6,2,FALSE)</f>
        <v>0</v>
      </c>
      <c r="S161">
        <f>C161+IF(D161=6,2,0)</f>
        <v>4</v>
      </c>
      <c r="T161">
        <f>SUM(Q161:S161)</f>
        <v>26.7</v>
      </c>
      <c r="V161">
        <f>COUNTIF(I161:M161,"=100")</f>
        <v>0</v>
      </c>
    </row>
    <row r="162" spans="1:22">
      <c r="A162" t="s">
        <v>618</v>
      </c>
      <c r="B162" t="s">
        <v>180</v>
      </c>
      <c r="C162">
        <v>6</v>
      </c>
      <c r="D162">
        <v>3</v>
      </c>
      <c r="E162">
        <v>5</v>
      </c>
      <c r="F162">
        <v>4</v>
      </c>
      <c r="G162">
        <v>3</v>
      </c>
      <c r="H162">
        <v>2</v>
      </c>
      <c r="I162">
        <v>78</v>
      </c>
      <c r="J162">
        <v>17</v>
      </c>
      <c r="K162">
        <v>48</v>
      </c>
      <c r="L162">
        <v>42</v>
      </c>
      <c r="M162">
        <v>85</v>
      </c>
      <c r="N162">
        <f>AVERAGE(E162:H162)</f>
        <v>3.5</v>
      </c>
      <c r="P162">
        <f>IF(AND(C162=0,D162&gt;=5,N162&gt;4),1,0)</f>
        <v>0</v>
      </c>
      <c r="Q162">
        <f>SUM(I162:M162)/10</f>
        <v>27</v>
      </c>
      <c r="R162">
        <f>VLOOKUP(E162,'punkty za oceny'!$A$2:$B$6,2,FALSE)</f>
        <v>8</v>
      </c>
      <c r="S162">
        <f>C162+IF(D162=6,2,0)</f>
        <v>6</v>
      </c>
      <c r="T162">
        <f>SUM(Q162:S162)</f>
        <v>41</v>
      </c>
      <c r="V162">
        <f>COUNTIF(I162:M162,"=100")</f>
        <v>0</v>
      </c>
    </row>
    <row r="163" spans="1:22">
      <c r="A163" t="s">
        <v>637</v>
      </c>
      <c r="B163" t="s">
        <v>86</v>
      </c>
      <c r="C163">
        <v>6</v>
      </c>
      <c r="D163">
        <v>4</v>
      </c>
      <c r="E163">
        <v>3</v>
      </c>
      <c r="F163">
        <v>2</v>
      </c>
      <c r="G163">
        <v>3</v>
      </c>
      <c r="H163">
        <v>3</v>
      </c>
      <c r="I163">
        <v>43</v>
      </c>
      <c r="J163">
        <v>36</v>
      </c>
      <c r="K163">
        <v>9</v>
      </c>
      <c r="L163">
        <v>88</v>
      </c>
      <c r="M163">
        <v>44</v>
      </c>
      <c r="N163">
        <f>AVERAGE(E163:H163)</f>
        <v>2.75</v>
      </c>
      <c r="P163">
        <f>IF(AND(C163=0,D163&gt;=5,N163&gt;4),1,0)</f>
        <v>0</v>
      </c>
      <c r="Q163">
        <f>SUM(I163:M163)/10</f>
        <v>22</v>
      </c>
      <c r="R163">
        <f>VLOOKUP(E163,'punkty za oceny'!$A$2:$B$6,2,FALSE)</f>
        <v>4</v>
      </c>
      <c r="S163">
        <f>C163+IF(D163=6,2,0)</f>
        <v>6</v>
      </c>
      <c r="T163">
        <f>SUM(Q163:S163)</f>
        <v>32</v>
      </c>
      <c r="V163">
        <f>COUNTIF(I163:M163,"=100")</f>
        <v>0</v>
      </c>
    </row>
    <row r="164" spans="1:22">
      <c r="A164" t="s">
        <v>295</v>
      </c>
      <c r="B164" t="s">
        <v>180</v>
      </c>
      <c r="C164">
        <v>2</v>
      </c>
      <c r="D164">
        <v>3</v>
      </c>
      <c r="E164">
        <v>6</v>
      </c>
      <c r="F164">
        <v>4</v>
      </c>
      <c r="G164">
        <v>5</v>
      </c>
      <c r="H164">
        <v>6</v>
      </c>
      <c r="I164">
        <v>68</v>
      </c>
      <c r="J164">
        <v>10</v>
      </c>
      <c r="K164">
        <v>64</v>
      </c>
      <c r="L164">
        <v>85</v>
      </c>
      <c r="M164">
        <v>26</v>
      </c>
      <c r="N164">
        <f>AVERAGE(E164:H164)</f>
        <v>5.25</v>
      </c>
      <c r="P164">
        <f>IF(AND(C164=0,D164&gt;=5,N164&gt;4),1,0)</f>
        <v>0</v>
      </c>
      <c r="Q164">
        <f>SUM(I164:M164)/10</f>
        <v>25.3</v>
      </c>
      <c r="R164">
        <f>VLOOKUP(E164,'punkty za oceny'!$A$2:$B$6,2,FALSE)</f>
        <v>10</v>
      </c>
      <c r="S164">
        <f>C164+IF(D164=6,2,0)</f>
        <v>2</v>
      </c>
      <c r="T164">
        <f>SUM(Q164:S164)</f>
        <v>37.299999999999997</v>
      </c>
      <c r="V164">
        <f>COUNTIF(I164:M164,"=100")</f>
        <v>0</v>
      </c>
    </row>
    <row r="165" spans="1:22">
      <c r="A165" t="s">
        <v>377</v>
      </c>
      <c r="B165" t="s">
        <v>180</v>
      </c>
      <c r="C165">
        <v>3</v>
      </c>
      <c r="D165">
        <v>4</v>
      </c>
      <c r="E165">
        <v>6</v>
      </c>
      <c r="F165">
        <v>2</v>
      </c>
      <c r="G165">
        <v>2</v>
      </c>
      <c r="H165">
        <v>4</v>
      </c>
      <c r="I165">
        <v>2</v>
      </c>
      <c r="J165">
        <v>85</v>
      </c>
      <c r="K165">
        <v>51</v>
      </c>
      <c r="L165">
        <v>87</v>
      </c>
      <c r="M165">
        <v>27</v>
      </c>
      <c r="N165">
        <f>AVERAGE(E165:H165)</f>
        <v>3.5</v>
      </c>
      <c r="P165">
        <f>IF(AND(C165=0,D165&gt;=5,N165&gt;4),1,0)</f>
        <v>0</v>
      </c>
      <c r="Q165">
        <f>SUM(I165:M165)/10</f>
        <v>25.2</v>
      </c>
      <c r="R165">
        <f>VLOOKUP(E165,'punkty za oceny'!$A$2:$B$6,2,FALSE)</f>
        <v>10</v>
      </c>
      <c r="S165">
        <f>C165+IF(D165=6,2,0)</f>
        <v>3</v>
      </c>
      <c r="T165">
        <f>SUM(Q165:S165)</f>
        <v>38.200000000000003</v>
      </c>
      <c r="V165">
        <f>COUNTIF(I165:M165,"=100")</f>
        <v>0</v>
      </c>
    </row>
    <row r="166" spans="1:22">
      <c r="A166" t="s">
        <v>379</v>
      </c>
      <c r="B166" t="s">
        <v>180</v>
      </c>
      <c r="C166">
        <v>3</v>
      </c>
      <c r="D166">
        <v>5</v>
      </c>
      <c r="E166">
        <v>4</v>
      </c>
      <c r="F166">
        <v>5</v>
      </c>
      <c r="G166">
        <v>6</v>
      </c>
      <c r="H166">
        <v>4</v>
      </c>
      <c r="I166">
        <v>64</v>
      </c>
      <c r="J166">
        <v>35</v>
      </c>
      <c r="K166">
        <v>42</v>
      </c>
      <c r="L166">
        <v>54</v>
      </c>
      <c r="M166">
        <v>15</v>
      </c>
      <c r="N166">
        <f>AVERAGE(E166:H166)</f>
        <v>4.75</v>
      </c>
      <c r="P166">
        <f>IF(AND(C166=0,D166&gt;=5,N166&gt;4),1,0)</f>
        <v>0</v>
      </c>
      <c r="Q166">
        <f>SUM(I166:M166)/10</f>
        <v>21</v>
      </c>
      <c r="R166">
        <f>VLOOKUP(E166,'punkty za oceny'!$A$2:$B$6,2,FALSE)</f>
        <v>6</v>
      </c>
      <c r="S166">
        <f>C166+IF(D166=6,2,0)</f>
        <v>3</v>
      </c>
      <c r="T166">
        <f>SUM(Q166:S166)</f>
        <v>30</v>
      </c>
      <c r="V166">
        <f>COUNTIF(I166:M166,"=100")</f>
        <v>0</v>
      </c>
    </row>
    <row r="167" spans="1:22">
      <c r="A167" t="s">
        <v>194</v>
      </c>
      <c r="B167" t="s">
        <v>86</v>
      </c>
      <c r="C167">
        <v>4</v>
      </c>
      <c r="D167">
        <v>2</v>
      </c>
      <c r="E167">
        <v>6</v>
      </c>
      <c r="F167">
        <v>4</v>
      </c>
      <c r="G167">
        <v>3</v>
      </c>
      <c r="H167">
        <v>2</v>
      </c>
      <c r="I167">
        <v>13</v>
      </c>
      <c r="J167">
        <v>81</v>
      </c>
      <c r="K167">
        <v>58</v>
      </c>
      <c r="L167">
        <v>45</v>
      </c>
      <c r="M167">
        <v>11</v>
      </c>
      <c r="N167">
        <f>AVERAGE(E167:H167)</f>
        <v>3.75</v>
      </c>
      <c r="P167">
        <f>IF(AND(C167=0,D167&gt;=5,N167&gt;4),1,0)</f>
        <v>0</v>
      </c>
      <c r="Q167">
        <f>SUM(I167:M167)/10</f>
        <v>20.8</v>
      </c>
      <c r="R167">
        <f>VLOOKUP(E167,'punkty za oceny'!$A$2:$B$6,2,FALSE)</f>
        <v>10</v>
      </c>
      <c r="S167">
        <f>C167+IF(D167=6,2,0)</f>
        <v>4</v>
      </c>
      <c r="T167">
        <f>SUM(Q167:S167)</f>
        <v>34.799999999999997</v>
      </c>
      <c r="V167">
        <f>COUNTIF(I167:M167,"=100")</f>
        <v>0</v>
      </c>
    </row>
    <row r="168" spans="1:22">
      <c r="A168" t="s">
        <v>85</v>
      </c>
      <c r="B168" t="s">
        <v>86</v>
      </c>
      <c r="C168">
        <v>8</v>
      </c>
      <c r="D168">
        <v>5</v>
      </c>
      <c r="E168">
        <v>4</v>
      </c>
      <c r="F168">
        <v>6</v>
      </c>
      <c r="G168">
        <v>2</v>
      </c>
      <c r="H168">
        <v>6</v>
      </c>
      <c r="I168">
        <v>32</v>
      </c>
      <c r="J168">
        <v>88</v>
      </c>
      <c r="K168">
        <v>15</v>
      </c>
      <c r="L168">
        <v>45</v>
      </c>
      <c r="M168">
        <v>24</v>
      </c>
      <c r="N168">
        <f>AVERAGE(E168:H168)</f>
        <v>4.5</v>
      </c>
      <c r="P168">
        <f>IF(AND(C168=0,D168&gt;=5,N168&gt;4),1,0)</f>
        <v>0</v>
      </c>
      <c r="Q168">
        <f>SUM(I168:M168)/10</f>
        <v>20.399999999999999</v>
      </c>
      <c r="R168">
        <f>VLOOKUP(E168,'punkty za oceny'!$A$2:$B$6,2,FALSE)</f>
        <v>6</v>
      </c>
      <c r="S168">
        <f>C168+IF(D168=6,2,0)</f>
        <v>8</v>
      </c>
      <c r="T168">
        <f>SUM(Q168:S168)</f>
        <v>34.4</v>
      </c>
      <c r="V168">
        <f>COUNTIF(I168:M168,"=100")</f>
        <v>0</v>
      </c>
    </row>
    <row r="169" spans="1:22">
      <c r="A169" t="s">
        <v>493</v>
      </c>
      <c r="B169" t="s">
        <v>180</v>
      </c>
      <c r="C169">
        <v>4</v>
      </c>
      <c r="D169">
        <v>2</v>
      </c>
      <c r="E169">
        <v>4</v>
      </c>
      <c r="F169">
        <v>2</v>
      </c>
      <c r="G169">
        <v>5</v>
      </c>
      <c r="H169">
        <v>4</v>
      </c>
      <c r="I169">
        <v>62</v>
      </c>
      <c r="J169">
        <v>3</v>
      </c>
      <c r="K169">
        <v>84</v>
      </c>
      <c r="L169">
        <v>48</v>
      </c>
      <c r="M169">
        <v>94</v>
      </c>
      <c r="N169">
        <f>AVERAGE(E169:H169)</f>
        <v>3.75</v>
      </c>
      <c r="P169">
        <f>IF(AND(C169=0,D169&gt;=5,N169&gt;4),1,0)</f>
        <v>0</v>
      </c>
      <c r="Q169">
        <f>SUM(I169:M169)/10</f>
        <v>29.1</v>
      </c>
      <c r="R169">
        <f>VLOOKUP(E169,'punkty za oceny'!$A$2:$B$6,2,FALSE)</f>
        <v>6</v>
      </c>
      <c r="S169">
        <f>C169+IF(D169=6,2,0)</f>
        <v>4</v>
      </c>
      <c r="T169">
        <f>SUM(Q169:S169)</f>
        <v>39.1</v>
      </c>
      <c r="V169">
        <f>COUNTIF(I169:M169,"=100")</f>
        <v>0</v>
      </c>
    </row>
    <row r="170" spans="1:22">
      <c r="A170" t="s">
        <v>254</v>
      </c>
      <c r="B170" t="s">
        <v>28</v>
      </c>
      <c r="C170">
        <v>3</v>
      </c>
      <c r="D170">
        <v>6</v>
      </c>
      <c r="E170">
        <v>6</v>
      </c>
      <c r="F170">
        <v>4</v>
      </c>
      <c r="G170">
        <v>3</v>
      </c>
      <c r="H170">
        <v>6</v>
      </c>
      <c r="I170">
        <v>63</v>
      </c>
      <c r="J170">
        <v>36</v>
      </c>
      <c r="K170">
        <v>68</v>
      </c>
      <c r="L170">
        <v>19</v>
      </c>
      <c r="M170">
        <v>39</v>
      </c>
      <c r="N170">
        <f>AVERAGE(E170:H170)</f>
        <v>4.75</v>
      </c>
      <c r="P170">
        <f>IF(AND(C170=0,D170&gt;=5,N170&gt;4),1,0)</f>
        <v>0</v>
      </c>
      <c r="Q170">
        <f>SUM(I170:M170)/10</f>
        <v>22.5</v>
      </c>
      <c r="R170">
        <f>VLOOKUP(E170,'punkty za oceny'!$A$2:$B$6,2,FALSE)</f>
        <v>10</v>
      </c>
      <c r="S170">
        <f>C170+IF(D170=6,2,0)</f>
        <v>5</v>
      </c>
      <c r="T170">
        <f>SUM(Q170:S170)</f>
        <v>37.5</v>
      </c>
      <c r="V170">
        <f>COUNTIF(I170:M170,"=100")</f>
        <v>0</v>
      </c>
    </row>
    <row r="171" spans="1:22">
      <c r="A171" t="s">
        <v>27</v>
      </c>
      <c r="B171" t="s">
        <v>28</v>
      </c>
      <c r="C171">
        <v>1</v>
      </c>
      <c r="D171">
        <v>6</v>
      </c>
      <c r="E171">
        <v>6</v>
      </c>
      <c r="F171">
        <v>2</v>
      </c>
      <c r="G171">
        <v>3</v>
      </c>
      <c r="H171">
        <v>6</v>
      </c>
      <c r="I171">
        <v>1</v>
      </c>
      <c r="J171">
        <v>3</v>
      </c>
      <c r="K171">
        <v>69</v>
      </c>
      <c r="L171">
        <v>89</v>
      </c>
      <c r="M171">
        <v>10</v>
      </c>
      <c r="N171">
        <f>AVERAGE(E171:H171)</f>
        <v>4.25</v>
      </c>
      <c r="P171">
        <f>IF(AND(C171=0,D171&gt;=5,N171&gt;4),1,0)</f>
        <v>0</v>
      </c>
      <c r="Q171">
        <f>SUM(I171:M171)/10</f>
        <v>17.2</v>
      </c>
      <c r="R171">
        <f>VLOOKUP(E171,'punkty za oceny'!$A$2:$B$6,2,FALSE)</f>
        <v>10</v>
      </c>
      <c r="S171">
        <f>C171+IF(D171=6,2,0)</f>
        <v>3</v>
      </c>
      <c r="T171">
        <f>SUM(Q171:S171)</f>
        <v>30.2</v>
      </c>
      <c r="V171">
        <f>COUNTIF(I171:M171,"=100")</f>
        <v>0</v>
      </c>
    </row>
    <row r="172" spans="1:22">
      <c r="A172" t="s">
        <v>372</v>
      </c>
      <c r="B172" t="s">
        <v>180</v>
      </c>
      <c r="C172">
        <v>8</v>
      </c>
      <c r="D172">
        <v>3</v>
      </c>
      <c r="E172">
        <v>5</v>
      </c>
      <c r="F172">
        <v>2</v>
      </c>
      <c r="G172">
        <v>5</v>
      </c>
      <c r="H172">
        <v>3</v>
      </c>
      <c r="I172">
        <v>99</v>
      </c>
      <c r="J172">
        <v>90</v>
      </c>
      <c r="K172">
        <v>59</v>
      </c>
      <c r="L172">
        <v>78</v>
      </c>
      <c r="M172">
        <v>93</v>
      </c>
      <c r="N172">
        <f>AVERAGE(E172:H172)</f>
        <v>3.75</v>
      </c>
      <c r="P172">
        <f>IF(AND(C172=0,D172&gt;=5,N172&gt;4),1,0)</f>
        <v>0</v>
      </c>
      <c r="Q172">
        <f>SUM(I172:M172)/10</f>
        <v>41.9</v>
      </c>
      <c r="R172">
        <f>VLOOKUP(E172,'punkty za oceny'!$A$2:$B$6,2,FALSE)</f>
        <v>8</v>
      </c>
      <c r="S172">
        <f>C172+IF(D172=6,2,0)</f>
        <v>8</v>
      </c>
      <c r="T172">
        <f>SUM(Q172:S172)</f>
        <v>57.9</v>
      </c>
      <c r="V172">
        <f>COUNTIF(I172:M172,"=100")</f>
        <v>0</v>
      </c>
    </row>
    <row r="173" spans="1:22">
      <c r="A173" t="s">
        <v>258</v>
      </c>
      <c r="B173" t="s">
        <v>180</v>
      </c>
      <c r="C173">
        <v>2</v>
      </c>
      <c r="D173">
        <v>2</v>
      </c>
      <c r="E173">
        <v>5</v>
      </c>
      <c r="F173">
        <v>2</v>
      </c>
      <c r="G173">
        <v>3</v>
      </c>
      <c r="H173">
        <v>3</v>
      </c>
      <c r="I173">
        <v>11</v>
      </c>
      <c r="J173">
        <v>88</v>
      </c>
      <c r="K173">
        <v>90</v>
      </c>
      <c r="L173">
        <v>20</v>
      </c>
      <c r="M173">
        <v>65</v>
      </c>
      <c r="N173">
        <f>AVERAGE(E173:H173)</f>
        <v>3.25</v>
      </c>
      <c r="P173">
        <f>IF(AND(C173=0,D173&gt;=5,N173&gt;4),1,0)</f>
        <v>0</v>
      </c>
      <c r="Q173">
        <f>SUM(I173:M173)/10</f>
        <v>27.4</v>
      </c>
      <c r="R173">
        <f>VLOOKUP(E173,'punkty za oceny'!$A$2:$B$6,2,FALSE)</f>
        <v>8</v>
      </c>
      <c r="S173">
        <f>C173+IF(D173=6,2,0)</f>
        <v>2</v>
      </c>
      <c r="T173">
        <f>SUM(Q173:S173)</f>
        <v>37.4</v>
      </c>
      <c r="V173">
        <f>COUNTIF(I173:M173,"=100")</f>
        <v>0</v>
      </c>
    </row>
    <row r="174" spans="1:22">
      <c r="A174" t="s">
        <v>461</v>
      </c>
      <c r="B174" t="s">
        <v>28</v>
      </c>
      <c r="C174">
        <v>2</v>
      </c>
      <c r="D174">
        <v>4</v>
      </c>
      <c r="E174">
        <v>5</v>
      </c>
      <c r="F174">
        <v>2</v>
      </c>
      <c r="G174">
        <v>5</v>
      </c>
      <c r="H174">
        <v>2</v>
      </c>
      <c r="I174">
        <v>26</v>
      </c>
      <c r="J174">
        <v>69</v>
      </c>
      <c r="K174">
        <v>46</v>
      </c>
      <c r="L174">
        <v>57</v>
      </c>
      <c r="M174">
        <v>91</v>
      </c>
      <c r="N174">
        <f>AVERAGE(E174:H174)</f>
        <v>3.5</v>
      </c>
      <c r="P174">
        <f>IF(AND(C174=0,D174&gt;=5,N174&gt;4),1,0)</f>
        <v>0</v>
      </c>
      <c r="Q174">
        <f>SUM(I174:M174)/10</f>
        <v>28.9</v>
      </c>
      <c r="R174">
        <f>VLOOKUP(E174,'punkty za oceny'!$A$2:$B$6,2,FALSE)</f>
        <v>8</v>
      </c>
      <c r="S174">
        <f>C174+IF(D174=6,2,0)</f>
        <v>2</v>
      </c>
      <c r="T174">
        <f>SUM(Q174:S174)</f>
        <v>38.9</v>
      </c>
      <c r="V174">
        <f>COUNTIF(I174:M174,"=100")</f>
        <v>0</v>
      </c>
    </row>
    <row r="175" spans="1:22">
      <c r="A175" t="s">
        <v>276</v>
      </c>
      <c r="B175" t="s">
        <v>180</v>
      </c>
      <c r="C175">
        <v>0</v>
      </c>
      <c r="D175">
        <v>6</v>
      </c>
      <c r="E175">
        <v>5</v>
      </c>
      <c r="F175">
        <v>6</v>
      </c>
      <c r="G175">
        <v>6</v>
      </c>
      <c r="H175">
        <v>6</v>
      </c>
      <c r="I175">
        <v>43</v>
      </c>
      <c r="J175">
        <v>3</v>
      </c>
      <c r="K175">
        <v>56</v>
      </c>
      <c r="L175">
        <v>52</v>
      </c>
      <c r="M175">
        <v>41</v>
      </c>
      <c r="N175">
        <f>AVERAGE(E175:H175)</f>
        <v>5.75</v>
      </c>
      <c r="P175">
        <f>IF(AND(C175=0,D175&gt;=5,N175&gt;4),1,0)</f>
        <v>1</v>
      </c>
      <c r="Q175">
        <f>SUM(I175:M175)/10</f>
        <v>19.5</v>
      </c>
      <c r="R175">
        <f>VLOOKUP(E175,'punkty za oceny'!$A$2:$B$6,2,FALSE)</f>
        <v>8</v>
      </c>
      <c r="S175">
        <f>C175+IF(D175=6,2,0)</f>
        <v>2</v>
      </c>
      <c r="T175">
        <f>SUM(Q175:S175)</f>
        <v>29.5</v>
      </c>
      <c r="V175">
        <f>COUNTIF(I175:M175,"=100")</f>
        <v>0</v>
      </c>
    </row>
    <row r="176" spans="1:22">
      <c r="A176" t="s">
        <v>467</v>
      </c>
      <c r="B176" t="s">
        <v>395</v>
      </c>
      <c r="C176">
        <v>1</v>
      </c>
      <c r="D176">
        <v>6</v>
      </c>
      <c r="E176">
        <v>5</v>
      </c>
      <c r="F176">
        <v>2</v>
      </c>
      <c r="G176">
        <v>2</v>
      </c>
      <c r="H176">
        <v>3</v>
      </c>
      <c r="I176">
        <v>70</v>
      </c>
      <c r="J176">
        <v>59</v>
      </c>
      <c r="K176">
        <v>15</v>
      </c>
      <c r="L176">
        <v>13</v>
      </c>
      <c r="M176">
        <v>66</v>
      </c>
      <c r="N176">
        <f>AVERAGE(E176:H176)</f>
        <v>3</v>
      </c>
      <c r="P176">
        <f>IF(AND(C176=0,D176&gt;=5,N176&gt;4),1,0)</f>
        <v>0</v>
      </c>
      <c r="Q176">
        <f>SUM(I176:M176)/10</f>
        <v>22.3</v>
      </c>
      <c r="R176">
        <f>VLOOKUP(E176,'punkty za oceny'!$A$2:$B$6,2,FALSE)</f>
        <v>8</v>
      </c>
      <c r="S176">
        <f>C176+IF(D176=6,2,0)</f>
        <v>3</v>
      </c>
      <c r="T176">
        <f>SUM(Q176:S176)</f>
        <v>33.299999999999997</v>
      </c>
      <c r="V176">
        <f>COUNTIF(I176:M176,"=100")</f>
        <v>0</v>
      </c>
    </row>
    <row r="177" spans="1:22">
      <c r="A177" t="s">
        <v>439</v>
      </c>
      <c r="B177" t="s">
        <v>395</v>
      </c>
      <c r="C177">
        <v>0</v>
      </c>
      <c r="D177">
        <v>3</v>
      </c>
      <c r="E177">
        <v>6</v>
      </c>
      <c r="F177">
        <v>4</v>
      </c>
      <c r="G177">
        <v>3</v>
      </c>
      <c r="H177">
        <v>6</v>
      </c>
      <c r="I177">
        <v>35</v>
      </c>
      <c r="J177">
        <v>41</v>
      </c>
      <c r="K177">
        <v>92</v>
      </c>
      <c r="L177">
        <v>96</v>
      </c>
      <c r="M177">
        <v>19</v>
      </c>
      <c r="N177">
        <f>AVERAGE(E177:H177)</f>
        <v>4.75</v>
      </c>
      <c r="P177">
        <f>IF(AND(C177=0,D177&gt;=5,N177&gt;4),1,0)</f>
        <v>0</v>
      </c>
      <c r="Q177">
        <f>SUM(I177:M177)/10</f>
        <v>28.3</v>
      </c>
      <c r="R177">
        <f>VLOOKUP(E177,'punkty za oceny'!$A$2:$B$6,2,FALSE)</f>
        <v>10</v>
      </c>
      <c r="S177">
        <f>C177+IF(D177=6,2,0)</f>
        <v>0</v>
      </c>
      <c r="T177">
        <f>SUM(Q177:S177)</f>
        <v>38.299999999999997</v>
      </c>
      <c r="V177">
        <f>COUNTIF(I177:M177,"=100")</f>
        <v>0</v>
      </c>
    </row>
    <row r="178" spans="1:22">
      <c r="A178" t="s">
        <v>603</v>
      </c>
      <c r="B178" t="s">
        <v>604</v>
      </c>
      <c r="C178">
        <v>7</v>
      </c>
      <c r="D178">
        <v>4</v>
      </c>
      <c r="E178">
        <v>3</v>
      </c>
      <c r="F178">
        <v>6</v>
      </c>
      <c r="G178">
        <v>3</v>
      </c>
      <c r="H178">
        <v>2</v>
      </c>
      <c r="I178">
        <v>28</v>
      </c>
      <c r="J178">
        <v>75</v>
      </c>
      <c r="K178">
        <v>15</v>
      </c>
      <c r="L178">
        <v>6</v>
      </c>
      <c r="M178">
        <v>33</v>
      </c>
      <c r="N178">
        <f>AVERAGE(E178:H178)</f>
        <v>3.5</v>
      </c>
      <c r="P178">
        <f>IF(AND(C178=0,D178&gt;=5,N178&gt;4),1,0)</f>
        <v>0</v>
      </c>
      <c r="Q178">
        <f>SUM(I178:M178)/10</f>
        <v>15.7</v>
      </c>
      <c r="R178">
        <f>VLOOKUP(E178,'punkty za oceny'!$A$2:$B$6,2,FALSE)</f>
        <v>4</v>
      </c>
      <c r="S178">
        <f>C178+IF(D178=6,2,0)</f>
        <v>7</v>
      </c>
      <c r="T178">
        <f>SUM(Q178:S178)</f>
        <v>26.7</v>
      </c>
      <c r="V178">
        <f>COUNTIF(I178:M178,"=100")</f>
        <v>0</v>
      </c>
    </row>
    <row r="179" spans="1:22">
      <c r="A179" t="s">
        <v>617</v>
      </c>
      <c r="B179" t="s">
        <v>397</v>
      </c>
      <c r="C179">
        <v>2</v>
      </c>
      <c r="D179">
        <v>4</v>
      </c>
      <c r="E179">
        <v>6</v>
      </c>
      <c r="F179">
        <v>4</v>
      </c>
      <c r="G179">
        <v>5</v>
      </c>
      <c r="H179">
        <v>2</v>
      </c>
      <c r="I179">
        <v>44</v>
      </c>
      <c r="J179">
        <v>8</v>
      </c>
      <c r="K179">
        <v>100</v>
      </c>
      <c r="L179">
        <v>54</v>
      </c>
      <c r="M179">
        <v>77</v>
      </c>
      <c r="N179">
        <f>AVERAGE(E179:H179)</f>
        <v>4.25</v>
      </c>
      <c r="P179">
        <f>IF(AND(C179=0,D179&gt;=5,N179&gt;4),1,0)</f>
        <v>0</v>
      </c>
      <c r="Q179">
        <f>SUM(I179:M179)/10</f>
        <v>28.3</v>
      </c>
      <c r="R179">
        <f>VLOOKUP(E179,'punkty za oceny'!$A$2:$B$6,2,FALSE)</f>
        <v>10</v>
      </c>
      <c r="S179">
        <f>C179+IF(D179=6,2,0)</f>
        <v>2</v>
      </c>
      <c r="T179">
        <f>SUM(Q179:S179)</f>
        <v>40.299999999999997</v>
      </c>
      <c r="V179">
        <f>COUNTIF(I179:M179,"=100")</f>
        <v>1</v>
      </c>
    </row>
    <row r="180" spans="1:22">
      <c r="A180" t="s">
        <v>404</v>
      </c>
      <c r="B180" t="s">
        <v>397</v>
      </c>
      <c r="C180">
        <v>2</v>
      </c>
      <c r="D180">
        <v>2</v>
      </c>
      <c r="E180">
        <v>5</v>
      </c>
      <c r="F180">
        <v>5</v>
      </c>
      <c r="G180">
        <v>5</v>
      </c>
      <c r="H180">
        <v>4</v>
      </c>
      <c r="I180">
        <v>88</v>
      </c>
      <c r="J180">
        <v>37</v>
      </c>
      <c r="K180">
        <v>50</v>
      </c>
      <c r="L180">
        <v>19</v>
      </c>
      <c r="M180">
        <v>28</v>
      </c>
      <c r="N180">
        <f>AVERAGE(E180:H180)</f>
        <v>4.75</v>
      </c>
      <c r="P180">
        <f>IF(AND(C180=0,D180&gt;=5,N180&gt;4),1,0)</f>
        <v>0</v>
      </c>
      <c r="Q180">
        <f>SUM(I180:M180)/10</f>
        <v>22.2</v>
      </c>
      <c r="R180">
        <f>VLOOKUP(E180,'punkty za oceny'!$A$2:$B$6,2,FALSE)</f>
        <v>8</v>
      </c>
      <c r="S180">
        <f>C180+IF(D180=6,2,0)</f>
        <v>2</v>
      </c>
      <c r="T180">
        <f>SUM(Q180:S180)</f>
        <v>32.200000000000003</v>
      </c>
      <c r="V180">
        <f>COUNTIF(I180:M180,"=100")</f>
        <v>0</v>
      </c>
    </row>
    <row r="181" spans="1:22">
      <c r="A181" t="s">
        <v>396</v>
      </c>
      <c r="B181" t="s">
        <v>397</v>
      </c>
      <c r="C181">
        <v>5</v>
      </c>
      <c r="D181">
        <v>5</v>
      </c>
      <c r="E181">
        <v>5</v>
      </c>
      <c r="F181">
        <v>2</v>
      </c>
      <c r="G181">
        <v>4</v>
      </c>
      <c r="H181">
        <v>5</v>
      </c>
      <c r="I181">
        <v>35</v>
      </c>
      <c r="J181">
        <v>16</v>
      </c>
      <c r="K181">
        <v>94</v>
      </c>
      <c r="L181">
        <v>87</v>
      </c>
      <c r="M181">
        <v>38</v>
      </c>
      <c r="N181">
        <f>AVERAGE(E181:H181)</f>
        <v>4</v>
      </c>
      <c r="P181">
        <f>IF(AND(C181=0,D181&gt;=5,N181&gt;4),1,0)</f>
        <v>0</v>
      </c>
      <c r="Q181">
        <f>SUM(I181:M181)/10</f>
        <v>27</v>
      </c>
      <c r="R181">
        <f>VLOOKUP(E181,'punkty za oceny'!$A$2:$B$6,2,FALSE)</f>
        <v>8</v>
      </c>
      <c r="S181">
        <f>C181+IF(D181=6,2,0)</f>
        <v>5</v>
      </c>
      <c r="T181">
        <f>SUM(Q181:S181)</f>
        <v>40</v>
      </c>
      <c r="V181">
        <f>COUNTIF(I181:M181,"=100")</f>
        <v>0</v>
      </c>
    </row>
    <row r="182" spans="1:22">
      <c r="A182" t="s">
        <v>611</v>
      </c>
      <c r="B182" t="s">
        <v>395</v>
      </c>
      <c r="C182">
        <v>0</v>
      </c>
      <c r="D182">
        <v>3</v>
      </c>
      <c r="E182">
        <v>3</v>
      </c>
      <c r="F182">
        <v>4</v>
      </c>
      <c r="G182">
        <v>2</v>
      </c>
      <c r="H182">
        <v>4</v>
      </c>
      <c r="I182">
        <v>92</v>
      </c>
      <c r="J182">
        <v>47</v>
      </c>
      <c r="K182">
        <v>27</v>
      </c>
      <c r="L182">
        <v>40</v>
      </c>
      <c r="M182">
        <v>35</v>
      </c>
      <c r="N182">
        <f>AVERAGE(E182:H182)</f>
        <v>3.25</v>
      </c>
      <c r="P182">
        <f>IF(AND(C182=0,D182&gt;=5,N182&gt;4),1,0)</f>
        <v>0</v>
      </c>
      <c r="Q182">
        <f>SUM(I182:M182)/10</f>
        <v>24.1</v>
      </c>
      <c r="R182">
        <f>VLOOKUP(E182,'punkty za oceny'!$A$2:$B$6,2,FALSE)</f>
        <v>4</v>
      </c>
      <c r="S182">
        <f>C182+IF(D182=6,2,0)</f>
        <v>0</v>
      </c>
      <c r="T182">
        <f>SUM(Q182:S182)</f>
        <v>28.1</v>
      </c>
      <c r="V182">
        <f>COUNTIF(I182:M182,"=100")</f>
        <v>0</v>
      </c>
    </row>
    <row r="183" spans="1:22">
      <c r="A183" t="s">
        <v>566</v>
      </c>
      <c r="B183" t="s">
        <v>174</v>
      </c>
      <c r="C183">
        <v>6</v>
      </c>
      <c r="D183">
        <v>5</v>
      </c>
      <c r="E183">
        <v>5</v>
      </c>
      <c r="F183">
        <v>5</v>
      </c>
      <c r="G183">
        <v>4</v>
      </c>
      <c r="H183">
        <v>4</v>
      </c>
      <c r="I183">
        <v>34</v>
      </c>
      <c r="J183">
        <v>15</v>
      </c>
      <c r="K183">
        <v>40</v>
      </c>
      <c r="L183">
        <v>85</v>
      </c>
      <c r="M183">
        <v>52</v>
      </c>
      <c r="N183">
        <f>AVERAGE(E183:H183)</f>
        <v>4.5</v>
      </c>
      <c r="P183">
        <f>IF(AND(C183=0,D183&gt;=5,N183&gt;4),1,0)</f>
        <v>0</v>
      </c>
      <c r="Q183">
        <f>SUM(I183:M183)/10</f>
        <v>22.6</v>
      </c>
      <c r="R183">
        <f>VLOOKUP(E183,'punkty za oceny'!$A$2:$B$6,2,FALSE)</f>
        <v>8</v>
      </c>
      <c r="S183">
        <f>C183+IF(D183=6,2,0)</f>
        <v>6</v>
      </c>
      <c r="T183">
        <f>SUM(Q183:S183)</f>
        <v>36.6</v>
      </c>
      <c r="V183">
        <f>COUNTIF(I183:M183,"=100")</f>
        <v>0</v>
      </c>
    </row>
    <row r="184" spans="1:22">
      <c r="A184" t="s">
        <v>358</v>
      </c>
      <c r="B184" t="s">
        <v>174</v>
      </c>
      <c r="C184">
        <v>8</v>
      </c>
      <c r="D184">
        <v>3</v>
      </c>
      <c r="E184">
        <v>6</v>
      </c>
      <c r="F184">
        <v>3</v>
      </c>
      <c r="G184">
        <v>6</v>
      </c>
      <c r="H184">
        <v>3</v>
      </c>
      <c r="I184">
        <v>85</v>
      </c>
      <c r="J184">
        <v>68</v>
      </c>
      <c r="K184">
        <v>59</v>
      </c>
      <c r="L184">
        <v>5</v>
      </c>
      <c r="M184">
        <v>29</v>
      </c>
      <c r="N184">
        <f>AVERAGE(E184:H184)</f>
        <v>4.5</v>
      </c>
      <c r="P184">
        <f>IF(AND(C184=0,D184&gt;=5,N184&gt;4),1,0)</f>
        <v>0</v>
      </c>
      <c r="Q184">
        <f>SUM(I184:M184)/10</f>
        <v>24.6</v>
      </c>
      <c r="R184">
        <f>VLOOKUP(E184,'punkty za oceny'!$A$2:$B$6,2,FALSE)</f>
        <v>10</v>
      </c>
      <c r="S184">
        <f>C184+IF(D184=6,2,0)</f>
        <v>8</v>
      </c>
      <c r="T184">
        <f>SUM(Q184:S184)</f>
        <v>42.6</v>
      </c>
      <c r="V184">
        <f>COUNTIF(I184:M184,"=100")</f>
        <v>0</v>
      </c>
    </row>
    <row r="185" spans="1:22">
      <c r="A185" t="s">
        <v>638</v>
      </c>
      <c r="B185" t="s">
        <v>395</v>
      </c>
      <c r="C185">
        <v>2</v>
      </c>
      <c r="D185">
        <v>6</v>
      </c>
      <c r="E185">
        <v>2</v>
      </c>
      <c r="F185">
        <v>2</v>
      </c>
      <c r="G185">
        <v>3</v>
      </c>
      <c r="H185">
        <v>3</v>
      </c>
      <c r="I185">
        <v>69</v>
      </c>
      <c r="J185">
        <v>17</v>
      </c>
      <c r="K185">
        <v>84</v>
      </c>
      <c r="L185">
        <v>87</v>
      </c>
      <c r="M185">
        <v>56</v>
      </c>
      <c r="N185">
        <f>AVERAGE(E185:H185)</f>
        <v>2.5</v>
      </c>
      <c r="P185">
        <f>IF(AND(C185=0,D185&gt;=5,N185&gt;4),1,0)</f>
        <v>0</v>
      </c>
      <c r="Q185">
        <f>SUM(I185:M185)/10</f>
        <v>31.3</v>
      </c>
      <c r="R185">
        <f>VLOOKUP(E185,'punkty za oceny'!$A$2:$B$6,2,FALSE)</f>
        <v>0</v>
      </c>
      <c r="S185">
        <f>C185+IF(D185=6,2,0)</f>
        <v>4</v>
      </c>
      <c r="T185">
        <f>SUM(Q185:S185)</f>
        <v>35.299999999999997</v>
      </c>
      <c r="V185">
        <f>COUNTIF(I185:M185,"=100")</f>
        <v>0</v>
      </c>
    </row>
    <row r="186" spans="1:22">
      <c r="A186" t="s">
        <v>394</v>
      </c>
      <c r="B186" t="s">
        <v>395</v>
      </c>
      <c r="C186">
        <v>2</v>
      </c>
      <c r="D186">
        <v>6</v>
      </c>
      <c r="E186">
        <v>3</v>
      </c>
      <c r="F186">
        <v>3</v>
      </c>
      <c r="G186">
        <v>3</v>
      </c>
      <c r="H186">
        <v>6</v>
      </c>
      <c r="I186">
        <v>83</v>
      </c>
      <c r="J186">
        <v>27</v>
      </c>
      <c r="K186">
        <v>18</v>
      </c>
      <c r="L186">
        <v>41</v>
      </c>
      <c r="M186">
        <v>94</v>
      </c>
      <c r="N186">
        <f>AVERAGE(E186:H186)</f>
        <v>3.75</v>
      </c>
      <c r="P186">
        <f>IF(AND(C186=0,D186&gt;=5,N186&gt;4),1,0)</f>
        <v>0</v>
      </c>
      <c r="Q186">
        <f>SUM(I186:M186)/10</f>
        <v>26.3</v>
      </c>
      <c r="R186">
        <f>VLOOKUP(E186,'punkty za oceny'!$A$2:$B$6,2,FALSE)</f>
        <v>4</v>
      </c>
      <c r="S186">
        <f>C186+IF(D186=6,2,0)</f>
        <v>4</v>
      </c>
      <c r="T186">
        <f>SUM(Q186:S186)</f>
        <v>34.299999999999997</v>
      </c>
      <c r="V186">
        <f>COUNTIF(I186:M186,"=100")</f>
        <v>0</v>
      </c>
    </row>
    <row r="187" spans="1:22">
      <c r="A187" t="s">
        <v>229</v>
      </c>
      <c r="B187" t="s">
        <v>174</v>
      </c>
      <c r="C187">
        <v>1</v>
      </c>
      <c r="D187">
        <v>5</v>
      </c>
      <c r="E187">
        <v>2</v>
      </c>
      <c r="F187">
        <v>2</v>
      </c>
      <c r="G187">
        <v>4</v>
      </c>
      <c r="H187">
        <v>5</v>
      </c>
      <c r="I187">
        <v>19</v>
      </c>
      <c r="J187">
        <v>92</v>
      </c>
      <c r="K187">
        <v>24</v>
      </c>
      <c r="L187">
        <v>32</v>
      </c>
      <c r="M187">
        <v>91</v>
      </c>
      <c r="N187">
        <f>AVERAGE(E187:H187)</f>
        <v>3.25</v>
      </c>
      <c r="P187">
        <f>IF(AND(C187=0,D187&gt;=5,N187&gt;4),1,0)</f>
        <v>0</v>
      </c>
      <c r="Q187">
        <f>SUM(I187:M187)/10</f>
        <v>25.8</v>
      </c>
      <c r="R187">
        <f>VLOOKUP(E187,'punkty za oceny'!$A$2:$B$6,2,FALSE)</f>
        <v>0</v>
      </c>
      <c r="S187">
        <f>C187+IF(D187=6,2,0)</f>
        <v>1</v>
      </c>
      <c r="T187">
        <f>SUM(Q187:S187)</f>
        <v>26.8</v>
      </c>
      <c r="V187">
        <f>COUNTIF(I187:M187,"=100")</f>
        <v>0</v>
      </c>
    </row>
    <row r="188" spans="1:22">
      <c r="A188" t="s">
        <v>173</v>
      </c>
      <c r="B188" t="s">
        <v>174</v>
      </c>
      <c r="C188">
        <v>8</v>
      </c>
      <c r="D188">
        <v>3</v>
      </c>
      <c r="E188">
        <v>2</v>
      </c>
      <c r="F188">
        <v>6</v>
      </c>
      <c r="G188">
        <v>5</v>
      </c>
      <c r="H188">
        <v>3</v>
      </c>
      <c r="I188">
        <v>41</v>
      </c>
      <c r="J188">
        <v>29</v>
      </c>
      <c r="K188">
        <v>52</v>
      </c>
      <c r="L188">
        <v>81</v>
      </c>
      <c r="M188">
        <v>26</v>
      </c>
      <c r="N188">
        <f>AVERAGE(E188:H188)</f>
        <v>4</v>
      </c>
      <c r="P188">
        <f>IF(AND(C188=0,D188&gt;=5,N188&gt;4),1,0)</f>
        <v>0</v>
      </c>
      <c r="Q188">
        <f>SUM(I188:M188)/10</f>
        <v>22.9</v>
      </c>
      <c r="R188">
        <f>VLOOKUP(E188,'punkty za oceny'!$A$2:$B$6,2,FALSE)</f>
        <v>0</v>
      </c>
      <c r="S188">
        <f>C188+IF(D188=6,2,0)</f>
        <v>8</v>
      </c>
      <c r="T188">
        <f>SUM(Q188:S188)</f>
        <v>30.9</v>
      </c>
      <c r="V188">
        <f>COUNTIF(I188:M188,"=100")</f>
        <v>0</v>
      </c>
    </row>
    <row r="189" spans="1:22">
      <c r="A189" t="s">
        <v>610</v>
      </c>
      <c r="B189" t="s">
        <v>395</v>
      </c>
      <c r="C189">
        <v>4</v>
      </c>
      <c r="D189">
        <v>3</v>
      </c>
      <c r="E189">
        <v>6</v>
      </c>
      <c r="F189">
        <v>4</v>
      </c>
      <c r="G189">
        <v>6</v>
      </c>
      <c r="H189">
        <v>6</v>
      </c>
      <c r="I189">
        <v>90</v>
      </c>
      <c r="J189">
        <v>31</v>
      </c>
      <c r="K189">
        <v>75</v>
      </c>
      <c r="L189">
        <v>1</v>
      </c>
      <c r="M189">
        <v>58</v>
      </c>
      <c r="N189">
        <f>AVERAGE(E189:H189)</f>
        <v>5.5</v>
      </c>
      <c r="P189">
        <f>IF(AND(C189=0,D189&gt;=5,N189&gt;4),1,0)</f>
        <v>0</v>
      </c>
      <c r="Q189">
        <f>SUM(I189:M189)/10</f>
        <v>25.5</v>
      </c>
      <c r="R189">
        <f>VLOOKUP(E189,'punkty za oceny'!$A$2:$B$6,2,FALSE)</f>
        <v>10</v>
      </c>
      <c r="S189">
        <f>C189+IF(D189=6,2,0)</f>
        <v>4</v>
      </c>
      <c r="T189">
        <f>SUM(Q189:S189)</f>
        <v>39.5</v>
      </c>
      <c r="V189">
        <f>COUNTIF(I189:M189,"=100")</f>
        <v>0</v>
      </c>
    </row>
    <row r="190" spans="1:22">
      <c r="A190" t="s">
        <v>266</v>
      </c>
      <c r="B190" t="s">
        <v>199</v>
      </c>
      <c r="C190">
        <v>0</v>
      </c>
      <c r="D190">
        <v>2</v>
      </c>
      <c r="E190">
        <v>3</v>
      </c>
      <c r="F190">
        <v>4</v>
      </c>
      <c r="G190">
        <v>6</v>
      </c>
      <c r="H190">
        <v>6</v>
      </c>
      <c r="I190">
        <v>19</v>
      </c>
      <c r="J190">
        <v>82</v>
      </c>
      <c r="K190">
        <v>75</v>
      </c>
      <c r="L190">
        <v>35</v>
      </c>
      <c r="M190">
        <v>75</v>
      </c>
      <c r="N190">
        <f>AVERAGE(E190:H190)</f>
        <v>4.75</v>
      </c>
      <c r="P190">
        <f>IF(AND(C190=0,D190&gt;=5,N190&gt;4),1,0)</f>
        <v>0</v>
      </c>
      <c r="Q190">
        <f>SUM(I190:M190)/10</f>
        <v>28.6</v>
      </c>
      <c r="R190">
        <f>VLOOKUP(E190,'punkty za oceny'!$A$2:$B$6,2,FALSE)</f>
        <v>4</v>
      </c>
      <c r="S190">
        <f>C190+IF(D190=6,2,0)</f>
        <v>0</v>
      </c>
      <c r="T190">
        <f>SUM(Q190:S190)</f>
        <v>32.6</v>
      </c>
      <c r="V190">
        <f>COUNTIF(I190:M190,"=100")</f>
        <v>0</v>
      </c>
    </row>
    <row r="191" spans="1:22">
      <c r="A191" t="s">
        <v>198</v>
      </c>
      <c r="B191" t="s">
        <v>199</v>
      </c>
      <c r="C191">
        <v>0</v>
      </c>
      <c r="D191">
        <v>3</v>
      </c>
      <c r="E191">
        <v>3</v>
      </c>
      <c r="F191">
        <v>2</v>
      </c>
      <c r="G191">
        <v>3</v>
      </c>
      <c r="H191">
        <v>6</v>
      </c>
      <c r="I191">
        <v>7</v>
      </c>
      <c r="J191">
        <v>69</v>
      </c>
      <c r="K191">
        <v>31</v>
      </c>
      <c r="L191">
        <v>13</v>
      </c>
      <c r="M191">
        <v>61</v>
      </c>
      <c r="N191">
        <f>AVERAGE(E191:H191)</f>
        <v>3.5</v>
      </c>
      <c r="P191">
        <f>IF(AND(C191=0,D191&gt;=5,N191&gt;4),1,0)</f>
        <v>0</v>
      </c>
      <c r="Q191">
        <f>SUM(I191:M191)/10</f>
        <v>18.100000000000001</v>
      </c>
      <c r="R191">
        <f>VLOOKUP(E191,'punkty za oceny'!$A$2:$B$6,2,FALSE)</f>
        <v>4</v>
      </c>
      <c r="S191">
        <f>C191+IF(D191=6,2,0)</f>
        <v>0</v>
      </c>
      <c r="T191">
        <f>SUM(Q191:S191)</f>
        <v>22.1</v>
      </c>
      <c r="V191">
        <f>COUNTIF(I191:M191,"=100")</f>
        <v>0</v>
      </c>
    </row>
    <row r="192" spans="1:22">
      <c r="A192" t="s">
        <v>356</v>
      </c>
      <c r="B192" t="s">
        <v>357</v>
      </c>
      <c r="C192">
        <v>2</v>
      </c>
      <c r="D192">
        <v>4</v>
      </c>
      <c r="E192">
        <v>2</v>
      </c>
      <c r="F192">
        <v>4</v>
      </c>
      <c r="G192">
        <v>3</v>
      </c>
      <c r="H192">
        <v>4</v>
      </c>
      <c r="I192">
        <v>65</v>
      </c>
      <c r="J192">
        <v>50</v>
      </c>
      <c r="K192">
        <v>15</v>
      </c>
      <c r="L192">
        <v>67</v>
      </c>
      <c r="M192">
        <v>88</v>
      </c>
      <c r="N192">
        <f>AVERAGE(E192:H192)</f>
        <v>3.25</v>
      </c>
      <c r="P192">
        <f>IF(AND(C192=0,D192&gt;=5,N192&gt;4),1,0)</f>
        <v>0</v>
      </c>
      <c r="Q192">
        <f>SUM(I192:M192)/10</f>
        <v>28.5</v>
      </c>
      <c r="R192">
        <f>VLOOKUP(E192,'punkty za oceny'!$A$2:$B$6,2,FALSE)</f>
        <v>0</v>
      </c>
      <c r="S192">
        <f>C192+IF(D192=6,2,0)</f>
        <v>2</v>
      </c>
      <c r="T192">
        <f>SUM(Q192:S192)</f>
        <v>30.5</v>
      </c>
      <c r="V192">
        <f>COUNTIF(I192:M192,"=100")</f>
        <v>0</v>
      </c>
    </row>
    <row r="193" spans="1:22">
      <c r="A193" t="s">
        <v>443</v>
      </c>
      <c r="B193" t="s">
        <v>357</v>
      </c>
      <c r="C193">
        <v>2</v>
      </c>
      <c r="D193">
        <v>6</v>
      </c>
      <c r="E193">
        <v>6</v>
      </c>
      <c r="F193">
        <v>4</v>
      </c>
      <c r="G193">
        <v>6</v>
      </c>
      <c r="H193">
        <v>2</v>
      </c>
      <c r="I193">
        <v>68</v>
      </c>
      <c r="J193">
        <v>15</v>
      </c>
      <c r="K193">
        <v>53</v>
      </c>
      <c r="L193">
        <v>47</v>
      </c>
      <c r="M193">
        <v>8</v>
      </c>
      <c r="N193">
        <f>AVERAGE(E193:H193)</f>
        <v>4.5</v>
      </c>
      <c r="P193">
        <f>IF(AND(C193=0,D193&gt;=5,N193&gt;4),1,0)</f>
        <v>0</v>
      </c>
      <c r="Q193">
        <f>SUM(I193:M193)/10</f>
        <v>19.100000000000001</v>
      </c>
      <c r="R193">
        <f>VLOOKUP(E193,'punkty za oceny'!$A$2:$B$6,2,FALSE)</f>
        <v>10</v>
      </c>
      <c r="S193">
        <f>C193+IF(D193=6,2,0)</f>
        <v>4</v>
      </c>
      <c r="T193">
        <f>SUM(Q193:S193)</f>
        <v>33.1</v>
      </c>
      <c r="V193">
        <f>COUNTIF(I193:M193,"=100")</f>
        <v>0</v>
      </c>
    </row>
    <row r="194" spans="1:22">
      <c r="A194" t="s">
        <v>373</v>
      </c>
      <c r="B194" t="s">
        <v>357</v>
      </c>
      <c r="C194">
        <v>1</v>
      </c>
      <c r="D194">
        <v>6</v>
      </c>
      <c r="E194">
        <v>6</v>
      </c>
      <c r="F194">
        <v>5</v>
      </c>
      <c r="G194">
        <v>3</v>
      </c>
      <c r="H194">
        <v>6</v>
      </c>
      <c r="I194">
        <v>58</v>
      </c>
      <c r="J194">
        <v>93</v>
      </c>
      <c r="K194">
        <v>93</v>
      </c>
      <c r="L194">
        <v>82</v>
      </c>
      <c r="M194">
        <v>17</v>
      </c>
      <c r="N194">
        <f>AVERAGE(E194:H194)</f>
        <v>5</v>
      </c>
      <c r="P194">
        <f>IF(AND(C194=0,D194&gt;=5,N194&gt;4),1,0)</f>
        <v>0</v>
      </c>
      <c r="Q194">
        <f>SUM(I194:M194)/10</f>
        <v>34.299999999999997</v>
      </c>
      <c r="R194">
        <f>VLOOKUP(E194,'punkty za oceny'!$A$2:$B$6,2,FALSE)</f>
        <v>10</v>
      </c>
      <c r="S194">
        <f>C194+IF(D194=6,2,0)</f>
        <v>3</v>
      </c>
      <c r="T194">
        <f>SUM(Q194:S194)</f>
        <v>47.3</v>
      </c>
      <c r="V194">
        <f>COUNTIF(I194:M194,"=100")</f>
        <v>0</v>
      </c>
    </row>
    <row r="195" spans="1:22">
      <c r="A195" t="s">
        <v>420</v>
      </c>
      <c r="B195" t="s">
        <v>188</v>
      </c>
      <c r="C195">
        <v>3</v>
      </c>
      <c r="D195">
        <v>2</v>
      </c>
      <c r="E195">
        <v>4</v>
      </c>
      <c r="F195">
        <v>5</v>
      </c>
      <c r="G195">
        <v>4</v>
      </c>
      <c r="H195">
        <v>6</v>
      </c>
      <c r="I195">
        <v>99</v>
      </c>
      <c r="J195">
        <v>60</v>
      </c>
      <c r="K195">
        <v>96</v>
      </c>
      <c r="L195">
        <v>89</v>
      </c>
      <c r="M195">
        <v>29</v>
      </c>
      <c r="N195">
        <f>AVERAGE(E195:H195)</f>
        <v>4.75</v>
      </c>
      <c r="P195">
        <f>IF(AND(C195=0,D195&gt;=5,N195&gt;4),1,0)</f>
        <v>0</v>
      </c>
      <c r="Q195">
        <f>SUM(I195:M195)/10</f>
        <v>37.299999999999997</v>
      </c>
      <c r="R195">
        <f>VLOOKUP(E195,'punkty za oceny'!$A$2:$B$6,2,FALSE)</f>
        <v>6</v>
      </c>
      <c r="S195">
        <f>C195+IF(D195=6,2,0)</f>
        <v>3</v>
      </c>
      <c r="T195">
        <f>SUM(Q195:S195)</f>
        <v>46.3</v>
      </c>
      <c r="V195">
        <f>COUNTIF(I195:M195,"=100")</f>
        <v>0</v>
      </c>
    </row>
    <row r="196" spans="1:22">
      <c r="A196" t="s">
        <v>187</v>
      </c>
      <c r="B196" t="s">
        <v>188</v>
      </c>
      <c r="C196">
        <v>7</v>
      </c>
      <c r="D196">
        <v>3</v>
      </c>
      <c r="E196">
        <v>6</v>
      </c>
      <c r="F196">
        <v>2</v>
      </c>
      <c r="G196">
        <v>4</v>
      </c>
      <c r="H196">
        <v>6</v>
      </c>
      <c r="I196">
        <v>39</v>
      </c>
      <c r="J196">
        <v>69</v>
      </c>
      <c r="K196">
        <v>10</v>
      </c>
      <c r="L196">
        <v>10</v>
      </c>
      <c r="M196">
        <v>91</v>
      </c>
      <c r="N196">
        <f>AVERAGE(E196:H196)</f>
        <v>4.5</v>
      </c>
      <c r="P196">
        <f>IF(AND(C196=0,D196&gt;=5,N196&gt;4),1,0)</f>
        <v>0</v>
      </c>
      <c r="Q196">
        <f>SUM(I196:M196)/10</f>
        <v>21.9</v>
      </c>
      <c r="R196">
        <f>VLOOKUP(E196,'punkty za oceny'!$A$2:$B$6,2,FALSE)</f>
        <v>10</v>
      </c>
      <c r="S196">
        <f>C196+IF(D196=6,2,0)</f>
        <v>7</v>
      </c>
      <c r="T196">
        <f>SUM(Q196:S196)</f>
        <v>38.9</v>
      </c>
      <c r="V196">
        <f>COUNTIF(I196:M196,"=100")</f>
        <v>0</v>
      </c>
    </row>
    <row r="197" spans="1:22">
      <c r="A197" t="s">
        <v>510</v>
      </c>
      <c r="B197" t="s">
        <v>188</v>
      </c>
      <c r="C197">
        <v>1</v>
      </c>
      <c r="D197">
        <v>3</v>
      </c>
      <c r="E197">
        <v>2</v>
      </c>
      <c r="F197">
        <v>5</v>
      </c>
      <c r="G197">
        <v>4</v>
      </c>
      <c r="H197">
        <v>4</v>
      </c>
      <c r="I197">
        <v>38</v>
      </c>
      <c r="J197">
        <v>5</v>
      </c>
      <c r="K197">
        <v>69</v>
      </c>
      <c r="L197">
        <v>94</v>
      </c>
      <c r="M197">
        <v>25</v>
      </c>
      <c r="N197">
        <f>AVERAGE(E197:H197)</f>
        <v>3.75</v>
      </c>
      <c r="P197">
        <f>IF(AND(C197=0,D197&gt;=5,N197&gt;4),1,0)</f>
        <v>0</v>
      </c>
      <c r="Q197">
        <f>SUM(I197:M197)/10</f>
        <v>23.1</v>
      </c>
      <c r="R197">
        <f>VLOOKUP(E197,'punkty za oceny'!$A$2:$B$6,2,FALSE)</f>
        <v>0</v>
      </c>
      <c r="S197">
        <f>C197+IF(D197=6,2,0)</f>
        <v>1</v>
      </c>
      <c r="T197">
        <f>SUM(Q197:S197)</f>
        <v>24.1</v>
      </c>
      <c r="V197">
        <f>COUNTIF(I197:M197,"=100")</f>
        <v>0</v>
      </c>
    </row>
    <row r="198" spans="1:22">
      <c r="A198" t="s">
        <v>407</v>
      </c>
      <c r="B198" t="s">
        <v>395</v>
      </c>
      <c r="C198">
        <v>5</v>
      </c>
      <c r="D198">
        <v>5</v>
      </c>
      <c r="E198">
        <v>5</v>
      </c>
      <c r="F198">
        <v>4</v>
      </c>
      <c r="G198">
        <v>6</v>
      </c>
      <c r="H198">
        <v>5</v>
      </c>
      <c r="I198">
        <v>73</v>
      </c>
      <c r="J198">
        <v>49</v>
      </c>
      <c r="K198">
        <v>54</v>
      </c>
      <c r="L198">
        <v>67</v>
      </c>
      <c r="M198">
        <v>5</v>
      </c>
      <c r="N198">
        <f>AVERAGE(E198:H198)</f>
        <v>5</v>
      </c>
      <c r="P198">
        <f>IF(AND(C198=0,D198&gt;=5,N198&gt;4),1,0)</f>
        <v>0</v>
      </c>
      <c r="Q198">
        <f>SUM(I198:M198)/10</f>
        <v>24.8</v>
      </c>
      <c r="R198">
        <f>VLOOKUP(E198,'punkty za oceny'!$A$2:$B$6,2,FALSE)</f>
        <v>8</v>
      </c>
      <c r="S198">
        <f>C198+IF(D198=6,2,0)</f>
        <v>5</v>
      </c>
      <c r="T198">
        <f>SUM(Q198:S198)</f>
        <v>37.799999999999997</v>
      </c>
      <c r="V198">
        <f>COUNTIF(I198:M198,"=100")</f>
        <v>0</v>
      </c>
    </row>
    <row r="199" spans="1:22">
      <c r="A199" t="s">
        <v>509</v>
      </c>
      <c r="B199" t="s">
        <v>188</v>
      </c>
      <c r="C199">
        <v>0</v>
      </c>
      <c r="D199">
        <v>6</v>
      </c>
      <c r="E199">
        <v>2</v>
      </c>
      <c r="F199">
        <v>2</v>
      </c>
      <c r="G199">
        <v>6</v>
      </c>
      <c r="H199">
        <v>2</v>
      </c>
      <c r="I199">
        <v>21</v>
      </c>
      <c r="J199">
        <v>80</v>
      </c>
      <c r="K199">
        <v>59</v>
      </c>
      <c r="L199">
        <v>35</v>
      </c>
      <c r="M199">
        <v>12</v>
      </c>
      <c r="N199">
        <f>AVERAGE(E199:H199)</f>
        <v>3</v>
      </c>
      <c r="P199">
        <f>IF(AND(C199=0,D199&gt;=5,N199&gt;4),1,0)</f>
        <v>0</v>
      </c>
      <c r="Q199">
        <f>SUM(I199:M199)/10</f>
        <v>20.7</v>
      </c>
      <c r="R199">
        <f>VLOOKUP(E199,'punkty za oceny'!$A$2:$B$6,2,FALSE)</f>
        <v>0</v>
      </c>
      <c r="S199">
        <f>C199+IF(D199=6,2,0)</f>
        <v>2</v>
      </c>
      <c r="T199">
        <f>SUM(Q199:S199)</f>
        <v>22.7</v>
      </c>
      <c r="V199">
        <f>COUNTIF(I199:M199,"=100")</f>
        <v>0</v>
      </c>
    </row>
    <row r="200" spans="1:22">
      <c r="A200" t="s">
        <v>450</v>
      </c>
      <c r="B200" t="s">
        <v>395</v>
      </c>
      <c r="C200">
        <v>7</v>
      </c>
      <c r="D200">
        <v>2</v>
      </c>
      <c r="E200">
        <v>4</v>
      </c>
      <c r="F200">
        <v>3</v>
      </c>
      <c r="G200">
        <v>4</v>
      </c>
      <c r="H200">
        <v>2</v>
      </c>
      <c r="I200">
        <v>58</v>
      </c>
      <c r="J200">
        <v>56</v>
      </c>
      <c r="K200">
        <v>47</v>
      </c>
      <c r="L200">
        <v>61</v>
      </c>
      <c r="M200">
        <v>69</v>
      </c>
      <c r="N200">
        <f>AVERAGE(E200:H200)</f>
        <v>3.25</v>
      </c>
      <c r="P200">
        <f>IF(AND(C200=0,D200&gt;=5,N200&gt;4),1,0)</f>
        <v>0</v>
      </c>
      <c r="Q200">
        <f>SUM(I200:M200)/10</f>
        <v>29.1</v>
      </c>
      <c r="R200">
        <f>VLOOKUP(E200,'punkty za oceny'!$A$2:$B$6,2,FALSE)</f>
        <v>6</v>
      </c>
      <c r="S200">
        <f>C200+IF(D200=6,2,0)</f>
        <v>7</v>
      </c>
      <c r="T200">
        <f>SUM(Q200:S200)</f>
        <v>42.1</v>
      </c>
      <c r="V200">
        <f>COUNTIF(I200:M200,"=100")</f>
        <v>0</v>
      </c>
    </row>
    <row r="201" spans="1:22">
      <c r="A201" t="s">
        <v>298</v>
      </c>
      <c r="B201" t="s">
        <v>299</v>
      </c>
      <c r="C201">
        <v>4</v>
      </c>
      <c r="D201">
        <v>3</v>
      </c>
      <c r="E201">
        <v>6</v>
      </c>
      <c r="F201">
        <v>4</v>
      </c>
      <c r="G201">
        <v>4</v>
      </c>
      <c r="H201">
        <v>3</v>
      </c>
      <c r="I201">
        <v>48</v>
      </c>
      <c r="J201">
        <v>71</v>
      </c>
      <c r="K201">
        <v>40</v>
      </c>
      <c r="L201">
        <v>67</v>
      </c>
      <c r="M201">
        <v>83</v>
      </c>
      <c r="N201">
        <f>AVERAGE(E201:H201)</f>
        <v>4.25</v>
      </c>
      <c r="P201">
        <f>IF(AND(C201=0,D201&gt;=5,N201&gt;4),1,0)</f>
        <v>0</v>
      </c>
      <c r="Q201">
        <f>SUM(I201:M201)/10</f>
        <v>30.9</v>
      </c>
      <c r="R201">
        <f>VLOOKUP(E201,'punkty za oceny'!$A$2:$B$6,2,FALSE)</f>
        <v>10</v>
      </c>
      <c r="S201">
        <f>C201+IF(D201=6,2,0)</f>
        <v>4</v>
      </c>
      <c r="T201">
        <f>SUM(Q201:S201)</f>
        <v>44.9</v>
      </c>
      <c r="V201">
        <f>COUNTIF(I201:M201,"=100")</f>
        <v>0</v>
      </c>
    </row>
    <row r="202" spans="1:22">
      <c r="A202" t="s">
        <v>329</v>
      </c>
      <c r="B202" t="s">
        <v>188</v>
      </c>
      <c r="C202">
        <v>2</v>
      </c>
      <c r="D202">
        <v>4</v>
      </c>
      <c r="E202">
        <v>3</v>
      </c>
      <c r="F202">
        <v>3</v>
      </c>
      <c r="G202">
        <v>3</v>
      </c>
      <c r="H202">
        <v>2</v>
      </c>
      <c r="I202">
        <v>76</v>
      </c>
      <c r="J202">
        <v>21</v>
      </c>
      <c r="K202">
        <v>59</v>
      </c>
      <c r="L202">
        <v>79</v>
      </c>
      <c r="M202">
        <v>33</v>
      </c>
      <c r="N202">
        <f>AVERAGE(E202:H202)</f>
        <v>2.75</v>
      </c>
      <c r="P202">
        <f>IF(AND(C202=0,D202&gt;=5,N202&gt;4),1,0)</f>
        <v>0</v>
      </c>
      <c r="Q202">
        <f>SUM(I202:M202)/10</f>
        <v>26.8</v>
      </c>
      <c r="R202">
        <f>VLOOKUP(E202,'punkty za oceny'!$A$2:$B$6,2,FALSE)</f>
        <v>4</v>
      </c>
      <c r="S202">
        <f>C202+IF(D202=6,2,0)</f>
        <v>2</v>
      </c>
      <c r="T202">
        <f>SUM(Q202:S202)</f>
        <v>32.799999999999997</v>
      </c>
      <c r="V202">
        <f>COUNTIF(I202:M202,"=100")</f>
        <v>0</v>
      </c>
    </row>
    <row r="203" spans="1:22">
      <c r="A203" t="s">
        <v>265</v>
      </c>
      <c r="B203" t="s">
        <v>16</v>
      </c>
      <c r="C203">
        <v>7</v>
      </c>
      <c r="D203">
        <v>3</v>
      </c>
      <c r="E203">
        <v>5</v>
      </c>
      <c r="F203">
        <v>4</v>
      </c>
      <c r="G203">
        <v>5</v>
      </c>
      <c r="H203">
        <v>6</v>
      </c>
      <c r="I203">
        <v>24</v>
      </c>
      <c r="J203">
        <v>82</v>
      </c>
      <c r="K203">
        <v>37</v>
      </c>
      <c r="L203">
        <v>7</v>
      </c>
      <c r="M203">
        <v>12</v>
      </c>
      <c r="N203">
        <f>AVERAGE(E203:H203)</f>
        <v>5</v>
      </c>
      <c r="P203">
        <f>IF(AND(C203=0,D203&gt;=5,N203&gt;4),1,0)</f>
        <v>0</v>
      </c>
      <c r="Q203">
        <f>SUM(I203:M203)/10</f>
        <v>16.2</v>
      </c>
      <c r="R203">
        <f>VLOOKUP(E203,'punkty za oceny'!$A$2:$B$6,2,FALSE)</f>
        <v>8</v>
      </c>
      <c r="S203">
        <f>C203+IF(D203=6,2,0)</f>
        <v>7</v>
      </c>
      <c r="T203">
        <f>SUM(Q203:S203)</f>
        <v>31.2</v>
      </c>
      <c r="V203">
        <f>COUNTIF(I203:M203,"=100")</f>
        <v>0</v>
      </c>
    </row>
    <row r="204" spans="1:22">
      <c r="A204" t="s">
        <v>265</v>
      </c>
      <c r="B204" t="s">
        <v>16</v>
      </c>
      <c r="C204">
        <v>5</v>
      </c>
      <c r="D204">
        <v>4</v>
      </c>
      <c r="E204">
        <v>4</v>
      </c>
      <c r="F204">
        <v>6</v>
      </c>
      <c r="G204">
        <v>4</v>
      </c>
      <c r="H204">
        <v>5</v>
      </c>
      <c r="I204">
        <v>39</v>
      </c>
      <c r="J204">
        <v>12</v>
      </c>
      <c r="K204">
        <v>100</v>
      </c>
      <c r="L204">
        <v>47</v>
      </c>
      <c r="M204">
        <v>42</v>
      </c>
      <c r="N204">
        <f>AVERAGE(E204:H204)</f>
        <v>4.75</v>
      </c>
      <c r="P204">
        <f>IF(AND(C204=0,D204&gt;=5,N204&gt;4),1,0)</f>
        <v>0</v>
      </c>
      <c r="Q204">
        <f>SUM(I204:M204)/10</f>
        <v>24</v>
      </c>
      <c r="R204">
        <f>VLOOKUP(E204,'punkty za oceny'!$A$2:$B$6,2,FALSE)</f>
        <v>6</v>
      </c>
      <c r="S204">
        <f>C204+IF(D204=6,2,0)</f>
        <v>5</v>
      </c>
      <c r="T204">
        <f>SUM(Q204:S204)</f>
        <v>35</v>
      </c>
      <c r="V204">
        <f>COUNTIF(I204:M204,"=100")</f>
        <v>1</v>
      </c>
    </row>
    <row r="205" spans="1:22">
      <c r="A205" t="s">
        <v>245</v>
      </c>
      <c r="B205" t="s">
        <v>246</v>
      </c>
      <c r="C205">
        <v>8</v>
      </c>
      <c r="D205">
        <v>5</v>
      </c>
      <c r="E205">
        <v>4</v>
      </c>
      <c r="F205">
        <v>2</v>
      </c>
      <c r="G205">
        <v>4</v>
      </c>
      <c r="H205">
        <v>2</v>
      </c>
      <c r="I205">
        <v>70</v>
      </c>
      <c r="J205">
        <v>4</v>
      </c>
      <c r="K205">
        <v>92</v>
      </c>
      <c r="L205">
        <v>91</v>
      </c>
      <c r="M205">
        <v>21</v>
      </c>
      <c r="N205">
        <f>AVERAGE(E205:H205)</f>
        <v>3</v>
      </c>
      <c r="P205">
        <f>IF(AND(C205=0,D205&gt;=5,N205&gt;4),1,0)</f>
        <v>0</v>
      </c>
      <c r="Q205">
        <f>SUM(I205:M205)/10</f>
        <v>27.8</v>
      </c>
      <c r="R205">
        <f>VLOOKUP(E205,'punkty za oceny'!$A$2:$B$6,2,FALSE)</f>
        <v>6</v>
      </c>
      <c r="S205">
        <f>C205+IF(D205=6,2,0)</f>
        <v>8</v>
      </c>
      <c r="T205">
        <f>SUM(Q205:S205)</f>
        <v>41.8</v>
      </c>
      <c r="V205">
        <f>COUNTIF(I205:M205,"=100")</f>
        <v>0</v>
      </c>
    </row>
    <row r="206" spans="1:22">
      <c r="A206" t="s">
        <v>274</v>
      </c>
      <c r="B206" t="s">
        <v>16</v>
      </c>
      <c r="C206">
        <v>3</v>
      </c>
      <c r="D206">
        <v>5</v>
      </c>
      <c r="E206">
        <v>4</v>
      </c>
      <c r="F206">
        <v>6</v>
      </c>
      <c r="G206">
        <v>6</v>
      </c>
      <c r="H206">
        <v>4</v>
      </c>
      <c r="I206">
        <v>70</v>
      </c>
      <c r="J206">
        <v>3</v>
      </c>
      <c r="K206">
        <v>92</v>
      </c>
      <c r="L206">
        <v>40</v>
      </c>
      <c r="M206">
        <v>41</v>
      </c>
      <c r="N206">
        <f>AVERAGE(E206:H206)</f>
        <v>5</v>
      </c>
      <c r="P206">
        <f>IF(AND(C206=0,D206&gt;=5,N206&gt;4),1,0)</f>
        <v>0</v>
      </c>
      <c r="Q206">
        <f>SUM(I206:M206)/10</f>
        <v>24.6</v>
      </c>
      <c r="R206">
        <f>VLOOKUP(E206,'punkty za oceny'!$A$2:$B$6,2,FALSE)</f>
        <v>6</v>
      </c>
      <c r="S206">
        <f>C206+IF(D206=6,2,0)</f>
        <v>3</v>
      </c>
      <c r="T206">
        <f>SUM(Q206:S206)</f>
        <v>33.6</v>
      </c>
      <c r="V206">
        <f>COUNTIF(I206:M206,"=100")</f>
        <v>0</v>
      </c>
    </row>
    <row r="207" spans="1:22">
      <c r="A207" t="s">
        <v>191</v>
      </c>
      <c r="B207" t="s">
        <v>16</v>
      </c>
      <c r="C207">
        <v>2</v>
      </c>
      <c r="D207">
        <v>4</v>
      </c>
      <c r="E207">
        <v>6</v>
      </c>
      <c r="F207">
        <v>3</v>
      </c>
      <c r="G207">
        <v>6</v>
      </c>
      <c r="H207">
        <v>6</v>
      </c>
      <c r="I207">
        <v>72</v>
      </c>
      <c r="J207">
        <v>51</v>
      </c>
      <c r="K207">
        <v>1</v>
      </c>
      <c r="L207">
        <v>33</v>
      </c>
      <c r="M207">
        <v>91</v>
      </c>
      <c r="N207">
        <f>AVERAGE(E207:H207)</f>
        <v>5.25</v>
      </c>
      <c r="P207">
        <f>IF(AND(C207=0,D207&gt;=5,N207&gt;4),1,0)</f>
        <v>0</v>
      </c>
      <c r="Q207">
        <f>SUM(I207:M207)/10</f>
        <v>24.8</v>
      </c>
      <c r="R207">
        <f>VLOOKUP(E207,'punkty za oceny'!$A$2:$B$6,2,FALSE)</f>
        <v>10</v>
      </c>
      <c r="S207">
        <f>C207+IF(D207=6,2,0)</f>
        <v>2</v>
      </c>
      <c r="T207">
        <f>SUM(Q207:S207)</f>
        <v>36.799999999999997</v>
      </c>
      <c r="V207">
        <f>COUNTIF(I207:M207,"=100")</f>
        <v>0</v>
      </c>
    </row>
    <row r="208" spans="1:22">
      <c r="A208" t="s">
        <v>264</v>
      </c>
      <c r="B208" t="s">
        <v>246</v>
      </c>
      <c r="C208">
        <v>8</v>
      </c>
      <c r="D208">
        <v>3</v>
      </c>
      <c r="E208">
        <v>5</v>
      </c>
      <c r="F208">
        <v>5</v>
      </c>
      <c r="G208">
        <v>5</v>
      </c>
      <c r="H208">
        <v>6</v>
      </c>
      <c r="I208">
        <v>55</v>
      </c>
      <c r="J208">
        <v>10</v>
      </c>
      <c r="K208">
        <v>80</v>
      </c>
      <c r="L208">
        <v>8</v>
      </c>
      <c r="M208">
        <v>78</v>
      </c>
      <c r="N208">
        <f>AVERAGE(E208:H208)</f>
        <v>5.25</v>
      </c>
      <c r="P208">
        <f>IF(AND(C208=0,D208&gt;=5,N208&gt;4),1,0)</f>
        <v>0</v>
      </c>
      <c r="Q208">
        <f>SUM(I208:M208)/10</f>
        <v>23.1</v>
      </c>
      <c r="R208">
        <f>VLOOKUP(E208,'punkty za oceny'!$A$2:$B$6,2,FALSE)</f>
        <v>8</v>
      </c>
      <c r="S208">
        <f>C208+IF(D208=6,2,0)</f>
        <v>8</v>
      </c>
      <c r="T208">
        <f>SUM(Q208:S208)</f>
        <v>39.1</v>
      </c>
      <c r="V208">
        <f>COUNTIF(I208:M208,"=100")</f>
        <v>0</v>
      </c>
    </row>
    <row r="209" spans="1:22">
      <c r="A209" t="s">
        <v>264</v>
      </c>
      <c r="B209" t="s">
        <v>246</v>
      </c>
      <c r="C209">
        <v>7</v>
      </c>
      <c r="D209">
        <v>2</v>
      </c>
      <c r="E209">
        <v>4</v>
      </c>
      <c r="F209">
        <v>3</v>
      </c>
      <c r="G209">
        <v>6</v>
      </c>
      <c r="H209">
        <v>3</v>
      </c>
      <c r="I209">
        <v>13</v>
      </c>
      <c r="J209">
        <v>89</v>
      </c>
      <c r="K209">
        <v>20</v>
      </c>
      <c r="L209">
        <v>2</v>
      </c>
      <c r="M209">
        <v>36</v>
      </c>
      <c r="N209">
        <f>AVERAGE(E209:H209)</f>
        <v>4</v>
      </c>
      <c r="P209">
        <f>IF(AND(C209=0,D209&gt;=5,N209&gt;4),1,0)</f>
        <v>0</v>
      </c>
      <c r="Q209">
        <f>SUM(I209:M209)/10</f>
        <v>16</v>
      </c>
      <c r="R209">
        <f>VLOOKUP(E209,'punkty za oceny'!$A$2:$B$6,2,FALSE)</f>
        <v>6</v>
      </c>
      <c r="S209">
        <f>C209+IF(D209=6,2,0)</f>
        <v>7</v>
      </c>
      <c r="T209">
        <f>SUM(Q209:S209)</f>
        <v>29</v>
      </c>
      <c r="V209">
        <f>COUNTIF(I209:M209,"=100")</f>
        <v>0</v>
      </c>
    </row>
    <row r="210" spans="1:22">
      <c r="A210" t="s">
        <v>59</v>
      </c>
      <c r="B210" t="s">
        <v>16</v>
      </c>
      <c r="C210">
        <v>4</v>
      </c>
      <c r="D210">
        <v>6</v>
      </c>
      <c r="E210">
        <v>4</v>
      </c>
      <c r="F210">
        <v>3</v>
      </c>
      <c r="G210">
        <v>2</v>
      </c>
      <c r="H210">
        <v>3</v>
      </c>
      <c r="I210">
        <v>60</v>
      </c>
      <c r="J210">
        <v>7</v>
      </c>
      <c r="K210">
        <v>97</v>
      </c>
      <c r="L210">
        <v>80</v>
      </c>
      <c r="M210">
        <v>43</v>
      </c>
      <c r="N210">
        <f>AVERAGE(E210:H210)</f>
        <v>3</v>
      </c>
      <c r="P210">
        <f>IF(AND(C210=0,D210&gt;=5,N210&gt;4),1,0)</f>
        <v>0</v>
      </c>
      <c r="Q210">
        <f>SUM(I210:M210)/10</f>
        <v>28.7</v>
      </c>
      <c r="R210">
        <f>VLOOKUP(E210,'punkty za oceny'!$A$2:$B$6,2,FALSE)</f>
        <v>6</v>
      </c>
      <c r="S210">
        <f>C210+IF(D210=6,2,0)</f>
        <v>6</v>
      </c>
      <c r="T210">
        <f>SUM(Q210:S210)</f>
        <v>40.700000000000003</v>
      </c>
      <c r="V210">
        <f>COUNTIF(I210:M210,"=100")</f>
        <v>0</v>
      </c>
    </row>
    <row r="211" spans="1:22">
      <c r="A211" t="s">
        <v>344</v>
      </c>
      <c r="B211" t="s">
        <v>345</v>
      </c>
      <c r="C211">
        <v>7</v>
      </c>
      <c r="D211">
        <v>3</v>
      </c>
      <c r="E211">
        <v>3</v>
      </c>
      <c r="F211">
        <v>3</v>
      </c>
      <c r="G211">
        <v>3</v>
      </c>
      <c r="H211">
        <v>6</v>
      </c>
      <c r="I211">
        <v>72</v>
      </c>
      <c r="J211">
        <v>40</v>
      </c>
      <c r="K211">
        <v>54</v>
      </c>
      <c r="L211">
        <v>44</v>
      </c>
      <c r="M211">
        <v>78</v>
      </c>
      <c r="N211">
        <f>AVERAGE(E211:H211)</f>
        <v>3.75</v>
      </c>
      <c r="P211">
        <f>IF(AND(C211=0,D211&gt;=5,N211&gt;4),1,0)</f>
        <v>0</v>
      </c>
      <c r="Q211">
        <f>SUM(I211:M211)/10</f>
        <v>28.8</v>
      </c>
      <c r="R211">
        <f>VLOOKUP(E211,'punkty za oceny'!$A$2:$B$6,2,FALSE)</f>
        <v>4</v>
      </c>
      <c r="S211">
        <f>C211+IF(D211=6,2,0)</f>
        <v>7</v>
      </c>
      <c r="T211">
        <f>SUM(Q211:S211)</f>
        <v>39.799999999999997</v>
      </c>
      <c r="V211">
        <f>COUNTIF(I211:M211,"=100")</f>
        <v>0</v>
      </c>
    </row>
    <row r="212" spans="1:22">
      <c r="A212" t="s">
        <v>63</v>
      </c>
      <c r="B212" t="s">
        <v>64</v>
      </c>
      <c r="C212">
        <v>2</v>
      </c>
      <c r="D212">
        <v>3</v>
      </c>
      <c r="E212">
        <v>5</v>
      </c>
      <c r="F212">
        <v>2</v>
      </c>
      <c r="G212">
        <v>2</v>
      </c>
      <c r="H212">
        <v>5</v>
      </c>
      <c r="I212">
        <v>6</v>
      </c>
      <c r="J212">
        <v>43</v>
      </c>
      <c r="K212">
        <v>53</v>
      </c>
      <c r="L212">
        <v>71</v>
      </c>
      <c r="M212">
        <v>3</v>
      </c>
      <c r="N212">
        <f>AVERAGE(E212:H212)</f>
        <v>3.5</v>
      </c>
      <c r="P212">
        <f>IF(AND(C212=0,D212&gt;=5,N212&gt;4),1,0)</f>
        <v>0</v>
      </c>
      <c r="Q212">
        <f>SUM(I212:M212)/10</f>
        <v>17.600000000000001</v>
      </c>
      <c r="R212">
        <f>VLOOKUP(E212,'punkty za oceny'!$A$2:$B$6,2,FALSE)</f>
        <v>8</v>
      </c>
      <c r="S212">
        <f>C212+IF(D212=6,2,0)</f>
        <v>2</v>
      </c>
      <c r="T212">
        <f>SUM(Q212:S212)</f>
        <v>27.6</v>
      </c>
      <c r="V212">
        <f>COUNTIF(I212:M212,"=100")</f>
        <v>0</v>
      </c>
    </row>
    <row r="213" spans="1:22">
      <c r="A213" t="s">
        <v>46</v>
      </c>
      <c r="B213" t="s">
        <v>16</v>
      </c>
      <c r="C213">
        <v>1</v>
      </c>
      <c r="D213">
        <v>6</v>
      </c>
      <c r="E213">
        <v>6</v>
      </c>
      <c r="F213">
        <v>6</v>
      </c>
      <c r="G213">
        <v>3</v>
      </c>
      <c r="H213">
        <v>2</v>
      </c>
      <c r="I213">
        <v>14</v>
      </c>
      <c r="J213">
        <v>20</v>
      </c>
      <c r="K213">
        <v>14</v>
      </c>
      <c r="L213">
        <v>64</v>
      </c>
      <c r="M213">
        <v>55</v>
      </c>
      <c r="N213">
        <f>AVERAGE(E213:H213)</f>
        <v>4.25</v>
      </c>
      <c r="P213">
        <f>IF(AND(C213=0,D213&gt;=5,N213&gt;4),1,0)</f>
        <v>0</v>
      </c>
      <c r="Q213">
        <f>SUM(I213:M213)/10</f>
        <v>16.7</v>
      </c>
      <c r="R213">
        <f>VLOOKUP(E213,'punkty za oceny'!$A$2:$B$6,2,FALSE)</f>
        <v>10</v>
      </c>
      <c r="S213">
        <f>C213+IF(D213=6,2,0)</f>
        <v>3</v>
      </c>
      <c r="T213">
        <f>SUM(Q213:S213)</f>
        <v>29.7</v>
      </c>
      <c r="V213">
        <f>COUNTIF(I213:M213,"=100")</f>
        <v>0</v>
      </c>
    </row>
    <row r="214" spans="1:22">
      <c r="A214" t="s">
        <v>46</v>
      </c>
      <c r="B214" t="s">
        <v>16</v>
      </c>
      <c r="C214">
        <v>0</v>
      </c>
      <c r="D214">
        <v>3</v>
      </c>
      <c r="E214">
        <v>4</v>
      </c>
      <c r="F214">
        <v>3</v>
      </c>
      <c r="G214">
        <v>5</v>
      </c>
      <c r="H214">
        <v>2</v>
      </c>
      <c r="I214">
        <v>82</v>
      </c>
      <c r="J214">
        <v>70</v>
      </c>
      <c r="K214">
        <v>18</v>
      </c>
      <c r="L214">
        <v>28</v>
      </c>
      <c r="M214">
        <v>34</v>
      </c>
      <c r="N214">
        <f>AVERAGE(E214:H214)</f>
        <v>3.5</v>
      </c>
      <c r="P214">
        <f>IF(AND(C214=0,D214&gt;=5,N214&gt;4),1,0)</f>
        <v>0</v>
      </c>
      <c r="Q214">
        <f>SUM(I214:M214)/10</f>
        <v>23.2</v>
      </c>
      <c r="R214">
        <f>VLOOKUP(E214,'punkty za oceny'!$A$2:$B$6,2,FALSE)</f>
        <v>6</v>
      </c>
      <c r="S214">
        <f>C214+IF(D214=6,2,0)</f>
        <v>0</v>
      </c>
      <c r="T214">
        <f>SUM(Q214:S214)</f>
        <v>29.2</v>
      </c>
      <c r="V214">
        <f>COUNTIF(I214:M214,"=100")</f>
        <v>0</v>
      </c>
    </row>
    <row r="215" spans="1:22">
      <c r="A215" t="s">
        <v>15</v>
      </c>
      <c r="B215" t="s">
        <v>16</v>
      </c>
      <c r="C215">
        <v>7</v>
      </c>
      <c r="D215">
        <v>4</v>
      </c>
      <c r="E215">
        <v>4</v>
      </c>
      <c r="F215">
        <v>2</v>
      </c>
      <c r="G215">
        <v>5</v>
      </c>
      <c r="H215">
        <v>6</v>
      </c>
      <c r="I215">
        <v>90</v>
      </c>
      <c r="J215">
        <v>8</v>
      </c>
      <c r="K215">
        <v>21</v>
      </c>
      <c r="L215">
        <v>52</v>
      </c>
      <c r="M215">
        <v>33</v>
      </c>
      <c r="N215">
        <f>AVERAGE(E215:H215)</f>
        <v>4.25</v>
      </c>
      <c r="P215">
        <f>IF(AND(C215=0,D215&gt;=5,N215&gt;4),1,0)</f>
        <v>0</v>
      </c>
      <c r="Q215">
        <f>SUM(I215:M215)/10</f>
        <v>20.399999999999999</v>
      </c>
      <c r="R215">
        <f>VLOOKUP(E215,'punkty za oceny'!$A$2:$B$6,2,FALSE)</f>
        <v>6</v>
      </c>
      <c r="S215">
        <f>C215+IF(D215=6,2,0)</f>
        <v>7</v>
      </c>
      <c r="T215">
        <f>SUM(Q215:S215)</f>
        <v>33.4</v>
      </c>
      <c r="V215">
        <f>COUNTIF(I215:M215,"=100")</f>
        <v>0</v>
      </c>
    </row>
    <row r="216" spans="1:22">
      <c r="A216" t="s">
        <v>554</v>
      </c>
      <c r="B216" t="s">
        <v>16</v>
      </c>
      <c r="C216">
        <v>4</v>
      </c>
      <c r="D216">
        <v>4</v>
      </c>
      <c r="E216">
        <v>3</v>
      </c>
      <c r="F216">
        <v>2</v>
      </c>
      <c r="G216">
        <v>5</v>
      </c>
      <c r="H216">
        <v>4</v>
      </c>
      <c r="I216">
        <v>65</v>
      </c>
      <c r="J216">
        <v>42</v>
      </c>
      <c r="K216">
        <v>95</v>
      </c>
      <c r="L216">
        <v>95</v>
      </c>
      <c r="M216">
        <v>95</v>
      </c>
      <c r="N216">
        <f>AVERAGE(E216:H216)</f>
        <v>3.5</v>
      </c>
      <c r="P216">
        <f>IF(AND(C216=0,D216&gt;=5,N216&gt;4),1,0)</f>
        <v>0</v>
      </c>
      <c r="Q216">
        <f>SUM(I216:M216)/10</f>
        <v>39.200000000000003</v>
      </c>
      <c r="R216">
        <f>VLOOKUP(E216,'punkty za oceny'!$A$2:$B$6,2,FALSE)</f>
        <v>4</v>
      </c>
      <c r="S216">
        <f>C216+IF(D216=6,2,0)</f>
        <v>4</v>
      </c>
      <c r="T216">
        <f>SUM(Q216:S216)</f>
        <v>47.2</v>
      </c>
      <c r="V216">
        <f>COUNTIF(I216:M216,"=100")</f>
        <v>0</v>
      </c>
    </row>
    <row r="217" spans="1:22">
      <c r="A217" t="s">
        <v>403</v>
      </c>
      <c r="B217" t="s">
        <v>64</v>
      </c>
      <c r="C217">
        <v>3</v>
      </c>
      <c r="D217">
        <v>2</v>
      </c>
      <c r="E217">
        <v>3</v>
      </c>
      <c r="F217">
        <v>5</v>
      </c>
      <c r="G217">
        <v>3</v>
      </c>
      <c r="H217">
        <v>6</v>
      </c>
      <c r="I217">
        <v>84</v>
      </c>
      <c r="J217">
        <v>53</v>
      </c>
      <c r="K217">
        <v>73</v>
      </c>
      <c r="L217">
        <v>7</v>
      </c>
      <c r="M217">
        <v>3</v>
      </c>
      <c r="N217">
        <f>AVERAGE(E217:H217)</f>
        <v>4.25</v>
      </c>
      <c r="P217">
        <f>IF(AND(C217=0,D217&gt;=5,N217&gt;4),1,0)</f>
        <v>0</v>
      </c>
      <c r="Q217">
        <f>SUM(I217:M217)/10</f>
        <v>22</v>
      </c>
      <c r="R217">
        <f>VLOOKUP(E217,'punkty za oceny'!$A$2:$B$6,2,FALSE)</f>
        <v>4</v>
      </c>
      <c r="S217">
        <f>C217+IF(D217=6,2,0)</f>
        <v>3</v>
      </c>
      <c r="T217">
        <f>SUM(Q217:S217)</f>
        <v>29</v>
      </c>
      <c r="V217">
        <f>COUNTIF(I217:M217,"=100")</f>
        <v>0</v>
      </c>
    </row>
    <row r="218" spans="1:22">
      <c r="A218" t="s">
        <v>403</v>
      </c>
      <c r="B218" t="s">
        <v>64</v>
      </c>
      <c r="C218">
        <v>0</v>
      </c>
      <c r="D218">
        <v>2</v>
      </c>
      <c r="E218">
        <v>3</v>
      </c>
      <c r="F218">
        <v>5</v>
      </c>
      <c r="G218">
        <v>4</v>
      </c>
      <c r="H218">
        <v>6</v>
      </c>
      <c r="I218">
        <v>40</v>
      </c>
      <c r="J218">
        <v>46</v>
      </c>
      <c r="K218">
        <v>1</v>
      </c>
      <c r="L218">
        <v>98</v>
      </c>
      <c r="M218">
        <v>39</v>
      </c>
      <c r="N218">
        <f>AVERAGE(E218:H218)</f>
        <v>4.5</v>
      </c>
      <c r="P218">
        <f>IF(AND(C218=0,D218&gt;=5,N218&gt;4),1,0)</f>
        <v>0</v>
      </c>
      <c r="Q218">
        <f>SUM(I218:M218)/10</f>
        <v>22.4</v>
      </c>
      <c r="R218">
        <f>VLOOKUP(E218,'punkty za oceny'!$A$2:$B$6,2,FALSE)</f>
        <v>4</v>
      </c>
      <c r="S218">
        <f>C218+IF(D218=6,2,0)</f>
        <v>0</v>
      </c>
      <c r="T218">
        <f>SUM(Q218:S218)</f>
        <v>26.4</v>
      </c>
      <c r="V218">
        <f>COUNTIF(I218:M218,"=100")</f>
        <v>0</v>
      </c>
    </row>
    <row r="219" spans="1:22">
      <c r="A219" t="s">
        <v>75</v>
      </c>
      <c r="B219" t="s">
        <v>76</v>
      </c>
      <c r="C219">
        <v>4</v>
      </c>
      <c r="D219">
        <v>6</v>
      </c>
      <c r="E219">
        <v>5</v>
      </c>
      <c r="F219">
        <v>5</v>
      </c>
      <c r="G219">
        <v>6</v>
      </c>
      <c r="H219">
        <v>4</v>
      </c>
      <c r="I219">
        <v>56</v>
      </c>
      <c r="J219">
        <v>75</v>
      </c>
      <c r="K219">
        <v>51</v>
      </c>
      <c r="L219">
        <v>47</v>
      </c>
      <c r="M219">
        <v>71</v>
      </c>
      <c r="N219">
        <f>AVERAGE(E219:H219)</f>
        <v>5</v>
      </c>
      <c r="P219">
        <f>IF(AND(C219=0,D219&gt;=5,N219&gt;4),1,0)</f>
        <v>0</v>
      </c>
      <c r="Q219">
        <f>SUM(I219:M219)/10</f>
        <v>30</v>
      </c>
      <c r="R219">
        <f>VLOOKUP(E219,'punkty za oceny'!$A$2:$B$6,2,FALSE)</f>
        <v>8</v>
      </c>
      <c r="S219">
        <f>C219+IF(D219=6,2,0)</f>
        <v>6</v>
      </c>
      <c r="T219">
        <f>SUM(Q219:S219)</f>
        <v>44</v>
      </c>
      <c r="V219">
        <f>COUNTIF(I219:M219,"=100")</f>
        <v>0</v>
      </c>
    </row>
    <row r="220" spans="1:22">
      <c r="A220" t="s">
        <v>75</v>
      </c>
      <c r="B220" t="s">
        <v>76</v>
      </c>
      <c r="C220">
        <v>5</v>
      </c>
      <c r="D220">
        <v>3</v>
      </c>
      <c r="E220">
        <v>5</v>
      </c>
      <c r="F220">
        <v>3</v>
      </c>
      <c r="G220">
        <v>6</v>
      </c>
      <c r="H220">
        <v>6</v>
      </c>
      <c r="I220">
        <v>82</v>
      </c>
      <c r="J220">
        <v>7</v>
      </c>
      <c r="K220">
        <v>24</v>
      </c>
      <c r="L220">
        <v>80</v>
      </c>
      <c r="M220">
        <v>33</v>
      </c>
      <c r="N220">
        <f>AVERAGE(E220:H220)</f>
        <v>5</v>
      </c>
      <c r="P220">
        <f>IF(AND(C220=0,D220&gt;=5,N220&gt;4),1,0)</f>
        <v>0</v>
      </c>
      <c r="Q220">
        <f>SUM(I220:M220)/10</f>
        <v>22.6</v>
      </c>
      <c r="R220">
        <f>VLOOKUP(E220,'punkty za oceny'!$A$2:$B$6,2,FALSE)</f>
        <v>8</v>
      </c>
      <c r="S220">
        <f>C220+IF(D220=6,2,0)</f>
        <v>5</v>
      </c>
      <c r="T220">
        <f>SUM(Q220:S220)</f>
        <v>35.6</v>
      </c>
      <c r="V220">
        <f>COUNTIF(I220:M220,"=100")</f>
        <v>0</v>
      </c>
    </row>
    <row r="221" spans="1:22">
      <c r="A221" t="s">
        <v>466</v>
      </c>
      <c r="B221" t="s">
        <v>16</v>
      </c>
      <c r="C221">
        <v>3</v>
      </c>
      <c r="D221">
        <v>6</v>
      </c>
      <c r="E221">
        <v>6</v>
      </c>
      <c r="F221">
        <v>6</v>
      </c>
      <c r="G221">
        <v>4</v>
      </c>
      <c r="H221">
        <v>5</v>
      </c>
      <c r="I221">
        <v>27</v>
      </c>
      <c r="J221">
        <v>73</v>
      </c>
      <c r="K221">
        <v>63</v>
      </c>
      <c r="L221">
        <v>14</v>
      </c>
      <c r="M221">
        <v>72</v>
      </c>
      <c r="N221">
        <f>AVERAGE(E221:H221)</f>
        <v>5.25</v>
      </c>
      <c r="P221">
        <f>IF(AND(C221=0,D221&gt;=5,N221&gt;4),1,0)</f>
        <v>0</v>
      </c>
      <c r="Q221">
        <f>SUM(I221:M221)/10</f>
        <v>24.9</v>
      </c>
      <c r="R221">
        <f>VLOOKUP(E221,'punkty za oceny'!$A$2:$B$6,2,FALSE)</f>
        <v>10</v>
      </c>
      <c r="S221">
        <f>C221+IF(D221=6,2,0)</f>
        <v>5</v>
      </c>
      <c r="T221">
        <f>SUM(Q221:S221)</f>
        <v>39.9</v>
      </c>
      <c r="V221">
        <f>COUNTIF(I221:M221,"=100")</f>
        <v>0</v>
      </c>
    </row>
    <row r="222" spans="1:22">
      <c r="A222" t="s">
        <v>466</v>
      </c>
      <c r="B222" t="s">
        <v>16</v>
      </c>
      <c r="C222">
        <v>8</v>
      </c>
      <c r="D222">
        <v>3</v>
      </c>
      <c r="E222">
        <v>5</v>
      </c>
      <c r="F222">
        <v>6</v>
      </c>
      <c r="G222">
        <v>3</v>
      </c>
      <c r="H222">
        <v>5</v>
      </c>
      <c r="I222">
        <v>7</v>
      </c>
      <c r="J222">
        <v>96</v>
      </c>
      <c r="K222">
        <v>85</v>
      </c>
      <c r="L222">
        <v>8</v>
      </c>
      <c r="M222">
        <v>46</v>
      </c>
      <c r="N222">
        <f>AVERAGE(E222:H222)</f>
        <v>4.75</v>
      </c>
      <c r="P222">
        <f>IF(AND(C222=0,D222&gt;=5,N222&gt;4),1,0)</f>
        <v>0</v>
      </c>
      <c r="Q222">
        <f>SUM(I222:M222)/10</f>
        <v>24.2</v>
      </c>
      <c r="R222">
        <f>VLOOKUP(E222,'punkty za oceny'!$A$2:$B$6,2,FALSE)</f>
        <v>8</v>
      </c>
      <c r="S222">
        <f>C222+IF(D222=6,2,0)</f>
        <v>8</v>
      </c>
      <c r="T222">
        <f>SUM(Q222:S222)</f>
        <v>40.200000000000003</v>
      </c>
      <c r="V222">
        <f>COUNTIF(I222:M222,"=100")</f>
        <v>0</v>
      </c>
    </row>
    <row r="223" spans="1:22">
      <c r="A223" t="s">
        <v>658</v>
      </c>
      <c r="B223" t="s">
        <v>16</v>
      </c>
      <c r="C223">
        <v>4</v>
      </c>
      <c r="D223">
        <v>6</v>
      </c>
      <c r="E223">
        <v>6</v>
      </c>
      <c r="F223">
        <v>3</v>
      </c>
      <c r="G223">
        <v>6</v>
      </c>
      <c r="H223">
        <v>2</v>
      </c>
      <c r="I223">
        <v>69</v>
      </c>
      <c r="J223">
        <v>78</v>
      </c>
      <c r="K223">
        <v>32</v>
      </c>
      <c r="L223">
        <v>73</v>
      </c>
      <c r="M223">
        <v>93</v>
      </c>
      <c r="N223">
        <f>AVERAGE(E223:H223)</f>
        <v>4.25</v>
      </c>
      <c r="P223">
        <f>IF(AND(C223=0,D223&gt;=5,N223&gt;4),1,0)</f>
        <v>0</v>
      </c>
      <c r="Q223">
        <f>SUM(I223:M223)/10</f>
        <v>34.5</v>
      </c>
      <c r="R223">
        <f>VLOOKUP(E223,'punkty za oceny'!$A$2:$B$6,2,FALSE)</f>
        <v>10</v>
      </c>
      <c r="S223">
        <f>C223+IF(D223=6,2,0)</f>
        <v>6</v>
      </c>
      <c r="T223">
        <f>SUM(Q223:S223)</f>
        <v>50.5</v>
      </c>
      <c r="V223">
        <f>COUNTIF(I223:M223,"=100")</f>
        <v>0</v>
      </c>
    </row>
    <row r="224" spans="1:22">
      <c r="A224" t="s">
        <v>365</v>
      </c>
      <c r="B224" t="s">
        <v>16</v>
      </c>
      <c r="C224">
        <v>8</v>
      </c>
      <c r="D224">
        <v>5</v>
      </c>
      <c r="E224">
        <v>4</v>
      </c>
      <c r="F224">
        <v>4</v>
      </c>
      <c r="G224">
        <v>4</v>
      </c>
      <c r="H224">
        <v>3</v>
      </c>
      <c r="I224">
        <v>39</v>
      </c>
      <c r="J224">
        <v>45</v>
      </c>
      <c r="K224">
        <v>68</v>
      </c>
      <c r="L224">
        <v>26</v>
      </c>
      <c r="M224">
        <v>30</v>
      </c>
      <c r="N224">
        <f>AVERAGE(E224:H224)</f>
        <v>3.75</v>
      </c>
      <c r="P224">
        <f>IF(AND(C224=0,D224&gt;=5,N224&gt;4),1,0)</f>
        <v>0</v>
      </c>
      <c r="Q224">
        <f>SUM(I224:M224)/10</f>
        <v>20.8</v>
      </c>
      <c r="R224">
        <f>VLOOKUP(E224,'punkty za oceny'!$A$2:$B$6,2,FALSE)</f>
        <v>6</v>
      </c>
      <c r="S224">
        <f>C224+IF(D224=6,2,0)</f>
        <v>8</v>
      </c>
      <c r="T224">
        <f>SUM(Q224:S224)</f>
        <v>34.799999999999997</v>
      </c>
      <c r="V224">
        <f>COUNTIF(I224:M224,"=100")</f>
        <v>0</v>
      </c>
    </row>
    <row r="225" spans="1:22">
      <c r="A225" t="s">
        <v>423</v>
      </c>
      <c r="B225" t="s">
        <v>76</v>
      </c>
      <c r="C225">
        <v>5</v>
      </c>
      <c r="D225">
        <v>3</v>
      </c>
      <c r="E225">
        <v>3</v>
      </c>
      <c r="F225">
        <v>3</v>
      </c>
      <c r="G225">
        <v>4</v>
      </c>
      <c r="H225">
        <v>3</v>
      </c>
      <c r="I225">
        <v>97</v>
      </c>
      <c r="J225">
        <v>83</v>
      </c>
      <c r="K225">
        <v>27</v>
      </c>
      <c r="L225">
        <v>61</v>
      </c>
      <c r="M225">
        <v>34</v>
      </c>
      <c r="N225">
        <f>AVERAGE(E225:H225)</f>
        <v>3.25</v>
      </c>
      <c r="P225">
        <f>IF(AND(C225=0,D225&gt;=5,N225&gt;4),1,0)</f>
        <v>0</v>
      </c>
      <c r="Q225">
        <f>SUM(I225:M225)/10</f>
        <v>30.2</v>
      </c>
      <c r="R225">
        <f>VLOOKUP(E225,'punkty za oceny'!$A$2:$B$6,2,FALSE)</f>
        <v>4</v>
      </c>
      <c r="S225">
        <f>C225+IF(D225=6,2,0)</f>
        <v>5</v>
      </c>
      <c r="T225">
        <f>SUM(Q225:S225)</f>
        <v>39.200000000000003</v>
      </c>
      <c r="V225">
        <f>COUNTIF(I225:M225,"=100")</f>
        <v>0</v>
      </c>
    </row>
    <row r="226" spans="1:22">
      <c r="A226" t="s">
        <v>423</v>
      </c>
      <c r="B226" t="s">
        <v>76</v>
      </c>
      <c r="C226">
        <v>0</v>
      </c>
      <c r="D226">
        <v>6</v>
      </c>
      <c r="E226">
        <v>6</v>
      </c>
      <c r="F226">
        <v>5</v>
      </c>
      <c r="G226">
        <v>4</v>
      </c>
      <c r="H226">
        <v>3</v>
      </c>
      <c r="I226">
        <v>98</v>
      </c>
      <c r="J226">
        <v>79</v>
      </c>
      <c r="K226">
        <v>65</v>
      </c>
      <c r="L226">
        <v>41</v>
      </c>
      <c r="M226">
        <v>48</v>
      </c>
      <c r="N226">
        <f>AVERAGE(E226:H226)</f>
        <v>4.5</v>
      </c>
      <c r="P226">
        <f>IF(AND(C226=0,D226&gt;=5,N226&gt;4),1,0)</f>
        <v>1</v>
      </c>
      <c r="Q226">
        <f>SUM(I226:M226)/10</f>
        <v>33.1</v>
      </c>
      <c r="R226">
        <f>VLOOKUP(E226,'punkty za oceny'!$A$2:$B$6,2,FALSE)</f>
        <v>10</v>
      </c>
      <c r="S226">
        <f>C226+IF(D226=6,2,0)</f>
        <v>2</v>
      </c>
      <c r="T226">
        <f>SUM(Q226:S226)</f>
        <v>45.1</v>
      </c>
      <c r="V226">
        <f>COUNTIF(I226:M226,"=100")</f>
        <v>0</v>
      </c>
    </row>
    <row r="227" spans="1:22">
      <c r="A227" t="s">
        <v>487</v>
      </c>
      <c r="B227" t="s">
        <v>76</v>
      </c>
      <c r="C227">
        <v>3</v>
      </c>
      <c r="D227">
        <v>5</v>
      </c>
      <c r="E227">
        <v>3</v>
      </c>
      <c r="F227">
        <v>3</v>
      </c>
      <c r="G227">
        <v>6</v>
      </c>
      <c r="H227">
        <v>4</v>
      </c>
      <c r="I227">
        <v>78</v>
      </c>
      <c r="J227">
        <v>80</v>
      </c>
      <c r="K227">
        <v>56</v>
      </c>
      <c r="L227">
        <v>31</v>
      </c>
      <c r="M227">
        <v>81</v>
      </c>
      <c r="N227">
        <f>AVERAGE(E227:H227)</f>
        <v>4</v>
      </c>
      <c r="P227">
        <f>IF(AND(C227=0,D227&gt;=5,N227&gt;4),1,0)</f>
        <v>0</v>
      </c>
      <c r="Q227">
        <f>SUM(I227:M227)/10</f>
        <v>32.6</v>
      </c>
      <c r="R227">
        <f>VLOOKUP(E227,'punkty za oceny'!$A$2:$B$6,2,FALSE)</f>
        <v>4</v>
      </c>
      <c r="S227">
        <f>C227+IF(D227=6,2,0)</f>
        <v>3</v>
      </c>
      <c r="T227">
        <f>SUM(Q227:S227)</f>
        <v>39.6</v>
      </c>
      <c r="V227">
        <f>COUNTIF(I227:M227,"=100")</f>
        <v>0</v>
      </c>
    </row>
    <row r="228" spans="1:22">
      <c r="A228" t="s">
        <v>392</v>
      </c>
      <c r="B228" t="s">
        <v>16</v>
      </c>
      <c r="C228">
        <v>5</v>
      </c>
      <c r="D228">
        <v>2</v>
      </c>
      <c r="E228">
        <v>5</v>
      </c>
      <c r="F228">
        <v>5</v>
      </c>
      <c r="G228">
        <v>6</v>
      </c>
      <c r="H228">
        <v>5</v>
      </c>
      <c r="I228">
        <v>17</v>
      </c>
      <c r="J228">
        <v>23</v>
      </c>
      <c r="K228">
        <v>33</v>
      </c>
      <c r="L228">
        <v>16</v>
      </c>
      <c r="M228">
        <v>62</v>
      </c>
      <c r="N228">
        <f>AVERAGE(E228:H228)</f>
        <v>5.25</v>
      </c>
      <c r="P228">
        <f>IF(AND(C228=0,D228&gt;=5,N228&gt;4),1,0)</f>
        <v>0</v>
      </c>
      <c r="Q228">
        <f>SUM(I228:M228)/10</f>
        <v>15.1</v>
      </c>
      <c r="R228">
        <f>VLOOKUP(E228,'punkty za oceny'!$A$2:$B$6,2,FALSE)</f>
        <v>8</v>
      </c>
      <c r="S228">
        <f>C228+IF(D228=6,2,0)</f>
        <v>5</v>
      </c>
      <c r="T228">
        <f>SUM(Q228:S228)</f>
        <v>28.1</v>
      </c>
      <c r="V228">
        <f>COUNTIF(I228:M228,"=100")</f>
        <v>0</v>
      </c>
    </row>
    <row r="229" spans="1:22">
      <c r="A229" t="s">
        <v>671</v>
      </c>
      <c r="B229" t="s">
        <v>101</v>
      </c>
      <c r="C229">
        <v>3</v>
      </c>
      <c r="D229">
        <v>2</v>
      </c>
      <c r="E229">
        <v>2</v>
      </c>
      <c r="F229">
        <v>3</v>
      </c>
      <c r="G229">
        <v>5</v>
      </c>
      <c r="H229">
        <v>4</v>
      </c>
      <c r="I229">
        <v>32</v>
      </c>
      <c r="J229">
        <v>80</v>
      </c>
      <c r="K229">
        <v>47</v>
      </c>
      <c r="L229">
        <v>98</v>
      </c>
      <c r="M229">
        <v>30</v>
      </c>
      <c r="N229">
        <f>AVERAGE(E229:H229)</f>
        <v>3.5</v>
      </c>
      <c r="P229">
        <f>IF(AND(C229=0,D229&gt;=5,N229&gt;4),1,0)</f>
        <v>0</v>
      </c>
      <c r="Q229">
        <f>SUM(I229:M229)/10</f>
        <v>28.7</v>
      </c>
      <c r="R229">
        <f>VLOOKUP(E229,'punkty za oceny'!$A$2:$B$6,2,FALSE)</f>
        <v>0</v>
      </c>
      <c r="S229">
        <f>C229+IF(D229=6,2,0)</f>
        <v>3</v>
      </c>
      <c r="T229">
        <f>SUM(Q229:S229)</f>
        <v>31.7</v>
      </c>
      <c r="V229">
        <f>COUNTIF(I229:M229,"=100")</f>
        <v>0</v>
      </c>
    </row>
    <row r="230" spans="1:22">
      <c r="A230" t="s">
        <v>219</v>
      </c>
      <c r="B230" t="s">
        <v>16</v>
      </c>
      <c r="C230">
        <v>6</v>
      </c>
      <c r="D230">
        <v>2</v>
      </c>
      <c r="E230">
        <v>4</v>
      </c>
      <c r="F230">
        <v>5</v>
      </c>
      <c r="G230">
        <v>6</v>
      </c>
      <c r="H230">
        <v>4</v>
      </c>
      <c r="I230">
        <v>21</v>
      </c>
      <c r="J230">
        <v>73</v>
      </c>
      <c r="K230">
        <v>39</v>
      </c>
      <c r="L230">
        <v>28</v>
      </c>
      <c r="M230">
        <v>25</v>
      </c>
      <c r="N230">
        <f>AVERAGE(E230:H230)</f>
        <v>4.75</v>
      </c>
      <c r="P230">
        <f>IF(AND(C230=0,D230&gt;=5,N230&gt;4),1,0)</f>
        <v>0</v>
      </c>
      <c r="Q230">
        <f>SUM(I230:M230)/10</f>
        <v>18.600000000000001</v>
      </c>
      <c r="R230">
        <f>VLOOKUP(E230,'punkty za oceny'!$A$2:$B$6,2,FALSE)</f>
        <v>6</v>
      </c>
      <c r="S230">
        <f>C230+IF(D230=6,2,0)</f>
        <v>6</v>
      </c>
      <c r="T230">
        <f>SUM(Q230:S230)</f>
        <v>30.6</v>
      </c>
      <c r="V230">
        <f>COUNTIF(I230:M230,"=100")</f>
        <v>0</v>
      </c>
    </row>
    <row r="231" spans="1:22">
      <c r="A231" t="s">
        <v>268</v>
      </c>
      <c r="B231" t="s">
        <v>101</v>
      </c>
      <c r="C231">
        <v>4</v>
      </c>
      <c r="D231">
        <v>5</v>
      </c>
      <c r="E231">
        <v>5</v>
      </c>
      <c r="F231">
        <v>3</v>
      </c>
      <c r="G231">
        <v>4</v>
      </c>
      <c r="H231">
        <v>4</v>
      </c>
      <c r="I231">
        <v>94</v>
      </c>
      <c r="J231">
        <v>21</v>
      </c>
      <c r="K231">
        <v>58</v>
      </c>
      <c r="L231">
        <v>60</v>
      </c>
      <c r="M231">
        <v>36</v>
      </c>
      <c r="N231">
        <f>AVERAGE(E231:H231)</f>
        <v>4</v>
      </c>
      <c r="P231">
        <f>IF(AND(C231=0,D231&gt;=5,N231&gt;4),1,0)</f>
        <v>0</v>
      </c>
      <c r="Q231">
        <f>SUM(I231:M231)/10</f>
        <v>26.9</v>
      </c>
      <c r="R231">
        <f>VLOOKUP(E231,'punkty za oceny'!$A$2:$B$6,2,FALSE)</f>
        <v>8</v>
      </c>
      <c r="S231">
        <f>C231+IF(D231=6,2,0)</f>
        <v>4</v>
      </c>
      <c r="T231">
        <f>SUM(Q231:S231)</f>
        <v>38.9</v>
      </c>
      <c r="V231">
        <f>COUNTIF(I231:M231,"=100")</f>
        <v>0</v>
      </c>
    </row>
    <row r="232" spans="1:22">
      <c r="A232" t="s">
        <v>516</v>
      </c>
      <c r="B232" t="s">
        <v>16</v>
      </c>
      <c r="C232">
        <v>8</v>
      </c>
      <c r="D232">
        <v>2</v>
      </c>
      <c r="E232">
        <v>4</v>
      </c>
      <c r="F232">
        <v>3</v>
      </c>
      <c r="G232">
        <v>2</v>
      </c>
      <c r="H232">
        <v>4</v>
      </c>
      <c r="I232">
        <v>37</v>
      </c>
      <c r="J232">
        <v>45</v>
      </c>
      <c r="K232">
        <v>53</v>
      </c>
      <c r="L232">
        <v>100</v>
      </c>
      <c r="M232">
        <v>63</v>
      </c>
      <c r="N232">
        <f>AVERAGE(E232:H232)</f>
        <v>3.25</v>
      </c>
      <c r="P232">
        <f>IF(AND(C232=0,D232&gt;=5,N232&gt;4),1,0)</f>
        <v>0</v>
      </c>
      <c r="Q232">
        <f>SUM(I232:M232)/10</f>
        <v>29.8</v>
      </c>
      <c r="R232">
        <f>VLOOKUP(E232,'punkty za oceny'!$A$2:$B$6,2,FALSE)</f>
        <v>6</v>
      </c>
      <c r="S232">
        <f>C232+IF(D232=6,2,0)</f>
        <v>8</v>
      </c>
      <c r="T232">
        <f>SUM(Q232:S232)</f>
        <v>43.8</v>
      </c>
      <c r="V232">
        <f>COUNTIF(I232:M232,"=100")</f>
        <v>1</v>
      </c>
    </row>
    <row r="233" spans="1:22">
      <c r="A233" t="s">
        <v>149</v>
      </c>
      <c r="B233" t="s">
        <v>150</v>
      </c>
      <c r="C233">
        <v>5</v>
      </c>
      <c r="D233">
        <v>2</v>
      </c>
      <c r="E233">
        <v>3</v>
      </c>
      <c r="F233">
        <v>4</v>
      </c>
      <c r="G233">
        <v>3</v>
      </c>
      <c r="H233">
        <v>6</v>
      </c>
      <c r="I233">
        <v>30</v>
      </c>
      <c r="J233">
        <v>24</v>
      </c>
      <c r="K233">
        <v>66</v>
      </c>
      <c r="L233">
        <v>41</v>
      </c>
      <c r="M233">
        <v>82</v>
      </c>
      <c r="N233">
        <f>AVERAGE(E233:H233)</f>
        <v>4</v>
      </c>
      <c r="P233">
        <f>IF(AND(C233=0,D233&gt;=5,N233&gt;4),1,0)</f>
        <v>0</v>
      </c>
      <c r="Q233">
        <f>SUM(I233:M233)/10</f>
        <v>24.3</v>
      </c>
      <c r="R233">
        <f>VLOOKUP(E233,'punkty za oceny'!$A$2:$B$6,2,FALSE)</f>
        <v>4</v>
      </c>
      <c r="S233">
        <f>C233+IF(D233=6,2,0)</f>
        <v>5</v>
      </c>
      <c r="T233">
        <f>SUM(Q233:S233)</f>
        <v>33.299999999999997</v>
      </c>
      <c r="V233">
        <f>COUNTIF(I233:M233,"=100")</f>
        <v>0</v>
      </c>
    </row>
    <row r="234" spans="1:22">
      <c r="A234" t="s">
        <v>529</v>
      </c>
      <c r="B234" t="s">
        <v>530</v>
      </c>
      <c r="C234">
        <v>5</v>
      </c>
      <c r="D234">
        <v>5</v>
      </c>
      <c r="E234">
        <v>5</v>
      </c>
      <c r="F234">
        <v>5</v>
      </c>
      <c r="G234">
        <v>5</v>
      </c>
      <c r="H234">
        <v>3</v>
      </c>
      <c r="I234">
        <v>99</v>
      </c>
      <c r="J234">
        <v>47</v>
      </c>
      <c r="K234">
        <v>3</v>
      </c>
      <c r="L234">
        <v>6</v>
      </c>
      <c r="M234">
        <v>59</v>
      </c>
      <c r="N234">
        <f>AVERAGE(E234:H234)</f>
        <v>4.5</v>
      </c>
      <c r="P234">
        <f>IF(AND(C234=0,D234&gt;=5,N234&gt;4),1,0)</f>
        <v>0</v>
      </c>
      <c r="Q234">
        <f>SUM(I234:M234)/10</f>
        <v>21.4</v>
      </c>
      <c r="R234">
        <f>VLOOKUP(E234,'punkty za oceny'!$A$2:$B$6,2,FALSE)</f>
        <v>8</v>
      </c>
      <c r="S234">
        <f>C234+IF(D234=6,2,0)</f>
        <v>5</v>
      </c>
      <c r="T234">
        <f>SUM(Q234:S234)</f>
        <v>34.4</v>
      </c>
      <c r="V234">
        <f>COUNTIF(I234:M234,"=100")</f>
        <v>0</v>
      </c>
    </row>
    <row r="235" spans="1:22">
      <c r="A235" t="s">
        <v>114</v>
      </c>
      <c r="B235" t="s">
        <v>101</v>
      </c>
      <c r="C235">
        <v>1</v>
      </c>
      <c r="D235">
        <v>4</v>
      </c>
      <c r="E235">
        <v>6</v>
      </c>
      <c r="F235">
        <v>3</v>
      </c>
      <c r="G235">
        <v>4</v>
      </c>
      <c r="H235">
        <v>2</v>
      </c>
      <c r="I235">
        <v>70</v>
      </c>
      <c r="J235">
        <v>39</v>
      </c>
      <c r="K235">
        <v>65</v>
      </c>
      <c r="L235">
        <v>57</v>
      </c>
      <c r="M235">
        <v>90</v>
      </c>
      <c r="N235">
        <f>AVERAGE(E235:H235)</f>
        <v>3.75</v>
      </c>
      <c r="P235">
        <f>IF(AND(C235=0,D235&gt;=5,N235&gt;4),1,0)</f>
        <v>0</v>
      </c>
      <c r="Q235">
        <f>SUM(I235:M235)/10</f>
        <v>32.1</v>
      </c>
      <c r="R235">
        <f>VLOOKUP(E235,'punkty za oceny'!$A$2:$B$6,2,FALSE)</f>
        <v>10</v>
      </c>
      <c r="S235">
        <f>C235+IF(D235=6,2,0)</f>
        <v>1</v>
      </c>
      <c r="T235">
        <f>SUM(Q235:S235)</f>
        <v>43.1</v>
      </c>
      <c r="V235">
        <f>COUNTIF(I235:M235,"=100")</f>
        <v>0</v>
      </c>
    </row>
    <row r="236" spans="1:22">
      <c r="A236" t="s">
        <v>215</v>
      </c>
      <c r="B236" t="s">
        <v>216</v>
      </c>
      <c r="C236">
        <v>5</v>
      </c>
      <c r="D236">
        <v>6</v>
      </c>
      <c r="E236">
        <v>5</v>
      </c>
      <c r="F236">
        <v>3</v>
      </c>
      <c r="G236">
        <v>5</v>
      </c>
      <c r="H236">
        <v>3</v>
      </c>
      <c r="I236">
        <v>61</v>
      </c>
      <c r="J236">
        <v>95</v>
      </c>
      <c r="K236">
        <v>36</v>
      </c>
      <c r="L236">
        <v>86</v>
      </c>
      <c r="M236">
        <v>36</v>
      </c>
      <c r="N236">
        <f>AVERAGE(E236:H236)</f>
        <v>4</v>
      </c>
      <c r="P236">
        <f>IF(AND(C236=0,D236&gt;=5,N236&gt;4),1,0)</f>
        <v>0</v>
      </c>
      <c r="Q236">
        <f>SUM(I236:M236)/10</f>
        <v>31.4</v>
      </c>
      <c r="R236">
        <f>VLOOKUP(E236,'punkty za oceny'!$A$2:$B$6,2,FALSE)</f>
        <v>8</v>
      </c>
      <c r="S236">
        <f>C236+IF(D236=6,2,0)</f>
        <v>7</v>
      </c>
      <c r="T236">
        <f>SUM(Q236:S236)</f>
        <v>46.4</v>
      </c>
      <c r="V236">
        <f>COUNTIF(I236:M236,"=100")</f>
        <v>0</v>
      </c>
    </row>
    <row r="237" spans="1:22">
      <c r="A237" t="s">
        <v>235</v>
      </c>
      <c r="B237" t="s">
        <v>101</v>
      </c>
      <c r="C237">
        <v>5</v>
      </c>
      <c r="D237">
        <v>4</v>
      </c>
      <c r="E237">
        <v>5</v>
      </c>
      <c r="F237">
        <v>2</v>
      </c>
      <c r="G237">
        <v>3</v>
      </c>
      <c r="H237">
        <v>2</v>
      </c>
      <c r="I237">
        <v>87</v>
      </c>
      <c r="J237">
        <v>45</v>
      </c>
      <c r="K237">
        <v>47</v>
      </c>
      <c r="L237">
        <v>75</v>
      </c>
      <c r="M237">
        <v>51</v>
      </c>
      <c r="N237">
        <f>AVERAGE(E237:H237)</f>
        <v>3</v>
      </c>
      <c r="P237">
        <f>IF(AND(C237=0,D237&gt;=5,N237&gt;4),1,0)</f>
        <v>0</v>
      </c>
      <c r="Q237">
        <f>SUM(I237:M237)/10</f>
        <v>30.5</v>
      </c>
      <c r="R237">
        <f>VLOOKUP(E237,'punkty za oceny'!$A$2:$B$6,2,FALSE)</f>
        <v>8</v>
      </c>
      <c r="S237">
        <f>C237+IF(D237=6,2,0)</f>
        <v>5</v>
      </c>
      <c r="T237">
        <f>SUM(Q237:S237)</f>
        <v>43.5</v>
      </c>
      <c r="V237">
        <f>COUNTIF(I237:M237,"=100")</f>
        <v>0</v>
      </c>
    </row>
    <row r="238" spans="1:22">
      <c r="A238" t="s">
        <v>235</v>
      </c>
      <c r="B238" t="s">
        <v>110</v>
      </c>
      <c r="C238">
        <v>0</v>
      </c>
      <c r="D238">
        <v>5</v>
      </c>
      <c r="E238">
        <v>6</v>
      </c>
      <c r="F238">
        <v>4</v>
      </c>
      <c r="G238">
        <v>2</v>
      </c>
      <c r="H238">
        <v>6</v>
      </c>
      <c r="I238">
        <v>8</v>
      </c>
      <c r="J238">
        <v>13</v>
      </c>
      <c r="K238">
        <v>38</v>
      </c>
      <c r="L238">
        <v>1</v>
      </c>
      <c r="M238">
        <v>39</v>
      </c>
      <c r="N238">
        <f>AVERAGE(E238:H238)</f>
        <v>4.5</v>
      </c>
      <c r="P238">
        <f>IF(AND(C238=0,D238&gt;=5,N238&gt;4),1,0)</f>
        <v>1</v>
      </c>
      <c r="Q238">
        <f>SUM(I238:M238)/10</f>
        <v>9.9</v>
      </c>
      <c r="R238">
        <f>VLOOKUP(E238,'punkty za oceny'!$A$2:$B$6,2,FALSE)</f>
        <v>10</v>
      </c>
      <c r="S238">
        <f>C238+IF(D238=6,2,0)</f>
        <v>0</v>
      </c>
      <c r="T238">
        <f>SUM(Q238:S238)</f>
        <v>19.899999999999999</v>
      </c>
      <c r="V238">
        <f>COUNTIF(I238:M238,"=100")</f>
        <v>0</v>
      </c>
    </row>
    <row r="239" spans="1:22">
      <c r="A239" t="s">
        <v>235</v>
      </c>
      <c r="B239" t="s">
        <v>311</v>
      </c>
      <c r="C239">
        <v>6</v>
      </c>
      <c r="D239">
        <v>5</v>
      </c>
      <c r="E239">
        <v>6</v>
      </c>
      <c r="F239">
        <v>6</v>
      </c>
      <c r="G239">
        <v>5</v>
      </c>
      <c r="H239">
        <v>3</v>
      </c>
      <c r="I239">
        <v>100</v>
      </c>
      <c r="J239">
        <v>44</v>
      </c>
      <c r="K239">
        <v>54</v>
      </c>
      <c r="L239">
        <v>75</v>
      </c>
      <c r="M239">
        <v>64</v>
      </c>
      <c r="N239">
        <f>AVERAGE(E239:H239)</f>
        <v>5</v>
      </c>
      <c r="P239">
        <f>IF(AND(C239=0,D239&gt;=5,N239&gt;4),1,0)</f>
        <v>0</v>
      </c>
      <c r="Q239">
        <f>SUM(I239:M239)/10</f>
        <v>33.700000000000003</v>
      </c>
      <c r="R239">
        <f>VLOOKUP(E239,'punkty za oceny'!$A$2:$B$6,2,FALSE)</f>
        <v>10</v>
      </c>
      <c r="S239">
        <f>C239+IF(D239=6,2,0)</f>
        <v>6</v>
      </c>
      <c r="T239">
        <f>SUM(Q239:S239)</f>
        <v>49.7</v>
      </c>
      <c r="V239">
        <f>COUNTIF(I239:M239,"=100")</f>
        <v>1</v>
      </c>
    </row>
    <row r="240" spans="1:22">
      <c r="A240" t="s">
        <v>478</v>
      </c>
      <c r="B240" t="s">
        <v>101</v>
      </c>
      <c r="C240">
        <v>3</v>
      </c>
      <c r="D240">
        <v>6</v>
      </c>
      <c r="E240">
        <v>2</v>
      </c>
      <c r="F240">
        <v>2</v>
      </c>
      <c r="G240">
        <v>5</v>
      </c>
      <c r="H240">
        <v>2</v>
      </c>
      <c r="I240">
        <v>97</v>
      </c>
      <c r="J240">
        <v>40</v>
      </c>
      <c r="K240">
        <v>41</v>
      </c>
      <c r="L240">
        <v>46</v>
      </c>
      <c r="M240">
        <v>59</v>
      </c>
      <c r="N240">
        <f>AVERAGE(E240:H240)</f>
        <v>2.75</v>
      </c>
      <c r="P240">
        <f>IF(AND(C240=0,D240&gt;=5,N240&gt;4),1,0)</f>
        <v>0</v>
      </c>
      <c r="Q240">
        <f>SUM(I240:M240)/10</f>
        <v>28.3</v>
      </c>
      <c r="R240">
        <f>VLOOKUP(E240,'punkty za oceny'!$A$2:$B$6,2,FALSE)</f>
        <v>0</v>
      </c>
      <c r="S240">
        <f>C240+IF(D240=6,2,0)</f>
        <v>5</v>
      </c>
      <c r="T240">
        <f>SUM(Q240:S240)</f>
        <v>33.299999999999997</v>
      </c>
      <c r="V240">
        <f>COUNTIF(I240:M240,"=100")</f>
        <v>0</v>
      </c>
    </row>
    <row r="241" spans="1:22">
      <c r="A241" t="s">
        <v>333</v>
      </c>
      <c r="B241" t="s">
        <v>216</v>
      </c>
      <c r="C241">
        <v>1</v>
      </c>
      <c r="D241">
        <v>6</v>
      </c>
      <c r="E241">
        <v>6</v>
      </c>
      <c r="F241">
        <v>3</v>
      </c>
      <c r="G241">
        <v>6</v>
      </c>
      <c r="H241">
        <v>4</v>
      </c>
      <c r="I241">
        <v>54</v>
      </c>
      <c r="J241">
        <v>50</v>
      </c>
      <c r="K241">
        <v>36</v>
      </c>
      <c r="L241">
        <v>23</v>
      </c>
      <c r="M241">
        <v>9</v>
      </c>
      <c r="N241">
        <f>AVERAGE(E241:H241)</f>
        <v>4.75</v>
      </c>
      <c r="P241">
        <f>IF(AND(C241=0,D241&gt;=5,N241&gt;4),1,0)</f>
        <v>0</v>
      </c>
      <c r="Q241">
        <f>SUM(I241:M241)/10</f>
        <v>17.2</v>
      </c>
      <c r="R241">
        <f>VLOOKUP(E241,'punkty za oceny'!$A$2:$B$6,2,FALSE)</f>
        <v>10</v>
      </c>
      <c r="S241">
        <f>C241+IF(D241=6,2,0)</f>
        <v>3</v>
      </c>
      <c r="T241">
        <f>SUM(Q241:S241)</f>
        <v>30.2</v>
      </c>
      <c r="V241">
        <f>COUNTIF(I241:M241,"=100")</f>
        <v>0</v>
      </c>
    </row>
    <row r="242" spans="1:22">
      <c r="A242" t="s">
        <v>212</v>
      </c>
      <c r="B242" t="s">
        <v>101</v>
      </c>
      <c r="C242">
        <v>4</v>
      </c>
      <c r="D242">
        <v>6</v>
      </c>
      <c r="E242">
        <v>5</v>
      </c>
      <c r="F242">
        <v>3</v>
      </c>
      <c r="G242">
        <v>4</v>
      </c>
      <c r="H242">
        <v>4</v>
      </c>
      <c r="I242">
        <v>43</v>
      </c>
      <c r="J242">
        <v>49</v>
      </c>
      <c r="K242">
        <v>12</v>
      </c>
      <c r="L242">
        <v>36</v>
      </c>
      <c r="M242">
        <v>87</v>
      </c>
      <c r="N242">
        <f>AVERAGE(E242:H242)</f>
        <v>4</v>
      </c>
      <c r="P242">
        <f>IF(AND(C242=0,D242&gt;=5,N242&gt;4),1,0)</f>
        <v>0</v>
      </c>
      <c r="Q242">
        <f>SUM(I242:M242)/10</f>
        <v>22.7</v>
      </c>
      <c r="R242">
        <f>VLOOKUP(E242,'punkty za oceny'!$A$2:$B$6,2,FALSE)</f>
        <v>8</v>
      </c>
      <c r="S242">
        <f>C242+IF(D242=6,2,0)</f>
        <v>6</v>
      </c>
      <c r="T242">
        <f>SUM(Q242:S242)</f>
        <v>36.700000000000003</v>
      </c>
      <c r="V242">
        <f>COUNTIF(I242:M242,"=100")</f>
        <v>0</v>
      </c>
    </row>
    <row r="243" spans="1:22">
      <c r="A243" t="s">
        <v>435</v>
      </c>
      <c r="B243" t="s">
        <v>436</v>
      </c>
      <c r="C243">
        <v>3</v>
      </c>
      <c r="D243">
        <v>5</v>
      </c>
      <c r="E243">
        <v>5</v>
      </c>
      <c r="F243">
        <v>2</v>
      </c>
      <c r="G243">
        <v>3</v>
      </c>
      <c r="H243">
        <v>6</v>
      </c>
      <c r="I243">
        <v>47</v>
      </c>
      <c r="J243">
        <v>52</v>
      </c>
      <c r="K243">
        <v>43</v>
      </c>
      <c r="L243">
        <v>47</v>
      </c>
      <c r="M243">
        <v>3</v>
      </c>
      <c r="N243">
        <f>AVERAGE(E243:H243)</f>
        <v>4</v>
      </c>
      <c r="P243">
        <f>IF(AND(C243=0,D243&gt;=5,N243&gt;4),1,0)</f>
        <v>0</v>
      </c>
      <c r="Q243">
        <f>SUM(I243:M243)/10</f>
        <v>19.2</v>
      </c>
      <c r="R243">
        <f>VLOOKUP(E243,'punkty za oceny'!$A$2:$B$6,2,FALSE)</f>
        <v>8</v>
      </c>
      <c r="S243">
        <f>C243+IF(D243=6,2,0)</f>
        <v>3</v>
      </c>
      <c r="T243">
        <f>SUM(Q243:S243)</f>
        <v>30.2</v>
      </c>
      <c r="V243">
        <f>COUNTIF(I243:M243,"=100")</f>
        <v>0</v>
      </c>
    </row>
    <row r="244" spans="1:22">
      <c r="A244" t="s">
        <v>71</v>
      </c>
      <c r="B244" t="s">
        <v>72</v>
      </c>
      <c r="C244">
        <v>7</v>
      </c>
      <c r="D244">
        <v>3</v>
      </c>
      <c r="E244">
        <v>2</v>
      </c>
      <c r="F244">
        <v>4</v>
      </c>
      <c r="G244">
        <v>4</v>
      </c>
      <c r="H244">
        <v>2</v>
      </c>
      <c r="I244">
        <v>67</v>
      </c>
      <c r="J244">
        <v>26</v>
      </c>
      <c r="K244">
        <v>50</v>
      </c>
      <c r="L244">
        <v>90</v>
      </c>
      <c r="M244">
        <v>34</v>
      </c>
      <c r="N244">
        <f>AVERAGE(E244:H244)</f>
        <v>3</v>
      </c>
      <c r="P244">
        <f>IF(AND(C244=0,D244&gt;=5,N244&gt;4),1,0)</f>
        <v>0</v>
      </c>
      <c r="Q244">
        <f>SUM(I244:M244)/10</f>
        <v>26.7</v>
      </c>
      <c r="R244">
        <f>VLOOKUP(E244,'punkty za oceny'!$A$2:$B$6,2,FALSE)</f>
        <v>0</v>
      </c>
      <c r="S244">
        <f>C244+IF(D244=6,2,0)</f>
        <v>7</v>
      </c>
      <c r="T244">
        <f>SUM(Q244:S244)</f>
        <v>33.700000000000003</v>
      </c>
      <c r="V244">
        <f>COUNTIF(I244:M244,"=100")</f>
        <v>0</v>
      </c>
    </row>
    <row r="245" spans="1:22">
      <c r="A245" t="s">
        <v>563</v>
      </c>
      <c r="B245" t="s">
        <v>101</v>
      </c>
      <c r="C245">
        <v>0</v>
      </c>
      <c r="D245">
        <v>5</v>
      </c>
      <c r="E245">
        <v>2</v>
      </c>
      <c r="F245">
        <v>4</v>
      </c>
      <c r="G245">
        <v>2</v>
      </c>
      <c r="H245">
        <v>6</v>
      </c>
      <c r="I245">
        <v>27</v>
      </c>
      <c r="J245">
        <v>56</v>
      </c>
      <c r="K245">
        <v>54</v>
      </c>
      <c r="L245">
        <v>99</v>
      </c>
      <c r="M245">
        <v>27</v>
      </c>
      <c r="N245">
        <f>AVERAGE(E245:H245)</f>
        <v>3.5</v>
      </c>
      <c r="P245">
        <f>IF(AND(C245=0,D245&gt;=5,N245&gt;4),1,0)</f>
        <v>0</v>
      </c>
      <c r="Q245">
        <f>SUM(I245:M245)/10</f>
        <v>26.3</v>
      </c>
      <c r="R245">
        <f>VLOOKUP(E245,'punkty za oceny'!$A$2:$B$6,2,FALSE)</f>
        <v>0</v>
      </c>
      <c r="S245">
        <f>C245+IF(D245=6,2,0)</f>
        <v>0</v>
      </c>
      <c r="T245">
        <f>SUM(Q245:S245)</f>
        <v>26.3</v>
      </c>
      <c r="V245">
        <f>COUNTIF(I245:M245,"=100")</f>
        <v>0</v>
      </c>
    </row>
    <row r="246" spans="1:22">
      <c r="A246" t="s">
        <v>190</v>
      </c>
      <c r="B246" t="s">
        <v>101</v>
      </c>
      <c r="C246">
        <v>3</v>
      </c>
      <c r="D246">
        <v>3</v>
      </c>
      <c r="E246">
        <v>3</v>
      </c>
      <c r="F246">
        <v>6</v>
      </c>
      <c r="G246">
        <v>2</v>
      </c>
      <c r="H246">
        <v>2</v>
      </c>
      <c r="I246">
        <v>80</v>
      </c>
      <c r="J246">
        <v>5</v>
      </c>
      <c r="K246">
        <v>4</v>
      </c>
      <c r="L246">
        <v>59</v>
      </c>
      <c r="M246">
        <v>5</v>
      </c>
      <c r="N246">
        <f>AVERAGE(E246:H246)</f>
        <v>3.25</v>
      </c>
      <c r="P246">
        <f>IF(AND(C246=0,D246&gt;=5,N246&gt;4),1,0)</f>
        <v>0</v>
      </c>
      <c r="Q246">
        <f>SUM(I246:M246)/10</f>
        <v>15.3</v>
      </c>
      <c r="R246">
        <f>VLOOKUP(E246,'punkty za oceny'!$A$2:$B$6,2,FALSE)</f>
        <v>4</v>
      </c>
      <c r="S246">
        <f>C246+IF(D246=6,2,0)</f>
        <v>3</v>
      </c>
      <c r="T246">
        <f>SUM(Q246:S246)</f>
        <v>22.3</v>
      </c>
      <c r="V246">
        <f>COUNTIF(I246:M246,"=100")</f>
        <v>0</v>
      </c>
    </row>
    <row r="247" spans="1:22">
      <c r="A247" t="s">
        <v>237</v>
      </c>
      <c r="B247" t="s">
        <v>90</v>
      </c>
      <c r="C247">
        <v>1</v>
      </c>
      <c r="D247">
        <v>2</v>
      </c>
      <c r="E247">
        <v>4</v>
      </c>
      <c r="F247">
        <v>4</v>
      </c>
      <c r="G247">
        <v>5</v>
      </c>
      <c r="H247">
        <v>5</v>
      </c>
      <c r="I247">
        <v>20</v>
      </c>
      <c r="J247">
        <v>93</v>
      </c>
      <c r="K247">
        <v>68</v>
      </c>
      <c r="L247">
        <v>58</v>
      </c>
      <c r="M247">
        <v>23</v>
      </c>
      <c r="N247">
        <f>AVERAGE(E247:H247)</f>
        <v>4.5</v>
      </c>
      <c r="P247">
        <f>IF(AND(C247=0,D247&gt;=5,N247&gt;4),1,0)</f>
        <v>0</v>
      </c>
      <c r="Q247">
        <f>SUM(I247:M247)/10</f>
        <v>26.2</v>
      </c>
      <c r="R247">
        <f>VLOOKUP(E247,'punkty za oceny'!$A$2:$B$6,2,FALSE)</f>
        <v>6</v>
      </c>
      <c r="S247">
        <f>C247+IF(D247=6,2,0)</f>
        <v>1</v>
      </c>
      <c r="T247">
        <f>SUM(Q247:S247)</f>
        <v>33.200000000000003</v>
      </c>
      <c r="V247">
        <f>COUNTIF(I247:M247,"=100")</f>
        <v>0</v>
      </c>
    </row>
    <row r="248" spans="1:22">
      <c r="A248" t="s">
        <v>237</v>
      </c>
      <c r="B248" t="s">
        <v>166</v>
      </c>
      <c r="C248">
        <v>4</v>
      </c>
      <c r="D248">
        <v>5</v>
      </c>
      <c r="E248">
        <v>4</v>
      </c>
      <c r="F248">
        <v>4</v>
      </c>
      <c r="G248">
        <v>2</v>
      </c>
      <c r="H248">
        <v>2</v>
      </c>
      <c r="I248">
        <v>71</v>
      </c>
      <c r="J248">
        <v>99</v>
      </c>
      <c r="K248">
        <v>56</v>
      </c>
      <c r="L248">
        <v>2</v>
      </c>
      <c r="M248">
        <v>43</v>
      </c>
      <c r="N248">
        <f>AVERAGE(E248:H248)</f>
        <v>3</v>
      </c>
      <c r="P248">
        <f>IF(AND(C248=0,D248&gt;=5,N248&gt;4),1,0)</f>
        <v>0</v>
      </c>
      <c r="Q248">
        <f>SUM(I248:M248)/10</f>
        <v>27.1</v>
      </c>
      <c r="R248">
        <f>VLOOKUP(E248,'punkty za oceny'!$A$2:$B$6,2,FALSE)</f>
        <v>6</v>
      </c>
      <c r="S248">
        <f>C248+IF(D248=6,2,0)</f>
        <v>4</v>
      </c>
      <c r="T248">
        <f>SUM(Q248:S248)</f>
        <v>37.1</v>
      </c>
      <c r="V248">
        <f>COUNTIF(I248:M248,"=100")</f>
        <v>0</v>
      </c>
    </row>
    <row r="249" spans="1:22">
      <c r="A249" t="s">
        <v>643</v>
      </c>
      <c r="B249" t="s">
        <v>72</v>
      </c>
      <c r="C249">
        <v>7</v>
      </c>
      <c r="D249">
        <v>6</v>
      </c>
      <c r="E249">
        <v>3</v>
      </c>
      <c r="F249">
        <v>6</v>
      </c>
      <c r="G249">
        <v>4</v>
      </c>
      <c r="H249">
        <v>2</v>
      </c>
      <c r="I249">
        <v>11</v>
      </c>
      <c r="J249">
        <v>8</v>
      </c>
      <c r="K249">
        <v>29</v>
      </c>
      <c r="L249">
        <v>7</v>
      </c>
      <c r="M249">
        <v>38</v>
      </c>
      <c r="N249">
        <f>AVERAGE(E249:H249)</f>
        <v>3.75</v>
      </c>
      <c r="P249">
        <f>IF(AND(C249=0,D249&gt;=5,N249&gt;4),1,0)</f>
        <v>0</v>
      </c>
      <c r="Q249">
        <f>SUM(I249:M249)/10</f>
        <v>9.3000000000000007</v>
      </c>
      <c r="R249">
        <f>VLOOKUP(E249,'punkty za oceny'!$A$2:$B$6,2,FALSE)</f>
        <v>4</v>
      </c>
      <c r="S249">
        <f>C249+IF(D249=6,2,0)</f>
        <v>9</v>
      </c>
      <c r="T249">
        <f>SUM(Q249:S249)</f>
        <v>22.3</v>
      </c>
      <c r="V249">
        <f>COUNTIF(I249:M249,"=100")</f>
        <v>0</v>
      </c>
    </row>
    <row r="250" spans="1:22">
      <c r="A250" t="s">
        <v>100</v>
      </c>
      <c r="B250" t="s">
        <v>101</v>
      </c>
      <c r="C250">
        <v>7</v>
      </c>
      <c r="D250">
        <v>3</v>
      </c>
      <c r="E250">
        <v>4</v>
      </c>
      <c r="F250">
        <v>4</v>
      </c>
      <c r="G250">
        <v>5</v>
      </c>
      <c r="H250">
        <v>6</v>
      </c>
      <c r="I250">
        <v>54</v>
      </c>
      <c r="J250">
        <v>42</v>
      </c>
      <c r="K250">
        <v>82</v>
      </c>
      <c r="L250">
        <v>99</v>
      </c>
      <c r="M250">
        <v>81</v>
      </c>
      <c r="N250">
        <f>AVERAGE(E250:H250)</f>
        <v>4.75</v>
      </c>
      <c r="P250">
        <f>IF(AND(C250=0,D250&gt;=5,N250&gt;4),1,0)</f>
        <v>0</v>
      </c>
      <c r="Q250">
        <f>SUM(I250:M250)/10</f>
        <v>35.799999999999997</v>
      </c>
      <c r="R250">
        <f>VLOOKUP(E250,'punkty za oceny'!$A$2:$B$6,2,FALSE)</f>
        <v>6</v>
      </c>
      <c r="S250">
        <f>C250+IF(D250=6,2,0)</f>
        <v>7</v>
      </c>
      <c r="T250">
        <f>SUM(Q250:S250)</f>
        <v>48.8</v>
      </c>
      <c r="V250">
        <f>COUNTIF(I250:M250,"=100")</f>
        <v>0</v>
      </c>
    </row>
    <row r="251" spans="1:22">
      <c r="A251" t="s">
        <v>484</v>
      </c>
      <c r="B251" t="s">
        <v>101</v>
      </c>
      <c r="C251">
        <v>2</v>
      </c>
      <c r="D251">
        <v>5</v>
      </c>
      <c r="E251">
        <v>2</v>
      </c>
      <c r="F251">
        <v>3</v>
      </c>
      <c r="G251">
        <v>5</v>
      </c>
      <c r="H251">
        <v>2</v>
      </c>
      <c r="I251">
        <v>26</v>
      </c>
      <c r="J251">
        <v>31</v>
      </c>
      <c r="K251">
        <v>88</v>
      </c>
      <c r="L251">
        <v>98</v>
      </c>
      <c r="M251">
        <v>45</v>
      </c>
      <c r="N251">
        <f>AVERAGE(E251:H251)</f>
        <v>3</v>
      </c>
      <c r="P251">
        <f>IF(AND(C251=0,D251&gt;=5,N251&gt;4),1,0)</f>
        <v>0</v>
      </c>
      <c r="Q251">
        <f>SUM(I251:M251)/10</f>
        <v>28.8</v>
      </c>
      <c r="R251">
        <f>VLOOKUP(E251,'punkty za oceny'!$A$2:$B$6,2,FALSE)</f>
        <v>0</v>
      </c>
      <c r="S251">
        <f>C251+IF(D251=6,2,0)</f>
        <v>2</v>
      </c>
      <c r="T251">
        <f>SUM(Q251:S251)</f>
        <v>30.8</v>
      </c>
      <c r="V251">
        <f>COUNTIF(I251:M251,"=100")</f>
        <v>0</v>
      </c>
    </row>
    <row r="252" spans="1:22">
      <c r="A252" t="s">
        <v>213</v>
      </c>
      <c r="B252" t="s">
        <v>72</v>
      </c>
      <c r="C252">
        <v>4</v>
      </c>
      <c r="D252">
        <v>4</v>
      </c>
      <c r="E252">
        <v>6</v>
      </c>
      <c r="F252">
        <v>2</v>
      </c>
      <c r="G252">
        <v>5</v>
      </c>
      <c r="H252">
        <v>2</v>
      </c>
      <c r="I252">
        <v>60</v>
      </c>
      <c r="J252">
        <v>75</v>
      </c>
      <c r="K252">
        <v>10</v>
      </c>
      <c r="L252">
        <v>59</v>
      </c>
      <c r="M252">
        <v>5</v>
      </c>
      <c r="N252">
        <f>AVERAGE(E252:H252)</f>
        <v>3.75</v>
      </c>
      <c r="P252">
        <f>IF(AND(C252=0,D252&gt;=5,N252&gt;4),1,0)</f>
        <v>0</v>
      </c>
      <c r="Q252">
        <f>SUM(I252:M252)/10</f>
        <v>20.9</v>
      </c>
      <c r="R252">
        <f>VLOOKUP(E252,'punkty za oceny'!$A$2:$B$6,2,FALSE)</f>
        <v>10</v>
      </c>
      <c r="S252">
        <f>C252+IF(D252=6,2,0)</f>
        <v>4</v>
      </c>
      <c r="T252">
        <f>SUM(Q252:S252)</f>
        <v>34.9</v>
      </c>
      <c r="V252">
        <f>COUNTIF(I252:M252,"=100")</f>
        <v>0</v>
      </c>
    </row>
    <row r="253" spans="1:22">
      <c r="A253" t="s">
        <v>456</v>
      </c>
      <c r="B253" t="s">
        <v>159</v>
      </c>
      <c r="C253">
        <v>6</v>
      </c>
      <c r="D253">
        <v>6</v>
      </c>
      <c r="E253">
        <v>6</v>
      </c>
      <c r="F253">
        <v>2</v>
      </c>
      <c r="G253">
        <v>3</v>
      </c>
      <c r="H253">
        <v>2</v>
      </c>
      <c r="I253">
        <v>56</v>
      </c>
      <c r="J253">
        <v>34</v>
      </c>
      <c r="K253">
        <v>52</v>
      </c>
      <c r="L253">
        <v>30</v>
      </c>
      <c r="M253">
        <v>94</v>
      </c>
      <c r="N253">
        <f>AVERAGE(E253:H253)</f>
        <v>3.25</v>
      </c>
      <c r="P253">
        <f>IF(AND(C253=0,D253&gt;=5,N253&gt;4),1,0)</f>
        <v>0</v>
      </c>
      <c r="Q253">
        <f>SUM(I253:M253)/10</f>
        <v>26.6</v>
      </c>
      <c r="R253">
        <f>VLOOKUP(E253,'punkty za oceny'!$A$2:$B$6,2,FALSE)</f>
        <v>10</v>
      </c>
      <c r="S253">
        <f>C253+IF(D253=6,2,0)</f>
        <v>8</v>
      </c>
      <c r="T253">
        <f>SUM(Q253:S253)</f>
        <v>44.6</v>
      </c>
      <c r="V253">
        <f>COUNTIF(I253:M253,"=100")</f>
        <v>0</v>
      </c>
    </row>
    <row r="254" spans="1:22">
      <c r="A254" t="s">
        <v>400</v>
      </c>
      <c r="B254" t="s">
        <v>101</v>
      </c>
      <c r="C254">
        <v>6</v>
      </c>
      <c r="D254">
        <v>4</v>
      </c>
      <c r="E254">
        <v>6</v>
      </c>
      <c r="F254">
        <v>6</v>
      </c>
      <c r="G254">
        <v>4</v>
      </c>
      <c r="H254">
        <v>4</v>
      </c>
      <c r="I254">
        <v>94</v>
      </c>
      <c r="J254">
        <v>44</v>
      </c>
      <c r="K254">
        <v>96</v>
      </c>
      <c r="L254">
        <v>9</v>
      </c>
      <c r="M254">
        <v>97</v>
      </c>
      <c r="N254">
        <f>AVERAGE(E254:H254)</f>
        <v>5</v>
      </c>
      <c r="P254">
        <f>IF(AND(C254=0,D254&gt;=5,N254&gt;4),1,0)</f>
        <v>0</v>
      </c>
      <c r="Q254">
        <f>SUM(I254:M254)/10</f>
        <v>34</v>
      </c>
      <c r="R254">
        <f>VLOOKUP(E254,'punkty za oceny'!$A$2:$B$6,2,FALSE)</f>
        <v>10</v>
      </c>
      <c r="S254">
        <f>C254+IF(D254=6,2,0)</f>
        <v>6</v>
      </c>
      <c r="T254">
        <f>SUM(Q254:S254)</f>
        <v>50</v>
      </c>
      <c r="V254">
        <f>COUNTIF(I254:M254,"=100")</f>
        <v>0</v>
      </c>
    </row>
    <row r="255" spans="1:22">
      <c r="A255" t="s">
        <v>400</v>
      </c>
      <c r="B255" t="s">
        <v>409</v>
      </c>
      <c r="C255">
        <v>0</v>
      </c>
      <c r="D255">
        <v>4</v>
      </c>
      <c r="E255">
        <v>5</v>
      </c>
      <c r="F255">
        <v>6</v>
      </c>
      <c r="G255">
        <v>3</v>
      </c>
      <c r="H255">
        <v>5</v>
      </c>
      <c r="I255">
        <v>66</v>
      </c>
      <c r="J255">
        <v>31</v>
      </c>
      <c r="K255">
        <v>5</v>
      </c>
      <c r="L255">
        <v>9</v>
      </c>
      <c r="M255">
        <v>38</v>
      </c>
      <c r="N255">
        <f>AVERAGE(E255:H255)</f>
        <v>4.75</v>
      </c>
      <c r="P255">
        <f>IF(AND(C255=0,D255&gt;=5,N255&gt;4),1,0)</f>
        <v>0</v>
      </c>
      <c r="Q255">
        <f>SUM(I255:M255)/10</f>
        <v>14.9</v>
      </c>
      <c r="R255">
        <f>VLOOKUP(E255,'punkty za oceny'!$A$2:$B$6,2,FALSE)</f>
        <v>8</v>
      </c>
      <c r="S255">
        <f>C255+IF(D255=6,2,0)</f>
        <v>0</v>
      </c>
      <c r="T255">
        <f>SUM(Q255:S255)</f>
        <v>22.9</v>
      </c>
      <c r="V255">
        <f>COUNTIF(I255:M255,"=100")</f>
        <v>0</v>
      </c>
    </row>
    <row r="256" spans="1:22">
      <c r="A256" t="s">
        <v>234</v>
      </c>
      <c r="B256" t="s">
        <v>159</v>
      </c>
      <c r="C256">
        <v>4</v>
      </c>
      <c r="D256">
        <v>5</v>
      </c>
      <c r="E256">
        <v>2</v>
      </c>
      <c r="F256">
        <v>5</v>
      </c>
      <c r="G256">
        <v>4</v>
      </c>
      <c r="H256">
        <v>3</v>
      </c>
      <c r="I256">
        <v>41</v>
      </c>
      <c r="J256">
        <v>64</v>
      </c>
      <c r="K256">
        <v>91</v>
      </c>
      <c r="L256">
        <v>82</v>
      </c>
      <c r="M256">
        <v>100</v>
      </c>
      <c r="N256">
        <f>AVERAGE(E256:H256)</f>
        <v>3.5</v>
      </c>
      <c r="P256">
        <f>IF(AND(C256=0,D256&gt;=5,N256&gt;4),1,0)</f>
        <v>0</v>
      </c>
      <c r="Q256">
        <f>SUM(I256:M256)/10</f>
        <v>37.799999999999997</v>
      </c>
      <c r="R256">
        <f>VLOOKUP(E256,'punkty za oceny'!$A$2:$B$6,2,FALSE)</f>
        <v>0</v>
      </c>
      <c r="S256">
        <f>C256+IF(D256=6,2,0)</f>
        <v>4</v>
      </c>
      <c r="T256">
        <f>SUM(Q256:S256)</f>
        <v>41.8</v>
      </c>
      <c r="V256">
        <f>COUNTIF(I256:M256,"=100")</f>
        <v>1</v>
      </c>
    </row>
    <row r="257" spans="1:22">
      <c r="A257" t="s">
        <v>280</v>
      </c>
      <c r="B257" t="s">
        <v>159</v>
      </c>
      <c r="C257">
        <v>6</v>
      </c>
      <c r="D257">
        <v>6</v>
      </c>
      <c r="E257">
        <v>2</v>
      </c>
      <c r="F257">
        <v>4</v>
      </c>
      <c r="G257">
        <v>5</v>
      </c>
      <c r="H257">
        <v>2</v>
      </c>
      <c r="I257">
        <v>34</v>
      </c>
      <c r="J257">
        <v>92</v>
      </c>
      <c r="K257">
        <v>51</v>
      </c>
      <c r="L257">
        <v>32</v>
      </c>
      <c r="M257">
        <v>80</v>
      </c>
      <c r="N257">
        <f>AVERAGE(E257:H257)</f>
        <v>3.25</v>
      </c>
      <c r="P257">
        <f>IF(AND(C257=0,D257&gt;=5,N257&gt;4),1,0)</f>
        <v>0</v>
      </c>
      <c r="Q257">
        <f>SUM(I257:M257)/10</f>
        <v>28.9</v>
      </c>
      <c r="R257">
        <f>VLOOKUP(E257,'punkty za oceny'!$A$2:$B$6,2,FALSE)</f>
        <v>0</v>
      </c>
      <c r="S257">
        <f>C257+IF(D257=6,2,0)</f>
        <v>8</v>
      </c>
      <c r="T257">
        <f>SUM(Q257:S257)</f>
        <v>36.9</v>
      </c>
      <c r="V257">
        <f>COUNTIF(I257:M257,"=100")</f>
        <v>0</v>
      </c>
    </row>
    <row r="258" spans="1:22">
      <c r="A258" t="s">
        <v>666</v>
      </c>
      <c r="B258" t="s">
        <v>34</v>
      </c>
      <c r="C258">
        <v>4</v>
      </c>
      <c r="D258">
        <v>5</v>
      </c>
      <c r="E258">
        <v>3</v>
      </c>
      <c r="F258">
        <v>6</v>
      </c>
      <c r="G258">
        <v>6</v>
      </c>
      <c r="H258">
        <v>3</v>
      </c>
      <c r="I258">
        <v>23</v>
      </c>
      <c r="J258">
        <v>16</v>
      </c>
      <c r="K258">
        <v>85</v>
      </c>
      <c r="L258">
        <v>82</v>
      </c>
      <c r="M258">
        <v>75</v>
      </c>
      <c r="N258">
        <f>AVERAGE(E258:H258)</f>
        <v>4.5</v>
      </c>
      <c r="P258">
        <f>IF(AND(C258=0,D258&gt;=5,N258&gt;4),1,0)</f>
        <v>0</v>
      </c>
      <c r="Q258">
        <f>SUM(I258:M258)/10</f>
        <v>28.1</v>
      </c>
      <c r="R258">
        <f>VLOOKUP(E258,'punkty za oceny'!$A$2:$B$6,2,FALSE)</f>
        <v>4</v>
      </c>
      <c r="S258">
        <f>C258+IF(D258=6,2,0)</f>
        <v>4</v>
      </c>
      <c r="T258">
        <f>SUM(Q258:S258)</f>
        <v>36.1</v>
      </c>
      <c r="V258">
        <f>COUNTIF(I258:M258,"=100")</f>
        <v>0</v>
      </c>
    </row>
    <row r="259" spans="1:22">
      <c r="A259" t="s">
        <v>449</v>
      </c>
      <c r="B259" t="s">
        <v>34</v>
      </c>
      <c r="C259">
        <v>5</v>
      </c>
      <c r="D259">
        <v>2</v>
      </c>
      <c r="E259">
        <v>3</v>
      </c>
      <c r="F259">
        <v>2</v>
      </c>
      <c r="G259">
        <v>4</v>
      </c>
      <c r="H259">
        <v>3</v>
      </c>
      <c r="I259">
        <v>53</v>
      </c>
      <c r="J259">
        <v>95</v>
      </c>
      <c r="K259">
        <v>23</v>
      </c>
      <c r="L259">
        <v>16</v>
      </c>
      <c r="M259">
        <v>90</v>
      </c>
      <c r="N259">
        <f>AVERAGE(E259:H259)</f>
        <v>3</v>
      </c>
      <c r="P259">
        <f>IF(AND(C259=0,D259&gt;=5,N259&gt;4),1,0)</f>
        <v>0</v>
      </c>
      <c r="Q259">
        <f>SUM(I259:M259)/10</f>
        <v>27.7</v>
      </c>
      <c r="R259">
        <f>VLOOKUP(E259,'punkty za oceny'!$A$2:$B$6,2,FALSE)</f>
        <v>4</v>
      </c>
      <c r="S259">
        <f>C259+IF(D259=6,2,0)</f>
        <v>5</v>
      </c>
      <c r="T259">
        <f>SUM(Q259:S259)</f>
        <v>36.700000000000003</v>
      </c>
      <c r="V259">
        <f>COUNTIF(I259:M259,"=100")</f>
        <v>0</v>
      </c>
    </row>
    <row r="260" spans="1:22">
      <c r="A260" t="s">
        <v>33</v>
      </c>
      <c r="B260" t="s">
        <v>34</v>
      </c>
      <c r="C260">
        <v>4</v>
      </c>
      <c r="D260">
        <v>6</v>
      </c>
      <c r="E260">
        <v>5</v>
      </c>
      <c r="F260">
        <v>6</v>
      </c>
      <c r="G260">
        <v>3</v>
      </c>
      <c r="H260">
        <v>6</v>
      </c>
      <c r="I260">
        <v>83</v>
      </c>
      <c r="J260">
        <v>27</v>
      </c>
      <c r="K260">
        <v>79</v>
      </c>
      <c r="L260">
        <v>20</v>
      </c>
      <c r="M260">
        <v>43</v>
      </c>
      <c r="N260">
        <f>AVERAGE(E260:H260)</f>
        <v>5</v>
      </c>
      <c r="P260">
        <f>IF(AND(C260=0,D260&gt;=5,N260&gt;4),1,0)</f>
        <v>0</v>
      </c>
      <c r="Q260">
        <f>SUM(I260:M260)/10</f>
        <v>25.2</v>
      </c>
      <c r="R260">
        <f>VLOOKUP(E260,'punkty za oceny'!$A$2:$B$6,2,FALSE)</f>
        <v>8</v>
      </c>
      <c r="S260">
        <f>C260+IF(D260=6,2,0)</f>
        <v>6</v>
      </c>
      <c r="T260">
        <f>SUM(Q260:S260)</f>
        <v>39.200000000000003</v>
      </c>
      <c r="V260">
        <f>COUNTIF(I260:M260,"=100")</f>
        <v>0</v>
      </c>
    </row>
    <row r="261" spans="1:22">
      <c r="A261" t="s">
        <v>158</v>
      </c>
      <c r="B261" t="s">
        <v>159</v>
      </c>
      <c r="C261">
        <v>0</v>
      </c>
      <c r="D261">
        <v>3</v>
      </c>
      <c r="E261">
        <v>6</v>
      </c>
      <c r="F261">
        <v>3</v>
      </c>
      <c r="G261">
        <v>5</v>
      </c>
      <c r="H261">
        <v>6</v>
      </c>
      <c r="I261">
        <v>12</v>
      </c>
      <c r="J261">
        <v>60</v>
      </c>
      <c r="K261">
        <v>63</v>
      </c>
      <c r="L261">
        <v>37</v>
      </c>
      <c r="M261">
        <v>71</v>
      </c>
      <c r="N261">
        <f>AVERAGE(E261:H261)</f>
        <v>5</v>
      </c>
      <c r="P261">
        <f>IF(AND(C261=0,D261&gt;=5,N261&gt;4),1,0)</f>
        <v>0</v>
      </c>
      <c r="Q261">
        <f>SUM(I261:M261)/10</f>
        <v>24.3</v>
      </c>
      <c r="R261">
        <f>VLOOKUP(E261,'punkty za oceny'!$A$2:$B$6,2,FALSE)</f>
        <v>10</v>
      </c>
      <c r="S261">
        <f>C261+IF(D261=6,2,0)</f>
        <v>0</v>
      </c>
      <c r="T261">
        <f>SUM(Q261:S261)</f>
        <v>34.299999999999997</v>
      </c>
      <c r="V261">
        <f>COUNTIF(I261:M261,"=100")</f>
        <v>0</v>
      </c>
    </row>
    <row r="262" spans="1:22">
      <c r="A262" t="s">
        <v>236</v>
      </c>
      <c r="B262" t="s">
        <v>90</v>
      </c>
      <c r="C262">
        <v>8</v>
      </c>
      <c r="D262">
        <v>3</v>
      </c>
      <c r="E262">
        <v>6</v>
      </c>
      <c r="F262">
        <v>3</v>
      </c>
      <c r="G262">
        <v>6</v>
      </c>
      <c r="H262">
        <v>2</v>
      </c>
      <c r="I262">
        <v>84</v>
      </c>
      <c r="J262">
        <v>77</v>
      </c>
      <c r="K262">
        <v>71</v>
      </c>
      <c r="L262">
        <v>71</v>
      </c>
      <c r="M262">
        <v>9</v>
      </c>
      <c r="N262">
        <f>AVERAGE(E262:H262)</f>
        <v>4.25</v>
      </c>
      <c r="P262">
        <f>IF(AND(C262=0,D262&gt;=5,N262&gt;4),1,0)</f>
        <v>0</v>
      </c>
      <c r="Q262">
        <f>SUM(I262:M262)/10</f>
        <v>31.2</v>
      </c>
      <c r="R262">
        <f>VLOOKUP(E262,'punkty za oceny'!$A$2:$B$6,2,FALSE)</f>
        <v>10</v>
      </c>
      <c r="S262">
        <f>C262+IF(D262=6,2,0)</f>
        <v>8</v>
      </c>
      <c r="T262">
        <f>SUM(Q262:S262)</f>
        <v>49.2</v>
      </c>
      <c r="V262">
        <f>COUNTIF(I262:M262,"=100")</f>
        <v>0</v>
      </c>
    </row>
    <row r="263" spans="1:22">
      <c r="A263" t="s">
        <v>127</v>
      </c>
      <c r="B263" t="s">
        <v>90</v>
      </c>
      <c r="C263">
        <v>2</v>
      </c>
      <c r="D263">
        <v>6</v>
      </c>
      <c r="E263">
        <v>6</v>
      </c>
      <c r="F263">
        <v>3</v>
      </c>
      <c r="G263">
        <v>6</v>
      </c>
      <c r="H263">
        <v>2</v>
      </c>
      <c r="I263">
        <v>71</v>
      </c>
      <c r="J263">
        <v>95</v>
      </c>
      <c r="K263">
        <v>90</v>
      </c>
      <c r="L263">
        <v>50</v>
      </c>
      <c r="M263">
        <v>91</v>
      </c>
      <c r="N263">
        <f>AVERAGE(E263:H263)</f>
        <v>4.25</v>
      </c>
      <c r="P263">
        <f>IF(AND(C263=0,D263&gt;=5,N263&gt;4),1,0)</f>
        <v>0</v>
      </c>
      <c r="Q263">
        <f>SUM(I263:M263)/10</f>
        <v>39.700000000000003</v>
      </c>
      <c r="R263">
        <f>VLOOKUP(E263,'punkty za oceny'!$A$2:$B$6,2,FALSE)</f>
        <v>10</v>
      </c>
      <c r="S263">
        <f>C263+IF(D263=6,2,0)</f>
        <v>4</v>
      </c>
      <c r="T263">
        <f>SUM(Q263:S263)</f>
        <v>53.7</v>
      </c>
      <c r="V263">
        <f>COUNTIF(I263:M263,"=100")</f>
        <v>0</v>
      </c>
    </row>
    <row r="264" spans="1:22">
      <c r="A264" t="s">
        <v>89</v>
      </c>
      <c r="B264" t="s">
        <v>90</v>
      </c>
      <c r="C264">
        <v>2</v>
      </c>
      <c r="D264">
        <v>3</v>
      </c>
      <c r="E264">
        <v>6</v>
      </c>
      <c r="F264">
        <v>3</v>
      </c>
      <c r="G264">
        <v>6</v>
      </c>
      <c r="H264">
        <v>3</v>
      </c>
      <c r="I264">
        <v>53</v>
      </c>
      <c r="J264">
        <v>50</v>
      </c>
      <c r="K264">
        <v>16</v>
      </c>
      <c r="L264">
        <v>44</v>
      </c>
      <c r="M264">
        <v>8</v>
      </c>
      <c r="N264">
        <f>AVERAGE(E264:H264)</f>
        <v>4.5</v>
      </c>
      <c r="P264">
        <f>IF(AND(C264=0,D264&gt;=5,N264&gt;4),1,0)</f>
        <v>0</v>
      </c>
      <c r="Q264">
        <f>SUM(I264:M264)/10</f>
        <v>17.100000000000001</v>
      </c>
      <c r="R264">
        <f>VLOOKUP(E264,'punkty za oceny'!$A$2:$B$6,2,FALSE)</f>
        <v>10</v>
      </c>
      <c r="S264">
        <f>C264+IF(D264=6,2,0)</f>
        <v>2</v>
      </c>
      <c r="T264">
        <f>SUM(Q264:S264)</f>
        <v>29.1</v>
      </c>
      <c r="V264">
        <f>COUNTIF(I264:M264,"=100")</f>
        <v>0</v>
      </c>
    </row>
    <row r="265" spans="1:22">
      <c r="A265" t="s">
        <v>97</v>
      </c>
      <c r="B265" t="s">
        <v>90</v>
      </c>
      <c r="C265">
        <v>8</v>
      </c>
      <c r="D265">
        <v>2</v>
      </c>
      <c r="E265">
        <v>2</v>
      </c>
      <c r="F265">
        <v>3</v>
      </c>
      <c r="G265">
        <v>4</v>
      </c>
      <c r="H265">
        <v>3</v>
      </c>
      <c r="I265">
        <v>18</v>
      </c>
      <c r="J265">
        <v>83</v>
      </c>
      <c r="K265">
        <v>86</v>
      </c>
      <c r="L265">
        <v>67</v>
      </c>
      <c r="M265">
        <v>90</v>
      </c>
      <c r="N265">
        <f>AVERAGE(E265:H265)</f>
        <v>3</v>
      </c>
      <c r="P265">
        <f>IF(AND(C265=0,D265&gt;=5,N265&gt;4),1,0)</f>
        <v>0</v>
      </c>
      <c r="Q265">
        <f>SUM(I265:M265)/10</f>
        <v>34.4</v>
      </c>
      <c r="R265">
        <f>VLOOKUP(E265,'punkty za oceny'!$A$2:$B$6,2,FALSE)</f>
        <v>0</v>
      </c>
      <c r="S265">
        <f>C265+IF(D265=6,2,0)</f>
        <v>8</v>
      </c>
      <c r="T265">
        <f>SUM(Q265:S265)</f>
        <v>42.4</v>
      </c>
      <c r="V265">
        <f>COUNTIF(I265:M265,"=100")</f>
        <v>0</v>
      </c>
    </row>
    <row r="266" spans="1:22">
      <c r="A266" t="s">
        <v>534</v>
      </c>
      <c r="B266" t="s">
        <v>90</v>
      </c>
      <c r="C266">
        <v>2</v>
      </c>
      <c r="D266">
        <v>4</v>
      </c>
      <c r="E266">
        <v>5</v>
      </c>
      <c r="F266">
        <v>3</v>
      </c>
      <c r="G266">
        <v>2</v>
      </c>
      <c r="H266">
        <v>2</v>
      </c>
      <c r="I266">
        <v>35</v>
      </c>
      <c r="J266">
        <v>82</v>
      </c>
      <c r="K266">
        <v>52</v>
      </c>
      <c r="L266">
        <v>15</v>
      </c>
      <c r="M266">
        <v>51</v>
      </c>
      <c r="N266">
        <f>AVERAGE(E266:H266)</f>
        <v>3</v>
      </c>
      <c r="P266">
        <f>IF(AND(C266=0,D266&gt;=5,N266&gt;4),1,0)</f>
        <v>0</v>
      </c>
      <c r="Q266">
        <f>SUM(I266:M266)/10</f>
        <v>23.5</v>
      </c>
      <c r="R266">
        <f>VLOOKUP(E266,'punkty za oceny'!$A$2:$B$6,2,FALSE)</f>
        <v>8</v>
      </c>
      <c r="S266">
        <f>C266+IF(D266=6,2,0)</f>
        <v>2</v>
      </c>
      <c r="T266">
        <f>SUM(Q266:S266)</f>
        <v>33.5</v>
      </c>
      <c r="V266">
        <f>COUNTIF(I266:M266,"=100")</f>
        <v>0</v>
      </c>
    </row>
    <row r="267" spans="1:22">
      <c r="A267" t="s">
        <v>492</v>
      </c>
      <c r="B267" t="s">
        <v>90</v>
      </c>
      <c r="C267">
        <v>4</v>
      </c>
      <c r="D267">
        <v>2</v>
      </c>
      <c r="E267">
        <v>4</v>
      </c>
      <c r="F267">
        <v>5</v>
      </c>
      <c r="G267">
        <v>4</v>
      </c>
      <c r="H267">
        <v>2</v>
      </c>
      <c r="I267">
        <v>17</v>
      </c>
      <c r="J267">
        <v>17</v>
      </c>
      <c r="K267">
        <v>92</v>
      </c>
      <c r="L267">
        <v>6</v>
      </c>
      <c r="M267">
        <v>64</v>
      </c>
      <c r="N267">
        <f>AVERAGE(E267:H267)</f>
        <v>3.75</v>
      </c>
      <c r="P267">
        <f>IF(AND(C267=0,D267&gt;=5,N267&gt;4),1,0)</f>
        <v>0</v>
      </c>
      <c r="Q267">
        <f>SUM(I267:M267)/10</f>
        <v>19.600000000000001</v>
      </c>
      <c r="R267">
        <f>VLOOKUP(E267,'punkty za oceny'!$A$2:$B$6,2,FALSE)</f>
        <v>6</v>
      </c>
      <c r="S267">
        <f>C267+IF(D267=6,2,0)</f>
        <v>4</v>
      </c>
      <c r="T267">
        <f>SUM(Q267:S267)</f>
        <v>29.6</v>
      </c>
      <c r="V267">
        <f>COUNTIF(I267:M267,"=100")</f>
        <v>0</v>
      </c>
    </row>
    <row r="268" spans="1:22">
      <c r="A268" t="s">
        <v>639</v>
      </c>
      <c r="B268" t="s">
        <v>34</v>
      </c>
      <c r="C268">
        <v>0</v>
      </c>
      <c r="D268">
        <v>6</v>
      </c>
      <c r="E268">
        <v>6</v>
      </c>
      <c r="F268">
        <v>3</v>
      </c>
      <c r="G268">
        <v>2</v>
      </c>
      <c r="H268">
        <v>5</v>
      </c>
      <c r="I268">
        <v>25</v>
      </c>
      <c r="J268">
        <v>23</v>
      </c>
      <c r="K268">
        <v>92</v>
      </c>
      <c r="L268">
        <v>37</v>
      </c>
      <c r="M268">
        <v>40</v>
      </c>
      <c r="N268">
        <f>AVERAGE(E268:H268)</f>
        <v>4</v>
      </c>
      <c r="P268">
        <f>IF(AND(C268=0,D268&gt;=5,N268&gt;4),1,0)</f>
        <v>0</v>
      </c>
      <c r="Q268">
        <f>SUM(I268:M268)/10</f>
        <v>21.7</v>
      </c>
      <c r="R268">
        <f>VLOOKUP(E268,'punkty za oceny'!$A$2:$B$6,2,FALSE)</f>
        <v>10</v>
      </c>
      <c r="S268">
        <f>C268+IF(D268=6,2,0)</f>
        <v>2</v>
      </c>
      <c r="T268">
        <f>SUM(Q268:S268)</f>
        <v>33.700000000000003</v>
      </c>
      <c r="V268">
        <f>COUNTIF(I268:M268,"=100")</f>
        <v>0</v>
      </c>
    </row>
    <row r="269" spans="1:22">
      <c r="A269" t="s">
        <v>419</v>
      </c>
      <c r="B269" t="s">
        <v>260</v>
      </c>
      <c r="C269">
        <v>6</v>
      </c>
      <c r="D269">
        <v>3</v>
      </c>
      <c r="E269">
        <v>6</v>
      </c>
      <c r="F269">
        <v>2</v>
      </c>
      <c r="G269">
        <v>4</v>
      </c>
      <c r="H269">
        <v>6</v>
      </c>
      <c r="I269">
        <v>47</v>
      </c>
      <c r="J269">
        <v>54</v>
      </c>
      <c r="K269">
        <v>40</v>
      </c>
      <c r="L269">
        <v>83</v>
      </c>
      <c r="M269">
        <v>16</v>
      </c>
      <c r="N269">
        <f>AVERAGE(E269:H269)</f>
        <v>4.5</v>
      </c>
      <c r="P269">
        <f>IF(AND(C269=0,D269&gt;=5,N269&gt;4),1,0)</f>
        <v>0</v>
      </c>
      <c r="Q269">
        <f>SUM(I269:M269)/10</f>
        <v>24</v>
      </c>
      <c r="R269">
        <f>VLOOKUP(E269,'punkty za oceny'!$A$2:$B$6,2,FALSE)</f>
        <v>10</v>
      </c>
      <c r="S269">
        <f>C269+IF(D269=6,2,0)</f>
        <v>6</v>
      </c>
      <c r="T269">
        <f>SUM(Q269:S269)</f>
        <v>40</v>
      </c>
      <c r="V269">
        <f>COUNTIF(I269:M269,"=100")</f>
        <v>0</v>
      </c>
    </row>
    <row r="270" spans="1:22">
      <c r="A270" t="s">
        <v>303</v>
      </c>
      <c r="B270" t="s">
        <v>90</v>
      </c>
      <c r="C270">
        <v>1</v>
      </c>
      <c r="D270">
        <v>6</v>
      </c>
      <c r="E270">
        <v>4</v>
      </c>
      <c r="F270">
        <v>6</v>
      </c>
      <c r="G270">
        <v>3</v>
      </c>
      <c r="H270">
        <v>2</v>
      </c>
      <c r="I270">
        <v>48</v>
      </c>
      <c r="J270">
        <v>65</v>
      </c>
      <c r="K270">
        <v>86</v>
      </c>
      <c r="L270">
        <v>18</v>
      </c>
      <c r="M270">
        <v>88</v>
      </c>
      <c r="N270">
        <f>AVERAGE(E270:H270)</f>
        <v>3.75</v>
      </c>
      <c r="P270">
        <f>IF(AND(C270=0,D270&gt;=5,N270&gt;4),1,0)</f>
        <v>0</v>
      </c>
      <c r="Q270">
        <f>SUM(I270:M270)/10</f>
        <v>30.5</v>
      </c>
      <c r="R270">
        <f>VLOOKUP(E270,'punkty za oceny'!$A$2:$B$6,2,FALSE)</f>
        <v>6</v>
      </c>
      <c r="S270">
        <f>C270+IF(D270=6,2,0)</f>
        <v>3</v>
      </c>
      <c r="T270">
        <f>SUM(Q270:S270)</f>
        <v>39.5</v>
      </c>
      <c r="V270">
        <f>COUNTIF(I270:M270,"=100")</f>
        <v>0</v>
      </c>
    </row>
    <row r="271" spans="1:22">
      <c r="A271" t="s">
        <v>556</v>
      </c>
      <c r="B271" t="s">
        <v>367</v>
      </c>
      <c r="C271">
        <v>7</v>
      </c>
      <c r="D271">
        <v>5</v>
      </c>
      <c r="E271">
        <v>5</v>
      </c>
      <c r="F271">
        <v>5</v>
      </c>
      <c r="G271">
        <v>2</v>
      </c>
      <c r="H271">
        <v>2</v>
      </c>
      <c r="I271">
        <v>35</v>
      </c>
      <c r="J271">
        <v>95</v>
      </c>
      <c r="K271">
        <v>11</v>
      </c>
      <c r="L271">
        <v>36</v>
      </c>
      <c r="M271">
        <v>19</v>
      </c>
      <c r="N271">
        <f>AVERAGE(E271:H271)</f>
        <v>3.5</v>
      </c>
      <c r="P271">
        <f>IF(AND(C271=0,D271&gt;=5,N271&gt;4),1,0)</f>
        <v>0</v>
      </c>
      <c r="Q271">
        <f>SUM(I271:M271)/10</f>
        <v>19.600000000000001</v>
      </c>
      <c r="R271">
        <f>VLOOKUP(E271,'punkty za oceny'!$A$2:$B$6,2,FALSE)</f>
        <v>8</v>
      </c>
      <c r="S271">
        <f>C271+IF(D271=6,2,0)</f>
        <v>7</v>
      </c>
      <c r="T271">
        <f>SUM(Q271:S271)</f>
        <v>34.6</v>
      </c>
      <c r="V271">
        <f>COUNTIF(I271:M271,"=100")</f>
        <v>0</v>
      </c>
    </row>
    <row r="272" spans="1:22">
      <c r="A272" t="s">
        <v>259</v>
      </c>
      <c r="B272" t="s">
        <v>260</v>
      </c>
      <c r="C272">
        <v>2</v>
      </c>
      <c r="D272">
        <v>5</v>
      </c>
      <c r="E272">
        <v>5</v>
      </c>
      <c r="F272">
        <v>2</v>
      </c>
      <c r="G272">
        <v>6</v>
      </c>
      <c r="H272">
        <v>2</v>
      </c>
      <c r="I272">
        <v>79</v>
      </c>
      <c r="J272">
        <v>66</v>
      </c>
      <c r="K272">
        <v>91</v>
      </c>
      <c r="L272">
        <v>30</v>
      </c>
      <c r="M272">
        <v>90</v>
      </c>
      <c r="N272">
        <f>AVERAGE(E272:H272)</f>
        <v>3.75</v>
      </c>
      <c r="P272">
        <f>IF(AND(C272=0,D272&gt;=5,N272&gt;4),1,0)</f>
        <v>0</v>
      </c>
      <c r="Q272">
        <f>SUM(I272:M272)/10</f>
        <v>35.6</v>
      </c>
      <c r="R272">
        <f>VLOOKUP(E272,'punkty za oceny'!$A$2:$B$6,2,FALSE)</f>
        <v>8</v>
      </c>
      <c r="S272">
        <f>C272+IF(D272=6,2,0)</f>
        <v>2</v>
      </c>
      <c r="T272">
        <f>SUM(Q272:S272)</f>
        <v>45.6</v>
      </c>
      <c r="V272">
        <f>COUNTIF(I272:M272,"=100")</f>
        <v>0</v>
      </c>
    </row>
    <row r="273" spans="1:22">
      <c r="A273" t="s">
        <v>582</v>
      </c>
      <c r="B273" t="s">
        <v>367</v>
      </c>
      <c r="C273">
        <v>5</v>
      </c>
      <c r="D273">
        <v>3</v>
      </c>
      <c r="E273">
        <v>2</v>
      </c>
      <c r="F273">
        <v>6</v>
      </c>
      <c r="G273">
        <v>2</v>
      </c>
      <c r="H273">
        <v>2</v>
      </c>
      <c r="I273">
        <v>28</v>
      </c>
      <c r="J273">
        <v>28</v>
      </c>
      <c r="K273">
        <v>14</v>
      </c>
      <c r="L273">
        <v>52</v>
      </c>
      <c r="M273">
        <v>35</v>
      </c>
      <c r="N273">
        <f>AVERAGE(E273:H273)</f>
        <v>3</v>
      </c>
      <c r="P273">
        <f>IF(AND(C273=0,D273&gt;=5,N273&gt;4),1,0)</f>
        <v>0</v>
      </c>
      <c r="Q273">
        <f>SUM(I273:M273)/10</f>
        <v>15.7</v>
      </c>
      <c r="R273">
        <f>VLOOKUP(E273,'punkty za oceny'!$A$2:$B$6,2,FALSE)</f>
        <v>0</v>
      </c>
      <c r="S273">
        <f>C273+IF(D273=6,2,0)</f>
        <v>5</v>
      </c>
      <c r="T273">
        <f>SUM(Q273:S273)</f>
        <v>20.7</v>
      </c>
      <c r="V273">
        <f>COUNTIF(I273:M273,"=100")</f>
        <v>0</v>
      </c>
    </row>
    <row r="274" spans="1:22">
      <c r="A274" t="s">
        <v>95</v>
      </c>
      <c r="B274" t="s">
        <v>96</v>
      </c>
      <c r="C274">
        <v>6</v>
      </c>
      <c r="D274">
        <v>5</v>
      </c>
      <c r="E274">
        <v>5</v>
      </c>
      <c r="F274">
        <v>6</v>
      </c>
      <c r="G274">
        <v>2</v>
      </c>
      <c r="H274">
        <v>4</v>
      </c>
      <c r="I274">
        <v>65</v>
      </c>
      <c r="J274">
        <v>66</v>
      </c>
      <c r="K274">
        <v>87</v>
      </c>
      <c r="L274">
        <v>5</v>
      </c>
      <c r="M274">
        <v>65</v>
      </c>
      <c r="N274">
        <f>AVERAGE(E274:H274)</f>
        <v>4.25</v>
      </c>
      <c r="P274">
        <f>IF(AND(C274=0,D274&gt;=5,N274&gt;4),1,0)</f>
        <v>0</v>
      </c>
      <c r="Q274">
        <f>SUM(I274:M274)/10</f>
        <v>28.8</v>
      </c>
      <c r="R274">
        <f>VLOOKUP(E274,'punkty za oceny'!$A$2:$B$6,2,FALSE)</f>
        <v>8</v>
      </c>
      <c r="S274">
        <f>C274+IF(D274=6,2,0)</f>
        <v>6</v>
      </c>
      <c r="T274">
        <f>SUM(Q274:S274)</f>
        <v>42.8</v>
      </c>
      <c r="V274">
        <f>COUNTIF(I274:M274,"=100")</f>
        <v>0</v>
      </c>
    </row>
    <row r="275" spans="1:22">
      <c r="A275" t="s">
        <v>504</v>
      </c>
      <c r="B275" t="s">
        <v>367</v>
      </c>
      <c r="C275">
        <v>0</v>
      </c>
      <c r="D275">
        <v>2</v>
      </c>
      <c r="E275">
        <v>5</v>
      </c>
      <c r="F275">
        <v>6</v>
      </c>
      <c r="G275">
        <v>6</v>
      </c>
      <c r="H275">
        <v>3</v>
      </c>
      <c r="I275">
        <v>36</v>
      </c>
      <c r="J275">
        <v>94</v>
      </c>
      <c r="K275">
        <v>52</v>
      </c>
      <c r="L275">
        <v>50</v>
      </c>
      <c r="M275">
        <v>57</v>
      </c>
      <c r="N275">
        <f>AVERAGE(E275:H275)</f>
        <v>5</v>
      </c>
      <c r="P275">
        <f>IF(AND(C275=0,D275&gt;=5,N275&gt;4),1,0)</f>
        <v>0</v>
      </c>
      <c r="Q275">
        <f>SUM(I275:M275)/10</f>
        <v>28.9</v>
      </c>
      <c r="R275">
        <f>VLOOKUP(E275,'punkty za oceny'!$A$2:$B$6,2,FALSE)</f>
        <v>8</v>
      </c>
      <c r="S275">
        <f>C275+IF(D275=6,2,0)</f>
        <v>0</v>
      </c>
      <c r="T275">
        <f>SUM(Q275:S275)</f>
        <v>36.9</v>
      </c>
      <c r="V275">
        <f>COUNTIF(I275:M275,"=100")</f>
        <v>0</v>
      </c>
    </row>
    <row r="276" spans="1:22">
      <c r="A276" t="s">
        <v>366</v>
      </c>
      <c r="B276" t="s">
        <v>367</v>
      </c>
      <c r="C276">
        <v>3</v>
      </c>
      <c r="D276">
        <v>6</v>
      </c>
      <c r="E276">
        <v>3</v>
      </c>
      <c r="F276">
        <v>4</v>
      </c>
      <c r="G276">
        <v>3</v>
      </c>
      <c r="H276">
        <v>5</v>
      </c>
      <c r="I276">
        <v>86</v>
      </c>
      <c r="J276">
        <v>46</v>
      </c>
      <c r="K276">
        <v>9</v>
      </c>
      <c r="L276">
        <v>68</v>
      </c>
      <c r="M276">
        <v>39</v>
      </c>
      <c r="N276">
        <f>AVERAGE(E276:H276)</f>
        <v>3.75</v>
      </c>
      <c r="P276">
        <f>IF(AND(C276=0,D276&gt;=5,N276&gt;4),1,0)</f>
        <v>0</v>
      </c>
      <c r="Q276">
        <f>SUM(I276:M276)/10</f>
        <v>24.8</v>
      </c>
      <c r="R276">
        <f>VLOOKUP(E276,'punkty za oceny'!$A$2:$B$6,2,FALSE)</f>
        <v>4</v>
      </c>
      <c r="S276">
        <f>C276+IF(D276=6,2,0)</f>
        <v>5</v>
      </c>
      <c r="T276">
        <f>SUM(Q276:S276)</f>
        <v>33.799999999999997</v>
      </c>
      <c r="V276">
        <f>COUNTIF(I276:M276,"=100")</f>
        <v>0</v>
      </c>
    </row>
    <row r="277" spans="1:22">
      <c r="A277" t="s">
        <v>645</v>
      </c>
      <c r="B277" t="s">
        <v>646</v>
      </c>
      <c r="C277">
        <v>4</v>
      </c>
      <c r="D277">
        <v>4</v>
      </c>
      <c r="E277">
        <v>6</v>
      </c>
      <c r="F277">
        <v>3</v>
      </c>
      <c r="G277">
        <v>2</v>
      </c>
      <c r="H277">
        <v>3</v>
      </c>
      <c r="I277">
        <v>24</v>
      </c>
      <c r="J277">
        <v>33</v>
      </c>
      <c r="K277">
        <v>90</v>
      </c>
      <c r="L277">
        <v>28</v>
      </c>
      <c r="M277">
        <v>23</v>
      </c>
      <c r="N277">
        <f>AVERAGE(E277:H277)</f>
        <v>3.5</v>
      </c>
      <c r="P277">
        <f>IF(AND(C277=0,D277&gt;=5,N277&gt;4),1,0)</f>
        <v>0</v>
      </c>
      <c r="Q277">
        <f>SUM(I277:M277)/10</f>
        <v>19.8</v>
      </c>
      <c r="R277">
        <f>VLOOKUP(E277,'punkty za oceny'!$A$2:$B$6,2,FALSE)</f>
        <v>10</v>
      </c>
      <c r="S277">
        <f>C277+IF(D277=6,2,0)</f>
        <v>4</v>
      </c>
      <c r="T277">
        <f>SUM(Q277:S277)</f>
        <v>33.799999999999997</v>
      </c>
      <c r="V277">
        <f>COUNTIF(I277:M277,"=100")</f>
        <v>0</v>
      </c>
    </row>
    <row r="278" spans="1:22">
      <c r="A278" t="s">
        <v>577</v>
      </c>
      <c r="B278" t="s">
        <v>360</v>
      </c>
      <c r="C278">
        <v>3</v>
      </c>
      <c r="D278">
        <v>3</v>
      </c>
      <c r="E278">
        <v>6</v>
      </c>
      <c r="F278">
        <v>4</v>
      </c>
      <c r="G278">
        <v>4</v>
      </c>
      <c r="H278">
        <v>3</v>
      </c>
      <c r="I278">
        <v>87</v>
      </c>
      <c r="J278">
        <v>50</v>
      </c>
      <c r="K278">
        <v>61</v>
      </c>
      <c r="L278">
        <v>48</v>
      </c>
      <c r="M278">
        <v>86</v>
      </c>
      <c r="N278">
        <f>AVERAGE(E278:H278)</f>
        <v>4.25</v>
      </c>
      <c r="P278">
        <f>IF(AND(C278=0,D278&gt;=5,N278&gt;4),1,0)</f>
        <v>0</v>
      </c>
      <c r="Q278">
        <f>SUM(I278:M278)/10</f>
        <v>33.200000000000003</v>
      </c>
      <c r="R278">
        <f>VLOOKUP(E278,'punkty za oceny'!$A$2:$B$6,2,FALSE)</f>
        <v>10</v>
      </c>
      <c r="S278">
        <f>C278+IF(D278=6,2,0)</f>
        <v>3</v>
      </c>
      <c r="T278">
        <f>SUM(Q278:S278)</f>
        <v>46.2</v>
      </c>
      <c r="V278">
        <f>COUNTIF(I278:M278,"=100")</f>
        <v>0</v>
      </c>
    </row>
    <row r="279" spans="1:22">
      <c r="A279" t="s">
        <v>607</v>
      </c>
      <c r="B279" t="s">
        <v>608</v>
      </c>
      <c r="C279">
        <v>2</v>
      </c>
      <c r="D279">
        <v>2</v>
      </c>
      <c r="E279">
        <v>6</v>
      </c>
      <c r="F279">
        <v>5</v>
      </c>
      <c r="G279">
        <v>6</v>
      </c>
      <c r="H279">
        <v>3</v>
      </c>
      <c r="I279">
        <v>74</v>
      </c>
      <c r="J279">
        <v>25</v>
      </c>
      <c r="K279">
        <v>78</v>
      </c>
      <c r="L279">
        <v>6</v>
      </c>
      <c r="M279">
        <v>69</v>
      </c>
      <c r="N279">
        <f>AVERAGE(E279:H279)</f>
        <v>5</v>
      </c>
      <c r="P279">
        <f>IF(AND(C279=0,D279&gt;=5,N279&gt;4),1,0)</f>
        <v>0</v>
      </c>
      <c r="Q279">
        <f>SUM(I279:M279)/10</f>
        <v>25.2</v>
      </c>
      <c r="R279">
        <f>VLOOKUP(E279,'punkty za oceny'!$A$2:$B$6,2,FALSE)</f>
        <v>10</v>
      </c>
      <c r="S279">
        <f>C279+IF(D279=6,2,0)</f>
        <v>2</v>
      </c>
      <c r="T279">
        <f>SUM(Q279:S279)</f>
        <v>37.200000000000003</v>
      </c>
      <c r="V279">
        <f>COUNTIF(I279:M279,"=100")</f>
        <v>0</v>
      </c>
    </row>
    <row r="280" spans="1:22">
      <c r="A280" t="s">
        <v>359</v>
      </c>
      <c r="B280" t="s">
        <v>360</v>
      </c>
      <c r="C280">
        <v>7</v>
      </c>
      <c r="D280">
        <v>6</v>
      </c>
      <c r="E280">
        <v>2</v>
      </c>
      <c r="F280">
        <v>3</v>
      </c>
      <c r="G280">
        <v>2</v>
      </c>
      <c r="H280">
        <v>2</v>
      </c>
      <c r="I280">
        <v>91</v>
      </c>
      <c r="J280">
        <v>65</v>
      </c>
      <c r="K280">
        <v>12</v>
      </c>
      <c r="L280">
        <v>78</v>
      </c>
      <c r="M280">
        <v>87</v>
      </c>
      <c r="N280">
        <f>AVERAGE(E280:H280)</f>
        <v>2.25</v>
      </c>
      <c r="P280">
        <f>IF(AND(C280=0,D280&gt;=5,N280&gt;4),1,0)</f>
        <v>0</v>
      </c>
      <c r="Q280">
        <f>SUM(I280:M280)/10</f>
        <v>33.299999999999997</v>
      </c>
      <c r="R280">
        <f>VLOOKUP(E280,'punkty za oceny'!$A$2:$B$6,2,FALSE)</f>
        <v>0</v>
      </c>
      <c r="S280">
        <f>C280+IF(D280=6,2,0)</f>
        <v>9</v>
      </c>
      <c r="T280">
        <f>SUM(Q280:S280)</f>
        <v>42.3</v>
      </c>
      <c r="V280">
        <f>COUNTIF(I280:M280,"=100")</f>
        <v>0</v>
      </c>
    </row>
    <row r="281" spans="1:22">
      <c r="A281" t="s">
        <v>619</v>
      </c>
      <c r="B281" t="s">
        <v>620</v>
      </c>
      <c r="C281">
        <v>0</v>
      </c>
      <c r="D281">
        <v>3</v>
      </c>
      <c r="E281">
        <v>6</v>
      </c>
      <c r="F281">
        <v>2</v>
      </c>
      <c r="G281">
        <v>5</v>
      </c>
      <c r="H281">
        <v>2</v>
      </c>
      <c r="I281">
        <v>72</v>
      </c>
      <c r="J281">
        <v>53</v>
      </c>
      <c r="K281">
        <v>43</v>
      </c>
      <c r="L281">
        <v>72</v>
      </c>
      <c r="M281">
        <v>52</v>
      </c>
      <c r="N281">
        <f>AVERAGE(E281:H281)</f>
        <v>3.75</v>
      </c>
      <c r="P281">
        <f>IF(AND(C281=0,D281&gt;=5,N281&gt;4),1,0)</f>
        <v>0</v>
      </c>
      <c r="Q281">
        <f>SUM(I281:M281)/10</f>
        <v>29.2</v>
      </c>
      <c r="R281">
        <f>VLOOKUP(E281,'punkty za oceny'!$A$2:$B$6,2,FALSE)</f>
        <v>10</v>
      </c>
      <c r="S281">
        <f>C281+IF(D281=6,2,0)</f>
        <v>0</v>
      </c>
      <c r="T281">
        <f>SUM(Q281:S281)</f>
        <v>39.200000000000003</v>
      </c>
      <c r="V281">
        <f>COUNTIF(I281:M281,"=100")</f>
        <v>0</v>
      </c>
    </row>
    <row r="282" spans="1:22">
      <c r="A282" t="s">
        <v>142</v>
      </c>
      <c r="B282" t="s">
        <v>130</v>
      </c>
      <c r="C282">
        <v>4</v>
      </c>
      <c r="D282">
        <v>4</v>
      </c>
      <c r="E282">
        <v>2</v>
      </c>
      <c r="F282">
        <v>6</v>
      </c>
      <c r="G282">
        <v>5</v>
      </c>
      <c r="H282">
        <v>2</v>
      </c>
      <c r="I282">
        <v>81</v>
      </c>
      <c r="J282">
        <v>5</v>
      </c>
      <c r="K282">
        <v>60</v>
      </c>
      <c r="L282">
        <v>2</v>
      </c>
      <c r="M282">
        <v>91</v>
      </c>
      <c r="N282">
        <f>AVERAGE(E282:H282)</f>
        <v>3.75</v>
      </c>
      <c r="P282">
        <f>IF(AND(C282=0,D282&gt;=5,N282&gt;4),1,0)</f>
        <v>0</v>
      </c>
      <c r="Q282">
        <f>SUM(I282:M282)/10</f>
        <v>23.9</v>
      </c>
      <c r="R282">
        <f>VLOOKUP(E282,'punkty za oceny'!$A$2:$B$6,2,FALSE)</f>
        <v>0</v>
      </c>
      <c r="S282">
        <f>C282+IF(D282=6,2,0)</f>
        <v>4</v>
      </c>
      <c r="T282">
        <f>SUM(Q282:S282)</f>
        <v>27.9</v>
      </c>
      <c r="V282">
        <f>COUNTIF(I282:M282,"=100")</f>
        <v>0</v>
      </c>
    </row>
    <row r="283" spans="1:22">
      <c r="A283" t="s">
        <v>539</v>
      </c>
      <c r="B283" t="s">
        <v>540</v>
      </c>
      <c r="C283">
        <v>8</v>
      </c>
      <c r="D283">
        <v>5</v>
      </c>
      <c r="E283">
        <v>6</v>
      </c>
      <c r="F283">
        <v>2</v>
      </c>
      <c r="G283">
        <v>4</v>
      </c>
      <c r="H283">
        <v>3</v>
      </c>
      <c r="I283">
        <v>78</v>
      </c>
      <c r="J283">
        <v>38</v>
      </c>
      <c r="K283">
        <v>62</v>
      </c>
      <c r="L283">
        <v>45</v>
      </c>
      <c r="M283">
        <v>55</v>
      </c>
      <c r="N283">
        <f>AVERAGE(E283:H283)</f>
        <v>3.75</v>
      </c>
      <c r="P283">
        <f>IF(AND(C283=0,D283&gt;=5,N283&gt;4),1,0)</f>
        <v>0</v>
      </c>
      <c r="Q283">
        <f>SUM(I283:M283)/10</f>
        <v>27.8</v>
      </c>
      <c r="R283">
        <f>VLOOKUP(E283,'punkty za oceny'!$A$2:$B$6,2,FALSE)</f>
        <v>10</v>
      </c>
      <c r="S283">
        <f>C283+IF(D283=6,2,0)</f>
        <v>8</v>
      </c>
      <c r="T283">
        <f>SUM(Q283:S283)</f>
        <v>45.8</v>
      </c>
      <c r="V283">
        <f>COUNTIF(I283:M283,"=100")</f>
        <v>0</v>
      </c>
    </row>
    <row r="284" spans="1:22">
      <c r="A284" t="s">
        <v>129</v>
      </c>
      <c r="B284" t="s">
        <v>130</v>
      </c>
      <c r="C284">
        <v>1</v>
      </c>
      <c r="D284">
        <v>5</v>
      </c>
      <c r="E284">
        <v>2</v>
      </c>
      <c r="F284">
        <v>2</v>
      </c>
      <c r="G284">
        <v>3</v>
      </c>
      <c r="H284">
        <v>5</v>
      </c>
      <c r="I284">
        <v>11</v>
      </c>
      <c r="J284">
        <v>24</v>
      </c>
      <c r="K284">
        <v>35</v>
      </c>
      <c r="L284">
        <v>70</v>
      </c>
      <c r="M284">
        <v>6</v>
      </c>
      <c r="N284">
        <f>AVERAGE(E284:H284)</f>
        <v>3</v>
      </c>
      <c r="P284">
        <f>IF(AND(C284=0,D284&gt;=5,N284&gt;4),1,0)</f>
        <v>0</v>
      </c>
      <c r="Q284">
        <f>SUM(I284:M284)/10</f>
        <v>14.6</v>
      </c>
      <c r="R284">
        <f>VLOOKUP(E284,'punkty za oceny'!$A$2:$B$6,2,FALSE)</f>
        <v>0</v>
      </c>
      <c r="S284">
        <f>C284+IF(D284=6,2,0)</f>
        <v>1</v>
      </c>
      <c r="T284">
        <f>SUM(Q284:S284)</f>
        <v>15.6</v>
      </c>
      <c r="V284">
        <f>COUNTIF(I284:M284,"=100")</f>
        <v>0</v>
      </c>
    </row>
    <row r="285" spans="1:22">
      <c r="A285" t="s">
        <v>669</v>
      </c>
      <c r="B285" t="s">
        <v>540</v>
      </c>
      <c r="C285">
        <v>8</v>
      </c>
      <c r="D285">
        <v>3</v>
      </c>
      <c r="E285">
        <v>4</v>
      </c>
      <c r="F285">
        <v>5</v>
      </c>
      <c r="G285">
        <v>2</v>
      </c>
      <c r="H285">
        <v>4</v>
      </c>
      <c r="I285">
        <v>30</v>
      </c>
      <c r="J285">
        <v>10</v>
      </c>
      <c r="K285">
        <v>78</v>
      </c>
      <c r="L285">
        <v>57</v>
      </c>
      <c r="M285">
        <v>67</v>
      </c>
      <c r="N285">
        <f>AVERAGE(E285:H285)</f>
        <v>3.75</v>
      </c>
      <c r="P285">
        <f>IF(AND(C285=0,D285&gt;=5,N285&gt;4),1,0)</f>
        <v>0</v>
      </c>
      <c r="Q285">
        <f>SUM(I285:M285)/10</f>
        <v>24.2</v>
      </c>
      <c r="R285">
        <f>VLOOKUP(E285,'punkty za oceny'!$A$2:$B$6,2,FALSE)</f>
        <v>6</v>
      </c>
      <c r="S285">
        <f>C285+IF(D285=6,2,0)</f>
        <v>8</v>
      </c>
      <c r="T285">
        <f>SUM(Q285:S285)</f>
        <v>38.200000000000003</v>
      </c>
      <c r="V285">
        <f>COUNTIF(I285:M285,"=100")</f>
        <v>0</v>
      </c>
    </row>
    <row r="286" spans="1:22">
      <c r="A286" t="s">
        <v>270</v>
      </c>
      <c r="B286" t="s">
        <v>210</v>
      </c>
      <c r="C286">
        <v>0</v>
      </c>
      <c r="D286">
        <v>4</v>
      </c>
      <c r="E286">
        <v>4</v>
      </c>
      <c r="F286">
        <v>6</v>
      </c>
      <c r="G286">
        <v>4</v>
      </c>
      <c r="H286">
        <v>4</v>
      </c>
      <c r="I286">
        <v>60</v>
      </c>
      <c r="J286">
        <v>36</v>
      </c>
      <c r="K286">
        <v>6</v>
      </c>
      <c r="L286">
        <v>48</v>
      </c>
      <c r="M286">
        <v>31</v>
      </c>
      <c r="N286">
        <f>AVERAGE(E286:H286)</f>
        <v>4.5</v>
      </c>
      <c r="P286">
        <f>IF(AND(C286=0,D286&gt;=5,N286&gt;4),1,0)</f>
        <v>0</v>
      </c>
      <c r="Q286">
        <f>SUM(I286:M286)/10</f>
        <v>18.100000000000001</v>
      </c>
      <c r="R286">
        <f>VLOOKUP(E286,'punkty za oceny'!$A$2:$B$6,2,FALSE)</f>
        <v>6</v>
      </c>
      <c r="S286">
        <f>C286+IF(D286=6,2,0)</f>
        <v>0</v>
      </c>
      <c r="T286">
        <f>SUM(Q286:S286)</f>
        <v>24.1</v>
      </c>
      <c r="V286">
        <f>COUNTIF(I286:M286,"=100")</f>
        <v>0</v>
      </c>
    </row>
    <row r="287" spans="1:22">
      <c r="A287" t="s">
        <v>348</v>
      </c>
      <c r="B287" t="s">
        <v>210</v>
      </c>
      <c r="C287">
        <v>7</v>
      </c>
      <c r="D287">
        <v>5</v>
      </c>
      <c r="E287">
        <v>3</v>
      </c>
      <c r="F287">
        <v>2</v>
      </c>
      <c r="G287">
        <v>5</v>
      </c>
      <c r="H287">
        <v>3</v>
      </c>
      <c r="I287">
        <v>89</v>
      </c>
      <c r="J287">
        <v>97</v>
      </c>
      <c r="K287">
        <v>66</v>
      </c>
      <c r="L287">
        <v>5</v>
      </c>
      <c r="M287">
        <v>68</v>
      </c>
      <c r="N287">
        <f>AVERAGE(E287:H287)</f>
        <v>3.25</v>
      </c>
      <c r="P287">
        <f>IF(AND(C287=0,D287&gt;=5,N287&gt;4),1,0)</f>
        <v>0</v>
      </c>
      <c r="Q287">
        <f>SUM(I287:M287)/10</f>
        <v>32.5</v>
      </c>
      <c r="R287">
        <f>VLOOKUP(E287,'punkty za oceny'!$A$2:$B$6,2,FALSE)</f>
        <v>4</v>
      </c>
      <c r="S287">
        <f>C287+IF(D287=6,2,0)</f>
        <v>7</v>
      </c>
      <c r="T287">
        <f>SUM(Q287:S287)</f>
        <v>43.5</v>
      </c>
      <c r="V287">
        <f>COUNTIF(I287:M287,"=100")</f>
        <v>0</v>
      </c>
    </row>
    <row r="288" spans="1:22">
      <c r="A288" t="s">
        <v>460</v>
      </c>
      <c r="B288" t="s">
        <v>130</v>
      </c>
      <c r="C288">
        <v>4</v>
      </c>
      <c r="D288">
        <v>4</v>
      </c>
      <c r="E288">
        <v>4</v>
      </c>
      <c r="F288">
        <v>6</v>
      </c>
      <c r="G288">
        <v>6</v>
      </c>
      <c r="H288">
        <v>2</v>
      </c>
      <c r="I288">
        <v>80</v>
      </c>
      <c r="J288">
        <v>75</v>
      </c>
      <c r="K288">
        <v>57</v>
      </c>
      <c r="L288">
        <v>43</v>
      </c>
      <c r="M288">
        <v>92</v>
      </c>
      <c r="N288">
        <f>AVERAGE(E288:H288)</f>
        <v>4.5</v>
      </c>
      <c r="P288">
        <f>IF(AND(C288=0,D288&gt;=5,N288&gt;4),1,0)</f>
        <v>0</v>
      </c>
      <c r="Q288">
        <f>SUM(I288:M288)/10</f>
        <v>34.700000000000003</v>
      </c>
      <c r="R288">
        <f>VLOOKUP(E288,'punkty za oceny'!$A$2:$B$6,2,FALSE)</f>
        <v>6</v>
      </c>
      <c r="S288">
        <f>C288+IF(D288=6,2,0)</f>
        <v>4</v>
      </c>
      <c r="T288">
        <f>SUM(Q288:S288)</f>
        <v>44.7</v>
      </c>
      <c r="V288">
        <f>COUNTIF(I288:M288,"=100")</f>
        <v>0</v>
      </c>
    </row>
    <row r="289" spans="1:22">
      <c r="A289" t="s">
        <v>336</v>
      </c>
      <c r="B289" t="s">
        <v>210</v>
      </c>
      <c r="C289">
        <v>8</v>
      </c>
      <c r="D289">
        <v>5</v>
      </c>
      <c r="E289">
        <v>6</v>
      </c>
      <c r="F289">
        <v>4</v>
      </c>
      <c r="G289">
        <v>5</v>
      </c>
      <c r="H289">
        <v>4</v>
      </c>
      <c r="I289">
        <v>5</v>
      </c>
      <c r="J289">
        <v>48</v>
      </c>
      <c r="K289">
        <v>2</v>
      </c>
      <c r="L289">
        <v>12</v>
      </c>
      <c r="M289">
        <v>15</v>
      </c>
      <c r="N289">
        <f>AVERAGE(E289:H289)</f>
        <v>4.75</v>
      </c>
      <c r="P289">
        <f>IF(AND(C289=0,D289&gt;=5,N289&gt;4),1,0)</f>
        <v>0</v>
      </c>
      <c r="Q289">
        <f>SUM(I289:M289)/10</f>
        <v>8.1999999999999993</v>
      </c>
      <c r="R289">
        <f>VLOOKUP(E289,'punkty za oceny'!$A$2:$B$6,2,FALSE)</f>
        <v>10</v>
      </c>
      <c r="S289">
        <f>C289+IF(D289=6,2,0)</f>
        <v>8</v>
      </c>
      <c r="T289">
        <f>SUM(Q289:S289)</f>
        <v>26.2</v>
      </c>
      <c r="V289">
        <f>COUNTIF(I289:M289,"=100")</f>
        <v>0</v>
      </c>
    </row>
    <row r="290" spans="1:22">
      <c r="A290" t="s">
        <v>459</v>
      </c>
      <c r="B290" t="s">
        <v>130</v>
      </c>
      <c r="C290">
        <v>6</v>
      </c>
      <c r="D290">
        <v>4</v>
      </c>
      <c r="E290">
        <v>4</v>
      </c>
      <c r="F290">
        <v>2</v>
      </c>
      <c r="G290">
        <v>4</v>
      </c>
      <c r="H290">
        <v>2</v>
      </c>
      <c r="I290">
        <v>30</v>
      </c>
      <c r="J290">
        <v>28</v>
      </c>
      <c r="K290">
        <v>30</v>
      </c>
      <c r="L290">
        <v>66</v>
      </c>
      <c r="M290">
        <v>98</v>
      </c>
      <c r="N290">
        <f>AVERAGE(E290:H290)</f>
        <v>3</v>
      </c>
      <c r="P290">
        <f>IF(AND(C290=0,D290&gt;=5,N290&gt;4),1,0)</f>
        <v>0</v>
      </c>
      <c r="Q290">
        <f>SUM(I290:M290)/10</f>
        <v>25.2</v>
      </c>
      <c r="R290">
        <f>VLOOKUP(E290,'punkty za oceny'!$A$2:$B$6,2,FALSE)</f>
        <v>6</v>
      </c>
      <c r="S290">
        <f>C290+IF(D290=6,2,0)</f>
        <v>6</v>
      </c>
      <c r="T290">
        <f>SUM(Q290:S290)</f>
        <v>37.200000000000003</v>
      </c>
      <c r="V290">
        <f>COUNTIF(I290:M290,"=100")</f>
        <v>0</v>
      </c>
    </row>
    <row r="291" spans="1:22">
      <c r="A291" t="s">
        <v>209</v>
      </c>
      <c r="B291" t="s">
        <v>210</v>
      </c>
      <c r="C291">
        <v>8</v>
      </c>
      <c r="D291">
        <v>3</v>
      </c>
      <c r="E291">
        <v>2</v>
      </c>
      <c r="F291">
        <v>3</v>
      </c>
      <c r="G291">
        <v>5</v>
      </c>
      <c r="H291">
        <v>5</v>
      </c>
      <c r="I291">
        <v>31</v>
      </c>
      <c r="J291">
        <v>75</v>
      </c>
      <c r="K291">
        <v>10</v>
      </c>
      <c r="L291">
        <v>37</v>
      </c>
      <c r="M291">
        <v>48</v>
      </c>
      <c r="N291">
        <f>AVERAGE(E291:H291)</f>
        <v>3.75</v>
      </c>
      <c r="P291">
        <f>IF(AND(C291=0,D291&gt;=5,N291&gt;4),1,0)</f>
        <v>0</v>
      </c>
      <c r="Q291">
        <f>SUM(I291:M291)/10</f>
        <v>20.100000000000001</v>
      </c>
      <c r="R291">
        <f>VLOOKUP(E291,'punkty za oceny'!$A$2:$B$6,2,FALSE)</f>
        <v>0</v>
      </c>
      <c r="S291">
        <f>C291+IF(D291=6,2,0)</f>
        <v>8</v>
      </c>
      <c r="T291">
        <f>SUM(Q291:S291)</f>
        <v>28.1</v>
      </c>
      <c r="V291">
        <f>COUNTIF(I291:M291,"=100")</f>
        <v>0</v>
      </c>
    </row>
    <row r="292" spans="1:22">
      <c r="A292" t="s">
        <v>337</v>
      </c>
      <c r="B292" t="s">
        <v>338</v>
      </c>
      <c r="C292">
        <v>7</v>
      </c>
      <c r="D292">
        <v>4</v>
      </c>
      <c r="E292">
        <v>3</v>
      </c>
      <c r="F292">
        <v>4</v>
      </c>
      <c r="G292">
        <v>6</v>
      </c>
      <c r="H292">
        <v>6</v>
      </c>
      <c r="I292">
        <v>27</v>
      </c>
      <c r="J292">
        <v>12</v>
      </c>
      <c r="K292">
        <v>19</v>
      </c>
      <c r="L292">
        <v>10</v>
      </c>
      <c r="M292">
        <v>66</v>
      </c>
      <c r="N292">
        <f>AVERAGE(E292:H292)</f>
        <v>4.75</v>
      </c>
      <c r="P292">
        <f>IF(AND(C292=0,D292&gt;=5,N292&gt;4),1,0)</f>
        <v>0</v>
      </c>
      <c r="Q292">
        <f>SUM(I292:M292)/10</f>
        <v>13.4</v>
      </c>
      <c r="R292">
        <f>VLOOKUP(E292,'punkty za oceny'!$A$2:$B$6,2,FALSE)</f>
        <v>4</v>
      </c>
      <c r="S292">
        <f>C292+IF(D292=6,2,0)</f>
        <v>7</v>
      </c>
      <c r="T292">
        <f>SUM(Q292:S292)</f>
        <v>24.4</v>
      </c>
      <c r="V292">
        <f>COUNTIF(I292:M292,"=100")</f>
        <v>0</v>
      </c>
    </row>
    <row r="293" spans="1:22">
      <c r="A293" t="s">
        <v>469</v>
      </c>
      <c r="B293" t="s">
        <v>130</v>
      </c>
      <c r="C293">
        <v>5</v>
      </c>
      <c r="D293">
        <v>2</v>
      </c>
      <c r="E293">
        <v>2</v>
      </c>
      <c r="F293">
        <v>2</v>
      </c>
      <c r="G293">
        <v>4</v>
      </c>
      <c r="H293">
        <v>2</v>
      </c>
      <c r="I293">
        <v>27</v>
      </c>
      <c r="J293">
        <v>64</v>
      </c>
      <c r="K293">
        <v>22</v>
      </c>
      <c r="L293">
        <v>32</v>
      </c>
      <c r="M293">
        <v>91</v>
      </c>
      <c r="N293">
        <f>AVERAGE(E293:H293)</f>
        <v>2.5</v>
      </c>
      <c r="P293">
        <f>IF(AND(C293=0,D293&gt;=5,N293&gt;4),1,0)</f>
        <v>0</v>
      </c>
      <c r="Q293">
        <f>SUM(I293:M293)/10</f>
        <v>23.6</v>
      </c>
      <c r="R293">
        <f>VLOOKUP(E293,'punkty za oceny'!$A$2:$B$6,2,FALSE)</f>
        <v>0</v>
      </c>
      <c r="S293">
        <f>C293+IF(D293=6,2,0)</f>
        <v>5</v>
      </c>
      <c r="T293">
        <f>SUM(Q293:S293)</f>
        <v>28.6</v>
      </c>
      <c r="V293">
        <f>COUNTIF(I293:M293,"=100")</f>
        <v>0</v>
      </c>
    </row>
    <row r="294" spans="1:22">
      <c r="A294" t="s">
        <v>200</v>
      </c>
      <c r="B294" t="s">
        <v>201</v>
      </c>
      <c r="C294">
        <v>5</v>
      </c>
      <c r="D294">
        <v>3</v>
      </c>
      <c r="E294">
        <v>2</v>
      </c>
      <c r="F294">
        <v>2</v>
      </c>
      <c r="G294">
        <v>4</v>
      </c>
      <c r="H294">
        <v>6</v>
      </c>
      <c r="I294">
        <v>24</v>
      </c>
      <c r="J294">
        <v>79</v>
      </c>
      <c r="K294">
        <v>99</v>
      </c>
      <c r="L294">
        <v>6</v>
      </c>
      <c r="M294">
        <v>89</v>
      </c>
      <c r="N294">
        <f>AVERAGE(E294:H294)</f>
        <v>3.5</v>
      </c>
      <c r="P294">
        <f>IF(AND(C294=0,D294&gt;=5,N294&gt;4),1,0)</f>
        <v>0</v>
      </c>
      <c r="Q294">
        <f>SUM(I294:M294)/10</f>
        <v>29.7</v>
      </c>
      <c r="R294">
        <f>VLOOKUP(E294,'punkty za oceny'!$A$2:$B$6,2,FALSE)</f>
        <v>0</v>
      </c>
      <c r="S294">
        <f>C294+IF(D294=6,2,0)</f>
        <v>5</v>
      </c>
      <c r="T294">
        <f>SUM(Q294:S294)</f>
        <v>34.700000000000003</v>
      </c>
      <c r="V294">
        <f>COUNTIF(I294:M294,"=100")</f>
        <v>0</v>
      </c>
    </row>
    <row r="295" spans="1:22">
      <c r="A295" t="s">
        <v>220</v>
      </c>
      <c r="B295" t="s">
        <v>130</v>
      </c>
      <c r="C295">
        <v>0</v>
      </c>
      <c r="D295">
        <v>5</v>
      </c>
      <c r="E295">
        <v>2</v>
      </c>
      <c r="F295">
        <v>4</v>
      </c>
      <c r="G295">
        <v>3</v>
      </c>
      <c r="H295">
        <v>3</v>
      </c>
      <c r="I295">
        <v>52</v>
      </c>
      <c r="J295">
        <v>74</v>
      </c>
      <c r="K295">
        <v>79</v>
      </c>
      <c r="L295">
        <v>92</v>
      </c>
      <c r="M295">
        <v>69</v>
      </c>
      <c r="N295">
        <f>AVERAGE(E295:H295)</f>
        <v>3</v>
      </c>
      <c r="P295">
        <f>IF(AND(C295=0,D295&gt;=5,N295&gt;4),1,0)</f>
        <v>0</v>
      </c>
      <c r="Q295">
        <f>SUM(I295:M295)/10</f>
        <v>36.6</v>
      </c>
      <c r="R295">
        <f>VLOOKUP(E295,'punkty za oceny'!$A$2:$B$6,2,FALSE)</f>
        <v>0</v>
      </c>
      <c r="S295">
        <f>C295+IF(D295=6,2,0)</f>
        <v>0</v>
      </c>
      <c r="T295">
        <f>SUM(Q295:S295)</f>
        <v>36.6</v>
      </c>
      <c r="V295">
        <f>COUNTIF(I295:M295,"=100")</f>
        <v>0</v>
      </c>
    </row>
    <row r="296" spans="1:22">
      <c r="A296" t="s">
        <v>648</v>
      </c>
      <c r="B296" t="s">
        <v>649</v>
      </c>
      <c r="C296">
        <v>5</v>
      </c>
      <c r="D296">
        <v>3</v>
      </c>
      <c r="E296">
        <v>4</v>
      </c>
      <c r="F296">
        <v>2</v>
      </c>
      <c r="G296">
        <v>6</v>
      </c>
      <c r="H296">
        <v>6</v>
      </c>
      <c r="I296">
        <v>21</v>
      </c>
      <c r="J296">
        <v>40</v>
      </c>
      <c r="K296">
        <v>18</v>
      </c>
      <c r="L296">
        <v>81</v>
      </c>
      <c r="M296">
        <v>88</v>
      </c>
      <c r="N296">
        <f>AVERAGE(E296:H296)</f>
        <v>4.5</v>
      </c>
      <c r="P296">
        <f>IF(AND(C296=0,D296&gt;=5,N296&gt;4),1,0)</f>
        <v>0</v>
      </c>
      <c r="Q296">
        <f>SUM(I296:M296)/10</f>
        <v>24.8</v>
      </c>
      <c r="R296">
        <f>VLOOKUP(E296,'punkty za oceny'!$A$2:$B$6,2,FALSE)</f>
        <v>6</v>
      </c>
      <c r="S296">
        <f>C296+IF(D296=6,2,0)</f>
        <v>5</v>
      </c>
      <c r="T296">
        <f>SUM(Q296:S296)</f>
        <v>35.799999999999997</v>
      </c>
      <c r="V296">
        <f>COUNTIF(I296:M296,"=100")</f>
        <v>0</v>
      </c>
    </row>
    <row r="297" spans="1:22">
      <c r="A297" t="s">
        <v>453</v>
      </c>
      <c r="B297" t="s">
        <v>130</v>
      </c>
      <c r="C297">
        <v>6</v>
      </c>
      <c r="D297">
        <v>4</v>
      </c>
      <c r="E297">
        <v>4</v>
      </c>
      <c r="F297">
        <v>5</v>
      </c>
      <c r="G297">
        <v>2</v>
      </c>
      <c r="H297">
        <v>4</v>
      </c>
      <c r="I297">
        <v>41</v>
      </c>
      <c r="J297">
        <v>62</v>
      </c>
      <c r="K297">
        <v>60</v>
      </c>
      <c r="L297">
        <v>18</v>
      </c>
      <c r="M297">
        <v>83</v>
      </c>
      <c r="N297">
        <f>AVERAGE(E297:H297)</f>
        <v>3.75</v>
      </c>
      <c r="P297">
        <f>IF(AND(C297=0,D297&gt;=5,N297&gt;4),1,0)</f>
        <v>0</v>
      </c>
      <c r="Q297">
        <f>SUM(I297:M297)/10</f>
        <v>26.4</v>
      </c>
      <c r="R297">
        <f>VLOOKUP(E297,'punkty za oceny'!$A$2:$B$6,2,FALSE)</f>
        <v>6</v>
      </c>
      <c r="S297">
        <f>C297+IF(D297=6,2,0)</f>
        <v>6</v>
      </c>
      <c r="T297">
        <f>SUM(Q297:S297)</f>
        <v>38.4</v>
      </c>
      <c r="V297">
        <f>COUNTIF(I297:M297,"=100")</f>
        <v>0</v>
      </c>
    </row>
    <row r="298" spans="1:22">
      <c r="A298" t="s">
        <v>172</v>
      </c>
      <c r="B298" t="s">
        <v>130</v>
      </c>
      <c r="C298">
        <v>6</v>
      </c>
      <c r="D298">
        <v>2</v>
      </c>
      <c r="E298">
        <v>3</v>
      </c>
      <c r="F298">
        <v>2</v>
      </c>
      <c r="G298">
        <v>3</v>
      </c>
      <c r="H298">
        <v>6</v>
      </c>
      <c r="I298">
        <v>67</v>
      </c>
      <c r="J298">
        <v>74</v>
      </c>
      <c r="K298">
        <v>49</v>
      </c>
      <c r="L298">
        <v>43</v>
      </c>
      <c r="M298">
        <v>52</v>
      </c>
      <c r="N298">
        <f>AVERAGE(E298:H298)</f>
        <v>3.5</v>
      </c>
      <c r="P298">
        <f>IF(AND(C298=0,D298&gt;=5,N298&gt;4),1,0)</f>
        <v>0</v>
      </c>
      <c r="Q298">
        <f>SUM(I298:M298)/10</f>
        <v>28.5</v>
      </c>
      <c r="R298">
        <f>VLOOKUP(E298,'punkty za oceny'!$A$2:$B$6,2,FALSE)</f>
        <v>4</v>
      </c>
      <c r="S298">
        <f>C298+IF(D298=6,2,0)</f>
        <v>6</v>
      </c>
      <c r="T298">
        <f>SUM(Q298:S298)</f>
        <v>38.5</v>
      </c>
      <c r="V298">
        <f>COUNTIF(I298:M298,"=100")</f>
        <v>0</v>
      </c>
    </row>
    <row r="299" spans="1:22">
      <c r="A299" t="s">
        <v>614</v>
      </c>
      <c r="B299" t="s">
        <v>615</v>
      </c>
      <c r="C299">
        <v>7</v>
      </c>
      <c r="D299">
        <v>6</v>
      </c>
      <c r="E299">
        <v>2</v>
      </c>
      <c r="F299">
        <v>3</v>
      </c>
      <c r="G299">
        <v>2</v>
      </c>
      <c r="H299">
        <v>3</v>
      </c>
      <c r="I299">
        <v>21</v>
      </c>
      <c r="J299">
        <v>16</v>
      </c>
      <c r="K299">
        <v>9</v>
      </c>
      <c r="L299">
        <v>49</v>
      </c>
      <c r="M299">
        <v>47</v>
      </c>
      <c r="N299">
        <f>AVERAGE(E299:H299)</f>
        <v>2.5</v>
      </c>
      <c r="P299">
        <f>IF(AND(C299=0,D299&gt;=5,N299&gt;4),1,0)</f>
        <v>0</v>
      </c>
      <c r="Q299">
        <f>SUM(I299:M299)/10</f>
        <v>14.2</v>
      </c>
      <c r="R299">
        <f>VLOOKUP(E299,'punkty za oceny'!$A$2:$B$6,2,FALSE)</f>
        <v>0</v>
      </c>
      <c r="S299">
        <f>C299+IF(D299=6,2,0)</f>
        <v>9</v>
      </c>
      <c r="T299">
        <f>SUM(Q299:S299)</f>
        <v>23.2</v>
      </c>
      <c r="V299">
        <f>COUNTIF(I299:M299,"=100")</f>
        <v>0</v>
      </c>
    </row>
    <row r="300" spans="1:22">
      <c r="A300" t="s">
        <v>252</v>
      </c>
      <c r="B300" t="s">
        <v>253</v>
      </c>
      <c r="C300">
        <v>1</v>
      </c>
      <c r="D300">
        <v>4</v>
      </c>
      <c r="E300">
        <v>6</v>
      </c>
      <c r="F300">
        <v>6</v>
      </c>
      <c r="G300">
        <v>2</v>
      </c>
      <c r="H300">
        <v>3</v>
      </c>
      <c r="I300">
        <v>43</v>
      </c>
      <c r="J300">
        <v>77</v>
      </c>
      <c r="K300">
        <v>31</v>
      </c>
      <c r="L300">
        <v>88</v>
      </c>
      <c r="M300">
        <v>67</v>
      </c>
      <c r="N300">
        <f>AVERAGE(E300:H300)</f>
        <v>4.25</v>
      </c>
      <c r="P300">
        <f>IF(AND(C300=0,D300&gt;=5,N300&gt;4),1,0)</f>
        <v>0</v>
      </c>
      <c r="Q300">
        <f>SUM(I300:M300)/10</f>
        <v>30.6</v>
      </c>
      <c r="R300">
        <f>VLOOKUP(E300,'punkty za oceny'!$A$2:$B$6,2,FALSE)</f>
        <v>10</v>
      </c>
      <c r="S300">
        <f>C300+IF(D300=6,2,0)</f>
        <v>1</v>
      </c>
      <c r="T300">
        <f>SUM(Q300:S300)</f>
        <v>41.6</v>
      </c>
      <c r="V300">
        <f>COUNTIF(I300:M300,"=100")</f>
        <v>0</v>
      </c>
    </row>
    <row r="301" spans="1:22">
      <c r="A301" t="s">
        <v>621</v>
      </c>
      <c r="B301" t="s">
        <v>210</v>
      </c>
      <c r="C301">
        <v>7</v>
      </c>
      <c r="D301">
        <v>5</v>
      </c>
      <c r="E301">
        <v>6</v>
      </c>
      <c r="F301">
        <v>2</v>
      </c>
      <c r="G301">
        <v>5</v>
      </c>
      <c r="H301">
        <v>4</v>
      </c>
      <c r="I301">
        <v>15</v>
      </c>
      <c r="J301">
        <v>64</v>
      </c>
      <c r="K301">
        <v>20</v>
      </c>
      <c r="L301">
        <v>59</v>
      </c>
      <c r="M301">
        <v>52</v>
      </c>
      <c r="N301">
        <f>AVERAGE(E301:H301)</f>
        <v>4.25</v>
      </c>
      <c r="P301">
        <f>IF(AND(C301=0,D301&gt;=5,N301&gt;4),1,0)</f>
        <v>0</v>
      </c>
      <c r="Q301">
        <f>SUM(I301:M301)/10</f>
        <v>21</v>
      </c>
      <c r="R301">
        <f>VLOOKUP(E301,'punkty za oceny'!$A$2:$B$6,2,FALSE)</f>
        <v>10</v>
      </c>
      <c r="S301">
        <f>C301+IF(D301=6,2,0)</f>
        <v>7</v>
      </c>
      <c r="T301">
        <f>SUM(Q301:S301)</f>
        <v>38</v>
      </c>
      <c r="V301">
        <f>COUNTIF(I301:M301,"=100")</f>
        <v>0</v>
      </c>
    </row>
    <row r="302" spans="1:22">
      <c r="A302" t="s">
        <v>346</v>
      </c>
      <c r="B302" t="s">
        <v>347</v>
      </c>
      <c r="C302">
        <v>4</v>
      </c>
      <c r="D302">
        <v>4</v>
      </c>
      <c r="E302">
        <v>5</v>
      </c>
      <c r="F302">
        <v>2</v>
      </c>
      <c r="G302">
        <v>3</v>
      </c>
      <c r="H302">
        <v>5</v>
      </c>
      <c r="I302">
        <v>80</v>
      </c>
      <c r="J302">
        <v>63</v>
      </c>
      <c r="K302">
        <v>36</v>
      </c>
      <c r="L302">
        <v>13</v>
      </c>
      <c r="M302">
        <v>38</v>
      </c>
      <c r="N302">
        <f>AVERAGE(E302:H302)</f>
        <v>3.75</v>
      </c>
      <c r="P302">
        <f>IF(AND(C302=0,D302&gt;=5,N302&gt;4),1,0)</f>
        <v>0</v>
      </c>
      <c r="Q302">
        <f>SUM(I302:M302)/10</f>
        <v>23</v>
      </c>
      <c r="R302">
        <f>VLOOKUP(E302,'punkty za oceny'!$A$2:$B$6,2,FALSE)</f>
        <v>8</v>
      </c>
      <c r="S302">
        <f>C302+IF(D302=6,2,0)</f>
        <v>4</v>
      </c>
      <c r="T302">
        <f>SUM(Q302:S302)</f>
        <v>35</v>
      </c>
      <c r="V302">
        <f>COUNTIF(I302:M302,"=100")</f>
        <v>0</v>
      </c>
    </row>
    <row r="303" spans="1:22">
      <c r="A303" t="s">
        <v>545</v>
      </c>
      <c r="B303" t="s">
        <v>253</v>
      </c>
      <c r="C303">
        <v>4</v>
      </c>
      <c r="D303">
        <v>3</v>
      </c>
      <c r="E303">
        <v>2</v>
      </c>
      <c r="F303">
        <v>4</v>
      </c>
      <c r="G303">
        <v>4</v>
      </c>
      <c r="H303">
        <v>5</v>
      </c>
      <c r="I303">
        <v>70</v>
      </c>
      <c r="J303">
        <v>34</v>
      </c>
      <c r="K303">
        <v>18</v>
      </c>
      <c r="L303">
        <v>27</v>
      </c>
      <c r="M303">
        <v>70</v>
      </c>
      <c r="N303">
        <f>AVERAGE(E303:H303)</f>
        <v>3.75</v>
      </c>
      <c r="P303">
        <f>IF(AND(C303=0,D303&gt;=5,N303&gt;4),1,0)</f>
        <v>0</v>
      </c>
      <c r="Q303">
        <f>SUM(I303:M303)/10</f>
        <v>21.9</v>
      </c>
      <c r="R303">
        <f>VLOOKUP(E303,'punkty za oceny'!$A$2:$B$6,2,FALSE)</f>
        <v>0</v>
      </c>
      <c r="S303">
        <f>C303+IF(D303=6,2,0)</f>
        <v>4</v>
      </c>
      <c r="T303">
        <f>SUM(Q303:S303)</f>
        <v>25.9</v>
      </c>
      <c r="V303">
        <f>COUNTIF(I303:M303,"=100")</f>
        <v>0</v>
      </c>
    </row>
    <row r="304" spans="1:22">
      <c r="A304" t="s">
        <v>125</v>
      </c>
      <c r="B304" t="s">
        <v>126</v>
      </c>
      <c r="C304">
        <v>4</v>
      </c>
      <c r="D304">
        <v>4</v>
      </c>
      <c r="E304">
        <v>5</v>
      </c>
      <c r="F304">
        <v>5</v>
      </c>
      <c r="G304">
        <v>3</v>
      </c>
      <c r="H304">
        <v>6</v>
      </c>
      <c r="I304">
        <v>44</v>
      </c>
      <c r="J304">
        <v>16</v>
      </c>
      <c r="K304">
        <v>68</v>
      </c>
      <c r="L304">
        <v>55</v>
      </c>
      <c r="M304">
        <v>66</v>
      </c>
      <c r="N304">
        <f>AVERAGE(E304:H304)</f>
        <v>4.75</v>
      </c>
      <c r="P304">
        <f>IF(AND(C304=0,D304&gt;=5,N304&gt;4),1,0)</f>
        <v>0</v>
      </c>
      <c r="Q304">
        <f>SUM(I304:M304)/10</f>
        <v>24.9</v>
      </c>
      <c r="R304">
        <f>VLOOKUP(E304,'punkty za oceny'!$A$2:$B$6,2,FALSE)</f>
        <v>8</v>
      </c>
      <c r="S304">
        <f>C304+IF(D304=6,2,0)</f>
        <v>4</v>
      </c>
      <c r="T304">
        <f>SUM(Q304:S304)</f>
        <v>36.9</v>
      </c>
      <c r="V304">
        <f>COUNTIF(I304:M304,"=100")</f>
        <v>0</v>
      </c>
    </row>
    <row r="305" spans="1:22">
      <c r="A305" t="s">
        <v>125</v>
      </c>
      <c r="B305" t="s">
        <v>307</v>
      </c>
      <c r="C305">
        <v>2</v>
      </c>
      <c r="D305">
        <v>2</v>
      </c>
      <c r="E305">
        <v>4</v>
      </c>
      <c r="F305">
        <v>4</v>
      </c>
      <c r="G305">
        <v>4</v>
      </c>
      <c r="H305">
        <v>3</v>
      </c>
      <c r="I305">
        <v>18</v>
      </c>
      <c r="J305">
        <v>50</v>
      </c>
      <c r="K305">
        <v>99</v>
      </c>
      <c r="L305">
        <v>35</v>
      </c>
      <c r="M305">
        <v>8</v>
      </c>
      <c r="N305">
        <f>AVERAGE(E305:H305)</f>
        <v>3.75</v>
      </c>
      <c r="P305">
        <f>IF(AND(C305=0,D305&gt;=5,N305&gt;4),1,0)</f>
        <v>0</v>
      </c>
      <c r="Q305">
        <f>SUM(I305:M305)/10</f>
        <v>21</v>
      </c>
      <c r="R305">
        <f>VLOOKUP(E305,'punkty za oceny'!$A$2:$B$6,2,FALSE)</f>
        <v>6</v>
      </c>
      <c r="S305">
        <f>C305+IF(D305=6,2,0)</f>
        <v>2</v>
      </c>
      <c r="T305">
        <f>SUM(Q305:S305)</f>
        <v>29</v>
      </c>
      <c r="V305">
        <f>COUNTIF(I305:M305,"=100")</f>
        <v>0</v>
      </c>
    </row>
    <row r="306" spans="1:22">
      <c r="A306" t="s">
        <v>224</v>
      </c>
      <c r="B306" t="s">
        <v>225</v>
      </c>
      <c r="C306">
        <v>7</v>
      </c>
      <c r="D306">
        <v>6</v>
      </c>
      <c r="E306">
        <v>2</v>
      </c>
      <c r="F306">
        <v>5</v>
      </c>
      <c r="G306">
        <v>6</v>
      </c>
      <c r="H306">
        <v>5</v>
      </c>
      <c r="I306">
        <v>19</v>
      </c>
      <c r="J306">
        <v>56</v>
      </c>
      <c r="K306">
        <v>50</v>
      </c>
      <c r="L306">
        <v>43</v>
      </c>
      <c r="M306">
        <v>66</v>
      </c>
      <c r="N306">
        <f>AVERAGE(E306:H306)</f>
        <v>4.5</v>
      </c>
      <c r="P306">
        <f>IF(AND(C306=0,D306&gt;=5,N306&gt;4),1,0)</f>
        <v>0</v>
      </c>
      <c r="Q306">
        <f>SUM(I306:M306)/10</f>
        <v>23.4</v>
      </c>
      <c r="R306">
        <f>VLOOKUP(E306,'punkty za oceny'!$A$2:$B$6,2,FALSE)</f>
        <v>0</v>
      </c>
      <c r="S306">
        <f>C306+IF(D306=6,2,0)</f>
        <v>9</v>
      </c>
      <c r="T306">
        <f>SUM(Q306:S306)</f>
        <v>32.4</v>
      </c>
      <c r="V306">
        <f>COUNTIF(I306:M306,"=100")</f>
        <v>0</v>
      </c>
    </row>
    <row r="307" spans="1:22">
      <c r="A307" t="s">
        <v>292</v>
      </c>
      <c r="B307" t="s">
        <v>225</v>
      </c>
      <c r="C307">
        <v>7</v>
      </c>
      <c r="D307">
        <v>6</v>
      </c>
      <c r="E307">
        <v>4</v>
      </c>
      <c r="F307">
        <v>5</v>
      </c>
      <c r="G307">
        <v>4</v>
      </c>
      <c r="H307">
        <v>6</v>
      </c>
      <c r="I307">
        <v>52</v>
      </c>
      <c r="J307">
        <v>32</v>
      </c>
      <c r="K307">
        <v>57</v>
      </c>
      <c r="L307">
        <v>58</v>
      </c>
      <c r="M307">
        <v>67</v>
      </c>
      <c r="N307">
        <f>AVERAGE(E307:H307)</f>
        <v>4.75</v>
      </c>
      <c r="P307">
        <f>IF(AND(C307=0,D307&gt;=5,N307&gt;4),1,0)</f>
        <v>0</v>
      </c>
      <c r="Q307">
        <f>SUM(I307:M307)/10</f>
        <v>26.6</v>
      </c>
      <c r="R307">
        <f>VLOOKUP(E307,'punkty za oceny'!$A$2:$B$6,2,FALSE)</f>
        <v>6</v>
      </c>
      <c r="S307">
        <f>C307+IF(D307=6,2,0)</f>
        <v>9</v>
      </c>
      <c r="T307">
        <f>SUM(Q307:S307)</f>
        <v>41.6</v>
      </c>
      <c r="V307">
        <f>COUNTIF(I307:M307,"=100")</f>
        <v>0</v>
      </c>
    </row>
    <row r="308" spans="1:22">
      <c r="A308" t="s">
        <v>548</v>
      </c>
      <c r="B308" t="s">
        <v>126</v>
      </c>
      <c r="C308">
        <v>4</v>
      </c>
      <c r="D308">
        <v>6</v>
      </c>
      <c r="E308">
        <v>3</v>
      </c>
      <c r="F308">
        <v>5</v>
      </c>
      <c r="G308">
        <v>4</v>
      </c>
      <c r="H308">
        <v>4</v>
      </c>
      <c r="I308">
        <v>15</v>
      </c>
      <c r="J308">
        <v>57</v>
      </c>
      <c r="K308">
        <v>64</v>
      </c>
      <c r="L308">
        <v>60</v>
      </c>
      <c r="M308">
        <v>60</v>
      </c>
      <c r="N308">
        <f>AVERAGE(E308:H308)</f>
        <v>4</v>
      </c>
      <c r="P308">
        <f>IF(AND(C308=0,D308&gt;=5,N308&gt;4),1,0)</f>
        <v>0</v>
      </c>
      <c r="Q308">
        <f>SUM(I308:M308)/10</f>
        <v>25.6</v>
      </c>
      <c r="R308">
        <f>VLOOKUP(E308,'punkty za oceny'!$A$2:$B$6,2,FALSE)</f>
        <v>4</v>
      </c>
      <c r="S308">
        <f>C308+IF(D308=6,2,0)</f>
        <v>6</v>
      </c>
      <c r="T308">
        <f>SUM(Q308:S308)</f>
        <v>35.6</v>
      </c>
      <c r="V308">
        <f>COUNTIF(I308:M308,"=100")</f>
        <v>0</v>
      </c>
    </row>
    <row r="309" spans="1:22">
      <c r="A309" t="s">
        <v>380</v>
      </c>
      <c r="B309" t="s">
        <v>381</v>
      </c>
      <c r="C309">
        <v>3</v>
      </c>
      <c r="D309">
        <v>2</v>
      </c>
      <c r="E309">
        <v>2</v>
      </c>
      <c r="F309">
        <v>4</v>
      </c>
      <c r="G309">
        <v>3</v>
      </c>
      <c r="H309">
        <v>5</v>
      </c>
      <c r="I309">
        <v>40</v>
      </c>
      <c r="J309">
        <v>28</v>
      </c>
      <c r="K309">
        <v>88</v>
      </c>
      <c r="L309">
        <v>11</v>
      </c>
      <c r="M309">
        <v>9</v>
      </c>
      <c r="N309">
        <f>AVERAGE(E309:H309)</f>
        <v>3.5</v>
      </c>
      <c r="P309">
        <f>IF(AND(C309=0,D309&gt;=5,N309&gt;4),1,0)</f>
        <v>0</v>
      </c>
      <c r="Q309">
        <f>SUM(I309:M309)/10</f>
        <v>17.600000000000001</v>
      </c>
      <c r="R309">
        <f>VLOOKUP(E309,'punkty za oceny'!$A$2:$B$6,2,FALSE)</f>
        <v>0</v>
      </c>
      <c r="S309">
        <f>C309+IF(D309=6,2,0)</f>
        <v>3</v>
      </c>
      <c r="T309">
        <f>SUM(Q309:S309)</f>
        <v>20.6</v>
      </c>
      <c r="V309">
        <f>COUNTIF(I309:M309,"=100")</f>
        <v>0</v>
      </c>
    </row>
    <row r="310" spans="1:22">
      <c r="A310" t="s">
        <v>380</v>
      </c>
      <c r="B310" t="s">
        <v>126</v>
      </c>
      <c r="C310">
        <v>7</v>
      </c>
      <c r="D310">
        <v>6</v>
      </c>
      <c r="E310">
        <v>2</v>
      </c>
      <c r="F310">
        <v>6</v>
      </c>
      <c r="G310">
        <v>2</v>
      </c>
      <c r="H310">
        <v>6</v>
      </c>
      <c r="I310">
        <v>75</v>
      </c>
      <c r="J310">
        <v>60</v>
      </c>
      <c r="K310">
        <v>80</v>
      </c>
      <c r="L310">
        <v>86</v>
      </c>
      <c r="M310">
        <v>91</v>
      </c>
      <c r="N310">
        <f>AVERAGE(E310:H310)</f>
        <v>4</v>
      </c>
      <c r="P310">
        <f>IF(AND(C310=0,D310&gt;=5,N310&gt;4),1,0)</f>
        <v>0</v>
      </c>
      <c r="Q310">
        <f>SUM(I310:M310)/10</f>
        <v>39.200000000000003</v>
      </c>
      <c r="R310">
        <f>VLOOKUP(E310,'punkty za oceny'!$A$2:$B$6,2,FALSE)</f>
        <v>0</v>
      </c>
      <c r="S310">
        <f>C310+IF(D310=6,2,0)</f>
        <v>9</v>
      </c>
      <c r="T310">
        <f>SUM(Q310:S310)</f>
        <v>48.2</v>
      </c>
      <c r="V310">
        <f>COUNTIF(I310:M310,"=100")</f>
        <v>0</v>
      </c>
    </row>
    <row r="311" spans="1:22">
      <c r="A311" t="s">
        <v>275</v>
      </c>
      <c r="B311" t="s">
        <v>126</v>
      </c>
      <c r="C311">
        <v>5</v>
      </c>
      <c r="D311">
        <v>2</v>
      </c>
      <c r="E311">
        <v>4</v>
      </c>
      <c r="F311">
        <v>6</v>
      </c>
      <c r="G311">
        <v>5</v>
      </c>
      <c r="H311">
        <v>3</v>
      </c>
      <c r="I311">
        <v>78</v>
      </c>
      <c r="J311">
        <v>78</v>
      </c>
      <c r="K311">
        <v>90</v>
      </c>
      <c r="L311">
        <v>83</v>
      </c>
      <c r="M311">
        <v>63</v>
      </c>
      <c r="N311">
        <f>AVERAGE(E311:H311)</f>
        <v>4.5</v>
      </c>
      <c r="P311">
        <f>IF(AND(C311=0,D311&gt;=5,N311&gt;4),1,0)</f>
        <v>0</v>
      </c>
      <c r="Q311">
        <f>SUM(I311:M311)/10</f>
        <v>39.200000000000003</v>
      </c>
      <c r="R311">
        <f>VLOOKUP(E311,'punkty za oceny'!$A$2:$B$6,2,FALSE)</f>
        <v>6</v>
      </c>
      <c r="S311">
        <f>C311+IF(D311=6,2,0)</f>
        <v>5</v>
      </c>
      <c r="T311">
        <f>SUM(Q311:S311)</f>
        <v>50.2</v>
      </c>
      <c r="V311">
        <f>COUNTIF(I311:M311,"=100")</f>
        <v>0</v>
      </c>
    </row>
    <row r="312" spans="1:22">
      <c r="A312" t="s">
        <v>670</v>
      </c>
      <c r="B312" t="s">
        <v>302</v>
      </c>
      <c r="C312">
        <v>7</v>
      </c>
      <c r="D312">
        <v>6</v>
      </c>
      <c r="E312">
        <v>4</v>
      </c>
      <c r="F312">
        <v>6</v>
      </c>
      <c r="G312">
        <v>2</v>
      </c>
      <c r="H312">
        <v>2</v>
      </c>
      <c r="I312">
        <v>29</v>
      </c>
      <c r="J312">
        <v>64</v>
      </c>
      <c r="K312">
        <v>39</v>
      </c>
      <c r="L312">
        <v>62</v>
      </c>
      <c r="M312">
        <v>1</v>
      </c>
      <c r="N312">
        <f>AVERAGE(E312:H312)</f>
        <v>3.5</v>
      </c>
      <c r="P312">
        <f>IF(AND(C312=0,D312&gt;=5,N312&gt;4),1,0)</f>
        <v>0</v>
      </c>
      <c r="Q312">
        <f>SUM(I312:M312)/10</f>
        <v>19.5</v>
      </c>
      <c r="R312">
        <f>VLOOKUP(E312,'punkty za oceny'!$A$2:$B$6,2,FALSE)</f>
        <v>6</v>
      </c>
      <c r="S312">
        <f>C312+IF(D312=6,2,0)</f>
        <v>9</v>
      </c>
      <c r="T312">
        <f>SUM(Q312:S312)</f>
        <v>34.5</v>
      </c>
      <c r="V312">
        <f>COUNTIF(I312:M312,"=100")</f>
        <v>0</v>
      </c>
    </row>
    <row r="313" spans="1:22">
      <c r="A313" t="s">
        <v>301</v>
      </c>
      <c r="B313" t="s">
        <v>302</v>
      </c>
      <c r="C313">
        <v>8</v>
      </c>
      <c r="D313">
        <v>4</v>
      </c>
      <c r="E313">
        <v>5</v>
      </c>
      <c r="F313">
        <v>4</v>
      </c>
      <c r="G313">
        <v>4</v>
      </c>
      <c r="H313">
        <v>5</v>
      </c>
      <c r="I313">
        <v>83</v>
      </c>
      <c r="J313">
        <v>18</v>
      </c>
      <c r="K313">
        <v>29</v>
      </c>
      <c r="L313">
        <v>17</v>
      </c>
      <c r="M313">
        <v>9</v>
      </c>
      <c r="N313">
        <f>AVERAGE(E313:H313)</f>
        <v>4.5</v>
      </c>
      <c r="P313">
        <f>IF(AND(C313=0,D313&gt;=5,N313&gt;4),1,0)</f>
        <v>0</v>
      </c>
      <c r="Q313">
        <f>SUM(I313:M313)/10</f>
        <v>15.6</v>
      </c>
      <c r="R313">
        <f>VLOOKUP(E313,'punkty za oceny'!$A$2:$B$6,2,FALSE)</f>
        <v>8</v>
      </c>
      <c r="S313">
        <f>C313+IF(D313=6,2,0)</f>
        <v>8</v>
      </c>
      <c r="T313">
        <f>SUM(Q313:S313)</f>
        <v>31.6</v>
      </c>
      <c r="V313">
        <f>COUNTIF(I313:M313,"=100")</f>
        <v>0</v>
      </c>
    </row>
    <row r="314" spans="1:22">
      <c r="A314" t="s">
        <v>565</v>
      </c>
      <c r="B314" t="s">
        <v>302</v>
      </c>
      <c r="C314">
        <v>3</v>
      </c>
      <c r="D314">
        <v>5</v>
      </c>
      <c r="E314">
        <v>6</v>
      </c>
      <c r="F314">
        <v>4</v>
      </c>
      <c r="G314">
        <v>6</v>
      </c>
      <c r="H314">
        <v>6</v>
      </c>
      <c r="I314">
        <v>79</v>
      </c>
      <c r="J314">
        <v>52</v>
      </c>
      <c r="K314">
        <v>11</v>
      </c>
      <c r="L314">
        <v>9</v>
      </c>
      <c r="M314">
        <v>83</v>
      </c>
      <c r="N314">
        <f>AVERAGE(E314:H314)</f>
        <v>5.5</v>
      </c>
      <c r="P314">
        <f>IF(AND(C314=0,D314&gt;=5,N314&gt;4),1,0)</f>
        <v>0</v>
      </c>
      <c r="Q314">
        <f>SUM(I314:M314)/10</f>
        <v>23.4</v>
      </c>
      <c r="R314">
        <f>VLOOKUP(E314,'punkty za oceny'!$A$2:$B$6,2,FALSE)</f>
        <v>10</v>
      </c>
      <c r="S314">
        <f>C314+IF(D314=6,2,0)</f>
        <v>3</v>
      </c>
      <c r="T314">
        <f>SUM(Q314:S314)</f>
        <v>36.4</v>
      </c>
      <c r="V314">
        <f>COUNTIF(I314:M314,"=100")</f>
        <v>0</v>
      </c>
    </row>
    <row r="315" spans="1:22">
      <c r="A315" t="s">
        <v>659</v>
      </c>
      <c r="B315" t="s">
        <v>660</v>
      </c>
      <c r="C315">
        <v>7</v>
      </c>
      <c r="D315">
        <v>3</v>
      </c>
      <c r="E315">
        <v>4</v>
      </c>
      <c r="F315">
        <v>6</v>
      </c>
      <c r="G315">
        <v>3</v>
      </c>
      <c r="H315">
        <v>6</v>
      </c>
      <c r="I315">
        <v>14</v>
      </c>
      <c r="J315">
        <v>42</v>
      </c>
      <c r="K315">
        <v>40</v>
      </c>
      <c r="L315">
        <v>48</v>
      </c>
      <c r="M315">
        <v>35</v>
      </c>
      <c r="N315">
        <f>AVERAGE(E315:H315)</f>
        <v>4.75</v>
      </c>
      <c r="P315">
        <f>IF(AND(C315=0,D315&gt;=5,N315&gt;4),1,0)</f>
        <v>0</v>
      </c>
      <c r="Q315">
        <f>SUM(I315:M315)/10</f>
        <v>17.899999999999999</v>
      </c>
      <c r="R315">
        <f>VLOOKUP(E315,'punkty za oceny'!$A$2:$B$6,2,FALSE)</f>
        <v>6</v>
      </c>
      <c r="S315">
        <f>C315+IF(D315=6,2,0)</f>
        <v>7</v>
      </c>
      <c r="T315">
        <f>SUM(Q315:S315)</f>
        <v>30.9</v>
      </c>
      <c r="V315">
        <f>COUNTIF(I315:M315,"=100")</f>
        <v>0</v>
      </c>
    </row>
    <row r="316" spans="1:22">
      <c r="A316" t="s">
        <v>528</v>
      </c>
      <c r="B316" t="s">
        <v>126</v>
      </c>
      <c r="C316">
        <v>3</v>
      </c>
      <c r="D316">
        <v>3</v>
      </c>
      <c r="E316">
        <v>6</v>
      </c>
      <c r="F316">
        <v>2</v>
      </c>
      <c r="G316">
        <v>4</v>
      </c>
      <c r="H316">
        <v>6</v>
      </c>
      <c r="I316">
        <v>95</v>
      </c>
      <c r="J316">
        <v>18</v>
      </c>
      <c r="K316">
        <v>32</v>
      </c>
      <c r="L316">
        <v>67</v>
      </c>
      <c r="M316">
        <v>36</v>
      </c>
      <c r="N316">
        <f>AVERAGE(E316:H316)</f>
        <v>4.5</v>
      </c>
      <c r="P316">
        <f>IF(AND(C316=0,D316&gt;=5,N316&gt;4),1,0)</f>
        <v>0</v>
      </c>
      <c r="Q316">
        <f>SUM(I316:M316)/10</f>
        <v>24.8</v>
      </c>
      <c r="R316">
        <f>VLOOKUP(E316,'punkty za oceny'!$A$2:$B$6,2,FALSE)</f>
        <v>10</v>
      </c>
      <c r="S316">
        <f>C316+IF(D316=6,2,0)</f>
        <v>3</v>
      </c>
      <c r="T316">
        <f>SUM(Q316:S316)</f>
        <v>37.799999999999997</v>
      </c>
      <c r="V316">
        <f>COUNTIF(I316:M316,"=100")</f>
        <v>0</v>
      </c>
    </row>
    <row r="317" spans="1:22">
      <c r="A317" t="s">
        <v>505</v>
      </c>
      <c r="B317" t="s">
        <v>506</v>
      </c>
      <c r="C317">
        <v>2</v>
      </c>
      <c r="D317">
        <v>3</v>
      </c>
      <c r="E317">
        <v>2</v>
      </c>
      <c r="F317">
        <v>2</v>
      </c>
      <c r="G317">
        <v>5</v>
      </c>
      <c r="H317">
        <v>6</v>
      </c>
      <c r="I317">
        <v>100</v>
      </c>
      <c r="J317">
        <v>48</v>
      </c>
      <c r="K317">
        <v>88</v>
      </c>
      <c r="L317">
        <v>48</v>
      </c>
      <c r="M317">
        <v>8</v>
      </c>
      <c r="N317">
        <f>AVERAGE(E317:H317)</f>
        <v>3.75</v>
      </c>
      <c r="P317">
        <f>IF(AND(C317=0,D317&gt;=5,N317&gt;4),1,0)</f>
        <v>0</v>
      </c>
      <c r="Q317">
        <f>SUM(I317:M317)/10</f>
        <v>29.2</v>
      </c>
      <c r="R317">
        <f>VLOOKUP(E317,'punkty za oceny'!$A$2:$B$6,2,FALSE)</f>
        <v>0</v>
      </c>
      <c r="S317">
        <f>C317+IF(D317=6,2,0)</f>
        <v>2</v>
      </c>
      <c r="T317">
        <f>SUM(Q317:S317)</f>
        <v>31.2</v>
      </c>
      <c r="V317">
        <f>COUNTIF(I317:M317,"=100")</f>
        <v>1</v>
      </c>
    </row>
    <row r="318" spans="1:22">
      <c r="A318" t="s">
        <v>437</v>
      </c>
      <c r="B318" t="s">
        <v>438</v>
      </c>
      <c r="C318">
        <v>5</v>
      </c>
      <c r="D318">
        <v>2</v>
      </c>
      <c r="E318">
        <v>6</v>
      </c>
      <c r="F318">
        <v>3</v>
      </c>
      <c r="G318">
        <v>3</v>
      </c>
      <c r="H318">
        <v>5</v>
      </c>
      <c r="I318">
        <v>69</v>
      </c>
      <c r="J318">
        <v>15</v>
      </c>
      <c r="K318">
        <v>39</v>
      </c>
      <c r="L318">
        <v>69</v>
      </c>
      <c r="M318">
        <v>39</v>
      </c>
      <c r="N318">
        <f>AVERAGE(E318:H318)</f>
        <v>4.25</v>
      </c>
      <c r="P318">
        <f>IF(AND(C318=0,D318&gt;=5,N318&gt;4),1,0)</f>
        <v>0</v>
      </c>
      <c r="Q318">
        <f>SUM(I318:M318)/10</f>
        <v>23.1</v>
      </c>
      <c r="R318">
        <f>VLOOKUP(E318,'punkty za oceny'!$A$2:$B$6,2,FALSE)</f>
        <v>10</v>
      </c>
      <c r="S318">
        <f>C318+IF(D318=6,2,0)</f>
        <v>5</v>
      </c>
      <c r="T318">
        <f>SUM(Q318:S318)</f>
        <v>38.1</v>
      </c>
      <c r="V318">
        <f>COUNTIF(I318:M318,"=100")</f>
        <v>0</v>
      </c>
    </row>
    <row r="319" spans="1:22">
      <c r="A319" t="s">
        <v>622</v>
      </c>
      <c r="B319" t="s">
        <v>448</v>
      </c>
      <c r="C319">
        <v>1</v>
      </c>
      <c r="D319">
        <v>2</v>
      </c>
      <c r="E319">
        <v>3</v>
      </c>
      <c r="F319">
        <v>3</v>
      </c>
      <c r="G319">
        <v>2</v>
      </c>
      <c r="H319">
        <v>6</v>
      </c>
      <c r="I319">
        <v>35</v>
      </c>
      <c r="J319">
        <v>20</v>
      </c>
      <c r="K319">
        <v>46</v>
      </c>
      <c r="L319">
        <v>84</v>
      </c>
      <c r="M319">
        <v>11</v>
      </c>
      <c r="N319">
        <f>AVERAGE(E319:H319)</f>
        <v>3.5</v>
      </c>
      <c r="P319">
        <f>IF(AND(C319=0,D319&gt;=5,N319&gt;4),1,0)</f>
        <v>0</v>
      </c>
      <c r="Q319">
        <f>SUM(I319:M319)/10</f>
        <v>19.600000000000001</v>
      </c>
      <c r="R319">
        <f>VLOOKUP(E319,'punkty za oceny'!$A$2:$B$6,2,FALSE)</f>
        <v>4</v>
      </c>
      <c r="S319">
        <f>C319+IF(D319=6,2,0)</f>
        <v>1</v>
      </c>
      <c r="T319">
        <f>SUM(Q319:S319)</f>
        <v>24.6</v>
      </c>
      <c r="V319">
        <f>COUNTIF(I319:M319,"=100")</f>
        <v>0</v>
      </c>
    </row>
    <row r="320" spans="1:22">
      <c r="A320" t="s">
        <v>447</v>
      </c>
      <c r="B320" t="s">
        <v>448</v>
      </c>
      <c r="C320">
        <v>0</v>
      </c>
      <c r="D320">
        <v>4</v>
      </c>
      <c r="E320">
        <v>4</v>
      </c>
      <c r="F320">
        <v>5</v>
      </c>
      <c r="G320">
        <v>4</v>
      </c>
      <c r="H320">
        <v>3</v>
      </c>
      <c r="I320">
        <v>82</v>
      </c>
      <c r="J320">
        <v>31</v>
      </c>
      <c r="K320">
        <v>77</v>
      </c>
      <c r="L320">
        <v>49</v>
      </c>
      <c r="M320">
        <v>81</v>
      </c>
      <c r="N320">
        <f>AVERAGE(E320:H320)</f>
        <v>4</v>
      </c>
      <c r="P320">
        <f>IF(AND(C320=0,D320&gt;=5,N320&gt;4),1,0)</f>
        <v>0</v>
      </c>
      <c r="Q320">
        <f>SUM(I320:M320)/10</f>
        <v>32</v>
      </c>
      <c r="R320">
        <f>VLOOKUP(E320,'punkty za oceny'!$A$2:$B$6,2,FALSE)</f>
        <v>6</v>
      </c>
      <c r="S320">
        <f>C320+IF(D320=6,2,0)</f>
        <v>0</v>
      </c>
      <c r="T320">
        <f>SUM(Q320:S320)</f>
        <v>38</v>
      </c>
      <c r="V320">
        <f>COUNTIF(I320:M320,"=100")</f>
        <v>0</v>
      </c>
    </row>
    <row r="321" spans="1:22">
      <c r="A321" t="s">
        <v>413</v>
      </c>
      <c r="B321" t="s">
        <v>414</v>
      </c>
      <c r="C321">
        <v>3</v>
      </c>
      <c r="D321">
        <v>4</v>
      </c>
      <c r="E321">
        <v>4</v>
      </c>
      <c r="F321">
        <v>4</v>
      </c>
      <c r="G321">
        <v>3</v>
      </c>
      <c r="H321">
        <v>3</v>
      </c>
      <c r="I321">
        <v>93</v>
      </c>
      <c r="J321">
        <v>12</v>
      </c>
      <c r="K321">
        <v>63</v>
      </c>
      <c r="L321">
        <v>3</v>
      </c>
      <c r="M321">
        <v>60</v>
      </c>
      <c r="N321">
        <f>AVERAGE(E321:H321)</f>
        <v>3.5</v>
      </c>
      <c r="P321">
        <f>IF(AND(C321=0,D321&gt;=5,N321&gt;4),1,0)</f>
        <v>0</v>
      </c>
      <c r="Q321">
        <f>SUM(I321:M321)/10</f>
        <v>23.1</v>
      </c>
      <c r="R321">
        <f>VLOOKUP(E321,'punkty za oceny'!$A$2:$B$6,2,FALSE)</f>
        <v>6</v>
      </c>
      <c r="S321">
        <f>C321+IF(D321=6,2,0)</f>
        <v>3</v>
      </c>
      <c r="T321">
        <f>SUM(Q321:S321)</f>
        <v>32.1</v>
      </c>
      <c r="V321">
        <f>COUNTIF(I321:M321,"=100")</f>
        <v>0</v>
      </c>
    </row>
    <row r="322" spans="1:22">
      <c r="A322" t="s">
        <v>624</v>
      </c>
      <c r="B322" t="s">
        <v>414</v>
      </c>
      <c r="C322">
        <v>6</v>
      </c>
      <c r="D322">
        <v>2</v>
      </c>
      <c r="E322">
        <v>4</v>
      </c>
      <c r="F322">
        <v>3</v>
      </c>
      <c r="G322">
        <v>3</v>
      </c>
      <c r="H322">
        <v>2</v>
      </c>
      <c r="I322">
        <v>72</v>
      </c>
      <c r="J322">
        <v>79</v>
      </c>
      <c r="K322">
        <v>98</v>
      </c>
      <c r="L322">
        <v>86</v>
      </c>
      <c r="M322">
        <v>31</v>
      </c>
      <c r="N322">
        <f>AVERAGE(E322:H322)</f>
        <v>3</v>
      </c>
      <c r="P322">
        <f>IF(AND(C322=0,D322&gt;=5,N322&gt;4),1,0)</f>
        <v>0</v>
      </c>
      <c r="Q322">
        <f>SUM(I322:M322)/10</f>
        <v>36.6</v>
      </c>
      <c r="R322">
        <f>VLOOKUP(E322,'punkty za oceny'!$A$2:$B$6,2,FALSE)</f>
        <v>6</v>
      </c>
      <c r="S322">
        <f>C322+IF(D322=6,2,0)</f>
        <v>6</v>
      </c>
      <c r="T322">
        <f>SUM(Q322:S322)</f>
        <v>48.6</v>
      </c>
      <c r="V322">
        <f>COUNTIF(I322:M322,"=100")</f>
        <v>0</v>
      </c>
    </row>
    <row r="323" spans="1:22">
      <c r="A323" t="s">
        <v>502</v>
      </c>
      <c r="B323" t="s">
        <v>503</v>
      </c>
      <c r="C323">
        <v>5</v>
      </c>
      <c r="D323">
        <v>2</v>
      </c>
      <c r="E323">
        <v>6</v>
      </c>
      <c r="F323">
        <v>3</v>
      </c>
      <c r="G323">
        <v>2</v>
      </c>
      <c r="H323">
        <v>5</v>
      </c>
      <c r="I323">
        <v>35</v>
      </c>
      <c r="J323">
        <v>56</v>
      </c>
      <c r="K323">
        <v>6</v>
      </c>
      <c r="L323">
        <v>84</v>
      </c>
      <c r="M323">
        <v>54</v>
      </c>
      <c r="N323">
        <f>AVERAGE(E323:H323)</f>
        <v>4</v>
      </c>
      <c r="P323">
        <f>IF(AND(C323=0,D323&gt;=5,N323&gt;4),1,0)</f>
        <v>0</v>
      </c>
      <c r="Q323">
        <f>SUM(I323:M323)/10</f>
        <v>23.5</v>
      </c>
      <c r="R323">
        <f>VLOOKUP(E323,'punkty za oceny'!$A$2:$B$6,2,FALSE)</f>
        <v>10</v>
      </c>
      <c r="S323">
        <f>C323+IF(D323=6,2,0)</f>
        <v>5</v>
      </c>
      <c r="T323">
        <f>SUM(Q323:S323)</f>
        <v>38.5</v>
      </c>
      <c r="V323">
        <f>COUNTIF(I323:M323,"=100")</f>
        <v>0</v>
      </c>
    </row>
    <row r="324" spans="1:22">
      <c r="A324" t="s">
        <v>208</v>
      </c>
      <c r="B324" t="s">
        <v>30</v>
      </c>
      <c r="C324">
        <v>3</v>
      </c>
      <c r="D324">
        <v>6</v>
      </c>
      <c r="E324">
        <v>6</v>
      </c>
      <c r="F324">
        <v>3</v>
      </c>
      <c r="G324">
        <v>4</v>
      </c>
      <c r="H324">
        <v>5</v>
      </c>
      <c r="I324">
        <v>35</v>
      </c>
      <c r="J324">
        <v>1</v>
      </c>
      <c r="K324">
        <v>100</v>
      </c>
      <c r="L324">
        <v>65</v>
      </c>
      <c r="M324">
        <v>86</v>
      </c>
      <c r="N324">
        <f>AVERAGE(E324:H324)</f>
        <v>4.5</v>
      </c>
      <c r="P324">
        <f>IF(AND(C324=0,D324&gt;=5,N324&gt;4),1,0)</f>
        <v>0</v>
      </c>
      <c r="Q324">
        <f>SUM(I324:M324)/10</f>
        <v>28.7</v>
      </c>
      <c r="R324">
        <f>VLOOKUP(E324,'punkty za oceny'!$A$2:$B$6,2,FALSE)</f>
        <v>10</v>
      </c>
      <c r="S324">
        <f>C324+IF(D324=6,2,0)</f>
        <v>5</v>
      </c>
      <c r="T324">
        <f>SUM(Q324:S324)</f>
        <v>43.7</v>
      </c>
      <c r="V324">
        <f>COUNTIF(I324:M324,"=100")</f>
        <v>1</v>
      </c>
    </row>
    <row r="325" spans="1:22">
      <c r="A325" t="s">
        <v>271</v>
      </c>
      <c r="B325" t="s">
        <v>30</v>
      </c>
      <c r="C325">
        <v>6</v>
      </c>
      <c r="D325">
        <v>3</v>
      </c>
      <c r="E325">
        <v>2</v>
      </c>
      <c r="F325">
        <v>2</v>
      </c>
      <c r="G325">
        <v>6</v>
      </c>
      <c r="H325">
        <v>6</v>
      </c>
      <c r="I325">
        <v>47</v>
      </c>
      <c r="J325">
        <v>36</v>
      </c>
      <c r="K325">
        <v>64</v>
      </c>
      <c r="L325">
        <v>67</v>
      </c>
      <c r="M325">
        <v>13</v>
      </c>
      <c r="N325">
        <f>AVERAGE(E325:H325)</f>
        <v>4</v>
      </c>
      <c r="P325">
        <f>IF(AND(C325=0,D325&gt;=5,N325&gt;4),1,0)</f>
        <v>0</v>
      </c>
      <c r="Q325">
        <f>SUM(I325:M325)/10</f>
        <v>22.7</v>
      </c>
      <c r="R325">
        <f>VLOOKUP(E325,'punkty za oceny'!$A$2:$B$6,2,FALSE)</f>
        <v>0</v>
      </c>
      <c r="S325">
        <f>C325+IF(D325=6,2,0)</f>
        <v>6</v>
      </c>
      <c r="T325">
        <f>SUM(Q325:S325)</f>
        <v>28.7</v>
      </c>
      <c r="V325">
        <f>COUNTIF(I325:M325,"=100")</f>
        <v>0</v>
      </c>
    </row>
    <row r="326" spans="1:22">
      <c r="A326" t="s">
        <v>479</v>
      </c>
      <c r="B326" t="s">
        <v>30</v>
      </c>
      <c r="C326">
        <v>7</v>
      </c>
      <c r="D326">
        <v>4</v>
      </c>
      <c r="E326">
        <v>4</v>
      </c>
      <c r="F326">
        <v>6</v>
      </c>
      <c r="G326">
        <v>5</v>
      </c>
      <c r="H326">
        <v>5</v>
      </c>
      <c r="I326">
        <v>10</v>
      </c>
      <c r="J326">
        <v>32</v>
      </c>
      <c r="K326">
        <v>73</v>
      </c>
      <c r="L326">
        <v>96</v>
      </c>
      <c r="M326">
        <v>29</v>
      </c>
      <c r="N326">
        <f>AVERAGE(E326:H326)</f>
        <v>5</v>
      </c>
      <c r="P326">
        <f>IF(AND(C326=0,D326&gt;=5,N326&gt;4),1,0)</f>
        <v>0</v>
      </c>
      <c r="Q326">
        <f>SUM(I326:M326)/10</f>
        <v>24</v>
      </c>
      <c r="R326">
        <f>VLOOKUP(E326,'punkty za oceny'!$A$2:$B$6,2,FALSE)</f>
        <v>6</v>
      </c>
      <c r="S326">
        <f>C326+IF(D326=6,2,0)</f>
        <v>7</v>
      </c>
      <c r="T326">
        <f>SUM(Q326:S326)</f>
        <v>37</v>
      </c>
      <c r="V326">
        <f>COUNTIF(I326:M326,"=100")</f>
        <v>0</v>
      </c>
    </row>
    <row r="327" spans="1:22">
      <c r="A327" t="s">
        <v>417</v>
      </c>
      <c r="B327" t="s">
        <v>110</v>
      </c>
      <c r="C327">
        <v>1</v>
      </c>
      <c r="D327">
        <v>3</v>
      </c>
      <c r="E327">
        <v>5</v>
      </c>
      <c r="F327">
        <v>2</v>
      </c>
      <c r="G327">
        <v>2</v>
      </c>
      <c r="H327">
        <v>5</v>
      </c>
      <c r="I327">
        <v>45</v>
      </c>
      <c r="J327">
        <v>30</v>
      </c>
      <c r="K327">
        <v>64</v>
      </c>
      <c r="L327">
        <v>95</v>
      </c>
      <c r="M327">
        <v>83</v>
      </c>
      <c r="N327">
        <f>AVERAGE(E327:H327)</f>
        <v>3.5</v>
      </c>
      <c r="P327">
        <f>IF(AND(C327=0,D327&gt;=5,N327&gt;4),1,0)</f>
        <v>0</v>
      </c>
      <c r="Q327">
        <f>SUM(I327:M327)/10</f>
        <v>31.7</v>
      </c>
      <c r="R327">
        <f>VLOOKUP(E327,'punkty za oceny'!$A$2:$B$6,2,FALSE)</f>
        <v>8</v>
      </c>
      <c r="S327">
        <f>C327+IF(D327=6,2,0)</f>
        <v>1</v>
      </c>
      <c r="T327">
        <f>SUM(Q327:S327)</f>
        <v>40.700000000000003</v>
      </c>
      <c r="V327">
        <f>COUNTIF(I327:M327,"=100")</f>
        <v>0</v>
      </c>
    </row>
    <row r="328" spans="1:22">
      <c r="A328" t="s">
        <v>109</v>
      </c>
      <c r="B328" t="s">
        <v>110</v>
      </c>
      <c r="C328">
        <v>8</v>
      </c>
      <c r="D328">
        <v>2</v>
      </c>
      <c r="E328">
        <v>4</v>
      </c>
      <c r="F328">
        <v>5</v>
      </c>
      <c r="G328">
        <v>2</v>
      </c>
      <c r="H328">
        <v>4</v>
      </c>
      <c r="I328">
        <v>20</v>
      </c>
      <c r="J328">
        <v>78</v>
      </c>
      <c r="K328">
        <v>54</v>
      </c>
      <c r="L328">
        <v>34</v>
      </c>
      <c r="M328">
        <v>95</v>
      </c>
      <c r="N328">
        <f>AVERAGE(E328:H328)</f>
        <v>3.75</v>
      </c>
      <c r="P328">
        <f>IF(AND(C328=0,D328&gt;=5,N328&gt;4),1,0)</f>
        <v>0</v>
      </c>
      <c r="Q328">
        <f>SUM(I328:M328)/10</f>
        <v>28.1</v>
      </c>
      <c r="R328">
        <f>VLOOKUP(E328,'punkty za oceny'!$A$2:$B$6,2,FALSE)</f>
        <v>6</v>
      </c>
      <c r="S328">
        <f>C328+IF(D328=6,2,0)</f>
        <v>8</v>
      </c>
      <c r="T328">
        <f>SUM(Q328:S328)</f>
        <v>42.1</v>
      </c>
      <c r="V328">
        <f>COUNTIF(I328:M328,"=100")</f>
        <v>0</v>
      </c>
    </row>
    <row r="329" spans="1:22">
      <c r="A329" t="s">
        <v>29</v>
      </c>
      <c r="B329" t="s">
        <v>30</v>
      </c>
      <c r="C329">
        <v>0</v>
      </c>
      <c r="D329">
        <v>5</v>
      </c>
      <c r="E329">
        <v>3</v>
      </c>
      <c r="F329">
        <v>6</v>
      </c>
      <c r="G329">
        <v>6</v>
      </c>
      <c r="H329">
        <v>4</v>
      </c>
      <c r="I329">
        <v>28</v>
      </c>
      <c r="J329">
        <v>53</v>
      </c>
      <c r="K329">
        <v>38</v>
      </c>
      <c r="L329">
        <v>63</v>
      </c>
      <c r="M329">
        <v>70</v>
      </c>
      <c r="N329">
        <f>AVERAGE(E329:H329)</f>
        <v>4.75</v>
      </c>
      <c r="P329">
        <f>IF(AND(C329=0,D329&gt;=5,N329&gt;4),1,0)</f>
        <v>1</v>
      </c>
      <c r="Q329">
        <f>SUM(I329:M329)/10</f>
        <v>25.2</v>
      </c>
      <c r="R329">
        <f>VLOOKUP(E329,'punkty za oceny'!$A$2:$B$6,2,FALSE)</f>
        <v>4</v>
      </c>
      <c r="S329">
        <f>C329+IF(D329=6,2,0)</f>
        <v>0</v>
      </c>
      <c r="T329">
        <f>SUM(Q329:S329)</f>
        <v>29.2</v>
      </c>
      <c r="V329">
        <f>COUNTIF(I329:M329,"=100")</f>
        <v>0</v>
      </c>
    </row>
    <row r="330" spans="1:22">
      <c r="A330" t="s">
        <v>330</v>
      </c>
      <c r="B330" t="s">
        <v>30</v>
      </c>
      <c r="C330">
        <v>3</v>
      </c>
      <c r="D330">
        <v>6</v>
      </c>
      <c r="E330">
        <v>5</v>
      </c>
      <c r="F330">
        <v>2</v>
      </c>
      <c r="G330">
        <v>5</v>
      </c>
      <c r="H330">
        <v>4</v>
      </c>
      <c r="I330">
        <v>18</v>
      </c>
      <c r="J330">
        <v>33</v>
      </c>
      <c r="K330">
        <v>57</v>
      </c>
      <c r="L330">
        <v>34</v>
      </c>
      <c r="M330">
        <v>74</v>
      </c>
      <c r="N330">
        <f>AVERAGE(E330:H330)</f>
        <v>4</v>
      </c>
      <c r="P330">
        <f>IF(AND(C330=0,D330&gt;=5,N330&gt;4),1,0)</f>
        <v>0</v>
      </c>
      <c r="Q330">
        <f>SUM(I330:M330)/10</f>
        <v>21.6</v>
      </c>
      <c r="R330">
        <f>VLOOKUP(E330,'punkty za oceny'!$A$2:$B$6,2,FALSE)</f>
        <v>8</v>
      </c>
      <c r="S330">
        <f>C330+IF(D330=6,2,0)</f>
        <v>5</v>
      </c>
      <c r="T330">
        <f>SUM(Q330:S330)</f>
        <v>34.6</v>
      </c>
      <c r="V330">
        <f>COUNTIF(I330:M330,"=100")</f>
        <v>0</v>
      </c>
    </row>
    <row r="331" spans="1:22">
      <c r="A331" t="s">
        <v>162</v>
      </c>
      <c r="B331" t="s">
        <v>30</v>
      </c>
      <c r="C331">
        <v>5</v>
      </c>
      <c r="D331">
        <v>5</v>
      </c>
      <c r="E331">
        <v>6</v>
      </c>
      <c r="F331">
        <v>6</v>
      </c>
      <c r="G331">
        <v>5</v>
      </c>
      <c r="H331">
        <v>6</v>
      </c>
      <c r="I331">
        <v>45</v>
      </c>
      <c r="J331">
        <v>97</v>
      </c>
      <c r="K331">
        <v>5</v>
      </c>
      <c r="L331">
        <v>73</v>
      </c>
      <c r="M331">
        <v>12</v>
      </c>
      <c r="N331">
        <f>AVERAGE(E331:H331)</f>
        <v>5.75</v>
      </c>
      <c r="P331">
        <f>IF(AND(C331=0,D331&gt;=5,N331&gt;4),1,0)</f>
        <v>0</v>
      </c>
      <c r="Q331">
        <f>SUM(I331:M331)/10</f>
        <v>23.2</v>
      </c>
      <c r="R331">
        <f>VLOOKUP(E331,'punkty za oceny'!$A$2:$B$6,2,FALSE)</f>
        <v>10</v>
      </c>
      <c r="S331">
        <f>C331+IF(D331=6,2,0)</f>
        <v>5</v>
      </c>
      <c r="T331">
        <f>SUM(Q331:S331)</f>
        <v>38.200000000000003</v>
      </c>
      <c r="V331">
        <f>COUNTIF(I331:M331,"=100")</f>
        <v>0</v>
      </c>
    </row>
    <row r="332" spans="1:22">
      <c r="A332" t="s">
        <v>446</v>
      </c>
      <c r="B332" t="s">
        <v>30</v>
      </c>
      <c r="C332">
        <v>3</v>
      </c>
      <c r="D332">
        <v>2</v>
      </c>
      <c r="E332">
        <v>5</v>
      </c>
      <c r="F332">
        <v>3</v>
      </c>
      <c r="G332">
        <v>3</v>
      </c>
      <c r="H332">
        <v>4</v>
      </c>
      <c r="I332">
        <v>95</v>
      </c>
      <c r="J332">
        <v>25</v>
      </c>
      <c r="K332">
        <v>48</v>
      </c>
      <c r="L332">
        <v>27</v>
      </c>
      <c r="M332">
        <v>23</v>
      </c>
      <c r="N332">
        <f>AVERAGE(E332:H332)</f>
        <v>3.75</v>
      </c>
      <c r="P332">
        <f>IF(AND(C332=0,D332&gt;=5,N332&gt;4),1,0)</f>
        <v>0</v>
      </c>
      <c r="Q332">
        <f>SUM(I332:M332)/10</f>
        <v>21.8</v>
      </c>
      <c r="R332">
        <f>VLOOKUP(E332,'punkty za oceny'!$A$2:$B$6,2,FALSE)</f>
        <v>8</v>
      </c>
      <c r="S332">
        <f>C332+IF(D332=6,2,0)</f>
        <v>3</v>
      </c>
      <c r="T332">
        <f>SUM(Q332:S332)</f>
        <v>32.799999999999997</v>
      </c>
      <c r="V332">
        <f>COUNTIF(I332:M332,"=100")</f>
        <v>0</v>
      </c>
    </row>
    <row r="333" spans="1:22">
      <c r="A333" t="s">
        <v>289</v>
      </c>
      <c r="B333" t="s">
        <v>30</v>
      </c>
      <c r="C333">
        <v>3</v>
      </c>
      <c r="D333">
        <v>6</v>
      </c>
      <c r="E333">
        <v>3</v>
      </c>
      <c r="F333">
        <v>6</v>
      </c>
      <c r="G333">
        <v>2</v>
      </c>
      <c r="H333">
        <v>5</v>
      </c>
      <c r="I333">
        <v>25</v>
      </c>
      <c r="J333">
        <v>78</v>
      </c>
      <c r="K333">
        <v>36</v>
      </c>
      <c r="L333">
        <v>67</v>
      </c>
      <c r="M333">
        <v>37</v>
      </c>
      <c r="N333">
        <f>AVERAGE(E333:H333)</f>
        <v>4</v>
      </c>
      <c r="P333">
        <f>IF(AND(C333=0,D333&gt;=5,N333&gt;4),1,0)</f>
        <v>0</v>
      </c>
      <c r="Q333">
        <f>SUM(I333:M333)/10</f>
        <v>24.3</v>
      </c>
      <c r="R333">
        <f>VLOOKUP(E333,'punkty za oceny'!$A$2:$B$6,2,FALSE)</f>
        <v>4</v>
      </c>
      <c r="S333">
        <f>C333+IF(D333=6,2,0)</f>
        <v>5</v>
      </c>
      <c r="T333">
        <f>SUM(Q333:S333)</f>
        <v>33.299999999999997</v>
      </c>
      <c r="V333">
        <f>COUNTIF(I333:M333,"=100")</f>
        <v>0</v>
      </c>
    </row>
    <row r="334" spans="1:22">
      <c r="A334" t="s">
        <v>308</v>
      </c>
      <c r="B334" t="s">
        <v>166</v>
      </c>
      <c r="C334">
        <v>6</v>
      </c>
      <c r="D334">
        <v>6</v>
      </c>
      <c r="E334">
        <v>4</v>
      </c>
      <c r="F334">
        <v>3</v>
      </c>
      <c r="G334">
        <v>6</v>
      </c>
      <c r="H334">
        <v>2</v>
      </c>
      <c r="I334">
        <v>68</v>
      </c>
      <c r="J334">
        <v>82</v>
      </c>
      <c r="K334">
        <v>74</v>
      </c>
      <c r="L334">
        <v>4</v>
      </c>
      <c r="M334">
        <v>9</v>
      </c>
      <c r="N334">
        <f>AVERAGE(E334:H334)</f>
        <v>3.75</v>
      </c>
      <c r="P334">
        <f>IF(AND(C334=0,D334&gt;=5,N334&gt;4),1,0)</f>
        <v>0</v>
      </c>
      <c r="Q334">
        <f>SUM(I334:M334)/10</f>
        <v>23.7</v>
      </c>
      <c r="R334">
        <f>VLOOKUP(E334,'punkty za oceny'!$A$2:$B$6,2,FALSE)</f>
        <v>6</v>
      </c>
      <c r="S334">
        <f>C334+IF(D334=6,2,0)</f>
        <v>8</v>
      </c>
      <c r="T334">
        <f>SUM(Q334:S334)</f>
        <v>37.700000000000003</v>
      </c>
      <c r="V334">
        <f>COUNTIF(I334:M334,"=100")</f>
        <v>0</v>
      </c>
    </row>
    <row r="335" spans="1:22">
      <c r="A335" t="s">
        <v>308</v>
      </c>
      <c r="B335" t="s">
        <v>30</v>
      </c>
      <c r="C335">
        <v>8</v>
      </c>
      <c r="D335">
        <v>3</v>
      </c>
      <c r="E335">
        <v>5</v>
      </c>
      <c r="F335">
        <v>2</v>
      </c>
      <c r="G335">
        <v>4</v>
      </c>
      <c r="H335">
        <v>6</v>
      </c>
      <c r="I335">
        <v>46</v>
      </c>
      <c r="J335">
        <v>88</v>
      </c>
      <c r="K335">
        <v>1</v>
      </c>
      <c r="L335">
        <v>49</v>
      </c>
      <c r="M335">
        <v>84</v>
      </c>
      <c r="N335">
        <f>AVERAGE(E335:H335)</f>
        <v>4.25</v>
      </c>
      <c r="P335">
        <f>IF(AND(C335=0,D335&gt;=5,N335&gt;4),1,0)</f>
        <v>0</v>
      </c>
      <c r="Q335">
        <f>SUM(I335:M335)/10</f>
        <v>26.8</v>
      </c>
      <c r="R335">
        <f>VLOOKUP(E335,'punkty za oceny'!$A$2:$B$6,2,FALSE)</f>
        <v>8</v>
      </c>
      <c r="S335">
        <f>C335+IF(D335=6,2,0)</f>
        <v>8</v>
      </c>
      <c r="T335">
        <f>SUM(Q335:S335)</f>
        <v>42.8</v>
      </c>
      <c r="V335">
        <f>COUNTIF(I335:M335,"=100")</f>
        <v>0</v>
      </c>
    </row>
    <row r="336" spans="1:22">
      <c r="A336" t="s">
        <v>632</v>
      </c>
      <c r="B336" t="s">
        <v>633</v>
      </c>
      <c r="C336">
        <v>0</v>
      </c>
      <c r="D336">
        <v>4</v>
      </c>
      <c r="E336">
        <v>6</v>
      </c>
      <c r="F336">
        <v>5</v>
      </c>
      <c r="G336">
        <v>2</v>
      </c>
      <c r="H336">
        <v>4</v>
      </c>
      <c r="I336">
        <v>72</v>
      </c>
      <c r="J336">
        <v>33</v>
      </c>
      <c r="K336">
        <v>40</v>
      </c>
      <c r="L336">
        <v>62</v>
      </c>
      <c r="M336">
        <v>19</v>
      </c>
      <c r="N336">
        <f>AVERAGE(E336:H336)</f>
        <v>4.25</v>
      </c>
      <c r="P336">
        <f>IF(AND(C336=0,D336&gt;=5,N336&gt;4),1,0)</f>
        <v>0</v>
      </c>
      <c r="Q336">
        <f>SUM(I336:M336)/10</f>
        <v>22.6</v>
      </c>
      <c r="R336">
        <f>VLOOKUP(E336,'punkty za oceny'!$A$2:$B$6,2,FALSE)</f>
        <v>10</v>
      </c>
      <c r="S336">
        <f>C336+IF(D336=6,2,0)</f>
        <v>0</v>
      </c>
      <c r="T336">
        <f>SUM(Q336:S336)</f>
        <v>32.6</v>
      </c>
      <c r="V336">
        <f>COUNTIF(I336:M336,"=100")</f>
        <v>0</v>
      </c>
    </row>
    <row r="337" spans="1:22">
      <c r="A337" t="s">
        <v>192</v>
      </c>
      <c r="B337" t="s">
        <v>30</v>
      </c>
      <c r="C337">
        <v>1</v>
      </c>
      <c r="D337">
        <v>4</v>
      </c>
      <c r="E337">
        <v>4</v>
      </c>
      <c r="F337">
        <v>3</v>
      </c>
      <c r="G337">
        <v>3</v>
      </c>
      <c r="H337">
        <v>6</v>
      </c>
      <c r="I337">
        <v>25</v>
      </c>
      <c r="J337">
        <v>23</v>
      </c>
      <c r="K337">
        <v>20</v>
      </c>
      <c r="L337">
        <v>93</v>
      </c>
      <c r="M337">
        <v>78</v>
      </c>
      <c r="N337">
        <f>AVERAGE(E337:H337)</f>
        <v>4</v>
      </c>
      <c r="P337">
        <f>IF(AND(C337=0,D337&gt;=5,N337&gt;4),1,0)</f>
        <v>0</v>
      </c>
      <c r="Q337">
        <f>SUM(I337:M337)/10</f>
        <v>23.9</v>
      </c>
      <c r="R337">
        <f>VLOOKUP(E337,'punkty za oceny'!$A$2:$B$6,2,FALSE)</f>
        <v>6</v>
      </c>
      <c r="S337">
        <f>C337+IF(D337=6,2,0)</f>
        <v>1</v>
      </c>
      <c r="T337">
        <f>SUM(Q337:S337)</f>
        <v>30.9</v>
      </c>
      <c r="V337">
        <f>COUNTIF(I337:M337,"=100")</f>
        <v>0</v>
      </c>
    </row>
    <row r="338" spans="1:22">
      <c r="A338" t="s">
        <v>378</v>
      </c>
      <c r="B338" t="s">
        <v>30</v>
      </c>
      <c r="C338">
        <v>6</v>
      </c>
      <c r="D338">
        <v>3</v>
      </c>
      <c r="E338">
        <v>3</v>
      </c>
      <c r="F338">
        <v>6</v>
      </c>
      <c r="G338">
        <v>6</v>
      </c>
      <c r="H338">
        <v>3</v>
      </c>
      <c r="I338">
        <v>78</v>
      </c>
      <c r="J338">
        <v>57</v>
      </c>
      <c r="K338">
        <v>69</v>
      </c>
      <c r="L338">
        <v>18</v>
      </c>
      <c r="M338">
        <v>87</v>
      </c>
      <c r="N338">
        <f>AVERAGE(E338:H338)</f>
        <v>4.5</v>
      </c>
      <c r="P338">
        <f>IF(AND(C338=0,D338&gt;=5,N338&gt;4),1,0)</f>
        <v>0</v>
      </c>
      <c r="Q338">
        <f>SUM(I338:M338)/10</f>
        <v>30.9</v>
      </c>
      <c r="R338">
        <f>VLOOKUP(E338,'punkty za oceny'!$A$2:$B$6,2,FALSE)</f>
        <v>4</v>
      </c>
      <c r="S338">
        <f>C338+IF(D338=6,2,0)</f>
        <v>6</v>
      </c>
      <c r="T338">
        <f>SUM(Q338:S338)</f>
        <v>40.9</v>
      </c>
      <c r="V338">
        <f>COUNTIF(I338:M338,"=100")</f>
        <v>0</v>
      </c>
    </row>
    <row r="339" spans="1:22">
      <c r="A339" t="s">
        <v>587</v>
      </c>
      <c r="B339" t="s">
        <v>495</v>
      </c>
      <c r="C339">
        <v>7</v>
      </c>
      <c r="D339">
        <v>4</v>
      </c>
      <c r="E339">
        <v>6</v>
      </c>
      <c r="F339">
        <v>5</v>
      </c>
      <c r="G339">
        <v>4</v>
      </c>
      <c r="H339">
        <v>6</v>
      </c>
      <c r="I339">
        <v>3</v>
      </c>
      <c r="J339">
        <v>73</v>
      </c>
      <c r="K339">
        <v>19</v>
      </c>
      <c r="L339">
        <v>42</v>
      </c>
      <c r="M339">
        <v>88</v>
      </c>
      <c r="N339">
        <f>AVERAGE(E339:H339)</f>
        <v>5.25</v>
      </c>
      <c r="P339">
        <f>IF(AND(C339=0,D339&gt;=5,N339&gt;4),1,0)</f>
        <v>0</v>
      </c>
      <c r="Q339">
        <f>SUM(I339:M339)/10</f>
        <v>22.5</v>
      </c>
      <c r="R339">
        <f>VLOOKUP(E339,'punkty za oceny'!$A$2:$B$6,2,FALSE)</f>
        <v>10</v>
      </c>
      <c r="S339">
        <f>C339+IF(D339=6,2,0)</f>
        <v>7</v>
      </c>
      <c r="T339">
        <f>SUM(Q339:S339)</f>
        <v>39.5</v>
      </c>
      <c r="V339">
        <f>COUNTIF(I339:M339,"=100")</f>
        <v>0</v>
      </c>
    </row>
    <row r="340" spans="1:22">
      <c r="A340" t="s">
        <v>494</v>
      </c>
      <c r="B340" t="s">
        <v>495</v>
      </c>
      <c r="C340">
        <v>4</v>
      </c>
      <c r="D340">
        <v>5</v>
      </c>
      <c r="E340">
        <v>5</v>
      </c>
      <c r="F340">
        <v>6</v>
      </c>
      <c r="G340">
        <v>2</v>
      </c>
      <c r="H340">
        <v>3</v>
      </c>
      <c r="I340">
        <v>35</v>
      </c>
      <c r="J340">
        <v>49</v>
      </c>
      <c r="K340">
        <v>59</v>
      </c>
      <c r="L340">
        <v>44</v>
      </c>
      <c r="M340">
        <v>68</v>
      </c>
      <c r="N340">
        <f>AVERAGE(E340:H340)</f>
        <v>4</v>
      </c>
      <c r="P340">
        <f>IF(AND(C340=0,D340&gt;=5,N340&gt;4),1,0)</f>
        <v>0</v>
      </c>
      <c r="Q340">
        <f>SUM(I340:M340)/10</f>
        <v>25.5</v>
      </c>
      <c r="R340">
        <f>VLOOKUP(E340,'punkty za oceny'!$A$2:$B$6,2,FALSE)</f>
        <v>8</v>
      </c>
      <c r="S340">
        <f>C340+IF(D340=6,2,0)</f>
        <v>4</v>
      </c>
      <c r="T340">
        <f>SUM(Q340:S340)</f>
        <v>37.5</v>
      </c>
      <c r="V340">
        <f>COUNTIF(I340:M340,"=100")</f>
        <v>0</v>
      </c>
    </row>
    <row r="341" spans="1:22">
      <c r="A341" t="s">
        <v>304</v>
      </c>
      <c r="B341" t="s">
        <v>70</v>
      </c>
      <c r="C341">
        <v>4</v>
      </c>
      <c r="D341">
        <v>5</v>
      </c>
      <c r="E341">
        <v>3</v>
      </c>
      <c r="F341">
        <v>5</v>
      </c>
      <c r="G341">
        <v>5</v>
      </c>
      <c r="H341">
        <v>2</v>
      </c>
      <c r="I341">
        <v>70</v>
      </c>
      <c r="J341">
        <v>20</v>
      </c>
      <c r="K341">
        <v>38</v>
      </c>
      <c r="L341">
        <v>18</v>
      </c>
      <c r="M341">
        <v>65</v>
      </c>
      <c r="N341">
        <f>AVERAGE(E341:H341)</f>
        <v>3.75</v>
      </c>
      <c r="P341">
        <f>IF(AND(C341=0,D341&gt;=5,N341&gt;4),1,0)</f>
        <v>0</v>
      </c>
      <c r="Q341">
        <f>SUM(I341:M341)/10</f>
        <v>21.1</v>
      </c>
      <c r="R341">
        <f>VLOOKUP(E341,'punkty za oceny'!$A$2:$B$6,2,FALSE)</f>
        <v>4</v>
      </c>
      <c r="S341">
        <f>C341+IF(D341=6,2,0)</f>
        <v>4</v>
      </c>
      <c r="T341">
        <f>SUM(Q341:S341)</f>
        <v>29.1</v>
      </c>
      <c r="V341">
        <f>COUNTIF(I341:M341,"=100")</f>
        <v>0</v>
      </c>
    </row>
    <row r="342" spans="1:22">
      <c r="A342" t="s">
        <v>442</v>
      </c>
      <c r="B342" t="s">
        <v>70</v>
      </c>
      <c r="C342">
        <v>0</v>
      </c>
      <c r="D342">
        <v>6</v>
      </c>
      <c r="E342">
        <v>4</v>
      </c>
      <c r="F342">
        <v>2</v>
      </c>
      <c r="G342">
        <v>4</v>
      </c>
      <c r="H342">
        <v>5</v>
      </c>
      <c r="I342">
        <v>72</v>
      </c>
      <c r="J342">
        <v>100</v>
      </c>
      <c r="K342">
        <v>96</v>
      </c>
      <c r="L342">
        <v>5</v>
      </c>
      <c r="M342">
        <v>41</v>
      </c>
      <c r="N342">
        <f>AVERAGE(E342:H342)</f>
        <v>3.75</v>
      </c>
      <c r="P342">
        <f>IF(AND(C342=0,D342&gt;=5,N342&gt;4),1,0)</f>
        <v>0</v>
      </c>
      <c r="Q342">
        <f>SUM(I342:M342)/10</f>
        <v>31.4</v>
      </c>
      <c r="R342">
        <f>VLOOKUP(E342,'punkty za oceny'!$A$2:$B$6,2,FALSE)</f>
        <v>6</v>
      </c>
      <c r="S342">
        <f>C342+IF(D342=6,2,0)</f>
        <v>2</v>
      </c>
      <c r="T342">
        <f>SUM(Q342:S342)</f>
        <v>39.4</v>
      </c>
      <c r="V342">
        <f>COUNTIF(I342:M342,"=100")</f>
        <v>1</v>
      </c>
    </row>
    <row r="343" spans="1:22">
      <c r="A343" t="s">
        <v>585</v>
      </c>
      <c r="B343" t="s">
        <v>586</v>
      </c>
      <c r="C343">
        <v>6</v>
      </c>
      <c r="D343">
        <v>5</v>
      </c>
      <c r="E343">
        <v>4</v>
      </c>
      <c r="F343">
        <v>5</v>
      </c>
      <c r="G343">
        <v>6</v>
      </c>
      <c r="H343">
        <v>3</v>
      </c>
      <c r="I343">
        <v>90</v>
      </c>
      <c r="J343">
        <v>98</v>
      </c>
      <c r="K343">
        <v>10</v>
      </c>
      <c r="L343">
        <v>95</v>
      </c>
      <c r="M343">
        <v>63</v>
      </c>
      <c r="N343">
        <f>AVERAGE(E343:H343)</f>
        <v>4.5</v>
      </c>
      <c r="P343">
        <f>IF(AND(C343=0,D343&gt;=5,N343&gt;4),1,0)</f>
        <v>0</v>
      </c>
      <c r="Q343">
        <f>SUM(I343:M343)/10</f>
        <v>35.6</v>
      </c>
      <c r="R343">
        <f>VLOOKUP(E343,'punkty za oceny'!$A$2:$B$6,2,FALSE)</f>
        <v>6</v>
      </c>
      <c r="S343">
        <f>C343+IF(D343=6,2,0)</f>
        <v>6</v>
      </c>
      <c r="T343">
        <f>SUM(Q343:S343)</f>
        <v>47.6</v>
      </c>
      <c r="V343">
        <f>COUNTIF(I343:M343,"=100")</f>
        <v>0</v>
      </c>
    </row>
    <row r="344" spans="1:22">
      <c r="A344" t="s">
        <v>581</v>
      </c>
      <c r="B344" t="s">
        <v>70</v>
      </c>
      <c r="C344">
        <v>6</v>
      </c>
      <c r="D344">
        <v>2</v>
      </c>
      <c r="E344">
        <v>6</v>
      </c>
      <c r="F344">
        <v>4</v>
      </c>
      <c r="G344">
        <v>4</v>
      </c>
      <c r="H344">
        <v>6</v>
      </c>
      <c r="I344">
        <v>51</v>
      </c>
      <c r="J344">
        <v>98</v>
      </c>
      <c r="K344">
        <v>20</v>
      </c>
      <c r="L344">
        <v>37</v>
      </c>
      <c r="M344">
        <v>54</v>
      </c>
      <c r="N344">
        <f>AVERAGE(E344:H344)</f>
        <v>5</v>
      </c>
      <c r="P344">
        <f>IF(AND(C344=0,D344&gt;=5,N344&gt;4),1,0)</f>
        <v>0</v>
      </c>
      <c r="Q344">
        <f>SUM(I344:M344)/10</f>
        <v>26</v>
      </c>
      <c r="R344">
        <f>VLOOKUP(E344,'punkty za oceny'!$A$2:$B$6,2,FALSE)</f>
        <v>10</v>
      </c>
      <c r="S344">
        <f>C344+IF(D344=6,2,0)</f>
        <v>6</v>
      </c>
      <c r="T344">
        <f>SUM(Q344:S344)</f>
        <v>42</v>
      </c>
      <c r="V344">
        <f>COUNTIF(I344:M344,"=100")</f>
        <v>0</v>
      </c>
    </row>
    <row r="345" spans="1:22">
      <c r="A345" t="s">
        <v>588</v>
      </c>
      <c r="B345" t="s">
        <v>586</v>
      </c>
      <c r="C345">
        <v>0</v>
      </c>
      <c r="D345">
        <v>2</v>
      </c>
      <c r="E345">
        <v>3</v>
      </c>
      <c r="F345">
        <v>3</v>
      </c>
      <c r="G345">
        <v>5</v>
      </c>
      <c r="H345">
        <v>2</v>
      </c>
      <c r="I345">
        <v>82</v>
      </c>
      <c r="J345">
        <v>61</v>
      </c>
      <c r="K345">
        <v>59</v>
      </c>
      <c r="L345">
        <v>51</v>
      </c>
      <c r="M345">
        <v>71</v>
      </c>
      <c r="N345">
        <f>AVERAGE(E345:H345)</f>
        <v>3.25</v>
      </c>
      <c r="P345">
        <f>IF(AND(C345=0,D345&gt;=5,N345&gt;4),1,0)</f>
        <v>0</v>
      </c>
      <c r="Q345">
        <f>SUM(I345:M345)/10</f>
        <v>32.4</v>
      </c>
      <c r="R345">
        <f>VLOOKUP(E345,'punkty za oceny'!$A$2:$B$6,2,FALSE)</f>
        <v>4</v>
      </c>
      <c r="S345">
        <f>C345+IF(D345=6,2,0)</f>
        <v>0</v>
      </c>
      <c r="T345">
        <f>SUM(Q345:S345)</f>
        <v>36.4</v>
      </c>
      <c r="V345">
        <f>COUNTIF(I345:M345,"=100")</f>
        <v>0</v>
      </c>
    </row>
    <row r="346" spans="1:22">
      <c r="A346" t="s">
        <v>91</v>
      </c>
      <c r="B346" t="s">
        <v>70</v>
      </c>
      <c r="C346">
        <v>1</v>
      </c>
      <c r="D346">
        <v>5</v>
      </c>
      <c r="E346">
        <v>3</v>
      </c>
      <c r="F346">
        <v>6</v>
      </c>
      <c r="G346">
        <v>4</v>
      </c>
      <c r="H346">
        <v>4</v>
      </c>
      <c r="I346">
        <v>38</v>
      </c>
      <c r="J346">
        <v>43</v>
      </c>
      <c r="K346">
        <v>49</v>
      </c>
      <c r="L346">
        <v>89</v>
      </c>
      <c r="M346">
        <v>16</v>
      </c>
      <c r="N346">
        <f>AVERAGE(E346:H346)</f>
        <v>4.25</v>
      </c>
      <c r="P346">
        <f>IF(AND(C346=0,D346&gt;=5,N346&gt;4),1,0)</f>
        <v>0</v>
      </c>
      <c r="Q346">
        <f>SUM(I346:M346)/10</f>
        <v>23.5</v>
      </c>
      <c r="R346">
        <f>VLOOKUP(E346,'punkty za oceny'!$A$2:$B$6,2,FALSE)</f>
        <v>4</v>
      </c>
      <c r="S346">
        <f>C346+IF(D346=6,2,0)</f>
        <v>1</v>
      </c>
      <c r="T346">
        <f>SUM(Q346:S346)</f>
        <v>28.5</v>
      </c>
      <c r="V346">
        <f>COUNTIF(I346:M346,"=100")</f>
        <v>0</v>
      </c>
    </row>
    <row r="347" spans="1:22">
      <c r="A347" t="s">
        <v>131</v>
      </c>
      <c r="B347" t="s">
        <v>70</v>
      </c>
      <c r="C347">
        <v>5</v>
      </c>
      <c r="D347">
        <v>2</v>
      </c>
      <c r="E347">
        <v>2</v>
      </c>
      <c r="F347">
        <v>6</v>
      </c>
      <c r="G347">
        <v>5</v>
      </c>
      <c r="H347">
        <v>6</v>
      </c>
      <c r="I347">
        <v>44</v>
      </c>
      <c r="J347">
        <v>43</v>
      </c>
      <c r="K347">
        <v>19</v>
      </c>
      <c r="L347">
        <v>86</v>
      </c>
      <c r="M347">
        <v>18</v>
      </c>
      <c r="N347">
        <f>AVERAGE(E347:H347)</f>
        <v>4.75</v>
      </c>
      <c r="P347">
        <f>IF(AND(C347=0,D347&gt;=5,N347&gt;4),1,0)</f>
        <v>0</v>
      </c>
      <c r="Q347">
        <f>SUM(I347:M347)/10</f>
        <v>21</v>
      </c>
      <c r="R347">
        <f>VLOOKUP(E347,'punkty za oceny'!$A$2:$B$6,2,FALSE)</f>
        <v>0</v>
      </c>
      <c r="S347">
        <f>C347+IF(D347=6,2,0)</f>
        <v>5</v>
      </c>
      <c r="T347">
        <f>SUM(Q347:S347)</f>
        <v>26</v>
      </c>
      <c r="V347">
        <f>COUNTIF(I347:M347,"=100")</f>
        <v>0</v>
      </c>
    </row>
    <row r="348" spans="1:22">
      <c r="A348" t="s">
        <v>131</v>
      </c>
      <c r="B348" t="s">
        <v>171</v>
      </c>
      <c r="C348">
        <v>8</v>
      </c>
      <c r="D348">
        <v>4</v>
      </c>
      <c r="E348">
        <v>3</v>
      </c>
      <c r="F348">
        <v>2</v>
      </c>
      <c r="G348">
        <v>6</v>
      </c>
      <c r="H348">
        <v>5</v>
      </c>
      <c r="I348">
        <v>67</v>
      </c>
      <c r="J348">
        <v>34</v>
      </c>
      <c r="K348">
        <v>96</v>
      </c>
      <c r="L348">
        <v>61</v>
      </c>
      <c r="M348">
        <v>40</v>
      </c>
      <c r="N348">
        <f>AVERAGE(E348:H348)</f>
        <v>4</v>
      </c>
      <c r="P348">
        <f>IF(AND(C348=0,D348&gt;=5,N348&gt;4),1,0)</f>
        <v>0</v>
      </c>
      <c r="Q348">
        <f>SUM(I348:M348)/10</f>
        <v>29.8</v>
      </c>
      <c r="R348">
        <f>VLOOKUP(E348,'punkty za oceny'!$A$2:$B$6,2,FALSE)</f>
        <v>4</v>
      </c>
      <c r="S348">
        <f>C348+IF(D348=6,2,0)</f>
        <v>8</v>
      </c>
      <c r="T348">
        <f>SUM(Q348:S348)</f>
        <v>41.8</v>
      </c>
      <c r="V348">
        <f>COUNTIF(I348:M348,"=100")</f>
        <v>0</v>
      </c>
    </row>
    <row r="349" spans="1:22">
      <c r="A349" t="s">
        <v>184</v>
      </c>
      <c r="B349" t="s">
        <v>185</v>
      </c>
      <c r="C349">
        <v>3</v>
      </c>
      <c r="D349">
        <v>3</v>
      </c>
      <c r="E349">
        <v>4</v>
      </c>
      <c r="F349">
        <v>5</v>
      </c>
      <c r="G349">
        <v>6</v>
      </c>
      <c r="H349">
        <v>3</v>
      </c>
      <c r="I349">
        <v>59</v>
      </c>
      <c r="J349">
        <v>13</v>
      </c>
      <c r="K349">
        <v>14</v>
      </c>
      <c r="L349">
        <v>22</v>
      </c>
      <c r="M349">
        <v>96</v>
      </c>
      <c r="N349">
        <f>AVERAGE(E349:H349)</f>
        <v>4.5</v>
      </c>
      <c r="P349">
        <f>IF(AND(C349=0,D349&gt;=5,N349&gt;4),1,0)</f>
        <v>0</v>
      </c>
      <c r="Q349">
        <f>SUM(I349:M349)/10</f>
        <v>20.399999999999999</v>
      </c>
      <c r="R349">
        <f>VLOOKUP(E349,'punkty za oceny'!$A$2:$B$6,2,FALSE)</f>
        <v>6</v>
      </c>
      <c r="S349">
        <f>C349+IF(D349=6,2,0)</f>
        <v>3</v>
      </c>
      <c r="T349">
        <f>SUM(Q349:S349)</f>
        <v>29.4</v>
      </c>
      <c r="V349">
        <f>COUNTIF(I349:M349,"=100")</f>
        <v>0</v>
      </c>
    </row>
    <row r="350" spans="1:22">
      <c r="A350" t="s">
        <v>69</v>
      </c>
      <c r="B350" t="s">
        <v>70</v>
      </c>
      <c r="C350">
        <v>6</v>
      </c>
      <c r="D350">
        <v>3</v>
      </c>
      <c r="E350">
        <v>2</v>
      </c>
      <c r="F350">
        <v>2</v>
      </c>
      <c r="G350">
        <v>2</v>
      </c>
      <c r="H350">
        <v>4</v>
      </c>
      <c r="I350">
        <v>82</v>
      </c>
      <c r="J350">
        <v>95</v>
      </c>
      <c r="K350">
        <v>8</v>
      </c>
      <c r="L350">
        <v>46</v>
      </c>
      <c r="M350">
        <v>76</v>
      </c>
      <c r="N350">
        <f>AVERAGE(E350:H350)</f>
        <v>2.5</v>
      </c>
      <c r="P350">
        <f>IF(AND(C350=0,D350&gt;=5,N350&gt;4),1,0)</f>
        <v>0</v>
      </c>
      <c r="Q350">
        <f>SUM(I350:M350)/10</f>
        <v>30.7</v>
      </c>
      <c r="R350">
        <f>VLOOKUP(E350,'punkty za oceny'!$A$2:$B$6,2,FALSE)</f>
        <v>0</v>
      </c>
      <c r="S350">
        <f>C350+IF(D350=6,2,0)</f>
        <v>6</v>
      </c>
      <c r="T350">
        <f>SUM(Q350:S350)</f>
        <v>36.700000000000003</v>
      </c>
      <c r="V350">
        <f>COUNTIF(I350:M350,"=100")</f>
        <v>0</v>
      </c>
    </row>
    <row r="351" spans="1:22">
      <c r="A351" t="s">
        <v>69</v>
      </c>
      <c r="B351" t="s">
        <v>70</v>
      </c>
      <c r="C351">
        <v>3</v>
      </c>
      <c r="D351">
        <v>5</v>
      </c>
      <c r="E351">
        <v>4</v>
      </c>
      <c r="F351">
        <v>4</v>
      </c>
      <c r="G351">
        <v>6</v>
      </c>
      <c r="H351">
        <v>4</v>
      </c>
      <c r="I351">
        <v>77</v>
      </c>
      <c r="J351">
        <v>80</v>
      </c>
      <c r="K351">
        <v>44</v>
      </c>
      <c r="L351">
        <v>96</v>
      </c>
      <c r="M351">
        <v>10</v>
      </c>
      <c r="N351">
        <f>AVERAGE(E351:H351)</f>
        <v>4.5</v>
      </c>
      <c r="P351">
        <f>IF(AND(C351=0,D351&gt;=5,N351&gt;4),1,0)</f>
        <v>0</v>
      </c>
      <c r="Q351">
        <f>SUM(I351:M351)/10</f>
        <v>30.7</v>
      </c>
      <c r="R351">
        <f>VLOOKUP(E351,'punkty za oceny'!$A$2:$B$6,2,FALSE)</f>
        <v>6</v>
      </c>
      <c r="S351">
        <f>C351+IF(D351=6,2,0)</f>
        <v>3</v>
      </c>
      <c r="T351">
        <f>SUM(Q351:S351)</f>
        <v>39.700000000000003</v>
      </c>
      <c r="V351">
        <f>COUNTIF(I351:M351,"=100")</f>
        <v>0</v>
      </c>
    </row>
    <row r="352" spans="1:22">
      <c r="A352" t="s">
        <v>151</v>
      </c>
      <c r="B352" t="s">
        <v>70</v>
      </c>
      <c r="C352">
        <v>1</v>
      </c>
      <c r="D352">
        <v>3</v>
      </c>
      <c r="E352">
        <v>6</v>
      </c>
      <c r="F352">
        <v>4</v>
      </c>
      <c r="G352">
        <v>6</v>
      </c>
      <c r="H352">
        <v>2</v>
      </c>
      <c r="I352">
        <v>30</v>
      </c>
      <c r="J352">
        <v>35</v>
      </c>
      <c r="K352">
        <v>100</v>
      </c>
      <c r="L352">
        <v>100</v>
      </c>
      <c r="M352">
        <v>100</v>
      </c>
      <c r="N352">
        <f>AVERAGE(E352:H352)</f>
        <v>4.5</v>
      </c>
      <c r="P352">
        <f>IF(AND(C352=0,D352&gt;=5,N352&gt;4),1,0)</f>
        <v>0</v>
      </c>
      <c r="Q352">
        <f>SUM(I352:M352)/10</f>
        <v>36.5</v>
      </c>
      <c r="R352">
        <f>VLOOKUP(E352,'punkty za oceny'!$A$2:$B$6,2,FALSE)</f>
        <v>10</v>
      </c>
      <c r="S352">
        <f>C352+IF(D352=6,2,0)</f>
        <v>1</v>
      </c>
      <c r="T352">
        <f>SUM(Q352:S352)</f>
        <v>47.5</v>
      </c>
      <c r="V352">
        <f>COUNTIF(I352:M352,"=100")</f>
        <v>3</v>
      </c>
    </row>
    <row r="353" spans="1:22">
      <c r="A353" t="s">
        <v>376</v>
      </c>
      <c r="B353" t="s">
        <v>38</v>
      </c>
      <c r="C353">
        <v>3</v>
      </c>
      <c r="D353">
        <v>5</v>
      </c>
      <c r="E353">
        <v>3</v>
      </c>
      <c r="F353">
        <v>6</v>
      </c>
      <c r="G353">
        <v>2</v>
      </c>
      <c r="H353">
        <v>4</v>
      </c>
      <c r="I353">
        <v>91</v>
      </c>
      <c r="J353">
        <v>99</v>
      </c>
      <c r="K353">
        <v>61</v>
      </c>
      <c r="L353">
        <v>2</v>
      </c>
      <c r="M353">
        <v>52</v>
      </c>
      <c r="N353">
        <f>AVERAGE(E353:H353)</f>
        <v>3.75</v>
      </c>
      <c r="P353">
        <f>IF(AND(C353=0,D353&gt;=5,N353&gt;4),1,0)</f>
        <v>0</v>
      </c>
      <c r="Q353">
        <f>SUM(I353:M353)/10</f>
        <v>30.5</v>
      </c>
      <c r="R353">
        <f>VLOOKUP(E353,'punkty za oceny'!$A$2:$B$6,2,FALSE)</f>
        <v>4</v>
      </c>
      <c r="S353">
        <f>C353+IF(D353=6,2,0)</f>
        <v>3</v>
      </c>
      <c r="T353">
        <f>SUM(Q353:S353)</f>
        <v>37.5</v>
      </c>
      <c r="V353">
        <f>COUNTIF(I353:M353,"=100")</f>
        <v>0</v>
      </c>
    </row>
    <row r="354" spans="1:22">
      <c r="A354" t="s">
        <v>189</v>
      </c>
      <c r="B354" t="s">
        <v>70</v>
      </c>
      <c r="C354">
        <v>5</v>
      </c>
      <c r="D354">
        <v>6</v>
      </c>
      <c r="E354">
        <v>4</v>
      </c>
      <c r="F354">
        <v>3</v>
      </c>
      <c r="G354">
        <v>5</v>
      </c>
      <c r="H354">
        <v>2</v>
      </c>
      <c r="I354">
        <v>18</v>
      </c>
      <c r="J354">
        <v>29</v>
      </c>
      <c r="K354">
        <v>18</v>
      </c>
      <c r="L354">
        <v>5</v>
      </c>
      <c r="M354">
        <v>64</v>
      </c>
      <c r="N354">
        <f>AVERAGE(E354:H354)</f>
        <v>3.5</v>
      </c>
      <c r="P354">
        <f>IF(AND(C354=0,D354&gt;=5,N354&gt;4),1,0)</f>
        <v>0</v>
      </c>
      <c r="Q354">
        <f>SUM(I354:M354)/10</f>
        <v>13.4</v>
      </c>
      <c r="R354">
        <f>VLOOKUP(E354,'punkty za oceny'!$A$2:$B$6,2,FALSE)</f>
        <v>6</v>
      </c>
      <c r="S354">
        <f>C354+IF(D354=6,2,0)</f>
        <v>7</v>
      </c>
      <c r="T354">
        <f>SUM(Q354:S354)</f>
        <v>26.4</v>
      </c>
      <c r="V354">
        <f>COUNTIF(I354:M354,"=100")</f>
        <v>0</v>
      </c>
    </row>
    <row r="355" spans="1:22">
      <c r="A355" t="s">
        <v>406</v>
      </c>
      <c r="B355" t="s">
        <v>38</v>
      </c>
      <c r="C355">
        <v>0</v>
      </c>
      <c r="D355">
        <v>5</v>
      </c>
      <c r="E355">
        <v>6</v>
      </c>
      <c r="F355">
        <v>2</v>
      </c>
      <c r="G355">
        <v>2</v>
      </c>
      <c r="H355">
        <v>3</v>
      </c>
      <c r="I355">
        <v>50</v>
      </c>
      <c r="J355">
        <v>5</v>
      </c>
      <c r="K355">
        <v>14</v>
      </c>
      <c r="L355">
        <v>44</v>
      </c>
      <c r="M355">
        <v>45</v>
      </c>
      <c r="N355">
        <f>AVERAGE(E355:H355)</f>
        <v>3.25</v>
      </c>
      <c r="P355">
        <f>IF(AND(C355=0,D355&gt;=5,N355&gt;4),1,0)</f>
        <v>0</v>
      </c>
      <c r="Q355">
        <f>SUM(I355:M355)/10</f>
        <v>15.8</v>
      </c>
      <c r="R355">
        <f>VLOOKUP(E355,'punkty za oceny'!$A$2:$B$6,2,FALSE)</f>
        <v>10</v>
      </c>
      <c r="S355">
        <f>C355+IF(D355=6,2,0)</f>
        <v>0</v>
      </c>
      <c r="T355">
        <f>SUM(Q355:S355)</f>
        <v>25.8</v>
      </c>
      <c r="V355">
        <f>COUNTIF(I355:M355,"=100")</f>
        <v>0</v>
      </c>
    </row>
    <row r="356" spans="1:22">
      <c r="A356" t="s">
        <v>186</v>
      </c>
      <c r="B356" t="s">
        <v>70</v>
      </c>
      <c r="C356">
        <v>1</v>
      </c>
      <c r="D356">
        <v>3</v>
      </c>
      <c r="E356">
        <v>3</v>
      </c>
      <c r="F356">
        <v>4</v>
      </c>
      <c r="G356">
        <v>3</v>
      </c>
      <c r="H356">
        <v>4</v>
      </c>
      <c r="I356">
        <v>7</v>
      </c>
      <c r="J356">
        <v>13</v>
      </c>
      <c r="K356">
        <v>73</v>
      </c>
      <c r="L356">
        <v>73</v>
      </c>
      <c r="M356">
        <v>78</v>
      </c>
      <c r="N356">
        <f>AVERAGE(E356:H356)</f>
        <v>3.5</v>
      </c>
      <c r="P356">
        <f>IF(AND(C356=0,D356&gt;=5,N356&gt;4),1,0)</f>
        <v>0</v>
      </c>
      <c r="Q356">
        <f>SUM(I356:M356)/10</f>
        <v>24.4</v>
      </c>
      <c r="R356">
        <f>VLOOKUP(E356,'punkty za oceny'!$A$2:$B$6,2,FALSE)</f>
        <v>4</v>
      </c>
      <c r="S356">
        <f>C356+IF(D356=6,2,0)</f>
        <v>1</v>
      </c>
      <c r="T356">
        <f>SUM(Q356:S356)</f>
        <v>29.4</v>
      </c>
      <c r="V356">
        <f>COUNTIF(I356:M356,"=100")</f>
        <v>0</v>
      </c>
    </row>
    <row r="357" spans="1:22">
      <c r="A357" t="s">
        <v>472</v>
      </c>
      <c r="B357" t="s">
        <v>70</v>
      </c>
      <c r="C357">
        <v>2</v>
      </c>
      <c r="D357">
        <v>4</v>
      </c>
      <c r="E357">
        <v>4</v>
      </c>
      <c r="F357">
        <v>6</v>
      </c>
      <c r="G357">
        <v>5</v>
      </c>
      <c r="H357">
        <v>4</v>
      </c>
      <c r="I357">
        <v>35</v>
      </c>
      <c r="J357">
        <v>77</v>
      </c>
      <c r="K357">
        <v>81</v>
      </c>
      <c r="L357">
        <v>17</v>
      </c>
      <c r="M357">
        <v>27</v>
      </c>
      <c r="N357">
        <f>AVERAGE(E357:H357)</f>
        <v>4.75</v>
      </c>
      <c r="P357">
        <f>IF(AND(C357=0,D357&gt;=5,N357&gt;4),1,0)</f>
        <v>0</v>
      </c>
      <c r="Q357">
        <f>SUM(I357:M357)/10</f>
        <v>23.7</v>
      </c>
      <c r="R357">
        <f>VLOOKUP(E357,'punkty za oceny'!$A$2:$B$6,2,FALSE)</f>
        <v>6</v>
      </c>
      <c r="S357">
        <f>C357+IF(D357=6,2,0)</f>
        <v>2</v>
      </c>
      <c r="T357">
        <f>SUM(Q357:S357)</f>
        <v>31.7</v>
      </c>
      <c r="V357">
        <f>COUNTIF(I357:M357,"=100")</f>
        <v>0</v>
      </c>
    </row>
    <row r="358" spans="1:22">
      <c r="A358" t="s">
        <v>135</v>
      </c>
      <c r="B358" t="s">
        <v>38</v>
      </c>
      <c r="C358">
        <v>3</v>
      </c>
      <c r="D358">
        <v>6</v>
      </c>
      <c r="E358">
        <v>3</v>
      </c>
      <c r="F358">
        <v>6</v>
      </c>
      <c r="G358">
        <v>3</v>
      </c>
      <c r="H358">
        <v>5</v>
      </c>
      <c r="I358">
        <v>66</v>
      </c>
      <c r="J358">
        <v>42</v>
      </c>
      <c r="K358">
        <v>40</v>
      </c>
      <c r="L358">
        <v>91</v>
      </c>
      <c r="M358">
        <v>74</v>
      </c>
      <c r="N358">
        <f>AVERAGE(E358:H358)</f>
        <v>4.25</v>
      </c>
      <c r="P358">
        <f>IF(AND(C358=0,D358&gt;=5,N358&gt;4),1,0)</f>
        <v>0</v>
      </c>
      <c r="Q358">
        <f>SUM(I358:M358)/10</f>
        <v>31.3</v>
      </c>
      <c r="R358">
        <f>VLOOKUP(E358,'punkty za oceny'!$A$2:$B$6,2,FALSE)</f>
        <v>4</v>
      </c>
      <c r="S358">
        <f>C358+IF(D358=6,2,0)</f>
        <v>5</v>
      </c>
      <c r="T358">
        <f>SUM(Q358:S358)</f>
        <v>40.299999999999997</v>
      </c>
      <c r="V358">
        <f>COUNTIF(I358:M358,"=100")</f>
        <v>0</v>
      </c>
    </row>
    <row r="359" spans="1:22">
      <c r="A359" t="s">
        <v>105</v>
      </c>
      <c r="B359" t="s">
        <v>70</v>
      </c>
      <c r="C359">
        <v>3</v>
      </c>
      <c r="D359">
        <v>6</v>
      </c>
      <c r="E359">
        <v>3</v>
      </c>
      <c r="F359">
        <v>5</v>
      </c>
      <c r="G359">
        <v>5</v>
      </c>
      <c r="H359">
        <v>2</v>
      </c>
      <c r="I359">
        <v>49</v>
      </c>
      <c r="J359">
        <v>99</v>
      </c>
      <c r="K359">
        <v>78</v>
      </c>
      <c r="L359">
        <v>70</v>
      </c>
      <c r="M359">
        <v>60</v>
      </c>
      <c r="N359">
        <f>AVERAGE(E359:H359)</f>
        <v>3.75</v>
      </c>
      <c r="P359">
        <f>IF(AND(C359=0,D359&gt;=5,N359&gt;4),1,0)</f>
        <v>0</v>
      </c>
      <c r="Q359">
        <f>SUM(I359:M359)/10</f>
        <v>35.6</v>
      </c>
      <c r="R359">
        <f>VLOOKUP(E359,'punkty za oceny'!$A$2:$B$6,2,FALSE)</f>
        <v>4</v>
      </c>
      <c r="S359">
        <f>C359+IF(D359=6,2,0)</f>
        <v>5</v>
      </c>
      <c r="T359">
        <f>SUM(Q359:S359)</f>
        <v>44.6</v>
      </c>
      <c r="V359">
        <f>COUNTIF(I359:M359,"=100")</f>
        <v>0</v>
      </c>
    </row>
    <row r="360" spans="1:22">
      <c r="A360" t="s">
        <v>486</v>
      </c>
      <c r="B360" t="s">
        <v>70</v>
      </c>
      <c r="C360">
        <v>0</v>
      </c>
      <c r="D360">
        <v>2</v>
      </c>
      <c r="E360">
        <v>5</v>
      </c>
      <c r="F360">
        <v>3</v>
      </c>
      <c r="G360">
        <v>6</v>
      </c>
      <c r="H360">
        <v>6</v>
      </c>
      <c r="I360">
        <v>5</v>
      </c>
      <c r="J360">
        <v>93</v>
      </c>
      <c r="K360">
        <v>4</v>
      </c>
      <c r="L360">
        <v>59</v>
      </c>
      <c r="M360">
        <v>71</v>
      </c>
      <c r="N360">
        <f>AVERAGE(E360:H360)</f>
        <v>5</v>
      </c>
      <c r="P360">
        <f>IF(AND(C360=0,D360&gt;=5,N360&gt;4),1,0)</f>
        <v>0</v>
      </c>
      <c r="Q360">
        <f>SUM(I360:M360)/10</f>
        <v>23.2</v>
      </c>
      <c r="R360">
        <f>VLOOKUP(E360,'punkty za oceny'!$A$2:$B$6,2,FALSE)</f>
        <v>8</v>
      </c>
      <c r="S360">
        <f>C360+IF(D360=6,2,0)</f>
        <v>0</v>
      </c>
      <c r="T360">
        <f>SUM(Q360:S360)</f>
        <v>31.2</v>
      </c>
      <c r="V360">
        <f>COUNTIF(I360:M360,"=100")</f>
        <v>0</v>
      </c>
    </row>
    <row r="361" spans="1:22">
      <c r="A361" t="s">
        <v>143</v>
      </c>
      <c r="B361" t="s">
        <v>70</v>
      </c>
      <c r="C361">
        <v>1</v>
      </c>
      <c r="D361">
        <v>4</v>
      </c>
      <c r="E361">
        <v>6</v>
      </c>
      <c r="F361">
        <v>4</v>
      </c>
      <c r="G361">
        <v>3</v>
      </c>
      <c r="H361">
        <v>6</v>
      </c>
      <c r="I361">
        <v>100</v>
      </c>
      <c r="J361">
        <v>100</v>
      </c>
      <c r="K361">
        <v>100</v>
      </c>
      <c r="L361">
        <v>36</v>
      </c>
      <c r="M361">
        <v>10</v>
      </c>
      <c r="N361">
        <f>AVERAGE(E361:H361)</f>
        <v>4.75</v>
      </c>
      <c r="P361">
        <f>IF(AND(C361=0,D361&gt;=5,N361&gt;4),1,0)</f>
        <v>0</v>
      </c>
      <c r="Q361">
        <f>SUM(I361:M361)/10</f>
        <v>34.6</v>
      </c>
      <c r="R361">
        <f>VLOOKUP(E361,'punkty za oceny'!$A$2:$B$6,2,FALSE)</f>
        <v>10</v>
      </c>
      <c r="S361">
        <f>C361+IF(D361=6,2,0)</f>
        <v>1</v>
      </c>
      <c r="T361">
        <f>SUM(Q361:S361)</f>
        <v>45.6</v>
      </c>
      <c r="V361">
        <f>COUNTIF(I361:M361,"=100")</f>
        <v>3</v>
      </c>
    </row>
    <row r="362" spans="1:22">
      <c r="A362" t="s">
        <v>102</v>
      </c>
      <c r="B362" t="s">
        <v>70</v>
      </c>
      <c r="C362">
        <v>3</v>
      </c>
      <c r="D362">
        <v>6</v>
      </c>
      <c r="E362">
        <v>5</v>
      </c>
      <c r="F362">
        <v>2</v>
      </c>
      <c r="G362">
        <v>4</v>
      </c>
      <c r="H362">
        <v>6</v>
      </c>
      <c r="I362">
        <v>51</v>
      </c>
      <c r="J362">
        <v>96</v>
      </c>
      <c r="K362">
        <v>78</v>
      </c>
      <c r="L362">
        <v>72</v>
      </c>
      <c r="M362">
        <v>39</v>
      </c>
      <c r="N362">
        <f>AVERAGE(E362:H362)</f>
        <v>4.25</v>
      </c>
      <c r="P362">
        <f>IF(AND(C362=0,D362&gt;=5,N362&gt;4),1,0)</f>
        <v>0</v>
      </c>
      <c r="Q362">
        <f>SUM(I362:M362)/10</f>
        <v>33.6</v>
      </c>
      <c r="R362">
        <f>VLOOKUP(E362,'punkty za oceny'!$A$2:$B$6,2,FALSE)</f>
        <v>8</v>
      </c>
      <c r="S362">
        <f>C362+IF(D362=6,2,0)</f>
        <v>5</v>
      </c>
      <c r="T362">
        <f>SUM(Q362:S362)</f>
        <v>46.6</v>
      </c>
      <c r="V362">
        <f>COUNTIF(I362:M362,"=100")</f>
        <v>0</v>
      </c>
    </row>
    <row r="363" spans="1:22">
      <c r="A363" t="s">
        <v>655</v>
      </c>
      <c r="B363" t="s">
        <v>38</v>
      </c>
      <c r="C363">
        <v>7</v>
      </c>
      <c r="D363">
        <v>2</v>
      </c>
      <c r="E363">
        <v>6</v>
      </c>
      <c r="F363">
        <v>6</v>
      </c>
      <c r="G363">
        <v>6</v>
      </c>
      <c r="H363">
        <v>5</v>
      </c>
      <c r="I363">
        <v>27</v>
      </c>
      <c r="J363">
        <v>93</v>
      </c>
      <c r="K363">
        <v>10</v>
      </c>
      <c r="L363">
        <v>43</v>
      </c>
      <c r="M363">
        <v>28</v>
      </c>
      <c r="N363">
        <f>AVERAGE(E363:H363)</f>
        <v>5.75</v>
      </c>
      <c r="P363">
        <f>IF(AND(C363=0,D363&gt;=5,N363&gt;4),1,0)</f>
        <v>0</v>
      </c>
      <c r="Q363">
        <f>SUM(I363:M363)/10</f>
        <v>20.100000000000001</v>
      </c>
      <c r="R363">
        <f>VLOOKUP(E363,'punkty za oceny'!$A$2:$B$6,2,FALSE)</f>
        <v>10</v>
      </c>
      <c r="S363">
        <f>C363+IF(D363=6,2,0)</f>
        <v>7</v>
      </c>
      <c r="T363">
        <f>SUM(Q363:S363)</f>
        <v>37.1</v>
      </c>
      <c r="V363">
        <f>COUNTIF(I363:M363,"=100")</f>
        <v>0</v>
      </c>
    </row>
    <row r="364" spans="1:22">
      <c r="A364" t="s">
        <v>81</v>
      </c>
      <c r="B364" t="s">
        <v>38</v>
      </c>
      <c r="C364">
        <v>5</v>
      </c>
      <c r="D364">
        <v>6</v>
      </c>
      <c r="E364">
        <v>6</v>
      </c>
      <c r="F364">
        <v>6</v>
      </c>
      <c r="G364">
        <v>5</v>
      </c>
      <c r="H364">
        <v>5</v>
      </c>
      <c r="I364">
        <v>57</v>
      </c>
      <c r="J364">
        <v>22</v>
      </c>
      <c r="K364">
        <v>16</v>
      </c>
      <c r="L364">
        <v>20</v>
      </c>
      <c r="M364">
        <v>67</v>
      </c>
      <c r="N364">
        <f>AVERAGE(E364:H364)</f>
        <v>5.5</v>
      </c>
      <c r="P364">
        <f>IF(AND(C364=0,D364&gt;=5,N364&gt;4),1,0)</f>
        <v>0</v>
      </c>
      <c r="Q364">
        <f>SUM(I364:M364)/10</f>
        <v>18.2</v>
      </c>
      <c r="R364">
        <f>VLOOKUP(E364,'punkty za oceny'!$A$2:$B$6,2,FALSE)</f>
        <v>10</v>
      </c>
      <c r="S364">
        <f>C364+IF(D364=6,2,0)</f>
        <v>7</v>
      </c>
      <c r="T364">
        <f>SUM(Q364:S364)</f>
        <v>35.200000000000003</v>
      </c>
      <c r="V364">
        <f>COUNTIF(I364:M364,"=100")</f>
        <v>0</v>
      </c>
    </row>
    <row r="365" spans="1:22">
      <c r="A365" t="s">
        <v>410</v>
      </c>
      <c r="B365" t="s">
        <v>70</v>
      </c>
      <c r="C365">
        <v>2</v>
      </c>
      <c r="D365">
        <v>5</v>
      </c>
      <c r="E365">
        <v>6</v>
      </c>
      <c r="F365">
        <v>4</v>
      </c>
      <c r="G365">
        <v>6</v>
      </c>
      <c r="H365">
        <v>3</v>
      </c>
      <c r="I365">
        <v>88</v>
      </c>
      <c r="J365">
        <v>14</v>
      </c>
      <c r="K365">
        <v>98</v>
      </c>
      <c r="L365">
        <v>46</v>
      </c>
      <c r="M365">
        <v>66</v>
      </c>
      <c r="N365">
        <f>AVERAGE(E365:H365)</f>
        <v>4.75</v>
      </c>
      <c r="P365">
        <f>IF(AND(C365=0,D365&gt;=5,N365&gt;4),1,0)</f>
        <v>0</v>
      </c>
      <c r="Q365">
        <f>SUM(I365:M365)/10</f>
        <v>31.2</v>
      </c>
      <c r="R365">
        <f>VLOOKUP(E365,'punkty za oceny'!$A$2:$B$6,2,FALSE)</f>
        <v>10</v>
      </c>
      <c r="S365">
        <f>C365+IF(D365=6,2,0)</f>
        <v>2</v>
      </c>
      <c r="T365">
        <f>SUM(Q365:S365)</f>
        <v>43.2</v>
      </c>
      <c r="V365">
        <f>COUNTIF(I365:M365,"=100")</f>
        <v>0</v>
      </c>
    </row>
    <row r="366" spans="1:22">
      <c r="A366" t="s">
        <v>514</v>
      </c>
      <c r="B366" t="s">
        <v>38</v>
      </c>
      <c r="C366">
        <v>0</v>
      </c>
      <c r="D366">
        <v>5</v>
      </c>
      <c r="E366">
        <v>5</v>
      </c>
      <c r="F366">
        <v>4</v>
      </c>
      <c r="G366">
        <v>5</v>
      </c>
      <c r="H366">
        <v>5</v>
      </c>
      <c r="I366">
        <v>100</v>
      </c>
      <c r="J366">
        <v>100</v>
      </c>
      <c r="K366">
        <v>68</v>
      </c>
      <c r="L366">
        <v>69</v>
      </c>
      <c r="M366">
        <v>46</v>
      </c>
      <c r="N366">
        <f>AVERAGE(E366:H366)</f>
        <v>4.75</v>
      </c>
      <c r="P366">
        <f>IF(AND(C366=0,D366&gt;=5,N366&gt;4),1,0)</f>
        <v>1</v>
      </c>
      <c r="Q366">
        <f>SUM(I366:M366)/10</f>
        <v>38.299999999999997</v>
      </c>
      <c r="R366">
        <f>VLOOKUP(E366,'punkty za oceny'!$A$2:$B$6,2,FALSE)</f>
        <v>8</v>
      </c>
      <c r="S366">
        <f>C366+IF(D366=6,2,0)</f>
        <v>0</v>
      </c>
      <c r="T366">
        <f>SUM(Q366:S366)</f>
        <v>46.3</v>
      </c>
      <c r="V366">
        <f>COUNTIF(I366:M366,"=100")</f>
        <v>2</v>
      </c>
    </row>
    <row r="367" spans="1:22">
      <c r="A367" t="s">
        <v>514</v>
      </c>
      <c r="B367" t="s">
        <v>316</v>
      </c>
      <c r="C367">
        <v>3</v>
      </c>
      <c r="D367">
        <v>5</v>
      </c>
      <c r="E367">
        <v>5</v>
      </c>
      <c r="F367">
        <v>3</v>
      </c>
      <c r="G367">
        <v>2</v>
      </c>
      <c r="H367">
        <v>2</v>
      </c>
      <c r="I367">
        <v>53</v>
      </c>
      <c r="J367">
        <v>89</v>
      </c>
      <c r="K367">
        <v>16</v>
      </c>
      <c r="L367">
        <v>27</v>
      </c>
      <c r="M367">
        <v>62</v>
      </c>
      <c r="N367">
        <f>AVERAGE(E367:H367)</f>
        <v>3</v>
      </c>
      <c r="P367">
        <f>IF(AND(C367=0,D367&gt;=5,N367&gt;4),1,0)</f>
        <v>0</v>
      </c>
      <c r="Q367">
        <f>SUM(I367:M367)/10</f>
        <v>24.7</v>
      </c>
      <c r="R367">
        <f>VLOOKUP(E367,'punkty za oceny'!$A$2:$B$6,2,FALSE)</f>
        <v>8</v>
      </c>
      <c r="S367">
        <f>C367+IF(D367=6,2,0)</f>
        <v>3</v>
      </c>
      <c r="T367">
        <f>SUM(Q367:S367)</f>
        <v>35.700000000000003</v>
      </c>
      <c r="V367">
        <f>COUNTIF(I367:M367,"=100")</f>
        <v>0</v>
      </c>
    </row>
    <row r="368" spans="1:22">
      <c r="A368" t="s">
        <v>598</v>
      </c>
      <c r="B368" t="s">
        <v>166</v>
      </c>
      <c r="C368">
        <v>8</v>
      </c>
      <c r="D368">
        <v>5</v>
      </c>
      <c r="E368">
        <v>5</v>
      </c>
      <c r="F368">
        <v>4</v>
      </c>
      <c r="G368">
        <v>6</v>
      </c>
      <c r="H368">
        <v>2</v>
      </c>
      <c r="I368">
        <v>60</v>
      </c>
      <c r="J368">
        <v>31</v>
      </c>
      <c r="K368">
        <v>86</v>
      </c>
      <c r="L368">
        <v>76</v>
      </c>
      <c r="M368">
        <v>64</v>
      </c>
      <c r="N368">
        <f>AVERAGE(E368:H368)</f>
        <v>4.25</v>
      </c>
      <c r="P368">
        <f>IF(AND(C368=0,D368&gt;=5,N368&gt;4),1,0)</f>
        <v>0</v>
      </c>
      <c r="Q368">
        <f>SUM(I368:M368)/10</f>
        <v>31.7</v>
      </c>
      <c r="R368">
        <f>VLOOKUP(E368,'punkty za oceny'!$A$2:$B$6,2,FALSE)</f>
        <v>8</v>
      </c>
      <c r="S368">
        <f>C368+IF(D368=6,2,0)</f>
        <v>8</v>
      </c>
      <c r="T368">
        <f>SUM(Q368:S368)</f>
        <v>47.7</v>
      </c>
      <c r="V368">
        <f>COUNTIF(I368:M368,"=100")</f>
        <v>0</v>
      </c>
    </row>
    <row r="369" spans="1:22">
      <c r="A369" t="s">
        <v>284</v>
      </c>
      <c r="B369" t="s">
        <v>166</v>
      </c>
      <c r="C369">
        <v>3</v>
      </c>
      <c r="D369">
        <v>5</v>
      </c>
      <c r="E369">
        <v>3</v>
      </c>
      <c r="F369">
        <v>2</v>
      </c>
      <c r="G369">
        <v>6</v>
      </c>
      <c r="H369">
        <v>6</v>
      </c>
      <c r="I369">
        <v>77</v>
      </c>
      <c r="J369">
        <v>9</v>
      </c>
      <c r="K369">
        <v>73</v>
      </c>
      <c r="L369">
        <v>35</v>
      </c>
      <c r="M369">
        <v>96</v>
      </c>
      <c r="N369">
        <f>AVERAGE(E369:H369)</f>
        <v>4.25</v>
      </c>
      <c r="P369">
        <f>IF(AND(C369=0,D369&gt;=5,N369&gt;4),1,0)</f>
        <v>0</v>
      </c>
      <c r="Q369">
        <f>SUM(I369:M369)/10</f>
        <v>29</v>
      </c>
      <c r="R369">
        <f>VLOOKUP(E369,'punkty za oceny'!$A$2:$B$6,2,FALSE)</f>
        <v>4</v>
      </c>
      <c r="S369">
        <f>C369+IF(D369=6,2,0)</f>
        <v>3</v>
      </c>
      <c r="T369">
        <f>SUM(Q369:S369)</f>
        <v>36</v>
      </c>
      <c r="V369">
        <f>COUNTIF(I369:M369,"=100")</f>
        <v>0</v>
      </c>
    </row>
    <row r="370" spans="1:22">
      <c r="A370" t="s">
        <v>39</v>
      </c>
      <c r="B370" t="s">
        <v>38</v>
      </c>
      <c r="C370">
        <v>5</v>
      </c>
      <c r="D370">
        <v>2</v>
      </c>
      <c r="E370">
        <v>4</v>
      </c>
      <c r="F370">
        <v>2</v>
      </c>
      <c r="G370">
        <v>3</v>
      </c>
      <c r="H370">
        <v>5</v>
      </c>
      <c r="I370">
        <v>80</v>
      </c>
      <c r="J370">
        <v>75</v>
      </c>
      <c r="K370">
        <v>60</v>
      </c>
      <c r="L370">
        <v>54</v>
      </c>
      <c r="M370">
        <v>69</v>
      </c>
      <c r="N370">
        <f>AVERAGE(E370:H370)</f>
        <v>3.5</v>
      </c>
      <c r="P370">
        <f>IF(AND(C370=0,D370&gt;=5,N370&gt;4),1,0)</f>
        <v>0</v>
      </c>
      <c r="Q370">
        <f>SUM(I370:M370)/10</f>
        <v>33.799999999999997</v>
      </c>
      <c r="R370">
        <f>VLOOKUP(E370,'punkty za oceny'!$A$2:$B$6,2,FALSE)</f>
        <v>6</v>
      </c>
      <c r="S370">
        <f>C370+IF(D370=6,2,0)</f>
        <v>5</v>
      </c>
      <c r="T370">
        <f>SUM(Q370:S370)</f>
        <v>44.8</v>
      </c>
      <c r="V370">
        <f>COUNTIF(I370:M370,"=100")</f>
        <v>0</v>
      </c>
    </row>
    <row r="371" spans="1:22">
      <c r="A371" t="s">
        <v>269</v>
      </c>
      <c r="B371" t="s">
        <v>205</v>
      </c>
      <c r="C371">
        <v>1</v>
      </c>
      <c r="D371">
        <v>2</v>
      </c>
      <c r="E371">
        <v>6</v>
      </c>
      <c r="F371">
        <v>4</v>
      </c>
      <c r="G371">
        <v>6</v>
      </c>
      <c r="H371">
        <v>5</v>
      </c>
      <c r="I371">
        <v>5</v>
      </c>
      <c r="J371">
        <v>79</v>
      </c>
      <c r="K371">
        <v>31</v>
      </c>
      <c r="L371">
        <v>60</v>
      </c>
      <c r="M371">
        <v>44</v>
      </c>
      <c r="N371">
        <f>AVERAGE(E371:H371)</f>
        <v>5.25</v>
      </c>
      <c r="P371">
        <f>IF(AND(C371=0,D371&gt;=5,N371&gt;4),1,0)</f>
        <v>0</v>
      </c>
      <c r="Q371">
        <f>SUM(I371:M371)/10</f>
        <v>21.9</v>
      </c>
      <c r="R371">
        <f>VLOOKUP(E371,'punkty za oceny'!$A$2:$B$6,2,FALSE)</f>
        <v>10</v>
      </c>
      <c r="S371">
        <f>C371+IF(D371=6,2,0)</f>
        <v>1</v>
      </c>
      <c r="T371">
        <f>SUM(Q371:S371)</f>
        <v>32.9</v>
      </c>
      <c r="V371">
        <f>COUNTIF(I371:M371,"=100")</f>
        <v>0</v>
      </c>
    </row>
    <row r="372" spans="1:22">
      <c r="A372" t="s">
        <v>269</v>
      </c>
      <c r="B372" t="s">
        <v>171</v>
      </c>
      <c r="C372">
        <v>3</v>
      </c>
      <c r="D372">
        <v>5</v>
      </c>
      <c r="E372">
        <v>2</v>
      </c>
      <c r="F372">
        <v>3</v>
      </c>
      <c r="G372">
        <v>2</v>
      </c>
      <c r="H372">
        <v>6</v>
      </c>
      <c r="I372">
        <v>81</v>
      </c>
      <c r="J372">
        <v>8</v>
      </c>
      <c r="K372">
        <v>48</v>
      </c>
      <c r="L372">
        <v>7</v>
      </c>
      <c r="M372">
        <v>21</v>
      </c>
      <c r="N372">
        <f>AVERAGE(E372:H372)</f>
        <v>3.25</v>
      </c>
      <c r="P372">
        <f>IF(AND(C372=0,D372&gt;=5,N372&gt;4),1,0)</f>
        <v>0</v>
      </c>
      <c r="Q372">
        <f>SUM(I372:M372)/10</f>
        <v>16.5</v>
      </c>
      <c r="R372">
        <f>VLOOKUP(E372,'punkty za oceny'!$A$2:$B$6,2,FALSE)</f>
        <v>0</v>
      </c>
      <c r="S372">
        <f>C372+IF(D372=6,2,0)</f>
        <v>3</v>
      </c>
      <c r="T372">
        <f>SUM(Q372:S372)</f>
        <v>19.5</v>
      </c>
      <c r="V372">
        <f>COUNTIF(I372:M372,"=100")</f>
        <v>0</v>
      </c>
    </row>
    <row r="373" spans="1:22">
      <c r="A373" t="s">
        <v>375</v>
      </c>
      <c r="B373" t="s">
        <v>205</v>
      </c>
      <c r="C373">
        <v>6</v>
      </c>
      <c r="D373">
        <v>6</v>
      </c>
      <c r="E373">
        <v>3</v>
      </c>
      <c r="F373">
        <v>6</v>
      </c>
      <c r="G373">
        <v>6</v>
      </c>
      <c r="H373">
        <v>2</v>
      </c>
      <c r="I373">
        <v>1</v>
      </c>
      <c r="J373">
        <v>34</v>
      </c>
      <c r="K373">
        <v>76</v>
      </c>
      <c r="L373">
        <v>39</v>
      </c>
      <c r="M373">
        <v>56</v>
      </c>
      <c r="N373">
        <f>AVERAGE(E373:H373)</f>
        <v>4.25</v>
      </c>
      <c r="P373">
        <f>IF(AND(C373=0,D373&gt;=5,N373&gt;4),1,0)</f>
        <v>0</v>
      </c>
      <c r="Q373">
        <f>SUM(I373:M373)/10</f>
        <v>20.6</v>
      </c>
      <c r="R373">
        <f>VLOOKUP(E373,'punkty za oceny'!$A$2:$B$6,2,FALSE)</f>
        <v>4</v>
      </c>
      <c r="S373">
        <f>C373+IF(D373=6,2,0)</f>
        <v>8</v>
      </c>
      <c r="T373">
        <f>SUM(Q373:S373)</f>
        <v>32.6</v>
      </c>
      <c r="V373">
        <f>COUNTIF(I373:M373,"=100")</f>
        <v>0</v>
      </c>
    </row>
    <row r="374" spans="1:22">
      <c r="A374" t="s">
        <v>204</v>
      </c>
      <c r="B374" t="s">
        <v>205</v>
      </c>
      <c r="C374">
        <v>7</v>
      </c>
      <c r="D374">
        <v>6</v>
      </c>
      <c r="E374">
        <v>6</v>
      </c>
      <c r="F374">
        <v>2</v>
      </c>
      <c r="G374">
        <v>2</v>
      </c>
      <c r="H374">
        <v>4</v>
      </c>
      <c r="I374">
        <v>2</v>
      </c>
      <c r="J374">
        <v>65</v>
      </c>
      <c r="K374">
        <v>47</v>
      </c>
      <c r="L374">
        <v>64</v>
      </c>
      <c r="M374">
        <v>89</v>
      </c>
      <c r="N374">
        <f>AVERAGE(E374:H374)</f>
        <v>3.5</v>
      </c>
      <c r="P374">
        <f>IF(AND(C374=0,D374&gt;=5,N374&gt;4),1,0)</f>
        <v>0</v>
      </c>
      <c r="Q374">
        <f>SUM(I374:M374)/10</f>
        <v>26.7</v>
      </c>
      <c r="R374">
        <f>VLOOKUP(E374,'punkty za oceny'!$A$2:$B$6,2,FALSE)</f>
        <v>10</v>
      </c>
      <c r="S374">
        <f>C374+IF(D374=6,2,0)</f>
        <v>9</v>
      </c>
      <c r="T374">
        <f>SUM(Q374:S374)</f>
        <v>45.7</v>
      </c>
      <c r="V374">
        <f>COUNTIF(I374:M374,"=100")</f>
        <v>0</v>
      </c>
    </row>
    <row r="375" spans="1:22">
      <c r="A375" t="s">
        <v>626</v>
      </c>
      <c r="B375" t="s">
        <v>38</v>
      </c>
      <c r="C375">
        <v>8</v>
      </c>
      <c r="D375">
        <v>2</v>
      </c>
      <c r="E375">
        <v>2</v>
      </c>
      <c r="F375">
        <v>3</v>
      </c>
      <c r="G375">
        <v>4</v>
      </c>
      <c r="H375">
        <v>4</v>
      </c>
      <c r="I375">
        <v>96</v>
      </c>
      <c r="J375">
        <v>47</v>
      </c>
      <c r="K375">
        <v>90</v>
      </c>
      <c r="L375">
        <v>24</v>
      </c>
      <c r="M375">
        <v>96</v>
      </c>
      <c r="N375">
        <f>AVERAGE(E375:H375)</f>
        <v>3.25</v>
      </c>
      <c r="P375">
        <f>IF(AND(C375=0,D375&gt;=5,N375&gt;4),1,0)</f>
        <v>0</v>
      </c>
      <c r="Q375">
        <f>SUM(I375:M375)/10</f>
        <v>35.299999999999997</v>
      </c>
      <c r="R375">
        <f>VLOOKUP(E375,'punkty za oceny'!$A$2:$B$6,2,FALSE)</f>
        <v>0</v>
      </c>
      <c r="S375">
        <f>C375+IF(D375=6,2,0)</f>
        <v>8</v>
      </c>
      <c r="T375">
        <f>SUM(Q375:S375)</f>
        <v>43.3</v>
      </c>
      <c r="V375">
        <f>COUNTIF(I375:M375,"=100")</f>
        <v>0</v>
      </c>
    </row>
    <row r="376" spans="1:22">
      <c r="A376" t="s">
        <v>84</v>
      </c>
      <c r="B376" t="s">
        <v>38</v>
      </c>
      <c r="C376">
        <v>7</v>
      </c>
      <c r="D376">
        <v>4</v>
      </c>
      <c r="E376">
        <v>6</v>
      </c>
      <c r="F376">
        <v>4</v>
      </c>
      <c r="G376">
        <v>3</v>
      </c>
      <c r="H376">
        <v>3</v>
      </c>
      <c r="I376">
        <v>12</v>
      </c>
      <c r="J376">
        <v>86</v>
      </c>
      <c r="K376">
        <v>61</v>
      </c>
      <c r="L376">
        <v>94</v>
      </c>
      <c r="M376">
        <v>74</v>
      </c>
      <c r="N376">
        <f>AVERAGE(E376:H376)</f>
        <v>4</v>
      </c>
      <c r="P376">
        <f>IF(AND(C376=0,D376&gt;=5,N376&gt;4),1,0)</f>
        <v>0</v>
      </c>
      <c r="Q376">
        <f>SUM(I376:M376)/10</f>
        <v>32.700000000000003</v>
      </c>
      <c r="R376">
        <f>VLOOKUP(E376,'punkty za oceny'!$A$2:$B$6,2,FALSE)</f>
        <v>10</v>
      </c>
      <c r="S376">
        <f>C376+IF(D376=6,2,0)</f>
        <v>7</v>
      </c>
      <c r="T376">
        <f>SUM(Q376:S376)</f>
        <v>49.7</v>
      </c>
      <c r="V376">
        <f>COUNTIF(I376:M376,"=100")</f>
        <v>0</v>
      </c>
    </row>
    <row r="377" spans="1:22">
      <c r="A377" t="s">
        <v>49</v>
      </c>
      <c r="B377" t="s">
        <v>38</v>
      </c>
      <c r="C377">
        <v>3</v>
      </c>
      <c r="D377">
        <v>3</v>
      </c>
      <c r="E377">
        <v>2</v>
      </c>
      <c r="F377">
        <v>3</v>
      </c>
      <c r="G377">
        <v>3</v>
      </c>
      <c r="H377">
        <v>2</v>
      </c>
      <c r="I377">
        <v>38</v>
      </c>
      <c r="J377">
        <v>71</v>
      </c>
      <c r="K377">
        <v>35</v>
      </c>
      <c r="L377">
        <v>95</v>
      </c>
      <c r="M377">
        <v>84</v>
      </c>
      <c r="N377">
        <f>AVERAGE(E377:H377)</f>
        <v>2.5</v>
      </c>
      <c r="P377">
        <f>IF(AND(C377=0,D377&gt;=5,N377&gt;4),1,0)</f>
        <v>0</v>
      </c>
      <c r="Q377">
        <f>SUM(I377:M377)/10</f>
        <v>32.299999999999997</v>
      </c>
      <c r="R377">
        <f>VLOOKUP(E377,'punkty za oceny'!$A$2:$B$6,2,FALSE)</f>
        <v>0</v>
      </c>
      <c r="S377">
        <f>C377+IF(D377=6,2,0)</f>
        <v>3</v>
      </c>
      <c r="T377">
        <f>SUM(Q377:S377)</f>
        <v>35.299999999999997</v>
      </c>
      <c r="V377">
        <f>COUNTIF(I377:M377,"=100")</f>
        <v>0</v>
      </c>
    </row>
    <row r="378" spans="1:22">
      <c r="A378" t="s">
        <v>56</v>
      </c>
      <c r="B378" t="s">
        <v>38</v>
      </c>
      <c r="C378">
        <v>8</v>
      </c>
      <c r="D378">
        <v>6</v>
      </c>
      <c r="E378">
        <v>3</v>
      </c>
      <c r="F378">
        <v>4</v>
      </c>
      <c r="G378">
        <v>2</v>
      </c>
      <c r="H378">
        <v>4</v>
      </c>
      <c r="I378">
        <v>8</v>
      </c>
      <c r="J378">
        <v>78</v>
      </c>
      <c r="K378">
        <v>64</v>
      </c>
      <c r="L378">
        <v>10</v>
      </c>
      <c r="M378">
        <v>55</v>
      </c>
      <c r="N378">
        <f>AVERAGE(E378:H378)</f>
        <v>3.25</v>
      </c>
      <c r="P378">
        <f>IF(AND(C378=0,D378&gt;=5,N378&gt;4),1,0)</f>
        <v>0</v>
      </c>
      <c r="Q378">
        <f>SUM(I378:M378)/10</f>
        <v>21.5</v>
      </c>
      <c r="R378">
        <f>VLOOKUP(E378,'punkty za oceny'!$A$2:$B$6,2,FALSE)</f>
        <v>4</v>
      </c>
      <c r="S378">
        <f>C378+IF(D378=6,2,0)</f>
        <v>10</v>
      </c>
      <c r="T378">
        <f>SUM(Q378:S378)</f>
        <v>35.5</v>
      </c>
      <c r="V378">
        <f>COUNTIF(I378:M378,"=100")</f>
        <v>0</v>
      </c>
    </row>
    <row r="379" spans="1:22">
      <c r="A379" t="s">
        <v>37</v>
      </c>
      <c r="B379" t="s">
        <v>38</v>
      </c>
      <c r="C379">
        <v>6</v>
      </c>
      <c r="D379">
        <v>6</v>
      </c>
      <c r="E379">
        <v>5</v>
      </c>
      <c r="F379">
        <v>3</v>
      </c>
      <c r="G379">
        <v>2</v>
      </c>
      <c r="H379">
        <v>6</v>
      </c>
      <c r="I379">
        <v>11</v>
      </c>
      <c r="J379">
        <v>36</v>
      </c>
      <c r="K379">
        <v>4</v>
      </c>
      <c r="L379">
        <v>41</v>
      </c>
      <c r="M379">
        <v>62</v>
      </c>
      <c r="N379">
        <f>AVERAGE(E379:H379)</f>
        <v>4</v>
      </c>
      <c r="P379">
        <f>IF(AND(C379=0,D379&gt;=5,N379&gt;4),1,0)</f>
        <v>0</v>
      </c>
      <c r="Q379">
        <f>SUM(I379:M379)/10</f>
        <v>15.4</v>
      </c>
      <c r="R379">
        <f>VLOOKUP(E379,'punkty za oceny'!$A$2:$B$6,2,FALSE)</f>
        <v>8</v>
      </c>
      <c r="S379">
        <f>C379+IF(D379=6,2,0)</f>
        <v>8</v>
      </c>
      <c r="T379">
        <f>SUM(Q379:S379)</f>
        <v>31.4</v>
      </c>
      <c r="V379">
        <f>COUNTIF(I379:M379,"=100")</f>
        <v>0</v>
      </c>
    </row>
    <row r="380" spans="1:22">
      <c r="A380" t="s">
        <v>79</v>
      </c>
      <c r="B380" t="s">
        <v>80</v>
      </c>
      <c r="C380">
        <v>2</v>
      </c>
      <c r="D380">
        <v>2</v>
      </c>
      <c r="E380">
        <v>4</v>
      </c>
      <c r="F380">
        <v>4</v>
      </c>
      <c r="G380">
        <v>4</v>
      </c>
      <c r="H380">
        <v>6</v>
      </c>
      <c r="I380">
        <v>30</v>
      </c>
      <c r="J380">
        <v>55</v>
      </c>
      <c r="K380">
        <v>59</v>
      </c>
      <c r="L380">
        <v>77</v>
      </c>
      <c r="M380">
        <v>58</v>
      </c>
      <c r="N380">
        <f>AVERAGE(E380:H380)</f>
        <v>4.5</v>
      </c>
      <c r="P380">
        <f>IF(AND(C380=0,D380&gt;=5,N380&gt;4),1,0)</f>
        <v>0</v>
      </c>
      <c r="Q380">
        <f>SUM(I380:M380)/10</f>
        <v>27.9</v>
      </c>
      <c r="R380">
        <f>VLOOKUP(E380,'punkty za oceny'!$A$2:$B$6,2,FALSE)</f>
        <v>6</v>
      </c>
      <c r="S380">
        <f>C380+IF(D380=6,2,0)</f>
        <v>2</v>
      </c>
      <c r="T380">
        <f>SUM(Q380:S380)</f>
        <v>35.9</v>
      </c>
      <c r="V380">
        <f>COUNTIF(I380:M380,"=100")</f>
        <v>0</v>
      </c>
    </row>
    <row r="381" spans="1:22">
      <c r="A381" t="s">
        <v>62</v>
      </c>
      <c r="B381" t="s">
        <v>38</v>
      </c>
      <c r="C381">
        <v>5</v>
      </c>
      <c r="D381">
        <v>3</v>
      </c>
      <c r="E381">
        <v>3</v>
      </c>
      <c r="F381">
        <v>4</v>
      </c>
      <c r="G381">
        <v>6</v>
      </c>
      <c r="H381">
        <v>6</v>
      </c>
      <c r="I381">
        <v>84</v>
      </c>
      <c r="J381">
        <v>87</v>
      </c>
      <c r="K381">
        <v>96</v>
      </c>
      <c r="L381">
        <v>8</v>
      </c>
      <c r="M381">
        <v>17</v>
      </c>
      <c r="N381">
        <f>AVERAGE(E381:H381)</f>
        <v>4.75</v>
      </c>
      <c r="P381">
        <f>IF(AND(C381=0,D381&gt;=5,N381&gt;4),1,0)</f>
        <v>0</v>
      </c>
      <c r="Q381">
        <f>SUM(I381:M381)/10</f>
        <v>29.2</v>
      </c>
      <c r="R381">
        <f>VLOOKUP(E381,'punkty za oceny'!$A$2:$B$6,2,FALSE)</f>
        <v>4</v>
      </c>
      <c r="S381">
        <f>C381+IF(D381=6,2,0)</f>
        <v>5</v>
      </c>
      <c r="T381">
        <f>SUM(Q381:S381)</f>
        <v>38.200000000000003</v>
      </c>
      <c r="V381">
        <f>COUNTIF(I381:M381,"=100")</f>
        <v>0</v>
      </c>
    </row>
    <row r="382" spans="1:22">
      <c r="A382" t="s">
        <v>490</v>
      </c>
      <c r="B382" t="s">
        <v>38</v>
      </c>
      <c r="C382">
        <v>2</v>
      </c>
      <c r="D382">
        <v>4</v>
      </c>
      <c r="E382">
        <v>3</v>
      </c>
      <c r="F382">
        <v>5</v>
      </c>
      <c r="G382">
        <v>2</v>
      </c>
      <c r="H382">
        <v>3</v>
      </c>
      <c r="I382">
        <v>96</v>
      </c>
      <c r="J382">
        <v>32</v>
      </c>
      <c r="K382">
        <v>73</v>
      </c>
      <c r="L382">
        <v>7</v>
      </c>
      <c r="M382">
        <v>74</v>
      </c>
      <c r="N382">
        <f>AVERAGE(E382:H382)</f>
        <v>3.25</v>
      </c>
      <c r="P382">
        <f>IF(AND(C382=0,D382&gt;=5,N382&gt;4),1,0)</f>
        <v>0</v>
      </c>
      <c r="Q382">
        <f>SUM(I382:M382)/10</f>
        <v>28.2</v>
      </c>
      <c r="R382">
        <f>VLOOKUP(E382,'punkty za oceny'!$A$2:$B$6,2,FALSE)</f>
        <v>4</v>
      </c>
      <c r="S382">
        <f>C382+IF(D382=6,2,0)</f>
        <v>2</v>
      </c>
      <c r="T382">
        <f>SUM(Q382:S382)</f>
        <v>34.200000000000003</v>
      </c>
      <c r="V382">
        <f>COUNTIF(I382:M382,"=100")</f>
        <v>0</v>
      </c>
    </row>
    <row r="383" spans="1:22">
      <c r="A383" t="s">
        <v>513</v>
      </c>
      <c r="B383" t="s">
        <v>48</v>
      </c>
      <c r="C383">
        <v>8</v>
      </c>
      <c r="D383">
        <v>3</v>
      </c>
      <c r="E383">
        <v>5</v>
      </c>
      <c r="F383">
        <v>3</v>
      </c>
      <c r="G383">
        <v>5</v>
      </c>
      <c r="H383">
        <v>3</v>
      </c>
      <c r="I383">
        <v>28</v>
      </c>
      <c r="J383">
        <v>5</v>
      </c>
      <c r="K383">
        <v>29</v>
      </c>
      <c r="L383">
        <v>7</v>
      </c>
      <c r="M383">
        <v>19</v>
      </c>
      <c r="N383">
        <f>AVERAGE(E383:H383)</f>
        <v>4</v>
      </c>
      <c r="P383">
        <f>IF(AND(C383=0,D383&gt;=5,N383&gt;4),1,0)</f>
        <v>0</v>
      </c>
      <c r="Q383">
        <f>SUM(I383:M383)/10</f>
        <v>8.8000000000000007</v>
      </c>
      <c r="R383">
        <f>VLOOKUP(E383,'punkty za oceny'!$A$2:$B$6,2,FALSE)</f>
        <v>8</v>
      </c>
      <c r="S383">
        <f>C383+IF(D383=6,2,0)</f>
        <v>8</v>
      </c>
      <c r="T383">
        <f>SUM(Q383:S383)</f>
        <v>24.8</v>
      </c>
      <c r="V383">
        <f>COUNTIF(I383:M383,"=100")</f>
        <v>0</v>
      </c>
    </row>
    <row r="384" spans="1:22">
      <c r="A384" t="s">
        <v>580</v>
      </c>
      <c r="B384" t="s">
        <v>14</v>
      </c>
      <c r="C384">
        <v>1</v>
      </c>
      <c r="D384">
        <v>6</v>
      </c>
      <c r="E384">
        <v>5</v>
      </c>
      <c r="F384">
        <v>2</v>
      </c>
      <c r="G384">
        <v>5</v>
      </c>
      <c r="H384">
        <v>5</v>
      </c>
      <c r="I384">
        <v>59</v>
      </c>
      <c r="J384">
        <v>30</v>
      </c>
      <c r="K384">
        <v>96</v>
      </c>
      <c r="L384">
        <v>53</v>
      </c>
      <c r="M384">
        <v>87</v>
      </c>
      <c r="N384">
        <f>AVERAGE(E384:H384)</f>
        <v>4.25</v>
      </c>
      <c r="P384">
        <f>IF(AND(C384=0,D384&gt;=5,N384&gt;4),1,0)</f>
        <v>0</v>
      </c>
      <c r="Q384">
        <f>SUM(I384:M384)/10</f>
        <v>32.5</v>
      </c>
      <c r="R384">
        <f>VLOOKUP(E384,'punkty za oceny'!$A$2:$B$6,2,FALSE)</f>
        <v>8</v>
      </c>
      <c r="S384">
        <f>C384+IF(D384=6,2,0)</f>
        <v>3</v>
      </c>
      <c r="T384">
        <f>SUM(Q384:S384)</f>
        <v>43.5</v>
      </c>
      <c r="V384">
        <f>COUNTIF(I384:M384,"=100")</f>
        <v>0</v>
      </c>
    </row>
    <row r="385" spans="1:22">
      <c r="A385" t="s">
        <v>47</v>
      </c>
      <c r="B385" t="s">
        <v>48</v>
      </c>
      <c r="C385">
        <v>5</v>
      </c>
      <c r="D385">
        <v>4</v>
      </c>
      <c r="E385">
        <v>3</v>
      </c>
      <c r="F385">
        <v>3</v>
      </c>
      <c r="G385">
        <v>3</v>
      </c>
      <c r="H385">
        <v>6</v>
      </c>
      <c r="I385">
        <v>98</v>
      </c>
      <c r="J385">
        <v>48</v>
      </c>
      <c r="K385">
        <v>6</v>
      </c>
      <c r="L385">
        <v>70</v>
      </c>
      <c r="M385">
        <v>6</v>
      </c>
      <c r="N385">
        <f>AVERAGE(E385:H385)</f>
        <v>3.75</v>
      </c>
      <c r="P385">
        <f>IF(AND(C385=0,D385&gt;=5,N385&gt;4),1,0)</f>
        <v>0</v>
      </c>
      <c r="Q385">
        <f>SUM(I385:M385)/10</f>
        <v>22.8</v>
      </c>
      <c r="R385">
        <f>VLOOKUP(E385,'punkty za oceny'!$A$2:$B$6,2,FALSE)</f>
        <v>4</v>
      </c>
      <c r="S385">
        <f>C385+IF(D385=6,2,0)</f>
        <v>5</v>
      </c>
      <c r="T385">
        <f>SUM(Q385:S385)</f>
        <v>31.8</v>
      </c>
      <c r="V385">
        <f>COUNTIF(I385:M385,"=100")</f>
        <v>0</v>
      </c>
    </row>
    <row r="386" spans="1:22">
      <c r="A386" t="s">
        <v>94</v>
      </c>
      <c r="B386" t="s">
        <v>48</v>
      </c>
      <c r="C386">
        <v>6</v>
      </c>
      <c r="D386">
        <v>3</v>
      </c>
      <c r="E386">
        <v>3</v>
      </c>
      <c r="F386">
        <v>6</v>
      </c>
      <c r="G386">
        <v>4</v>
      </c>
      <c r="H386">
        <v>5</v>
      </c>
      <c r="I386">
        <v>25</v>
      </c>
      <c r="J386">
        <v>73</v>
      </c>
      <c r="K386">
        <v>78</v>
      </c>
      <c r="L386">
        <v>61</v>
      </c>
      <c r="M386">
        <v>29</v>
      </c>
      <c r="N386">
        <f>AVERAGE(E386:H386)</f>
        <v>4.5</v>
      </c>
      <c r="P386">
        <f>IF(AND(C386=0,D386&gt;=5,N386&gt;4),1,0)</f>
        <v>0</v>
      </c>
      <c r="Q386">
        <f>SUM(I386:M386)/10</f>
        <v>26.6</v>
      </c>
      <c r="R386">
        <f>VLOOKUP(E386,'punkty za oceny'!$A$2:$B$6,2,FALSE)</f>
        <v>4</v>
      </c>
      <c r="S386">
        <f>C386+IF(D386=6,2,0)</f>
        <v>6</v>
      </c>
      <c r="T386">
        <f>SUM(Q386:S386)</f>
        <v>36.6</v>
      </c>
      <c r="V386">
        <f>COUNTIF(I386:M386,"=100")</f>
        <v>0</v>
      </c>
    </row>
    <row r="387" spans="1:22">
      <c r="A387" t="s">
        <v>387</v>
      </c>
      <c r="B387" t="s">
        <v>388</v>
      </c>
      <c r="C387">
        <v>8</v>
      </c>
      <c r="D387">
        <v>2</v>
      </c>
      <c r="E387">
        <v>6</v>
      </c>
      <c r="F387">
        <v>4</v>
      </c>
      <c r="G387">
        <v>3</v>
      </c>
      <c r="H387">
        <v>2</v>
      </c>
      <c r="I387">
        <v>77</v>
      </c>
      <c r="J387">
        <v>98</v>
      </c>
      <c r="K387">
        <v>4</v>
      </c>
      <c r="L387">
        <v>85</v>
      </c>
      <c r="M387">
        <v>63</v>
      </c>
      <c r="N387">
        <f>AVERAGE(E387:H387)</f>
        <v>3.75</v>
      </c>
      <c r="P387">
        <f>IF(AND(C387=0,D387&gt;=5,N387&gt;4),1,0)</f>
        <v>0</v>
      </c>
      <c r="Q387">
        <f>SUM(I387:M387)/10</f>
        <v>32.700000000000003</v>
      </c>
      <c r="R387">
        <f>VLOOKUP(E387,'punkty za oceny'!$A$2:$B$6,2,FALSE)</f>
        <v>10</v>
      </c>
      <c r="S387">
        <f>C387+IF(D387=6,2,0)</f>
        <v>8</v>
      </c>
      <c r="T387">
        <f>SUM(Q387:S387)</f>
        <v>50.7</v>
      </c>
      <c r="V387">
        <f>COUNTIF(I387:M387,"=100")</f>
        <v>0</v>
      </c>
    </row>
    <row r="388" spans="1:22">
      <c r="A388" t="s">
        <v>361</v>
      </c>
      <c r="B388" t="s">
        <v>362</v>
      </c>
      <c r="C388">
        <v>2</v>
      </c>
      <c r="D388">
        <v>6</v>
      </c>
      <c r="E388">
        <v>6</v>
      </c>
      <c r="F388">
        <v>6</v>
      </c>
      <c r="G388">
        <v>2</v>
      </c>
      <c r="H388">
        <v>3</v>
      </c>
      <c r="I388">
        <v>65</v>
      </c>
      <c r="J388">
        <v>28</v>
      </c>
      <c r="K388">
        <v>80</v>
      </c>
      <c r="L388">
        <v>55</v>
      </c>
      <c r="M388">
        <v>60</v>
      </c>
      <c r="N388">
        <f>AVERAGE(E388:H388)</f>
        <v>4.25</v>
      </c>
      <c r="P388">
        <f>IF(AND(C388=0,D388&gt;=5,N388&gt;4),1,0)</f>
        <v>0</v>
      </c>
      <c r="Q388">
        <f>SUM(I388:M388)/10</f>
        <v>28.8</v>
      </c>
      <c r="R388">
        <f>VLOOKUP(E388,'punkty za oceny'!$A$2:$B$6,2,FALSE)</f>
        <v>10</v>
      </c>
      <c r="S388">
        <f>C388+IF(D388=6,2,0)</f>
        <v>4</v>
      </c>
      <c r="T388">
        <f>SUM(Q388:S388)</f>
        <v>42.8</v>
      </c>
      <c r="V388">
        <f>COUNTIF(I388:M388,"=100")</f>
        <v>0</v>
      </c>
    </row>
    <row r="389" spans="1:22">
      <c r="A389" t="s">
        <v>25</v>
      </c>
      <c r="B389" t="s">
        <v>26</v>
      </c>
      <c r="C389">
        <v>6</v>
      </c>
      <c r="D389">
        <v>6</v>
      </c>
      <c r="E389">
        <v>2</v>
      </c>
      <c r="F389">
        <v>5</v>
      </c>
      <c r="G389">
        <v>5</v>
      </c>
      <c r="H389">
        <v>3</v>
      </c>
      <c r="I389">
        <v>12</v>
      </c>
      <c r="J389">
        <v>17</v>
      </c>
      <c r="K389">
        <v>14</v>
      </c>
      <c r="L389">
        <v>4</v>
      </c>
      <c r="M389">
        <v>3</v>
      </c>
      <c r="N389">
        <f>AVERAGE(E389:H389)</f>
        <v>3.75</v>
      </c>
      <c r="P389">
        <f>IF(AND(C389=0,D389&gt;=5,N389&gt;4),1,0)</f>
        <v>0</v>
      </c>
      <c r="Q389">
        <f>SUM(I389:M389)/10</f>
        <v>5</v>
      </c>
      <c r="R389">
        <f>VLOOKUP(E389,'punkty za oceny'!$A$2:$B$6,2,FALSE)</f>
        <v>0</v>
      </c>
      <c r="S389">
        <f>C389+IF(D389=6,2,0)</f>
        <v>8</v>
      </c>
      <c r="T389">
        <f>SUM(Q389:S389)</f>
        <v>13</v>
      </c>
      <c r="V389">
        <f>COUNTIF(I389:M389,"=100")</f>
        <v>0</v>
      </c>
    </row>
    <row r="390" spans="1:22">
      <c r="A390" t="s">
        <v>88</v>
      </c>
      <c r="B390" t="s">
        <v>26</v>
      </c>
      <c r="C390">
        <v>3</v>
      </c>
      <c r="D390">
        <v>2</v>
      </c>
      <c r="E390">
        <v>3</v>
      </c>
      <c r="F390">
        <v>3</v>
      </c>
      <c r="G390">
        <v>6</v>
      </c>
      <c r="H390">
        <v>6</v>
      </c>
      <c r="I390">
        <v>10</v>
      </c>
      <c r="J390">
        <v>21</v>
      </c>
      <c r="K390">
        <v>35</v>
      </c>
      <c r="L390">
        <v>98</v>
      </c>
      <c r="M390">
        <v>21</v>
      </c>
      <c r="N390">
        <f>AVERAGE(E390:H390)</f>
        <v>4.5</v>
      </c>
      <c r="P390">
        <f>IF(AND(C390=0,D390&gt;=5,N390&gt;4),1,0)</f>
        <v>0</v>
      </c>
      <c r="Q390">
        <f>SUM(I390:M390)/10</f>
        <v>18.5</v>
      </c>
      <c r="R390">
        <f>VLOOKUP(E390,'punkty za oceny'!$A$2:$B$6,2,FALSE)</f>
        <v>4</v>
      </c>
      <c r="S390">
        <f>C390+IF(D390=6,2,0)</f>
        <v>3</v>
      </c>
      <c r="T390">
        <f>SUM(Q390:S390)</f>
        <v>25.5</v>
      </c>
      <c r="V390">
        <f>COUNTIF(I390:M390,"=100")</f>
        <v>0</v>
      </c>
    </row>
    <row r="391" spans="1:22">
      <c r="A391" t="s">
        <v>650</v>
      </c>
      <c r="B391" t="s">
        <v>651</v>
      </c>
      <c r="C391">
        <v>6</v>
      </c>
      <c r="D391">
        <v>2</v>
      </c>
      <c r="E391">
        <v>3</v>
      </c>
      <c r="F391">
        <v>6</v>
      </c>
      <c r="G391">
        <v>5</v>
      </c>
      <c r="H391">
        <v>4</v>
      </c>
      <c r="I391">
        <v>78</v>
      </c>
      <c r="J391">
        <v>1</v>
      </c>
      <c r="K391">
        <v>9</v>
      </c>
      <c r="L391">
        <v>33</v>
      </c>
      <c r="M391">
        <v>81</v>
      </c>
      <c r="N391">
        <f>AVERAGE(E391:H391)</f>
        <v>4.5</v>
      </c>
      <c r="P391">
        <f>IF(AND(C391=0,D391&gt;=5,N391&gt;4),1,0)</f>
        <v>0</v>
      </c>
      <c r="Q391">
        <f>SUM(I391:M391)/10</f>
        <v>20.2</v>
      </c>
      <c r="R391">
        <f>VLOOKUP(E391,'punkty za oceny'!$A$2:$B$6,2,FALSE)</f>
        <v>4</v>
      </c>
      <c r="S391">
        <f>C391+IF(D391=6,2,0)</f>
        <v>6</v>
      </c>
      <c r="T391">
        <f>SUM(Q391:S391)</f>
        <v>30.2</v>
      </c>
      <c r="V391">
        <f>COUNTIF(I391:M391,"=100")</f>
        <v>0</v>
      </c>
    </row>
    <row r="392" spans="1:22">
      <c r="A392" t="s">
        <v>499</v>
      </c>
      <c r="B392" t="s">
        <v>498</v>
      </c>
      <c r="C392">
        <v>4</v>
      </c>
      <c r="D392">
        <v>6</v>
      </c>
      <c r="E392">
        <v>2</v>
      </c>
      <c r="F392">
        <v>6</v>
      </c>
      <c r="G392">
        <v>4</v>
      </c>
      <c r="H392">
        <v>5</v>
      </c>
      <c r="I392">
        <v>98</v>
      </c>
      <c r="J392">
        <v>42</v>
      </c>
      <c r="K392">
        <v>49</v>
      </c>
      <c r="L392">
        <v>83</v>
      </c>
      <c r="M392">
        <v>32</v>
      </c>
      <c r="N392">
        <f>AVERAGE(E392:H392)</f>
        <v>4.25</v>
      </c>
      <c r="P392">
        <f>IF(AND(C392=0,D392&gt;=5,N392&gt;4),1,0)</f>
        <v>0</v>
      </c>
      <c r="Q392">
        <f>SUM(I392:M392)/10</f>
        <v>30.4</v>
      </c>
      <c r="R392">
        <f>VLOOKUP(E392,'punkty za oceny'!$A$2:$B$6,2,FALSE)</f>
        <v>0</v>
      </c>
      <c r="S392">
        <f>C392+IF(D392=6,2,0)</f>
        <v>6</v>
      </c>
      <c r="T392">
        <f>SUM(Q392:S392)</f>
        <v>36.4</v>
      </c>
      <c r="V392">
        <f>COUNTIF(I392:M392,"=100")</f>
        <v>0</v>
      </c>
    </row>
    <row r="393" spans="1:22">
      <c r="A393" t="s">
        <v>497</v>
      </c>
      <c r="B393" t="s">
        <v>498</v>
      </c>
      <c r="C393">
        <v>5</v>
      </c>
      <c r="D393">
        <v>6</v>
      </c>
      <c r="E393">
        <v>2</v>
      </c>
      <c r="F393">
        <v>3</v>
      </c>
      <c r="G393">
        <v>4</v>
      </c>
      <c r="H393">
        <v>3</v>
      </c>
      <c r="I393">
        <v>2</v>
      </c>
      <c r="J393">
        <v>97</v>
      </c>
      <c r="K393">
        <v>14</v>
      </c>
      <c r="L393">
        <v>81</v>
      </c>
      <c r="M393">
        <v>38</v>
      </c>
      <c r="N393">
        <f>AVERAGE(E393:H393)</f>
        <v>3</v>
      </c>
      <c r="P393">
        <f>IF(AND(C393=0,D393&gt;=5,N393&gt;4),1,0)</f>
        <v>0</v>
      </c>
      <c r="Q393">
        <f>SUM(I393:M393)/10</f>
        <v>23.2</v>
      </c>
      <c r="R393">
        <f>VLOOKUP(E393,'punkty za oceny'!$A$2:$B$6,2,FALSE)</f>
        <v>0</v>
      </c>
      <c r="S393">
        <f>C393+IF(D393=6,2,0)</f>
        <v>7</v>
      </c>
      <c r="T393">
        <f>SUM(Q393:S393)</f>
        <v>30.2</v>
      </c>
      <c r="V393">
        <f>COUNTIF(I393:M393,"=100")</f>
        <v>0</v>
      </c>
    </row>
    <row r="394" spans="1:22">
      <c r="A394" t="s">
        <v>485</v>
      </c>
      <c r="B394" t="s">
        <v>58</v>
      </c>
      <c r="C394">
        <v>7</v>
      </c>
      <c r="D394">
        <v>6</v>
      </c>
      <c r="E394">
        <v>4</v>
      </c>
      <c r="F394">
        <v>5</v>
      </c>
      <c r="G394">
        <v>4</v>
      </c>
      <c r="H394">
        <v>3</v>
      </c>
      <c r="I394">
        <v>17</v>
      </c>
      <c r="J394">
        <v>54</v>
      </c>
      <c r="K394">
        <v>78</v>
      </c>
      <c r="L394">
        <v>68</v>
      </c>
      <c r="M394">
        <v>41</v>
      </c>
      <c r="N394">
        <f>AVERAGE(E394:H394)</f>
        <v>4</v>
      </c>
      <c r="P394">
        <f>IF(AND(C394=0,D394&gt;=5,N394&gt;4),1,0)</f>
        <v>0</v>
      </c>
      <c r="Q394">
        <f>SUM(I394:M394)/10</f>
        <v>25.8</v>
      </c>
      <c r="R394">
        <f>VLOOKUP(E394,'punkty za oceny'!$A$2:$B$6,2,FALSE)</f>
        <v>6</v>
      </c>
      <c r="S394">
        <f>C394+IF(D394=6,2,0)</f>
        <v>9</v>
      </c>
      <c r="T394">
        <f>SUM(Q394:S394)</f>
        <v>40.799999999999997</v>
      </c>
      <c r="V394">
        <f>COUNTIF(I394:M394,"=100")</f>
        <v>0</v>
      </c>
    </row>
    <row r="395" spans="1:22">
      <c r="A395" t="s">
        <v>57</v>
      </c>
      <c r="B395" t="s">
        <v>58</v>
      </c>
      <c r="C395">
        <v>3</v>
      </c>
      <c r="D395">
        <v>5</v>
      </c>
      <c r="E395">
        <v>2</v>
      </c>
      <c r="F395">
        <v>4</v>
      </c>
      <c r="G395">
        <v>3</v>
      </c>
      <c r="H395">
        <v>6</v>
      </c>
      <c r="I395">
        <v>41</v>
      </c>
      <c r="J395">
        <v>37</v>
      </c>
      <c r="K395">
        <v>5</v>
      </c>
      <c r="L395">
        <v>34</v>
      </c>
      <c r="M395">
        <v>93</v>
      </c>
      <c r="N395">
        <f>AVERAGE(E395:H395)</f>
        <v>3.75</v>
      </c>
      <c r="P395">
        <f>IF(AND(C395=0,D395&gt;=5,N395&gt;4),1,0)</f>
        <v>0</v>
      </c>
      <c r="Q395">
        <f>SUM(I395:M395)/10</f>
        <v>21</v>
      </c>
      <c r="R395">
        <f>VLOOKUP(E395,'punkty za oceny'!$A$2:$B$6,2,FALSE)</f>
        <v>0</v>
      </c>
      <c r="S395">
        <f>C395+IF(D395=6,2,0)</f>
        <v>3</v>
      </c>
      <c r="T395">
        <f>SUM(Q395:S395)</f>
        <v>24</v>
      </c>
      <c r="V395">
        <f>COUNTIF(I395:M395,"=100")</f>
        <v>0</v>
      </c>
    </row>
    <row r="396" spans="1:22">
      <c r="A396" t="s">
        <v>602</v>
      </c>
      <c r="B396" t="s">
        <v>58</v>
      </c>
      <c r="C396">
        <v>1</v>
      </c>
      <c r="D396">
        <v>5</v>
      </c>
      <c r="E396">
        <v>4</v>
      </c>
      <c r="F396">
        <v>6</v>
      </c>
      <c r="G396">
        <v>4</v>
      </c>
      <c r="H396">
        <v>2</v>
      </c>
      <c r="I396">
        <v>4</v>
      </c>
      <c r="J396">
        <v>97</v>
      </c>
      <c r="K396">
        <v>75</v>
      </c>
      <c r="L396">
        <v>86</v>
      </c>
      <c r="M396">
        <v>10</v>
      </c>
      <c r="N396">
        <f>AVERAGE(E396:H396)</f>
        <v>4</v>
      </c>
      <c r="P396">
        <f>IF(AND(C396=0,D396&gt;=5,N396&gt;4),1,0)</f>
        <v>0</v>
      </c>
      <c r="Q396">
        <f>SUM(I396:M396)/10</f>
        <v>27.2</v>
      </c>
      <c r="R396">
        <f>VLOOKUP(E396,'punkty za oceny'!$A$2:$B$6,2,FALSE)</f>
        <v>6</v>
      </c>
      <c r="S396">
        <f>C396+IF(D396=6,2,0)</f>
        <v>1</v>
      </c>
      <c r="T396">
        <f>SUM(Q396:S396)</f>
        <v>34.200000000000003</v>
      </c>
      <c r="V396">
        <f>COUNTIF(I396:M396,"=100")</f>
        <v>0</v>
      </c>
    </row>
    <row r="397" spans="1:22">
      <c r="A397" t="s">
        <v>613</v>
      </c>
      <c r="B397" t="s">
        <v>412</v>
      </c>
      <c r="C397">
        <v>0</v>
      </c>
      <c r="D397">
        <v>6</v>
      </c>
      <c r="E397">
        <v>3</v>
      </c>
      <c r="F397">
        <v>6</v>
      </c>
      <c r="G397">
        <v>6</v>
      </c>
      <c r="H397">
        <v>4</v>
      </c>
      <c r="I397">
        <v>74</v>
      </c>
      <c r="J397">
        <v>60</v>
      </c>
      <c r="K397">
        <v>83</v>
      </c>
      <c r="L397">
        <v>39</v>
      </c>
      <c r="M397">
        <v>97</v>
      </c>
      <c r="N397">
        <f>AVERAGE(E397:H397)</f>
        <v>4.75</v>
      </c>
      <c r="P397">
        <f>IF(AND(C397=0,D397&gt;=5,N397&gt;4),1,0)</f>
        <v>1</v>
      </c>
      <c r="Q397">
        <f>SUM(I397:M397)/10</f>
        <v>35.299999999999997</v>
      </c>
      <c r="R397">
        <f>VLOOKUP(E397,'punkty za oceny'!$A$2:$B$6,2,FALSE)</f>
        <v>4</v>
      </c>
      <c r="S397">
        <f>C397+IF(D397=6,2,0)</f>
        <v>2</v>
      </c>
      <c r="T397">
        <f>SUM(Q397:S397)</f>
        <v>41.3</v>
      </c>
      <c r="V397">
        <f>COUNTIF(I397:M397,"=100")</f>
        <v>0</v>
      </c>
    </row>
    <row r="398" spans="1:22">
      <c r="A398" t="s">
        <v>440</v>
      </c>
      <c r="B398" t="s">
        <v>251</v>
      </c>
      <c r="C398">
        <v>1</v>
      </c>
      <c r="D398">
        <v>6</v>
      </c>
      <c r="E398">
        <v>6</v>
      </c>
      <c r="F398">
        <v>5</v>
      </c>
      <c r="G398">
        <v>3</v>
      </c>
      <c r="H398">
        <v>6</v>
      </c>
      <c r="I398">
        <v>8</v>
      </c>
      <c r="J398">
        <v>17</v>
      </c>
      <c r="K398">
        <v>37</v>
      </c>
      <c r="L398">
        <v>10</v>
      </c>
      <c r="M398">
        <v>56</v>
      </c>
      <c r="N398">
        <f>AVERAGE(E398:H398)</f>
        <v>5</v>
      </c>
      <c r="P398">
        <f>IF(AND(C398=0,D398&gt;=5,N398&gt;4),1,0)</f>
        <v>0</v>
      </c>
      <c r="Q398">
        <f>SUM(I398:M398)/10</f>
        <v>12.8</v>
      </c>
      <c r="R398">
        <f>VLOOKUP(E398,'punkty za oceny'!$A$2:$B$6,2,FALSE)</f>
        <v>10</v>
      </c>
      <c r="S398">
        <f>C398+IF(D398=6,2,0)</f>
        <v>3</v>
      </c>
      <c r="T398">
        <f>SUM(Q398:S398)</f>
        <v>25.8</v>
      </c>
      <c r="V398">
        <f>COUNTIF(I398:M398,"=100")</f>
        <v>0</v>
      </c>
    </row>
    <row r="399" spans="1:22">
      <c r="A399" t="s">
        <v>411</v>
      </c>
      <c r="B399" t="s">
        <v>412</v>
      </c>
      <c r="C399">
        <v>3</v>
      </c>
      <c r="D399">
        <v>2</v>
      </c>
      <c r="E399">
        <v>4</v>
      </c>
      <c r="F399">
        <v>2</v>
      </c>
      <c r="G399">
        <v>6</v>
      </c>
      <c r="H399">
        <v>6</v>
      </c>
      <c r="I399">
        <v>85</v>
      </c>
      <c r="J399">
        <v>91</v>
      </c>
      <c r="K399">
        <v>9</v>
      </c>
      <c r="L399">
        <v>9</v>
      </c>
      <c r="M399">
        <v>53</v>
      </c>
      <c r="N399">
        <f>AVERAGE(E399:H399)</f>
        <v>4.5</v>
      </c>
      <c r="P399">
        <f>IF(AND(C399=0,D399&gt;=5,N399&gt;4),1,0)</f>
        <v>0</v>
      </c>
      <c r="Q399">
        <f>SUM(I399:M399)/10</f>
        <v>24.7</v>
      </c>
      <c r="R399">
        <f>VLOOKUP(E399,'punkty za oceny'!$A$2:$B$6,2,FALSE)</f>
        <v>6</v>
      </c>
      <c r="S399">
        <f>C399+IF(D399=6,2,0)</f>
        <v>3</v>
      </c>
      <c r="T399">
        <f>SUM(Q399:S399)</f>
        <v>33.700000000000003</v>
      </c>
      <c r="V399">
        <f>COUNTIF(I399:M399,"=100")</f>
        <v>0</v>
      </c>
    </row>
    <row r="400" spans="1:22">
      <c r="A400" t="s">
        <v>411</v>
      </c>
      <c r="B400" t="s">
        <v>515</v>
      </c>
      <c r="C400">
        <v>0</v>
      </c>
      <c r="D400">
        <v>6</v>
      </c>
      <c r="E400">
        <v>6</v>
      </c>
      <c r="F400">
        <v>3</v>
      </c>
      <c r="G400">
        <v>4</v>
      </c>
      <c r="H400">
        <v>3</v>
      </c>
      <c r="I400">
        <v>86</v>
      </c>
      <c r="J400">
        <v>20</v>
      </c>
      <c r="K400">
        <v>40</v>
      </c>
      <c r="L400">
        <v>37</v>
      </c>
      <c r="M400">
        <v>24</v>
      </c>
      <c r="N400">
        <f>AVERAGE(E400:H400)</f>
        <v>4</v>
      </c>
      <c r="P400">
        <f>IF(AND(C400=0,D400&gt;=5,N400&gt;4),1,0)</f>
        <v>0</v>
      </c>
      <c r="Q400">
        <f>SUM(I400:M400)/10</f>
        <v>20.7</v>
      </c>
      <c r="R400">
        <f>VLOOKUP(E400,'punkty za oceny'!$A$2:$B$6,2,FALSE)</f>
        <v>10</v>
      </c>
      <c r="S400">
        <f>C400+IF(D400=6,2,0)</f>
        <v>2</v>
      </c>
      <c r="T400">
        <f>SUM(Q400:S400)</f>
        <v>32.700000000000003</v>
      </c>
      <c r="V400">
        <f>COUNTIF(I400:M400,"=100")</f>
        <v>0</v>
      </c>
    </row>
    <row r="401" spans="1:22">
      <c r="A401" t="s">
        <v>44</v>
      </c>
      <c r="B401" t="s">
        <v>45</v>
      </c>
      <c r="C401">
        <v>8</v>
      </c>
      <c r="D401">
        <v>4</v>
      </c>
      <c r="E401">
        <v>3</v>
      </c>
      <c r="F401">
        <v>4</v>
      </c>
      <c r="G401">
        <v>6</v>
      </c>
      <c r="H401">
        <v>2</v>
      </c>
      <c r="I401">
        <v>23</v>
      </c>
      <c r="J401">
        <v>49</v>
      </c>
      <c r="K401">
        <v>16</v>
      </c>
      <c r="L401">
        <v>3</v>
      </c>
      <c r="M401">
        <v>81</v>
      </c>
      <c r="N401">
        <f>AVERAGE(E401:H401)</f>
        <v>3.75</v>
      </c>
      <c r="P401">
        <f>IF(AND(C401=0,D401&gt;=5,N401&gt;4),1,0)</f>
        <v>0</v>
      </c>
      <c r="Q401">
        <f>SUM(I401:M401)/10</f>
        <v>17.2</v>
      </c>
      <c r="R401">
        <f>VLOOKUP(E401,'punkty za oceny'!$A$2:$B$6,2,FALSE)</f>
        <v>4</v>
      </c>
      <c r="S401">
        <f>C401+IF(D401=6,2,0)</f>
        <v>8</v>
      </c>
      <c r="T401">
        <f>SUM(Q401:S401)</f>
        <v>29.2</v>
      </c>
      <c r="V401">
        <f>COUNTIF(I401:M401,"=100")</f>
        <v>0</v>
      </c>
    </row>
    <row r="402" spans="1:22">
      <c r="A402" t="s">
        <v>351</v>
      </c>
      <c r="B402" t="s">
        <v>45</v>
      </c>
      <c r="C402">
        <v>2</v>
      </c>
      <c r="D402">
        <v>2</v>
      </c>
      <c r="E402">
        <v>3</v>
      </c>
      <c r="F402">
        <v>4</v>
      </c>
      <c r="G402">
        <v>2</v>
      </c>
      <c r="H402">
        <v>6</v>
      </c>
      <c r="I402">
        <v>43</v>
      </c>
      <c r="J402">
        <v>45</v>
      </c>
      <c r="K402">
        <v>16</v>
      </c>
      <c r="L402">
        <v>56</v>
      </c>
      <c r="M402">
        <v>7</v>
      </c>
      <c r="N402">
        <f>AVERAGE(E402:H402)</f>
        <v>3.75</v>
      </c>
      <c r="P402">
        <f>IF(AND(C402=0,D402&gt;=5,N402&gt;4),1,0)</f>
        <v>0</v>
      </c>
      <c r="Q402">
        <f>SUM(I402:M402)/10</f>
        <v>16.7</v>
      </c>
      <c r="R402">
        <f>VLOOKUP(E402,'punkty za oceny'!$A$2:$B$6,2,FALSE)</f>
        <v>4</v>
      </c>
      <c r="S402">
        <f>C402+IF(D402=6,2,0)</f>
        <v>2</v>
      </c>
      <c r="T402">
        <f>SUM(Q402:S402)</f>
        <v>22.7</v>
      </c>
      <c r="V402">
        <f>COUNTIF(I402:M402,"=100")</f>
        <v>0</v>
      </c>
    </row>
    <row r="403" spans="1:22">
      <c r="A403" t="s">
        <v>65</v>
      </c>
      <c r="B403" t="s">
        <v>66</v>
      </c>
      <c r="C403">
        <v>0</v>
      </c>
      <c r="D403">
        <v>2</v>
      </c>
      <c r="E403">
        <v>6</v>
      </c>
      <c r="F403">
        <v>5</v>
      </c>
      <c r="G403">
        <v>6</v>
      </c>
      <c r="H403">
        <v>3</v>
      </c>
      <c r="I403">
        <v>89</v>
      </c>
      <c r="J403">
        <v>40</v>
      </c>
      <c r="K403">
        <v>28</v>
      </c>
      <c r="L403">
        <v>32</v>
      </c>
      <c r="M403">
        <v>47</v>
      </c>
      <c r="N403">
        <f>AVERAGE(E403:H403)</f>
        <v>5</v>
      </c>
      <c r="P403">
        <f>IF(AND(C403=0,D403&gt;=5,N403&gt;4),1,0)</f>
        <v>0</v>
      </c>
      <c r="Q403">
        <f>SUM(I403:M403)/10</f>
        <v>23.6</v>
      </c>
      <c r="R403">
        <f>VLOOKUP(E403,'punkty za oceny'!$A$2:$B$6,2,FALSE)</f>
        <v>10</v>
      </c>
      <c r="S403">
        <f>C403+IF(D403=6,2,0)</f>
        <v>0</v>
      </c>
      <c r="T403">
        <f>SUM(Q403:S403)</f>
        <v>33.6</v>
      </c>
      <c r="V403">
        <f>COUNTIF(I403:M403,"=100")</f>
        <v>0</v>
      </c>
    </row>
    <row r="404" spans="1:22">
      <c r="A404" t="s">
        <v>533</v>
      </c>
      <c r="B404" t="s">
        <v>45</v>
      </c>
      <c r="C404">
        <v>3</v>
      </c>
      <c r="D404">
        <v>6</v>
      </c>
      <c r="E404">
        <v>6</v>
      </c>
      <c r="F404">
        <v>6</v>
      </c>
      <c r="G404">
        <v>2</v>
      </c>
      <c r="H404">
        <v>5</v>
      </c>
      <c r="I404">
        <v>57</v>
      </c>
      <c r="J404">
        <v>44</v>
      </c>
      <c r="K404">
        <v>90</v>
      </c>
      <c r="L404">
        <v>33</v>
      </c>
      <c r="M404">
        <v>78</v>
      </c>
      <c r="N404">
        <f>AVERAGE(E404:H404)</f>
        <v>4.75</v>
      </c>
      <c r="P404">
        <f>IF(AND(C404=0,D404&gt;=5,N404&gt;4),1,0)</f>
        <v>0</v>
      </c>
      <c r="Q404">
        <f>SUM(I404:M404)/10</f>
        <v>30.2</v>
      </c>
      <c r="R404">
        <f>VLOOKUP(E404,'punkty za oceny'!$A$2:$B$6,2,FALSE)</f>
        <v>10</v>
      </c>
      <c r="S404">
        <f>C404+IF(D404=6,2,0)</f>
        <v>5</v>
      </c>
      <c r="T404">
        <f>SUM(Q404:S404)</f>
        <v>45.2</v>
      </c>
      <c r="V404">
        <f>COUNTIF(I404:M404,"=100")</f>
        <v>0</v>
      </c>
    </row>
    <row r="405" spans="1:22">
      <c r="A405" t="s">
        <v>578</v>
      </c>
      <c r="B405" t="s">
        <v>579</v>
      </c>
      <c r="C405">
        <v>5</v>
      </c>
      <c r="D405">
        <v>6</v>
      </c>
      <c r="E405">
        <v>4</v>
      </c>
      <c r="F405">
        <v>2</v>
      </c>
      <c r="G405">
        <v>4</v>
      </c>
      <c r="H405">
        <v>3</v>
      </c>
      <c r="I405">
        <v>100</v>
      </c>
      <c r="J405">
        <v>74</v>
      </c>
      <c r="K405">
        <v>76</v>
      </c>
      <c r="L405">
        <v>47</v>
      </c>
      <c r="M405">
        <v>29</v>
      </c>
      <c r="N405">
        <f>AVERAGE(E405:H405)</f>
        <v>3.25</v>
      </c>
      <c r="P405">
        <f>IF(AND(C405=0,D405&gt;=5,N405&gt;4),1,0)</f>
        <v>0</v>
      </c>
      <c r="Q405">
        <f>SUM(I405:M405)/10</f>
        <v>32.6</v>
      </c>
      <c r="R405">
        <f>VLOOKUP(E405,'punkty za oceny'!$A$2:$B$6,2,FALSE)</f>
        <v>6</v>
      </c>
      <c r="S405">
        <f>C405+IF(D405=6,2,0)</f>
        <v>7</v>
      </c>
      <c r="T405">
        <f>SUM(Q405:S405)</f>
        <v>45.6</v>
      </c>
      <c r="V405">
        <f>COUNTIF(I405:M405,"=100")</f>
        <v>1</v>
      </c>
    </row>
    <row r="406" spans="1:22">
      <c r="A406" t="s">
        <v>629</v>
      </c>
      <c r="B406" t="s">
        <v>430</v>
      </c>
      <c r="C406">
        <v>7</v>
      </c>
      <c r="D406">
        <v>5</v>
      </c>
      <c r="E406">
        <v>5</v>
      </c>
      <c r="F406">
        <v>2</v>
      </c>
      <c r="G406">
        <v>6</v>
      </c>
      <c r="H406">
        <v>6</v>
      </c>
      <c r="I406">
        <v>6</v>
      </c>
      <c r="J406">
        <v>88</v>
      </c>
      <c r="K406">
        <v>24</v>
      </c>
      <c r="L406">
        <v>3</v>
      </c>
      <c r="M406">
        <v>43</v>
      </c>
      <c r="N406">
        <f>AVERAGE(E406:H406)</f>
        <v>4.75</v>
      </c>
      <c r="P406">
        <f>IF(AND(C406=0,D406&gt;=5,N406&gt;4),1,0)</f>
        <v>0</v>
      </c>
      <c r="Q406">
        <f>SUM(I406:M406)/10</f>
        <v>16.399999999999999</v>
      </c>
      <c r="R406">
        <f>VLOOKUP(E406,'punkty za oceny'!$A$2:$B$6,2,FALSE)</f>
        <v>8</v>
      </c>
      <c r="S406">
        <f>C406+IF(D406=6,2,0)</f>
        <v>7</v>
      </c>
      <c r="T406">
        <f>SUM(Q406:S406)</f>
        <v>31.4</v>
      </c>
      <c r="V406">
        <f>COUNTIF(I406:M406,"=100")</f>
        <v>0</v>
      </c>
    </row>
    <row r="407" spans="1:22">
      <c r="A407" t="s">
        <v>576</v>
      </c>
      <c r="B407" t="s">
        <v>430</v>
      </c>
      <c r="C407">
        <v>7</v>
      </c>
      <c r="D407">
        <v>2</v>
      </c>
      <c r="E407">
        <v>2</v>
      </c>
      <c r="F407">
        <v>2</v>
      </c>
      <c r="G407">
        <v>2</v>
      </c>
      <c r="H407">
        <v>2</v>
      </c>
      <c r="I407">
        <v>1</v>
      </c>
      <c r="J407">
        <v>25</v>
      </c>
      <c r="K407">
        <v>33</v>
      </c>
      <c r="L407">
        <v>91</v>
      </c>
      <c r="M407">
        <v>60</v>
      </c>
      <c r="N407">
        <f>AVERAGE(E407:H407)</f>
        <v>2</v>
      </c>
      <c r="P407">
        <f>IF(AND(C407=0,D407&gt;=5,N407&gt;4),1,0)</f>
        <v>0</v>
      </c>
      <c r="Q407">
        <f>SUM(I407:M407)/10</f>
        <v>21</v>
      </c>
      <c r="R407">
        <f>VLOOKUP(E407,'punkty za oceny'!$A$2:$B$6,2,FALSE)</f>
        <v>0</v>
      </c>
      <c r="S407">
        <f>C407+IF(D407=6,2,0)</f>
        <v>7</v>
      </c>
      <c r="T407">
        <f>SUM(Q407:S407)</f>
        <v>28</v>
      </c>
      <c r="V407">
        <f>COUNTIF(I407:M407,"=100")</f>
        <v>0</v>
      </c>
    </row>
    <row r="408" spans="1:22">
      <c r="A408" t="s">
        <v>640</v>
      </c>
      <c r="B408" t="s">
        <v>249</v>
      </c>
      <c r="C408">
        <v>8</v>
      </c>
      <c r="D408">
        <v>4</v>
      </c>
      <c r="E408">
        <v>6</v>
      </c>
      <c r="F408">
        <v>4</v>
      </c>
      <c r="G408">
        <v>3</v>
      </c>
      <c r="H408">
        <v>2</v>
      </c>
      <c r="I408">
        <v>12</v>
      </c>
      <c r="J408">
        <v>56</v>
      </c>
      <c r="K408">
        <v>75</v>
      </c>
      <c r="L408">
        <v>76</v>
      </c>
      <c r="M408">
        <v>41</v>
      </c>
      <c r="N408">
        <f>AVERAGE(E408:H408)</f>
        <v>3.75</v>
      </c>
      <c r="P408">
        <f>IF(AND(C408=0,D408&gt;=5,N408&gt;4),1,0)</f>
        <v>0</v>
      </c>
      <c r="Q408">
        <f>SUM(I408:M408)/10</f>
        <v>26</v>
      </c>
      <c r="R408">
        <f>VLOOKUP(E408,'punkty za oceny'!$A$2:$B$6,2,FALSE)</f>
        <v>10</v>
      </c>
      <c r="S408">
        <f>C408+IF(D408=6,2,0)</f>
        <v>8</v>
      </c>
      <c r="T408">
        <f>SUM(Q408:S408)</f>
        <v>44</v>
      </c>
      <c r="V408">
        <f>COUNTIF(I408:M408,"=100")</f>
        <v>0</v>
      </c>
    </row>
    <row r="409" spans="1:22">
      <c r="A409" t="s">
        <v>92</v>
      </c>
      <c r="B409" t="s">
        <v>45</v>
      </c>
      <c r="C409">
        <v>6</v>
      </c>
      <c r="D409">
        <v>6</v>
      </c>
      <c r="E409">
        <v>4</v>
      </c>
      <c r="F409">
        <v>6</v>
      </c>
      <c r="G409">
        <v>5</v>
      </c>
      <c r="H409">
        <v>3</v>
      </c>
      <c r="I409">
        <v>99</v>
      </c>
      <c r="J409">
        <v>95</v>
      </c>
      <c r="K409">
        <v>48</v>
      </c>
      <c r="L409">
        <v>16</v>
      </c>
      <c r="M409">
        <v>11</v>
      </c>
      <c r="N409">
        <f>AVERAGE(E409:H409)</f>
        <v>4.5</v>
      </c>
      <c r="P409">
        <f>IF(AND(C409=0,D409&gt;=5,N409&gt;4),1,0)</f>
        <v>0</v>
      </c>
      <c r="Q409">
        <f>SUM(I409:M409)/10</f>
        <v>26.9</v>
      </c>
      <c r="R409">
        <f>VLOOKUP(E409,'punkty za oceny'!$A$2:$B$6,2,FALSE)</f>
        <v>6</v>
      </c>
      <c r="S409">
        <f>C409+IF(D409=6,2,0)</f>
        <v>8</v>
      </c>
      <c r="T409">
        <f>SUM(Q409:S409)</f>
        <v>40.9</v>
      </c>
      <c r="V409">
        <f>COUNTIF(I409:M409,"=100")</f>
        <v>0</v>
      </c>
    </row>
    <row r="410" spans="1:22">
      <c r="A410" t="s">
        <v>140</v>
      </c>
      <c r="B410" t="s">
        <v>45</v>
      </c>
      <c r="C410">
        <v>4</v>
      </c>
      <c r="D410">
        <v>5</v>
      </c>
      <c r="E410">
        <v>4</v>
      </c>
      <c r="F410">
        <v>2</v>
      </c>
      <c r="G410">
        <v>3</v>
      </c>
      <c r="H410">
        <v>4</v>
      </c>
      <c r="I410">
        <v>21</v>
      </c>
      <c r="J410">
        <v>58</v>
      </c>
      <c r="K410">
        <v>66</v>
      </c>
      <c r="L410">
        <v>93</v>
      </c>
      <c r="M410">
        <v>89</v>
      </c>
      <c r="N410">
        <f>AVERAGE(E410:H410)</f>
        <v>3.25</v>
      </c>
      <c r="P410">
        <f>IF(AND(C410=0,D410&gt;=5,N410&gt;4),1,0)</f>
        <v>0</v>
      </c>
      <c r="Q410">
        <f>SUM(I410:M410)/10</f>
        <v>32.700000000000003</v>
      </c>
      <c r="R410">
        <f>VLOOKUP(E410,'punkty za oceny'!$A$2:$B$6,2,FALSE)</f>
        <v>6</v>
      </c>
      <c r="S410">
        <f>C410+IF(D410=6,2,0)</f>
        <v>4</v>
      </c>
      <c r="T410">
        <f>SUM(Q410:S410)</f>
        <v>42.7</v>
      </c>
      <c r="V410">
        <f>COUNTIF(I410:M410,"=100")</f>
        <v>0</v>
      </c>
    </row>
    <row r="411" spans="1:22">
      <c r="A411" t="s">
        <v>428</v>
      </c>
      <c r="B411" t="s">
        <v>429</v>
      </c>
      <c r="C411">
        <v>3</v>
      </c>
      <c r="D411">
        <v>2</v>
      </c>
      <c r="E411">
        <v>5</v>
      </c>
      <c r="F411">
        <v>5</v>
      </c>
      <c r="G411">
        <v>2</v>
      </c>
      <c r="H411">
        <v>2</v>
      </c>
      <c r="I411">
        <v>81</v>
      </c>
      <c r="J411">
        <v>88</v>
      </c>
      <c r="K411">
        <v>99</v>
      </c>
      <c r="L411">
        <v>75</v>
      </c>
      <c r="M411">
        <v>60</v>
      </c>
      <c r="N411">
        <f>AVERAGE(E411:H411)</f>
        <v>3.5</v>
      </c>
      <c r="P411">
        <f>IF(AND(C411=0,D411&gt;=5,N411&gt;4),1,0)</f>
        <v>0</v>
      </c>
      <c r="Q411">
        <f>SUM(I411:M411)/10</f>
        <v>40.299999999999997</v>
      </c>
      <c r="R411">
        <f>VLOOKUP(E411,'punkty za oceny'!$A$2:$B$6,2,FALSE)</f>
        <v>8</v>
      </c>
      <c r="S411">
        <f>C411+IF(D411=6,2,0)</f>
        <v>3</v>
      </c>
      <c r="T411">
        <f>SUM(Q411:S411)</f>
        <v>51.3</v>
      </c>
      <c r="V411">
        <f>COUNTIF(I411:M411,"=100")</f>
        <v>0</v>
      </c>
    </row>
    <row r="412" spans="1:22">
      <c r="A412" t="s">
        <v>428</v>
      </c>
      <c r="B412" t="s">
        <v>430</v>
      </c>
      <c r="C412">
        <v>3</v>
      </c>
      <c r="D412">
        <v>6</v>
      </c>
      <c r="E412">
        <v>2</v>
      </c>
      <c r="F412">
        <v>5</v>
      </c>
      <c r="G412">
        <v>6</v>
      </c>
      <c r="H412">
        <v>4</v>
      </c>
      <c r="I412">
        <v>36</v>
      </c>
      <c r="J412">
        <v>63</v>
      </c>
      <c r="K412">
        <v>40</v>
      </c>
      <c r="L412">
        <v>82</v>
      </c>
      <c r="M412">
        <v>89</v>
      </c>
      <c r="N412">
        <f>AVERAGE(E412:H412)</f>
        <v>4.25</v>
      </c>
      <c r="P412">
        <f>IF(AND(C412=0,D412&gt;=5,N412&gt;4),1,0)</f>
        <v>0</v>
      </c>
      <c r="Q412">
        <f>SUM(I412:M412)/10</f>
        <v>31</v>
      </c>
      <c r="R412">
        <f>VLOOKUP(E412,'punkty za oceny'!$A$2:$B$6,2,FALSE)</f>
        <v>0</v>
      </c>
      <c r="S412">
        <f>C412+IF(D412=6,2,0)</f>
        <v>5</v>
      </c>
      <c r="T412">
        <f>SUM(Q412:S412)</f>
        <v>36</v>
      </c>
      <c r="V412">
        <f>COUNTIF(I412:M412,"=100")</f>
        <v>0</v>
      </c>
    </row>
    <row r="413" spans="1:22">
      <c r="A413" t="s">
        <v>432</v>
      </c>
      <c r="B413" t="s">
        <v>429</v>
      </c>
      <c r="C413">
        <v>8</v>
      </c>
      <c r="D413">
        <v>5</v>
      </c>
      <c r="E413">
        <v>5</v>
      </c>
      <c r="F413">
        <v>5</v>
      </c>
      <c r="G413">
        <v>4</v>
      </c>
      <c r="H413">
        <v>6</v>
      </c>
      <c r="I413">
        <v>65</v>
      </c>
      <c r="J413">
        <v>57</v>
      </c>
      <c r="K413">
        <v>24</v>
      </c>
      <c r="L413">
        <v>97</v>
      </c>
      <c r="M413">
        <v>47</v>
      </c>
      <c r="N413">
        <f>AVERAGE(E413:H413)</f>
        <v>5</v>
      </c>
      <c r="P413">
        <f>IF(AND(C413=0,D413&gt;=5,N413&gt;4),1,0)</f>
        <v>0</v>
      </c>
      <c r="Q413">
        <f>SUM(I413:M413)/10</f>
        <v>29</v>
      </c>
      <c r="R413">
        <f>VLOOKUP(E413,'punkty za oceny'!$A$2:$B$6,2,FALSE)</f>
        <v>8</v>
      </c>
      <c r="S413">
        <f>C413+IF(D413=6,2,0)</f>
        <v>8</v>
      </c>
      <c r="T413">
        <f>SUM(Q413:S413)</f>
        <v>45</v>
      </c>
      <c r="V413">
        <f>COUNTIF(I413:M413,"=100")</f>
        <v>0</v>
      </c>
    </row>
    <row r="414" spans="1:22">
      <c r="A414" t="s">
        <v>54</v>
      </c>
      <c r="B414" t="s">
        <v>55</v>
      </c>
      <c r="C414">
        <v>3</v>
      </c>
      <c r="D414">
        <v>3</v>
      </c>
      <c r="E414">
        <v>5</v>
      </c>
      <c r="F414">
        <v>5</v>
      </c>
      <c r="G414">
        <v>2</v>
      </c>
      <c r="H414">
        <v>6</v>
      </c>
      <c r="I414">
        <v>26</v>
      </c>
      <c r="J414">
        <v>14</v>
      </c>
      <c r="K414">
        <v>18</v>
      </c>
      <c r="L414">
        <v>96</v>
      </c>
      <c r="M414">
        <v>41</v>
      </c>
      <c r="N414">
        <f>AVERAGE(E414:H414)</f>
        <v>4.5</v>
      </c>
      <c r="P414">
        <f>IF(AND(C414=0,D414&gt;=5,N414&gt;4),1,0)</f>
        <v>0</v>
      </c>
      <c r="Q414">
        <f>SUM(I414:M414)/10</f>
        <v>19.5</v>
      </c>
      <c r="R414">
        <f>VLOOKUP(E414,'punkty za oceny'!$A$2:$B$6,2,FALSE)</f>
        <v>8</v>
      </c>
      <c r="S414">
        <f>C414+IF(D414=6,2,0)</f>
        <v>3</v>
      </c>
      <c r="T414">
        <f>SUM(Q414:S414)</f>
        <v>30.5</v>
      </c>
      <c r="V414">
        <f>COUNTIF(I414:M414,"=100")</f>
        <v>0</v>
      </c>
    </row>
    <row r="415" spans="1:22">
      <c r="A415" t="s">
        <v>103</v>
      </c>
      <c r="B415" t="s">
        <v>55</v>
      </c>
      <c r="C415">
        <v>8</v>
      </c>
      <c r="D415">
        <v>6</v>
      </c>
      <c r="E415">
        <v>2</v>
      </c>
      <c r="F415">
        <v>2</v>
      </c>
      <c r="G415">
        <v>6</v>
      </c>
      <c r="H415">
        <v>6</v>
      </c>
      <c r="I415">
        <v>86</v>
      </c>
      <c r="J415">
        <v>67</v>
      </c>
      <c r="K415">
        <v>94</v>
      </c>
      <c r="L415">
        <v>38</v>
      </c>
      <c r="M415">
        <v>45</v>
      </c>
      <c r="N415">
        <f>AVERAGE(E415:H415)</f>
        <v>4</v>
      </c>
      <c r="P415">
        <f>IF(AND(C415=0,D415&gt;=5,N415&gt;4),1,0)</f>
        <v>0</v>
      </c>
      <c r="Q415">
        <f>SUM(I415:M415)/10</f>
        <v>33</v>
      </c>
      <c r="R415">
        <f>VLOOKUP(E415,'punkty za oceny'!$A$2:$B$6,2,FALSE)</f>
        <v>0</v>
      </c>
      <c r="S415">
        <f>C415+IF(D415=6,2,0)</f>
        <v>10</v>
      </c>
      <c r="T415">
        <f>SUM(Q415:S415)</f>
        <v>43</v>
      </c>
      <c r="V415">
        <f>COUNTIF(I415:M415,"=100")</f>
        <v>0</v>
      </c>
    </row>
    <row r="416" spans="1:22">
      <c r="A416" t="s">
        <v>473</v>
      </c>
      <c r="B416" t="s">
        <v>55</v>
      </c>
      <c r="C416">
        <v>7</v>
      </c>
      <c r="D416">
        <v>5</v>
      </c>
      <c r="E416">
        <v>4</v>
      </c>
      <c r="F416">
        <v>3</v>
      </c>
      <c r="G416">
        <v>3</v>
      </c>
      <c r="H416">
        <v>2</v>
      </c>
      <c r="I416">
        <v>2</v>
      </c>
      <c r="J416">
        <v>88</v>
      </c>
      <c r="K416">
        <v>61</v>
      </c>
      <c r="L416">
        <v>2</v>
      </c>
      <c r="M416">
        <v>49</v>
      </c>
      <c r="N416">
        <f>AVERAGE(E416:H416)</f>
        <v>3</v>
      </c>
      <c r="P416">
        <f>IF(AND(C416=0,D416&gt;=5,N416&gt;4),1,0)</f>
        <v>0</v>
      </c>
      <c r="Q416">
        <f>SUM(I416:M416)/10</f>
        <v>20.2</v>
      </c>
      <c r="R416">
        <f>VLOOKUP(E416,'punkty za oceny'!$A$2:$B$6,2,FALSE)</f>
        <v>6</v>
      </c>
      <c r="S416">
        <f>C416+IF(D416=6,2,0)</f>
        <v>7</v>
      </c>
      <c r="T416">
        <f>SUM(Q416:S416)</f>
        <v>33.200000000000003</v>
      </c>
      <c r="V416">
        <f>COUNTIF(I416:M416,"=100")</f>
        <v>0</v>
      </c>
    </row>
    <row r="417" spans="1:22">
      <c r="A417" t="s">
        <v>87</v>
      </c>
      <c r="B417" t="s">
        <v>55</v>
      </c>
      <c r="C417">
        <v>2</v>
      </c>
      <c r="D417">
        <v>2</v>
      </c>
      <c r="E417">
        <v>5</v>
      </c>
      <c r="F417">
        <v>5</v>
      </c>
      <c r="G417">
        <v>2</v>
      </c>
      <c r="H417">
        <v>2</v>
      </c>
      <c r="I417">
        <v>65</v>
      </c>
      <c r="J417">
        <v>87</v>
      </c>
      <c r="K417">
        <v>53</v>
      </c>
      <c r="L417">
        <v>98</v>
      </c>
      <c r="M417">
        <v>50</v>
      </c>
      <c r="N417">
        <f>AVERAGE(E417:H417)</f>
        <v>3.5</v>
      </c>
      <c r="P417">
        <f>IF(AND(C417=0,D417&gt;=5,N417&gt;4),1,0)</f>
        <v>0</v>
      </c>
      <c r="Q417">
        <f>SUM(I417:M417)/10</f>
        <v>35.299999999999997</v>
      </c>
      <c r="R417">
        <f>VLOOKUP(E417,'punkty za oceny'!$A$2:$B$6,2,FALSE)</f>
        <v>8</v>
      </c>
      <c r="S417">
        <f>C417+IF(D417=6,2,0)</f>
        <v>2</v>
      </c>
      <c r="T417">
        <f>SUM(Q417:S417)</f>
        <v>45.3</v>
      </c>
      <c r="V417">
        <f>COUNTIF(I417:M417,"=100")</f>
        <v>0</v>
      </c>
    </row>
    <row r="418" spans="1:22">
      <c r="A418" t="s">
        <v>573</v>
      </c>
      <c r="B418" t="s">
        <v>526</v>
      </c>
      <c r="C418">
        <v>4</v>
      </c>
      <c r="D418">
        <v>3</v>
      </c>
      <c r="E418">
        <v>5</v>
      </c>
      <c r="F418">
        <v>6</v>
      </c>
      <c r="G418">
        <v>3</v>
      </c>
      <c r="H418">
        <v>4</v>
      </c>
      <c r="I418">
        <v>68</v>
      </c>
      <c r="J418">
        <v>19</v>
      </c>
      <c r="K418">
        <v>94</v>
      </c>
      <c r="L418">
        <v>92</v>
      </c>
      <c r="M418">
        <v>62</v>
      </c>
      <c r="N418">
        <f>AVERAGE(E418:H418)</f>
        <v>4.5</v>
      </c>
      <c r="P418">
        <f>IF(AND(C418=0,D418&gt;=5,N418&gt;4),1,0)</f>
        <v>0</v>
      </c>
      <c r="Q418">
        <f>SUM(I418:M418)/10</f>
        <v>33.5</v>
      </c>
      <c r="R418">
        <f>VLOOKUP(E418,'punkty za oceny'!$A$2:$B$6,2,FALSE)</f>
        <v>8</v>
      </c>
      <c r="S418">
        <f>C418+IF(D418=6,2,0)</f>
        <v>4</v>
      </c>
      <c r="T418">
        <f>SUM(Q418:S418)</f>
        <v>45.5</v>
      </c>
      <c r="V418">
        <f>COUNTIF(I418:M418,"=100")</f>
        <v>0</v>
      </c>
    </row>
    <row r="419" spans="1:22">
      <c r="A419" t="s">
        <v>525</v>
      </c>
      <c r="B419" t="s">
        <v>526</v>
      </c>
      <c r="C419">
        <v>5</v>
      </c>
      <c r="D419">
        <v>2</v>
      </c>
      <c r="E419">
        <v>5</v>
      </c>
      <c r="F419">
        <v>6</v>
      </c>
      <c r="G419">
        <v>3</v>
      </c>
      <c r="H419">
        <v>3</v>
      </c>
      <c r="I419">
        <v>23</v>
      </c>
      <c r="J419">
        <v>10</v>
      </c>
      <c r="K419">
        <v>99</v>
      </c>
      <c r="L419">
        <v>23</v>
      </c>
      <c r="M419">
        <v>4</v>
      </c>
      <c r="N419">
        <f>AVERAGE(E419:H419)</f>
        <v>4.25</v>
      </c>
      <c r="P419">
        <f>IF(AND(C419=0,D419&gt;=5,N419&gt;4),1,0)</f>
        <v>0</v>
      </c>
      <c r="Q419">
        <f>SUM(I419:M419)/10</f>
        <v>15.9</v>
      </c>
      <c r="R419">
        <f>VLOOKUP(E419,'punkty za oceny'!$A$2:$B$6,2,FALSE)</f>
        <v>8</v>
      </c>
      <c r="S419">
        <f>C419+IF(D419=6,2,0)</f>
        <v>5</v>
      </c>
      <c r="T419">
        <f>SUM(Q419:S419)</f>
        <v>28.9</v>
      </c>
      <c r="V419">
        <f>COUNTIF(I419:M419,"=100")</f>
        <v>0</v>
      </c>
    </row>
    <row r="420" spans="1:22">
      <c r="A420" t="s">
        <v>547</v>
      </c>
      <c r="B420" t="s">
        <v>526</v>
      </c>
      <c r="C420">
        <v>6</v>
      </c>
      <c r="D420">
        <v>2</v>
      </c>
      <c r="E420">
        <v>4</v>
      </c>
      <c r="F420">
        <v>2</v>
      </c>
      <c r="G420">
        <v>3</v>
      </c>
      <c r="H420">
        <v>2</v>
      </c>
      <c r="I420">
        <v>63</v>
      </c>
      <c r="J420">
        <v>31</v>
      </c>
      <c r="K420">
        <v>2</v>
      </c>
      <c r="L420">
        <v>74</v>
      </c>
      <c r="M420">
        <v>15</v>
      </c>
      <c r="N420">
        <f>AVERAGE(E420:H420)</f>
        <v>2.75</v>
      </c>
      <c r="P420">
        <f>IF(AND(C420=0,D420&gt;=5,N420&gt;4),1,0)</f>
        <v>0</v>
      </c>
      <c r="Q420">
        <f>SUM(I420:M420)/10</f>
        <v>18.5</v>
      </c>
      <c r="R420">
        <f>VLOOKUP(E420,'punkty za oceny'!$A$2:$B$6,2,FALSE)</f>
        <v>6</v>
      </c>
      <c r="S420">
        <f>C420+IF(D420=6,2,0)</f>
        <v>6</v>
      </c>
      <c r="T420">
        <f>SUM(Q420:S420)</f>
        <v>30.5</v>
      </c>
      <c r="V420">
        <f>COUNTIF(I420:M420,"=100")</f>
        <v>0</v>
      </c>
    </row>
    <row r="421" spans="1:22">
      <c r="A421" t="s">
        <v>128</v>
      </c>
      <c r="B421" t="s">
        <v>45</v>
      </c>
      <c r="C421">
        <v>5</v>
      </c>
      <c r="D421">
        <v>5</v>
      </c>
      <c r="E421">
        <v>2</v>
      </c>
      <c r="F421">
        <v>6</v>
      </c>
      <c r="G421">
        <v>2</v>
      </c>
      <c r="H421">
        <v>2</v>
      </c>
      <c r="I421">
        <v>90</v>
      </c>
      <c r="J421">
        <v>88</v>
      </c>
      <c r="K421">
        <v>73</v>
      </c>
      <c r="L421">
        <v>83</v>
      </c>
      <c r="M421">
        <v>51</v>
      </c>
      <c r="N421">
        <f>AVERAGE(E421:H421)</f>
        <v>3</v>
      </c>
      <c r="P421">
        <f>IF(AND(C421=0,D421&gt;=5,N421&gt;4),1,0)</f>
        <v>0</v>
      </c>
      <c r="Q421">
        <f>SUM(I421:M421)/10</f>
        <v>38.5</v>
      </c>
      <c r="R421">
        <f>VLOOKUP(E421,'punkty za oceny'!$A$2:$B$6,2,FALSE)</f>
        <v>0</v>
      </c>
      <c r="S421">
        <f>C421+IF(D421=6,2,0)</f>
        <v>5</v>
      </c>
      <c r="T421">
        <f>SUM(Q421:S421)</f>
        <v>43.5</v>
      </c>
      <c r="V421">
        <f>COUNTIF(I421:M421,"=100")</f>
        <v>0</v>
      </c>
    </row>
    <row r="422" spans="1:22">
      <c r="A422" t="s">
        <v>175</v>
      </c>
      <c r="B422" t="s">
        <v>45</v>
      </c>
      <c r="C422">
        <v>8</v>
      </c>
      <c r="D422">
        <v>2</v>
      </c>
      <c r="E422">
        <v>4</v>
      </c>
      <c r="F422">
        <v>3</v>
      </c>
      <c r="G422">
        <v>5</v>
      </c>
      <c r="H422">
        <v>4</v>
      </c>
      <c r="I422">
        <v>32</v>
      </c>
      <c r="J422">
        <v>83</v>
      </c>
      <c r="K422">
        <v>14</v>
      </c>
      <c r="L422">
        <v>77</v>
      </c>
      <c r="M422">
        <v>71</v>
      </c>
      <c r="N422">
        <f>AVERAGE(E422:H422)</f>
        <v>4</v>
      </c>
      <c r="P422">
        <f>IF(AND(C422=0,D422&gt;=5,N422&gt;4),1,0)</f>
        <v>0</v>
      </c>
      <c r="Q422">
        <f>SUM(I422:M422)/10</f>
        <v>27.7</v>
      </c>
      <c r="R422">
        <f>VLOOKUP(E422,'punkty za oceny'!$A$2:$B$6,2,FALSE)</f>
        <v>6</v>
      </c>
      <c r="S422">
        <f>C422+IF(D422=6,2,0)</f>
        <v>8</v>
      </c>
      <c r="T422">
        <f>SUM(Q422:S422)</f>
        <v>41.7</v>
      </c>
      <c r="V422">
        <f>COUNTIF(I422:M422,"=100")</f>
        <v>0</v>
      </c>
    </row>
    <row r="423" spans="1:22">
      <c r="A423" t="s">
        <v>382</v>
      </c>
      <c r="B423" t="s">
        <v>45</v>
      </c>
      <c r="C423">
        <v>2</v>
      </c>
      <c r="D423">
        <v>5</v>
      </c>
      <c r="E423">
        <v>3</v>
      </c>
      <c r="F423">
        <v>4</v>
      </c>
      <c r="G423">
        <v>6</v>
      </c>
      <c r="H423">
        <v>3</v>
      </c>
      <c r="I423">
        <v>8</v>
      </c>
      <c r="J423">
        <v>46</v>
      </c>
      <c r="K423">
        <v>55</v>
      </c>
      <c r="L423">
        <v>39</v>
      </c>
      <c r="M423">
        <v>21</v>
      </c>
      <c r="N423">
        <f>AVERAGE(E423:H423)</f>
        <v>4</v>
      </c>
      <c r="P423">
        <f>IF(AND(C423=0,D423&gt;=5,N423&gt;4),1,0)</f>
        <v>0</v>
      </c>
      <c r="Q423">
        <f>SUM(I423:M423)/10</f>
        <v>16.899999999999999</v>
      </c>
      <c r="R423">
        <f>VLOOKUP(E423,'punkty za oceny'!$A$2:$B$6,2,FALSE)</f>
        <v>4</v>
      </c>
      <c r="S423">
        <f>C423+IF(D423=6,2,0)</f>
        <v>2</v>
      </c>
      <c r="T423">
        <f>SUM(Q423:S423)</f>
        <v>22.9</v>
      </c>
      <c r="V423">
        <f>COUNTIF(I423:M423,"=100")</f>
        <v>0</v>
      </c>
    </row>
    <row r="424" spans="1:22">
      <c r="A424" t="s">
        <v>134</v>
      </c>
      <c r="B424" t="s">
        <v>45</v>
      </c>
      <c r="C424">
        <v>6</v>
      </c>
      <c r="D424">
        <v>3</v>
      </c>
      <c r="E424">
        <v>4</v>
      </c>
      <c r="F424">
        <v>5</v>
      </c>
      <c r="G424">
        <v>3</v>
      </c>
      <c r="H424">
        <v>4</v>
      </c>
      <c r="I424">
        <v>38</v>
      </c>
      <c r="J424">
        <v>48</v>
      </c>
      <c r="K424">
        <v>3</v>
      </c>
      <c r="L424">
        <v>38</v>
      </c>
      <c r="M424">
        <v>91</v>
      </c>
      <c r="N424">
        <f>AVERAGE(E424:H424)</f>
        <v>4</v>
      </c>
      <c r="P424">
        <f>IF(AND(C424=0,D424&gt;=5,N424&gt;4),1,0)</f>
        <v>0</v>
      </c>
      <c r="Q424">
        <f>SUM(I424:M424)/10</f>
        <v>21.8</v>
      </c>
      <c r="R424">
        <f>VLOOKUP(E424,'punkty za oceny'!$A$2:$B$6,2,FALSE)</f>
        <v>6</v>
      </c>
      <c r="S424">
        <f>C424+IF(D424=6,2,0)</f>
        <v>6</v>
      </c>
      <c r="T424">
        <f>SUM(Q424:S424)</f>
        <v>33.799999999999997</v>
      </c>
      <c r="V424">
        <f>COUNTIF(I424:M424,"=100")</f>
        <v>0</v>
      </c>
    </row>
    <row r="425" spans="1:22">
      <c r="A425" t="s">
        <v>537</v>
      </c>
      <c r="B425" t="s">
        <v>538</v>
      </c>
      <c r="C425">
        <v>0</v>
      </c>
      <c r="D425">
        <v>5</v>
      </c>
      <c r="E425">
        <v>2</v>
      </c>
      <c r="F425">
        <v>2</v>
      </c>
      <c r="G425">
        <v>5</v>
      </c>
      <c r="H425">
        <v>3</v>
      </c>
      <c r="I425">
        <v>45</v>
      </c>
      <c r="J425">
        <v>52</v>
      </c>
      <c r="K425">
        <v>32</v>
      </c>
      <c r="L425">
        <v>42</v>
      </c>
      <c r="M425">
        <v>33</v>
      </c>
      <c r="N425">
        <f>AVERAGE(E425:H425)</f>
        <v>3</v>
      </c>
      <c r="P425">
        <f>IF(AND(C425=0,D425&gt;=5,N425&gt;4),1,0)</f>
        <v>0</v>
      </c>
      <c r="Q425">
        <f>SUM(I425:M425)/10</f>
        <v>20.399999999999999</v>
      </c>
      <c r="R425">
        <f>VLOOKUP(E425,'punkty za oceny'!$A$2:$B$6,2,FALSE)</f>
        <v>0</v>
      </c>
      <c r="S425">
        <f>C425+IF(D425=6,2,0)</f>
        <v>0</v>
      </c>
      <c r="T425">
        <f>SUM(Q425:S425)</f>
        <v>20.399999999999999</v>
      </c>
      <c r="V425">
        <f>COUNTIF(I425:M425,"=100")</f>
        <v>0</v>
      </c>
    </row>
    <row r="426" spans="1:22">
      <c r="A426" t="s">
        <v>589</v>
      </c>
      <c r="B426" t="s">
        <v>590</v>
      </c>
      <c r="C426">
        <v>4</v>
      </c>
      <c r="D426">
        <v>2</v>
      </c>
      <c r="E426">
        <v>4</v>
      </c>
      <c r="F426">
        <v>4</v>
      </c>
      <c r="G426">
        <v>4</v>
      </c>
      <c r="H426">
        <v>3</v>
      </c>
      <c r="I426">
        <v>25</v>
      </c>
      <c r="J426">
        <v>86</v>
      </c>
      <c r="K426">
        <v>7</v>
      </c>
      <c r="L426">
        <v>3</v>
      </c>
      <c r="M426">
        <v>94</v>
      </c>
      <c r="N426">
        <f>AVERAGE(E426:H426)</f>
        <v>3.75</v>
      </c>
      <c r="P426">
        <f>IF(AND(C426=0,D426&gt;=5,N426&gt;4),1,0)</f>
        <v>0</v>
      </c>
      <c r="Q426">
        <f>SUM(I426:M426)/10</f>
        <v>21.5</v>
      </c>
      <c r="R426">
        <f>VLOOKUP(E426,'punkty za oceny'!$A$2:$B$6,2,FALSE)</f>
        <v>6</v>
      </c>
      <c r="S426">
        <f>C426+IF(D426=6,2,0)</f>
        <v>4</v>
      </c>
      <c r="T426">
        <f>SUM(Q426:S426)</f>
        <v>31.5</v>
      </c>
      <c r="V426">
        <f>COUNTIF(I426:M426,"=100")</f>
        <v>0</v>
      </c>
    </row>
    <row r="427" spans="1:22">
      <c r="A427" t="s">
        <v>106</v>
      </c>
      <c r="B427" t="s">
        <v>107</v>
      </c>
      <c r="C427">
        <v>3</v>
      </c>
      <c r="D427">
        <v>6</v>
      </c>
      <c r="E427">
        <v>3</v>
      </c>
      <c r="F427">
        <v>5</v>
      </c>
      <c r="G427">
        <v>4</v>
      </c>
      <c r="H427">
        <v>2</v>
      </c>
      <c r="I427">
        <v>94</v>
      </c>
      <c r="J427">
        <v>27</v>
      </c>
      <c r="K427">
        <v>20</v>
      </c>
      <c r="L427">
        <v>13</v>
      </c>
      <c r="M427">
        <v>49</v>
      </c>
      <c r="N427">
        <f>AVERAGE(E427:H427)</f>
        <v>3.5</v>
      </c>
      <c r="P427">
        <f>IF(AND(C427=0,D427&gt;=5,N427&gt;4),1,0)</f>
        <v>0</v>
      </c>
      <c r="Q427">
        <f>SUM(I427:M427)/10</f>
        <v>20.3</v>
      </c>
      <c r="R427">
        <f>VLOOKUP(E427,'punkty za oceny'!$A$2:$B$6,2,FALSE)</f>
        <v>4</v>
      </c>
      <c r="S427">
        <f>C427+IF(D427=6,2,0)</f>
        <v>5</v>
      </c>
      <c r="T427">
        <f>SUM(Q427:S427)</f>
        <v>29.3</v>
      </c>
      <c r="V427">
        <f>COUNTIF(I427:M427,"=100")</f>
        <v>0</v>
      </c>
    </row>
    <row r="428" spans="1:22">
      <c r="A428" t="s">
        <v>393</v>
      </c>
      <c r="B428" t="s">
        <v>251</v>
      </c>
      <c r="C428">
        <v>2</v>
      </c>
      <c r="D428">
        <v>5</v>
      </c>
      <c r="E428">
        <v>3</v>
      </c>
      <c r="F428">
        <v>6</v>
      </c>
      <c r="G428">
        <v>6</v>
      </c>
      <c r="H428">
        <v>2</v>
      </c>
      <c r="I428">
        <v>87</v>
      </c>
      <c r="J428">
        <v>23</v>
      </c>
      <c r="K428">
        <v>15</v>
      </c>
      <c r="L428">
        <v>44</v>
      </c>
      <c r="M428">
        <v>30</v>
      </c>
      <c r="N428">
        <f>AVERAGE(E428:H428)</f>
        <v>4.25</v>
      </c>
      <c r="P428">
        <f>IF(AND(C428=0,D428&gt;=5,N428&gt;4),1,0)</f>
        <v>0</v>
      </c>
      <c r="Q428">
        <f>SUM(I428:M428)/10</f>
        <v>19.899999999999999</v>
      </c>
      <c r="R428">
        <f>VLOOKUP(E428,'punkty za oceny'!$A$2:$B$6,2,FALSE)</f>
        <v>4</v>
      </c>
      <c r="S428">
        <f>C428+IF(D428=6,2,0)</f>
        <v>2</v>
      </c>
      <c r="T428">
        <f>SUM(Q428:S428)</f>
        <v>25.9</v>
      </c>
      <c r="V428">
        <f>COUNTIF(I428:M428,"=100")</f>
        <v>0</v>
      </c>
    </row>
    <row r="429" spans="1:22">
      <c r="A429" t="s">
        <v>13</v>
      </c>
      <c r="B429" t="s">
        <v>14</v>
      </c>
      <c r="C429">
        <v>0</v>
      </c>
      <c r="D429">
        <v>4</v>
      </c>
      <c r="E429">
        <v>4</v>
      </c>
      <c r="F429">
        <v>5</v>
      </c>
      <c r="G429">
        <v>6</v>
      </c>
      <c r="H429">
        <v>6</v>
      </c>
      <c r="I429">
        <v>62</v>
      </c>
      <c r="J429">
        <v>13</v>
      </c>
      <c r="K429">
        <v>26</v>
      </c>
      <c r="L429">
        <v>67</v>
      </c>
      <c r="M429">
        <v>62</v>
      </c>
      <c r="N429">
        <f>AVERAGE(E429:H429)</f>
        <v>5.25</v>
      </c>
      <c r="O429">
        <f>COUNTIFS(C:C,"=0",D:D,"&gt;=5",N:N,"&gt;4")</f>
        <v>12</v>
      </c>
      <c r="P429">
        <f>IF(AND(C429=0,D429&gt;=5,N429&gt;4),1,0)</f>
        <v>0</v>
      </c>
      <c r="Q429">
        <f>SUM(I429:M429)/10</f>
        <v>23</v>
      </c>
      <c r="R429">
        <f>VLOOKUP(E429,'punkty za oceny'!$A$2:$B$6,2,FALSE)</f>
        <v>6</v>
      </c>
      <c r="S429">
        <f>C429+IF(D429=6,2,0)</f>
        <v>0</v>
      </c>
      <c r="T429">
        <f>SUM(Q429:S429)</f>
        <v>29</v>
      </c>
      <c r="V429">
        <f>COUNTIF(I429:M429,"=100")</f>
        <v>0</v>
      </c>
    </row>
    <row r="430" spans="1:22">
      <c r="A430" t="s">
        <v>457</v>
      </c>
      <c r="B430" t="s">
        <v>409</v>
      </c>
      <c r="C430">
        <v>0</v>
      </c>
      <c r="D430">
        <v>3</v>
      </c>
      <c r="E430">
        <v>6</v>
      </c>
      <c r="F430">
        <v>4</v>
      </c>
      <c r="G430">
        <v>6</v>
      </c>
      <c r="H430">
        <v>3</v>
      </c>
      <c r="I430">
        <v>13</v>
      </c>
      <c r="J430">
        <v>42</v>
      </c>
      <c r="K430">
        <v>23</v>
      </c>
      <c r="L430">
        <v>14</v>
      </c>
      <c r="M430">
        <v>73</v>
      </c>
      <c r="N430">
        <f>AVERAGE(E430:H430)</f>
        <v>4.75</v>
      </c>
      <c r="P430">
        <f>IF(AND(C430=0,D430&gt;=5,N430&gt;4),1,0)</f>
        <v>0</v>
      </c>
      <c r="Q430">
        <f>SUM(I430:M430)/10</f>
        <v>16.5</v>
      </c>
      <c r="R430">
        <f>VLOOKUP(E430,'punkty za oceny'!$A$2:$B$6,2,FALSE)</f>
        <v>10</v>
      </c>
      <c r="S430">
        <f>C430+IF(D430=6,2,0)</f>
        <v>0</v>
      </c>
      <c r="T430">
        <f>SUM(Q430:S430)</f>
        <v>26.5</v>
      </c>
      <c r="V430">
        <f>COUNTIF(I430:M430,"=100")</f>
        <v>0</v>
      </c>
    </row>
    <row r="431" spans="1:22">
      <c r="A431" t="s">
        <v>138</v>
      </c>
      <c r="B431" t="s">
        <v>139</v>
      </c>
      <c r="C431">
        <v>0</v>
      </c>
      <c r="D431">
        <v>6</v>
      </c>
      <c r="E431">
        <v>5</v>
      </c>
      <c r="F431">
        <v>6</v>
      </c>
      <c r="G431">
        <v>5</v>
      </c>
      <c r="H431">
        <v>6</v>
      </c>
      <c r="I431">
        <v>12</v>
      </c>
      <c r="J431">
        <v>20</v>
      </c>
      <c r="K431">
        <v>10</v>
      </c>
      <c r="L431">
        <v>73</v>
      </c>
      <c r="M431">
        <v>68</v>
      </c>
      <c r="N431">
        <f>AVERAGE(E431:H431)</f>
        <v>5.5</v>
      </c>
      <c r="P431">
        <f>IF(AND(C431=0,D431&gt;=5,N431&gt;4),1,0)</f>
        <v>1</v>
      </c>
      <c r="Q431">
        <f>SUM(I431:M431)/10</f>
        <v>18.3</v>
      </c>
      <c r="R431">
        <f>VLOOKUP(E431,'punkty za oceny'!$A$2:$B$6,2,FALSE)</f>
        <v>8</v>
      </c>
      <c r="S431">
        <f>C431+IF(D431=6,2,0)</f>
        <v>2</v>
      </c>
      <c r="T431">
        <f>SUM(Q431:S431)</f>
        <v>28.3</v>
      </c>
      <c r="V431">
        <f>COUNTIF(I431:M431,"=100")</f>
        <v>0</v>
      </c>
    </row>
    <row r="432" spans="1:22">
      <c r="A432" t="s">
        <v>52</v>
      </c>
      <c r="B432" t="s">
        <v>53</v>
      </c>
      <c r="C432">
        <v>7</v>
      </c>
      <c r="D432">
        <v>2</v>
      </c>
      <c r="E432">
        <v>4</v>
      </c>
      <c r="F432">
        <v>5</v>
      </c>
      <c r="G432">
        <v>3</v>
      </c>
      <c r="H432">
        <v>4</v>
      </c>
      <c r="I432">
        <v>59</v>
      </c>
      <c r="J432">
        <v>14</v>
      </c>
      <c r="K432">
        <v>99</v>
      </c>
      <c r="L432">
        <v>4</v>
      </c>
      <c r="M432">
        <v>3</v>
      </c>
      <c r="N432">
        <f>AVERAGE(E432:H432)</f>
        <v>4</v>
      </c>
      <c r="P432">
        <f>IF(AND(C432=0,D432&gt;=5,N432&gt;4),1,0)</f>
        <v>0</v>
      </c>
      <c r="Q432">
        <f>SUM(I432:M432)/10</f>
        <v>17.899999999999999</v>
      </c>
      <c r="R432">
        <f>VLOOKUP(E432,'punkty za oceny'!$A$2:$B$6,2,FALSE)</f>
        <v>6</v>
      </c>
      <c r="S432">
        <f>C432+IF(D432=6,2,0)</f>
        <v>7</v>
      </c>
      <c r="T432">
        <f>SUM(Q432:S432)</f>
        <v>30.9</v>
      </c>
      <c r="V432">
        <f>COUNTIF(I432:M432,"=100")</f>
        <v>0</v>
      </c>
    </row>
    <row r="433" spans="1:22">
      <c r="A433" t="s">
        <v>141</v>
      </c>
      <c r="B433" t="s">
        <v>99</v>
      </c>
      <c r="C433">
        <v>0</v>
      </c>
      <c r="D433">
        <v>2</v>
      </c>
      <c r="E433">
        <v>2</v>
      </c>
      <c r="F433">
        <v>4</v>
      </c>
      <c r="G433">
        <v>3</v>
      </c>
      <c r="H433">
        <v>3</v>
      </c>
      <c r="I433">
        <v>3</v>
      </c>
      <c r="J433">
        <v>25</v>
      </c>
      <c r="K433">
        <v>93</v>
      </c>
      <c r="L433">
        <v>92</v>
      </c>
      <c r="M433">
        <v>73</v>
      </c>
      <c r="N433">
        <f>AVERAGE(E433:H433)</f>
        <v>3</v>
      </c>
      <c r="P433">
        <f>IF(AND(C433=0,D433&gt;=5,N433&gt;4),1,0)</f>
        <v>0</v>
      </c>
      <c r="Q433">
        <f>SUM(I433:M433)/10</f>
        <v>28.6</v>
      </c>
      <c r="R433">
        <f>VLOOKUP(E433,'punkty za oceny'!$A$2:$B$6,2,FALSE)</f>
        <v>0</v>
      </c>
      <c r="S433">
        <f>C433+IF(D433=6,2,0)</f>
        <v>0</v>
      </c>
      <c r="T433">
        <f>SUM(Q433:S433)</f>
        <v>28.6</v>
      </c>
      <c r="V433">
        <f>COUNTIF(I433:M433,"=100")</f>
        <v>0</v>
      </c>
    </row>
    <row r="434" spans="1:22">
      <c r="A434" t="s">
        <v>363</v>
      </c>
      <c r="B434" t="s">
        <v>139</v>
      </c>
      <c r="C434">
        <v>4</v>
      </c>
      <c r="D434">
        <v>4</v>
      </c>
      <c r="E434">
        <v>2</v>
      </c>
      <c r="F434">
        <v>3</v>
      </c>
      <c r="G434">
        <v>3</v>
      </c>
      <c r="H434">
        <v>5</v>
      </c>
      <c r="I434">
        <v>14</v>
      </c>
      <c r="J434">
        <v>4</v>
      </c>
      <c r="K434">
        <v>93</v>
      </c>
      <c r="L434">
        <v>36</v>
      </c>
      <c r="M434">
        <v>26</v>
      </c>
      <c r="N434">
        <f>AVERAGE(E434:H434)</f>
        <v>3.25</v>
      </c>
      <c r="P434">
        <f>IF(AND(C434=0,D434&gt;=5,N434&gt;4),1,0)</f>
        <v>0</v>
      </c>
      <c r="Q434">
        <f>SUM(I434:M434)/10</f>
        <v>17.3</v>
      </c>
      <c r="R434">
        <f>VLOOKUP(E434,'punkty za oceny'!$A$2:$B$6,2,FALSE)</f>
        <v>0</v>
      </c>
      <c r="S434">
        <f>C434+IF(D434=6,2,0)</f>
        <v>4</v>
      </c>
      <c r="T434">
        <f>SUM(Q434:S434)</f>
        <v>21.3</v>
      </c>
      <c r="V434">
        <f>COUNTIF(I434:M434,"=100")</f>
        <v>0</v>
      </c>
    </row>
    <row r="435" spans="1:22">
      <c r="A435" t="s">
        <v>570</v>
      </c>
      <c r="B435" t="s">
        <v>571</v>
      </c>
      <c r="C435">
        <v>5</v>
      </c>
      <c r="D435">
        <v>3</v>
      </c>
      <c r="E435">
        <v>5</v>
      </c>
      <c r="F435">
        <v>5</v>
      </c>
      <c r="G435">
        <v>3</v>
      </c>
      <c r="H435">
        <v>2</v>
      </c>
      <c r="I435">
        <v>25</v>
      </c>
      <c r="J435">
        <v>24</v>
      </c>
      <c r="K435">
        <v>28</v>
      </c>
      <c r="L435">
        <v>21</v>
      </c>
      <c r="M435">
        <v>24</v>
      </c>
      <c r="N435">
        <f>AVERAGE(E435:H435)</f>
        <v>3.75</v>
      </c>
      <c r="P435">
        <f>IF(AND(C435=0,D435&gt;=5,N435&gt;4),1,0)</f>
        <v>0</v>
      </c>
      <c r="Q435">
        <f>SUM(I435:M435)/10</f>
        <v>12.2</v>
      </c>
      <c r="R435">
        <f>VLOOKUP(E435,'punkty za oceny'!$A$2:$B$6,2,FALSE)</f>
        <v>8</v>
      </c>
      <c r="S435">
        <f>C435+IF(D435=6,2,0)</f>
        <v>5</v>
      </c>
      <c r="T435">
        <f>SUM(Q435:S435)</f>
        <v>25.2</v>
      </c>
      <c r="V435">
        <f>COUNTIF(I435:M435,"=100")</f>
        <v>0</v>
      </c>
    </row>
    <row r="436" spans="1:22">
      <c r="A436" t="s">
        <v>524</v>
      </c>
      <c r="B436" t="s">
        <v>99</v>
      </c>
      <c r="C436">
        <v>5</v>
      </c>
      <c r="D436">
        <v>6</v>
      </c>
      <c r="E436">
        <v>5</v>
      </c>
      <c r="F436">
        <v>3</v>
      </c>
      <c r="G436">
        <v>2</v>
      </c>
      <c r="H436">
        <v>4</v>
      </c>
      <c r="I436">
        <v>55</v>
      </c>
      <c r="J436">
        <v>18</v>
      </c>
      <c r="K436">
        <v>46</v>
      </c>
      <c r="L436">
        <v>82</v>
      </c>
      <c r="M436">
        <v>71</v>
      </c>
      <c r="N436">
        <f>AVERAGE(E436:H436)</f>
        <v>3.5</v>
      </c>
      <c r="P436">
        <f>IF(AND(C436=0,D436&gt;=5,N436&gt;4),1,0)</f>
        <v>0</v>
      </c>
      <c r="Q436">
        <f>SUM(I436:M436)/10</f>
        <v>27.2</v>
      </c>
      <c r="R436">
        <f>VLOOKUP(E436,'punkty za oceny'!$A$2:$B$6,2,FALSE)</f>
        <v>8</v>
      </c>
      <c r="S436">
        <f>C436+IF(D436=6,2,0)</f>
        <v>7</v>
      </c>
      <c r="T436">
        <f>SUM(Q436:S436)</f>
        <v>42.2</v>
      </c>
      <c r="V436">
        <f>COUNTIF(I436:M436,"=100")</f>
        <v>0</v>
      </c>
    </row>
    <row r="437" spans="1:22">
      <c r="A437" t="s">
        <v>98</v>
      </c>
      <c r="B437" t="s">
        <v>99</v>
      </c>
      <c r="C437">
        <v>0</v>
      </c>
      <c r="D437">
        <v>3</v>
      </c>
      <c r="E437">
        <v>4</v>
      </c>
      <c r="F437">
        <v>6</v>
      </c>
      <c r="G437">
        <v>4</v>
      </c>
      <c r="H437">
        <v>4</v>
      </c>
      <c r="I437">
        <v>41</v>
      </c>
      <c r="J437">
        <v>88</v>
      </c>
      <c r="K437">
        <v>4</v>
      </c>
      <c r="L437">
        <v>24</v>
      </c>
      <c r="M437">
        <v>37</v>
      </c>
      <c r="N437">
        <f>AVERAGE(E437:H437)</f>
        <v>4.5</v>
      </c>
      <c r="P437">
        <f>IF(AND(C437=0,D437&gt;=5,N437&gt;4),1,0)</f>
        <v>0</v>
      </c>
      <c r="Q437">
        <f>SUM(I437:M437)/10</f>
        <v>19.399999999999999</v>
      </c>
      <c r="R437">
        <f>VLOOKUP(E437,'punkty za oceny'!$A$2:$B$6,2,FALSE)</f>
        <v>6</v>
      </c>
      <c r="S437">
        <f>C437+IF(D437=6,2,0)</f>
        <v>0</v>
      </c>
      <c r="T437">
        <f>SUM(Q437:S437)</f>
        <v>25.4</v>
      </c>
      <c r="V437">
        <f>COUNTIF(I437:M437,"=100")</f>
        <v>0</v>
      </c>
    </row>
    <row r="438" spans="1:22">
      <c r="A438" t="s">
        <v>370</v>
      </c>
      <c r="B438" t="s">
        <v>371</v>
      </c>
      <c r="C438">
        <v>4</v>
      </c>
      <c r="D438">
        <v>2</v>
      </c>
      <c r="E438">
        <v>4</v>
      </c>
      <c r="F438">
        <v>3</v>
      </c>
      <c r="G438">
        <v>5</v>
      </c>
      <c r="H438">
        <v>2</v>
      </c>
      <c r="I438">
        <v>68</v>
      </c>
      <c r="J438">
        <v>87</v>
      </c>
      <c r="K438">
        <v>48</v>
      </c>
      <c r="L438">
        <v>54</v>
      </c>
      <c r="M438">
        <v>39</v>
      </c>
      <c r="N438">
        <f>AVERAGE(E438:H438)</f>
        <v>3.5</v>
      </c>
      <c r="P438">
        <f>IF(AND(C438=0,D438&gt;=5,N438&gt;4),1,0)</f>
        <v>0</v>
      </c>
      <c r="Q438">
        <f>SUM(I438:M438)/10</f>
        <v>29.6</v>
      </c>
      <c r="R438">
        <f>VLOOKUP(E438,'punkty za oceny'!$A$2:$B$6,2,FALSE)</f>
        <v>6</v>
      </c>
      <c r="S438">
        <f>C438+IF(D438=6,2,0)</f>
        <v>4</v>
      </c>
      <c r="T438">
        <f>SUM(Q438:S438)</f>
        <v>39.6</v>
      </c>
      <c r="V438">
        <f>COUNTIF(I438:M438,"=100")</f>
        <v>0</v>
      </c>
    </row>
    <row r="439" spans="1:22">
      <c r="A439" t="s">
        <v>202</v>
      </c>
      <c r="B439" t="s">
        <v>203</v>
      </c>
      <c r="C439">
        <v>7</v>
      </c>
      <c r="D439">
        <v>2</v>
      </c>
      <c r="E439">
        <v>2</v>
      </c>
      <c r="F439">
        <v>4</v>
      </c>
      <c r="G439">
        <v>4</v>
      </c>
      <c r="H439">
        <v>6</v>
      </c>
      <c r="I439">
        <v>57</v>
      </c>
      <c r="J439">
        <v>11</v>
      </c>
      <c r="K439">
        <v>80</v>
      </c>
      <c r="L439">
        <v>27</v>
      </c>
      <c r="M439">
        <v>21</v>
      </c>
      <c r="N439">
        <f>AVERAGE(E439:H439)</f>
        <v>4</v>
      </c>
      <c r="P439">
        <f>IF(AND(C439=0,D439&gt;=5,N439&gt;4),1,0)</f>
        <v>0</v>
      </c>
      <c r="Q439">
        <f>SUM(I439:M439)/10</f>
        <v>19.600000000000001</v>
      </c>
      <c r="R439">
        <f>VLOOKUP(E439,'punkty za oceny'!$A$2:$B$6,2,FALSE)</f>
        <v>0</v>
      </c>
      <c r="S439">
        <f>C439+IF(D439=6,2,0)</f>
        <v>7</v>
      </c>
      <c r="T439">
        <f>SUM(Q439:S439)</f>
        <v>26.6</v>
      </c>
      <c r="V439">
        <f>COUNTIF(I439:M439,"=100")</f>
        <v>0</v>
      </c>
    </row>
    <row r="440" spans="1:22">
      <c r="A440" t="s">
        <v>364</v>
      </c>
      <c r="B440" t="s">
        <v>203</v>
      </c>
      <c r="C440">
        <v>0</v>
      </c>
      <c r="D440">
        <v>6</v>
      </c>
      <c r="E440">
        <v>2</v>
      </c>
      <c r="F440">
        <v>6</v>
      </c>
      <c r="G440">
        <v>5</v>
      </c>
      <c r="H440">
        <v>6</v>
      </c>
      <c r="I440">
        <v>15</v>
      </c>
      <c r="J440">
        <v>42</v>
      </c>
      <c r="K440">
        <v>90</v>
      </c>
      <c r="L440">
        <v>14</v>
      </c>
      <c r="M440">
        <v>88</v>
      </c>
      <c r="N440">
        <f>AVERAGE(E440:H440)</f>
        <v>4.75</v>
      </c>
      <c r="P440">
        <f>IF(AND(C440=0,D440&gt;=5,N440&gt;4),1,0)</f>
        <v>1</v>
      </c>
      <c r="Q440">
        <f>SUM(I440:M440)/10</f>
        <v>24.9</v>
      </c>
      <c r="R440">
        <f>VLOOKUP(E440,'punkty za oceny'!$A$2:$B$6,2,FALSE)</f>
        <v>0</v>
      </c>
      <c r="S440">
        <f>C440+IF(D440=6,2,0)</f>
        <v>2</v>
      </c>
      <c r="T440">
        <f>SUM(Q440:S440)</f>
        <v>26.9</v>
      </c>
      <c r="V440">
        <f>COUNTIF(I440:M440,"=100")</f>
        <v>0</v>
      </c>
    </row>
    <row r="441" spans="1:22">
      <c r="A441" t="s">
        <v>667</v>
      </c>
      <c r="B441" t="s">
        <v>203</v>
      </c>
      <c r="C441">
        <v>1</v>
      </c>
      <c r="D441">
        <v>2</v>
      </c>
      <c r="E441">
        <v>5</v>
      </c>
      <c r="F441">
        <v>2</v>
      </c>
      <c r="G441">
        <v>6</v>
      </c>
      <c r="H441">
        <v>6</v>
      </c>
      <c r="I441">
        <v>62</v>
      </c>
      <c r="J441">
        <v>89</v>
      </c>
      <c r="K441">
        <v>20</v>
      </c>
      <c r="L441">
        <v>56</v>
      </c>
      <c r="M441">
        <v>80</v>
      </c>
      <c r="N441">
        <f>AVERAGE(E441:H441)</f>
        <v>4.75</v>
      </c>
      <c r="P441">
        <f>IF(AND(C441=0,D441&gt;=5,N441&gt;4),1,0)</f>
        <v>0</v>
      </c>
      <c r="Q441">
        <f>SUM(I441:M441)/10</f>
        <v>30.7</v>
      </c>
      <c r="R441">
        <f>VLOOKUP(E441,'punkty za oceny'!$A$2:$B$6,2,FALSE)</f>
        <v>8</v>
      </c>
      <c r="S441">
        <f>C441+IF(D441=6,2,0)</f>
        <v>1</v>
      </c>
      <c r="T441">
        <f>SUM(Q441:S441)</f>
        <v>39.700000000000003</v>
      </c>
      <c r="V441">
        <f>COUNTIF(I441:M441,"=100")</f>
        <v>0</v>
      </c>
    </row>
    <row r="442" spans="1:22">
      <c r="A442" t="s">
        <v>507</v>
      </c>
      <c r="B442" t="s">
        <v>508</v>
      </c>
      <c r="C442">
        <v>1</v>
      </c>
      <c r="D442">
        <v>3</v>
      </c>
      <c r="E442">
        <v>4</v>
      </c>
      <c r="F442">
        <v>3</v>
      </c>
      <c r="G442">
        <v>5</v>
      </c>
      <c r="H442">
        <v>6</v>
      </c>
      <c r="I442">
        <v>89</v>
      </c>
      <c r="J442">
        <v>70</v>
      </c>
      <c r="K442">
        <v>58</v>
      </c>
      <c r="L442">
        <v>39</v>
      </c>
      <c r="M442">
        <v>43</v>
      </c>
      <c r="N442">
        <f>AVERAGE(E442:H442)</f>
        <v>4.5</v>
      </c>
      <c r="P442">
        <f>IF(AND(C442=0,D442&gt;=5,N442&gt;4),1,0)</f>
        <v>0</v>
      </c>
      <c r="Q442">
        <f>SUM(I442:M442)/10</f>
        <v>29.9</v>
      </c>
      <c r="R442">
        <f>VLOOKUP(E442,'punkty za oceny'!$A$2:$B$6,2,FALSE)</f>
        <v>6</v>
      </c>
      <c r="S442">
        <f>C442+IF(D442=6,2,0)</f>
        <v>1</v>
      </c>
      <c r="T442">
        <f>SUM(Q442:S442)</f>
        <v>36.9</v>
      </c>
      <c r="V442">
        <f>COUNTIF(I442:M442,"=100")</f>
        <v>0</v>
      </c>
    </row>
    <row r="443" spans="1:22">
      <c r="A443" t="s">
        <v>634</v>
      </c>
      <c r="B443" t="s">
        <v>635</v>
      </c>
      <c r="C443">
        <v>0</v>
      </c>
      <c r="D443">
        <v>4</v>
      </c>
      <c r="E443">
        <v>2</v>
      </c>
      <c r="F443">
        <v>6</v>
      </c>
      <c r="G443">
        <v>2</v>
      </c>
      <c r="H443">
        <v>5</v>
      </c>
      <c r="I443">
        <v>57</v>
      </c>
      <c r="J443">
        <v>88</v>
      </c>
      <c r="K443">
        <v>53</v>
      </c>
      <c r="L443">
        <v>42</v>
      </c>
      <c r="M443">
        <v>49</v>
      </c>
      <c r="N443">
        <f>AVERAGE(E443:H443)</f>
        <v>3.75</v>
      </c>
      <c r="P443">
        <f>IF(AND(C443=0,D443&gt;=5,N443&gt;4),1,0)</f>
        <v>0</v>
      </c>
      <c r="Q443">
        <f>SUM(I443:M443)/10</f>
        <v>28.9</v>
      </c>
      <c r="R443">
        <f>VLOOKUP(E443,'punkty za oceny'!$A$2:$B$6,2,FALSE)</f>
        <v>0</v>
      </c>
      <c r="S443">
        <f>C443+IF(D443=6,2,0)</f>
        <v>0</v>
      </c>
      <c r="T443">
        <f>SUM(Q443:S443)</f>
        <v>28.9</v>
      </c>
      <c r="V443">
        <f>COUNTIF(I443:M443,"=100")</f>
        <v>0</v>
      </c>
    </row>
    <row r="444" spans="1:22">
      <c r="A444" t="s">
        <v>488</v>
      </c>
      <c r="B444" t="s">
        <v>489</v>
      </c>
      <c r="C444">
        <v>6</v>
      </c>
      <c r="D444">
        <v>6</v>
      </c>
      <c r="E444">
        <v>6</v>
      </c>
      <c r="F444">
        <v>4</v>
      </c>
      <c r="G444">
        <v>6</v>
      </c>
      <c r="H444">
        <v>4</v>
      </c>
      <c r="I444">
        <v>64</v>
      </c>
      <c r="J444">
        <v>18</v>
      </c>
      <c r="K444">
        <v>23</v>
      </c>
      <c r="L444">
        <v>81</v>
      </c>
      <c r="M444">
        <v>18</v>
      </c>
      <c r="N444">
        <f>AVERAGE(E444:H444)</f>
        <v>5</v>
      </c>
      <c r="P444">
        <f>IF(AND(C444=0,D444&gt;=5,N444&gt;4),1,0)</f>
        <v>0</v>
      </c>
      <c r="Q444">
        <f>SUM(I444:M444)/10</f>
        <v>20.399999999999999</v>
      </c>
      <c r="R444">
        <f>VLOOKUP(E444,'punkty za oceny'!$A$2:$B$6,2,FALSE)</f>
        <v>10</v>
      </c>
      <c r="S444">
        <f>C444+IF(D444=6,2,0)</f>
        <v>8</v>
      </c>
      <c r="T444">
        <f>SUM(Q444:S444)</f>
        <v>38.4</v>
      </c>
      <c r="V444">
        <f>COUNTIF(I444:M444,"=100")</f>
        <v>0</v>
      </c>
    </row>
    <row r="445" spans="1:22">
      <c r="A445" t="s">
        <v>531</v>
      </c>
      <c r="B445" t="s">
        <v>532</v>
      </c>
      <c r="C445">
        <v>5</v>
      </c>
      <c r="D445">
        <v>5</v>
      </c>
      <c r="E445">
        <v>3</v>
      </c>
      <c r="F445">
        <v>4</v>
      </c>
      <c r="G445">
        <v>5</v>
      </c>
      <c r="H445">
        <v>2</v>
      </c>
      <c r="I445">
        <v>97</v>
      </c>
      <c r="J445">
        <v>87</v>
      </c>
      <c r="K445">
        <v>7</v>
      </c>
      <c r="L445">
        <v>93</v>
      </c>
      <c r="M445">
        <v>19</v>
      </c>
      <c r="N445">
        <f>AVERAGE(E445:H445)</f>
        <v>3.5</v>
      </c>
      <c r="P445">
        <f>IF(AND(C445=0,D445&gt;=5,N445&gt;4),1,0)</f>
        <v>0</v>
      </c>
      <c r="Q445">
        <f>SUM(I445:M445)/10</f>
        <v>30.3</v>
      </c>
      <c r="R445">
        <f>VLOOKUP(E445,'punkty za oceny'!$A$2:$B$6,2,FALSE)</f>
        <v>4</v>
      </c>
      <c r="S445">
        <f>C445+IF(D445=6,2,0)</f>
        <v>5</v>
      </c>
      <c r="T445">
        <f>SUM(Q445:S445)</f>
        <v>39.299999999999997</v>
      </c>
      <c r="V445">
        <f>COUNTIF(I445:M445,"=100")</f>
        <v>0</v>
      </c>
    </row>
    <row r="446" spans="1:22">
      <c r="A446" t="s">
        <v>285</v>
      </c>
      <c r="B446" t="s">
        <v>286</v>
      </c>
      <c r="C446">
        <v>2</v>
      </c>
      <c r="D446">
        <v>5</v>
      </c>
      <c r="E446">
        <v>4</v>
      </c>
      <c r="F446">
        <v>4</v>
      </c>
      <c r="G446">
        <v>2</v>
      </c>
      <c r="H446">
        <v>5</v>
      </c>
      <c r="I446">
        <v>46</v>
      </c>
      <c r="J446">
        <v>15</v>
      </c>
      <c r="K446">
        <v>67</v>
      </c>
      <c r="L446">
        <v>56</v>
      </c>
      <c r="M446">
        <v>9</v>
      </c>
      <c r="N446">
        <f>AVERAGE(E446:H446)</f>
        <v>3.75</v>
      </c>
      <c r="P446">
        <f>IF(AND(C446=0,D446&gt;=5,N446&gt;4),1,0)</f>
        <v>0</v>
      </c>
      <c r="Q446">
        <f>SUM(I446:M446)/10</f>
        <v>19.3</v>
      </c>
      <c r="R446">
        <f>VLOOKUP(E446,'punkty za oceny'!$A$2:$B$6,2,FALSE)</f>
        <v>6</v>
      </c>
      <c r="S446">
        <f>C446+IF(D446=6,2,0)</f>
        <v>2</v>
      </c>
      <c r="T446">
        <f>SUM(Q446:S446)</f>
        <v>27.3</v>
      </c>
      <c r="V446">
        <f>COUNTIF(I446:M446,"=100")</f>
        <v>0</v>
      </c>
    </row>
    <row r="447" spans="1:22">
      <c r="A447" t="s">
        <v>250</v>
      </c>
      <c r="B447" t="s">
        <v>251</v>
      </c>
      <c r="C447">
        <v>6</v>
      </c>
      <c r="D447">
        <v>2</v>
      </c>
      <c r="E447">
        <v>3</v>
      </c>
      <c r="F447">
        <v>3</v>
      </c>
      <c r="G447">
        <v>3</v>
      </c>
      <c r="H447">
        <v>6</v>
      </c>
      <c r="I447">
        <v>27</v>
      </c>
      <c r="J447">
        <v>2</v>
      </c>
      <c r="K447">
        <v>84</v>
      </c>
      <c r="L447">
        <v>100</v>
      </c>
      <c r="M447">
        <v>27</v>
      </c>
      <c r="N447">
        <f>AVERAGE(E447:H447)</f>
        <v>3.75</v>
      </c>
      <c r="P447">
        <f>IF(AND(C447=0,D447&gt;=5,N447&gt;4),1,0)</f>
        <v>0</v>
      </c>
      <c r="Q447">
        <f>SUM(I447:M447)/10</f>
        <v>24</v>
      </c>
      <c r="R447">
        <f>VLOOKUP(E447,'punkty za oceny'!$A$2:$B$6,2,FALSE)</f>
        <v>4</v>
      </c>
      <c r="S447">
        <f>C447+IF(D447=6,2,0)</f>
        <v>6</v>
      </c>
      <c r="T447">
        <f>SUM(Q447:S447)</f>
        <v>34</v>
      </c>
      <c r="V447">
        <f>COUNTIF(I447:M447,"=100")</f>
        <v>1</v>
      </c>
    </row>
    <row r="448" spans="1:22">
      <c r="A448" t="s">
        <v>628</v>
      </c>
      <c r="B448" t="s">
        <v>251</v>
      </c>
      <c r="C448">
        <v>0</v>
      </c>
      <c r="D448">
        <v>5</v>
      </c>
      <c r="E448">
        <v>5</v>
      </c>
      <c r="F448">
        <v>6</v>
      </c>
      <c r="G448">
        <v>2</v>
      </c>
      <c r="H448">
        <v>5</v>
      </c>
      <c r="I448">
        <v>47</v>
      </c>
      <c r="J448">
        <v>34</v>
      </c>
      <c r="K448">
        <v>86</v>
      </c>
      <c r="L448">
        <v>56</v>
      </c>
      <c r="M448">
        <v>39</v>
      </c>
      <c r="N448">
        <f>AVERAGE(E448:H448)</f>
        <v>4.5</v>
      </c>
      <c r="P448">
        <f>IF(AND(C448=0,D448&gt;=5,N448&gt;4),1,0)</f>
        <v>1</v>
      </c>
      <c r="Q448">
        <f>SUM(I448:M448)/10</f>
        <v>26.2</v>
      </c>
      <c r="R448">
        <f>VLOOKUP(E448,'punkty za oceny'!$A$2:$B$6,2,FALSE)</f>
        <v>8</v>
      </c>
      <c r="S448">
        <f>C448+IF(D448=6,2,0)</f>
        <v>0</v>
      </c>
      <c r="T448">
        <f>SUM(Q448:S448)</f>
        <v>34.200000000000003</v>
      </c>
      <c r="V448">
        <f>COUNTIF(I448:M448,"=100")</f>
        <v>0</v>
      </c>
    </row>
    <row r="449" spans="1:22">
      <c r="A449" t="s">
        <v>390</v>
      </c>
      <c r="B449" t="s">
        <v>391</v>
      </c>
      <c r="C449">
        <v>0</v>
      </c>
      <c r="D449">
        <v>5</v>
      </c>
      <c r="E449">
        <v>3</v>
      </c>
      <c r="F449">
        <v>3</v>
      </c>
      <c r="G449">
        <v>3</v>
      </c>
      <c r="H449">
        <v>5</v>
      </c>
      <c r="I449">
        <v>27</v>
      </c>
      <c r="J449">
        <v>30</v>
      </c>
      <c r="K449">
        <v>23</v>
      </c>
      <c r="L449">
        <v>16</v>
      </c>
      <c r="M449">
        <v>21</v>
      </c>
      <c r="N449">
        <f t="shared" ref="N386:N449" si="11">AVERAGE(E449:H449)</f>
        <v>3.5</v>
      </c>
      <c r="P449">
        <f t="shared" ref="P386:P449" si="12">IF(AND(C449=0,D449&gt;=5,N449&gt;4),1,0)</f>
        <v>0</v>
      </c>
      <c r="Q449">
        <f t="shared" ref="Q387:Q450" si="13">SUM(I449:M449)/10</f>
        <v>11.7</v>
      </c>
      <c r="R449">
        <f>VLOOKUP(E449,'punkty za oceny'!$A$2:$B$6,2,FALSE)</f>
        <v>4</v>
      </c>
      <c r="S449">
        <f t="shared" ref="S387:S450" si="14">C449+IF(D449=6,2,0)</f>
        <v>0</v>
      </c>
      <c r="T449">
        <f t="shared" ref="T387:T450" si="15">SUM(Q449:S449)</f>
        <v>15.7</v>
      </c>
      <c r="V449">
        <f t="shared" ref="V387:V450" si="16">COUNTIF(I449:M449,"=100")</f>
        <v>0</v>
      </c>
    </row>
    <row r="450" spans="1:22">
      <c r="A450" t="s">
        <v>405</v>
      </c>
      <c r="B450" t="s">
        <v>197</v>
      </c>
      <c r="C450">
        <v>7</v>
      </c>
      <c r="D450">
        <v>2</v>
      </c>
      <c r="E450">
        <v>3</v>
      </c>
      <c r="F450">
        <v>5</v>
      </c>
      <c r="G450">
        <v>5</v>
      </c>
      <c r="H450">
        <v>2</v>
      </c>
      <c r="I450">
        <v>26</v>
      </c>
      <c r="J450">
        <v>30</v>
      </c>
      <c r="K450">
        <v>96</v>
      </c>
      <c r="L450">
        <v>59</v>
      </c>
      <c r="M450">
        <v>28</v>
      </c>
      <c r="N450">
        <f t="shared" ref="N450:N515" si="17">AVERAGE(E450:H450)</f>
        <v>3.75</v>
      </c>
      <c r="P450">
        <f t="shared" ref="P450:P515" si="18">IF(AND(C450=0,D450&gt;=5,N450&gt;4),1,0)</f>
        <v>0</v>
      </c>
      <c r="Q450">
        <f t="shared" si="13"/>
        <v>23.9</v>
      </c>
      <c r="R450">
        <f>VLOOKUP(E450,'punkty za oceny'!$A$2:$B$6,2,FALSE)</f>
        <v>4</v>
      </c>
      <c r="S450">
        <f t="shared" si="14"/>
        <v>7</v>
      </c>
      <c r="T450">
        <f t="shared" si="15"/>
        <v>34.9</v>
      </c>
      <c r="V450">
        <f t="shared" si="16"/>
        <v>0</v>
      </c>
    </row>
    <row r="451" spans="1:22">
      <c r="A451" t="s">
        <v>214</v>
      </c>
      <c r="B451" t="s">
        <v>197</v>
      </c>
      <c r="C451">
        <v>7</v>
      </c>
      <c r="D451">
        <v>6</v>
      </c>
      <c r="E451">
        <v>4</v>
      </c>
      <c r="F451">
        <v>2</v>
      </c>
      <c r="G451">
        <v>2</v>
      </c>
      <c r="H451">
        <v>3</v>
      </c>
      <c r="I451">
        <v>89</v>
      </c>
      <c r="J451">
        <v>29</v>
      </c>
      <c r="K451">
        <v>58</v>
      </c>
      <c r="L451">
        <v>19</v>
      </c>
      <c r="M451">
        <v>97</v>
      </c>
      <c r="N451">
        <f t="shared" si="17"/>
        <v>2.75</v>
      </c>
      <c r="P451">
        <f t="shared" si="18"/>
        <v>0</v>
      </c>
      <c r="Q451">
        <f t="shared" ref="Q451:Q514" si="19">SUM(I451:M451)/10</f>
        <v>29.2</v>
      </c>
      <c r="R451">
        <f>VLOOKUP(E451,'punkty za oceny'!$A$2:$B$6,2,FALSE)</f>
        <v>6</v>
      </c>
      <c r="S451">
        <f t="shared" ref="S451:S514" si="20">C451+IF(D451=6,2,0)</f>
        <v>9</v>
      </c>
      <c r="T451">
        <f t="shared" ref="T451:T514" si="21">SUM(Q451:S451)</f>
        <v>44.2</v>
      </c>
      <c r="V451">
        <f t="shared" ref="V451:V514" si="22">COUNTIF(I451:M451,"=100")</f>
        <v>0</v>
      </c>
    </row>
    <row r="452" spans="1:22">
      <c r="A452" t="s">
        <v>136</v>
      </c>
      <c r="B452" t="s">
        <v>137</v>
      </c>
      <c r="C452">
        <v>7</v>
      </c>
      <c r="D452">
        <v>4</v>
      </c>
      <c r="E452">
        <v>2</v>
      </c>
      <c r="F452">
        <v>4</v>
      </c>
      <c r="G452">
        <v>6</v>
      </c>
      <c r="H452">
        <v>5</v>
      </c>
      <c r="I452">
        <v>28</v>
      </c>
      <c r="J452">
        <v>1</v>
      </c>
      <c r="K452">
        <v>36</v>
      </c>
      <c r="L452">
        <v>63</v>
      </c>
      <c r="M452">
        <v>49</v>
      </c>
      <c r="N452">
        <f t="shared" si="17"/>
        <v>4.25</v>
      </c>
      <c r="P452">
        <f t="shared" si="18"/>
        <v>0</v>
      </c>
      <c r="Q452">
        <f t="shared" si="19"/>
        <v>17.7</v>
      </c>
      <c r="R452">
        <f>VLOOKUP(E452,'punkty za oceny'!$A$2:$B$6,2,FALSE)</f>
        <v>0</v>
      </c>
      <c r="S452">
        <f t="shared" si="20"/>
        <v>7</v>
      </c>
      <c r="T452">
        <f t="shared" si="21"/>
        <v>24.7</v>
      </c>
      <c r="V452">
        <f t="shared" si="22"/>
        <v>0</v>
      </c>
    </row>
    <row r="453" spans="1:22">
      <c r="A453" t="s">
        <v>230</v>
      </c>
      <c r="B453" t="s">
        <v>137</v>
      </c>
      <c r="C453">
        <v>7</v>
      </c>
      <c r="D453">
        <v>3</v>
      </c>
      <c r="E453">
        <v>2</v>
      </c>
      <c r="F453">
        <v>3</v>
      </c>
      <c r="G453">
        <v>5</v>
      </c>
      <c r="H453">
        <v>6</v>
      </c>
      <c r="I453">
        <v>25</v>
      </c>
      <c r="J453">
        <v>14</v>
      </c>
      <c r="K453">
        <v>19</v>
      </c>
      <c r="L453">
        <v>95</v>
      </c>
      <c r="M453">
        <v>91</v>
      </c>
      <c r="N453">
        <f t="shared" si="17"/>
        <v>4</v>
      </c>
      <c r="P453">
        <f t="shared" si="18"/>
        <v>0</v>
      </c>
      <c r="Q453">
        <f t="shared" si="19"/>
        <v>24.4</v>
      </c>
      <c r="R453">
        <f>VLOOKUP(E453,'punkty za oceny'!$A$2:$B$6,2,FALSE)</f>
        <v>0</v>
      </c>
      <c r="S453">
        <f t="shared" si="20"/>
        <v>7</v>
      </c>
      <c r="T453">
        <f t="shared" si="21"/>
        <v>31.4</v>
      </c>
      <c r="V453">
        <f t="shared" si="22"/>
        <v>0</v>
      </c>
    </row>
    <row r="454" spans="1:22">
      <c r="A454" t="s">
        <v>349</v>
      </c>
      <c r="B454" t="s">
        <v>350</v>
      </c>
      <c r="C454">
        <v>8</v>
      </c>
      <c r="D454">
        <v>3</v>
      </c>
      <c r="E454">
        <v>5</v>
      </c>
      <c r="F454">
        <v>3</v>
      </c>
      <c r="G454">
        <v>6</v>
      </c>
      <c r="H454">
        <v>6</v>
      </c>
      <c r="I454">
        <v>98</v>
      </c>
      <c r="J454">
        <v>27</v>
      </c>
      <c r="K454">
        <v>75</v>
      </c>
      <c r="L454">
        <v>69</v>
      </c>
      <c r="M454">
        <v>29</v>
      </c>
      <c r="N454">
        <f t="shared" si="17"/>
        <v>5</v>
      </c>
      <c r="P454">
        <f t="shared" si="18"/>
        <v>0</v>
      </c>
      <c r="Q454">
        <f t="shared" si="19"/>
        <v>29.8</v>
      </c>
      <c r="R454">
        <f>VLOOKUP(E454,'punkty za oceny'!$A$2:$B$6,2,FALSE)</f>
        <v>8</v>
      </c>
      <c r="S454">
        <f t="shared" si="20"/>
        <v>8</v>
      </c>
      <c r="T454">
        <f t="shared" si="21"/>
        <v>45.8</v>
      </c>
      <c r="V454">
        <f t="shared" si="22"/>
        <v>0</v>
      </c>
    </row>
    <row r="455" spans="1:22">
      <c r="A455" t="s">
        <v>196</v>
      </c>
      <c r="B455" t="s">
        <v>197</v>
      </c>
      <c r="C455">
        <v>2</v>
      </c>
      <c r="D455">
        <v>2</v>
      </c>
      <c r="E455">
        <v>2</v>
      </c>
      <c r="F455">
        <v>2</v>
      </c>
      <c r="G455">
        <v>2</v>
      </c>
      <c r="H455">
        <v>2</v>
      </c>
      <c r="I455">
        <v>10</v>
      </c>
      <c r="J455">
        <v>93</v>
      </c>
      <c r="K455">
        <v>88</v>
      </c>
      <c r="L455">
        <v>23</v>
      </c>
      <c r="M455">
        <v>43</v>
      </c>
      <c r="N455">
        <f t="shared" si="17"/>
        <v>2</v>
      </c>
      <c r="P455">
        <f t="shared" si="18"/>
        <v>0</v>
      </c>
      <c r="Q455">
        <f t="shared" si="19"/>
        <v>25.7</v>
      </c>
      <c r="R455">
        <f>VLOOKUP(E455,'punkty za oceny'!$A$2:$B$6,2,FALSE)</f>
        <v>0</v>
      </c>
      <c r="S455">
        <f t="shared" si="20"/>
        <v>2</v>
      </c>
      <c r="T455">
        <f t="shared" si="21"/>
        <v>27.7</v>
      </c>
      <c r="V455">
        <f t="shared" si="22"/>
        <v>0</v>
      </c>
    </row>
    <row r="456" spans="1:22">
      <c r="A456" t="s">
        <v>544</v>
      </c>
      <c r="B456" t="s">
        <v>324</v>
      </c>
      <c r="C456">
        <v>3</v>
      </c>
      <c r="D456">
        <v>3</v>
      </c>
      <c r="E456">
        <v>5</v>
      </c>
      <c r="F456">
        <v>6</v>
      </c>
      <c r="G456">
        <v>4</v>
      </c>
      <c r="H456">
        <v>3</v>
      </c>
      <c r="I456">
        <v>68</v>
      </c>
      <c r="J456">
        <v>76</v>
      </c>
      <c r="K456">
        <v>21</v>
      </c>
      <c r="L456">
        <v>59</v>
      </c>
      <c r="M456">
        <v>66</v>
      </c>
      <c r="N456">
        <f t="shared" si="17"/>
        <v>4.5</v>
      </c>
      <c r="P456">
        <f t="shared" si="18"/>
        <v>0</v>
      </c>
      <c r="Q456">
        <f t="shared" si="19"/>
        <v>29</v>
      </c>
      <c r="R456">
        <f>VLOOKUP(E456,'punkty za oceny'!$A$2:$B$6,2,FALSE)</f>
        <v>8</v>
      </c>
      <c r="S456">
        <f t="shared" si="20"/>
        <v>3</v>
      </c>
      <c r="T456">
        <f t="shared" si="21"/>
        <v>40</v>
      </c>
      <c r="V456">
        <f t="shared" si="22"/>
        <v>0</v>
      </c>
    </row>
    <row r="457" spans="1:22">
      <c r="A457" t="s">
        <v>389</v>
      </c>
      <c r="B457" t="s">
        <v>324</v>
      </c>
      <c r="C457">
        <v>6</v>
      </c>
      <c r="D457">
        <v>4</v>
      </c>
      <c r="E457">
        <v>6</v>
      </c>
      <c r="F457">
        <v>3</v>
      </c>
      <c r="G457">
        <v>3</v>
      </c>
      <c r="H457">
        <v>3</v>
      </c>
      <c r="I457">
        <v>9</v>
      </c>
      <c r="J457">
        <v>15</v>
      </c>
      <c r="K457">
        <v>6</v>
      </c>
      <c r="L457">
        <v>65</v>
      </c>
      <c r="M457">
        <v>75</v>
      </c>
      <c r="N457">
        <f t="shared" si="17"/>
        <v>3.75</v>
      </c>
      <c r="P457">
        <f t="shared" si="18"/>
        <v>0</v>
      </c>
      <c r="Q457">
        <f t="shared" si="19"/>
        <v>17</v>
      </c>
      <c r="R457">
        <f>VLOOKUP(E457,'punkty za oceny'!$A$2:$B$6,2,FALSE)</f>
        <v>10</v>
      </c>
      <c r="S457">
        <f t="shared" si="20"/>
        <v>6</v>
      </c>
      <c r="T457">
        <f t="shared" si="21"/>
        <v>33</v>
      </c>
      <c r="V457">
        <f t="shared" si="22"/>
        <v>0</v>
      </c>
    </row>
    <row r="458" spans="1:22">
      <c r="A458" t="s">
        <v>319</v>
      </c>
      <c r="B458" t="s">
        <v>197</v>
      </c>
      <c r="C458">
        <v>3</v>
      </c>
      <c r="D458">
        <v>2</v>
      </c>
      <c r="E458">
        <v>5</v>
      </c>
      <c r="F458">
        <v>3</v>
      </c>
      <c r="G458">
        <v>5</v>
      </c>
      <c r="H458">
        <v>2</v>
      </c>
      <c r="I458">
        <v>47</v>
      </c>
      <c r="J458">
        <v>7</v>
      </c>
      <c r="K458">
        <v>72</v>
      </c>
      <c r="L458">
        <v>74</v>
      </c>
      <c r="M458">
        <v>85</v>
      </c>
      <c r="N458">
        <f t="shared" si="17"/>
        <v>3.75</v>
      </c>
      <c r="P458">
        <f t="shared" si="18"/>
        <v>0</v>
      </c>
      <c r="Q458">
        <f t="shared" si="19"/>
        <v>28.5</v>
      </c>
      <c r="R458">
        <f>VLOOKUP(E458,'punkty za oceny'!$A$2:$B$6,2,FALSE)</f>
        <v>8</v>
      </c>
      <c r="S458">
        <f t="shared" si="20"/>
        <v>3</v>
      </c>
      <c r="T458">
        <f t="shared" si="21"/>
        <v>39.5</v>
      </c>
      <c r="V458">
        <f t="shared" si="22"/>
        <v>0</v>
      </c>
    </row>
    <row r="459" spans="1:22">
      <c r="A459" t="s">
        <v>591</v>
      </c>
      <c r="B459" t="s">
        <v>197</v>
      </c>
      <c r="C459">
        <v>6</v>
      </c>
      <c r="D459">
        <v>3</v>
      </c>
      <c r="E459">
        <v>3</v>
      </c>
      <c r="F459">
        <v>3</v>
      </c>
      <c r="G459">
        <v>2</v>
      </c>
      <c r="H459">
        <v>3</v>
      </c>
      <c r="I459">
        <v>53</v>
      </c>
      <c r="J459">
        <v>53</v>
      </c>
      <c r="K459">
        <v>15</v>
      </c>
      <c r="L459">
        <v>53</v>
      </c>
      <c r="M459">
        <v>80</v>
      </c>
      <c r="N459">
        <f t="shared" si="17"/>
        <v>2.75</v>
      </c>
      <c r="P459">
        <f t="shared" si="18"/>
        <v>0</v>
      </c>
      <c r="Q459">
        <f t="shared" si="19"/>
        <v>25.4</v>
      </c>
      <c r="R459">
        <f>VLOOKUP(E459,'punkty za oceny'!$A$2:$B$6,2,FALSE)</f>
        <v>4</v>
      </c>
      <c r="S459">
        <f t="shared" si="20"/>
        <v>6</v>
      </c>
      <c r="T459">
        <f t="shared" si="21"/>
        <v>35.4</v>
      </c>
      <c r="V459">
        <f t="shared" si="22"/>
        <v>0</v>
      </c>
    </row>
    <row r="460" spans="1:22">
      <c r="A460" t="s">
        <v>519</v>
      </c>
      <c r="B460" t="s">
        <v>520</v>
      </c>
      <c r="C460">
        <v>3</v>
      </c>
      <c r="D460">
        <v>3</v>
      </c>
      <c r="E460">
        <v>3</v>
      </c>
      <c r="F460">
        <v>6</v>
      </c>
      <c r="G460">
        <v>3</v>
      </c>
      <c r="H460">
        <v>2</v>
      </c>
      <c r="I460">
        <v>62</v>
      </c>
      <c r="J460">
        <v>92</v>
      </c>
      <c r="K460">
        <v>75</v>
      </c>
      <c r="L460">
        <v>30</v>
      </c>
      <c r="M460">
        <v>86</v>
      </c>
      <c r="N460">
        <f t="shared" si="17"/>
        <v>3.5</v>
      </c>
      <c r="P460">
        <f t="shared" si="18"/>
        <v>0</v>
      </c>
      <c r="Q460">
        <f t="shared" si="19"/>
        <v>34.5</v>
      </c>
      <c r="R460">
        <f>VLOOKUP(E460,'punkty za oceny'!$A$2:$B$6,2,FALSE)</f>
        <v>4</v>
      </c>
      <c r="S460">
        <f t="shared" si="20"/>
        <v>3</v>
      </c>
      <c r="T460">
        <f t="shared" si="21"/>
        <v>41.5</v>
      </c>
      <c r="V460">
        <f t="shared" si="22"/>
        <v>0</v>
      </c>
    </row>
    <row r="461" spans="1:22">
      <c r="A461" t="s">
        <v>323</v>
      </c>
      <c r="B461" t="s">
        <v>324</v>
      </c>
      <c r="C461">
        <v>3</v>
      </c>
      <c r="D461">
        <v>4</v>
      </c>
      <c r="E461">
        <v>3</v>
      </c>
      <c r="F461">
        <v>2</v>
      </c>
      <c r="G461">
        <v>4</v>
      </c>
      <c r="H461">
        <v>4</v>
      </c>
      <c r="I461">
        <v>14</v>
      </c>
      <c r="J461">
        <v>35</v>
      </c>
      <c r="K461">
        <v>43</v>
      </c>
      <c r="L461">
        <v>57</v>
      </c>
      <c r="M461">
        <v>34</v>
      </c>
      <c r="N461">
        <f t="shared" si="17"/>
        <v>3.25</v>
      </c>
      <c r="P461">
        <f t="shared" si="18"/>
        <v>0</v>
      </c>
      <c r="Q461">
        <f t="shared" si="19"/>
        <v>18.3</v>
      </c>
      <c r="R461">
        <f>VLOOKUP(E461,'punkty za oceny'!$A$2:$B$6,2,FALSE)</f>
        <v>4</v>
      </c>
      <c r="S461">
        <f t="shared" si="20"/>
        <v>3</v>
      </c>
      <c r="T461">
        <f t="shared" si="21"/>
        <v>25.3</v>
      </c>
      <c r="V461">
        <f t="shared" si="22"/>
        <v>0</v>
      </c>
    </row>
    <row r="462" spans="1:22">
      <c r="A462" t="s">
        <v>517</v>
      </c>
      <c r="B462" t="s">
        <v>518</v>
      </c>
      <c r="C462">
        <v>5</v>
      </c>
      <c r="D462">
        <v>2</v>
      </c>
      <c r="E462">
        <v>4</v>
      </c>
      <c r="F462">
        <v>5</v>
      </c>
      <c r="G462">
        <v>2</v>
      </c>
      <c r="H462">
        <v>4</v>
      </c>
      <c r="I462">
        <v>63</v>
      </c>
      <c r="J462">
        <v>100</v>
      </c>
      <c r="K462">
        <v>26</v>
      </c>
      <c r="L462">
        <v>46</v>
      </c>
      <c r="M462">
        <v>85</v>
      </c>
      <c r="N462">
        <f t="shared" si="17"/>
        <v>3.75</v>
      </c>
      <c r="P462">
        <f t="shared" si="18"/>
        <v>0</v>
      </c>
      <c r="Q462">
        <f t="shared" si="19"/>
        <v>32</v>
      </c>
      <c r="R462">
        <f>VLOOKUP(E462,'punkty za oceny'!$A$2:$B$6,2,FALSE)</f>
        <v>6</v>
      </c>
      <c r="S462">
        <f t="shared" si="20"/>
        <v>5</v>
      </c>
      <c r="T462">
        <f t="shared" si="21"/>
        <v>43</v>
      </c>
      <c r="V462">
        <f t="shared" si="22"/>
        <v>1</v>
      </c>
    </row>
    <row r="463" spans="1:22">
      <c r="A463" t="s">
        <v>146</v>
      </c>
      <c r="B463" t="s">
        <v>147</v>
      </c>
      <c r="C463">
        <v>3</v>
      </c>
      <c r="D463">
        <v>5</v>
      </c>
      <c r="E463">
        <v>2</v>
      </c>
      <c r="F463">
        <v>6</v>
      </c>
      <c r="G463">
        <v>3</v>
      </c>
      <c r="H463">
        <v>3</v>
      </c>
      <c r="I463">
        <v>95</v>
      </c>
      <c r="J463">
        <v>15</v>
      </c>
      <c r="K463">
        <v>44</v>
      </c>
      <c r="L463">
        <v>29</v>
      </c>
      <c r="M463">
        <v>14</v>
      </c>
      <c r="N463">
        <f t="shared" si="17"/>
        <v>3.5</v>
      </c>
      <c r="P463">
        <f t="shared" si="18"/>
        <v>0</v>
      </c>
      <c r="Q463">
        <f t="shared" si="19"/>
        <v>19.7</v>
      </c>
      <c r="R463">
        <f>VLOOKUP(E463,'punkty za oceny'!$A$2:$B$6,2,FALSE)</f>
        <v>0</v>
      </c>
      <c r="S463">
        <f t="shared" si="20"/>
        <v>3</v>
      </c>
      <c r="T463">
        <f t="shared" si="21"/>
        <v>22.7</v>
      </c>
      <c r="V463">
        <f t="shared" si="22"/>
        <v>0</v>
      </c>
    </row>
    <row r="464" spans="1:22">
      <c r="A464" t="s">
        <v>451</v>
      </c>
      <c r="B464" t="s">
        <v>23</v>
      </c>
      <c r="C464">
        <v>6</v>
      </c>
      <c r="D464">
        <v>4</v>
      </c>
      <c r="E464">
        <v>2</v>
      </c>
      <c r="F464">
        <v>3</v>
      </c>
      <c r="G464">
        <v>5</v>
      </c>
      <c r="H464">
        <v>4</v>
      </c>
      <c r="I464">
        <v>50</v>
      </c>
      <c r="J464">
        <v>3</v>
      </c>
      <c r="K464">
        <v>27</v>
      </c>
      <c r="L464">
        <v>70</v>
      </c>
      <c r="M464">
        <v>25</v>
      </c>
      <c r="N464">
        <f t="shared" si="17"/>
        <v>3.5</v>
      </c>
      <c r="P464">
        <f t="shared" si="18"/>
        <v>0</v>
      </c>
      <c r="Q464">
        <f t="shared" si="19"/>
        <v>17.5</v>
      </c>
      <c r="R464">
        <f>VLOOKUP(E464,'punkty za oceny'!$A$2:$B$6,2,FALSE)</f>
        <v>0</v>
      </c>
      <c r="S464">
        <f t="shared" si="20"/>
        <v>6</v>
      </c>
      <c r="T464">
        <f t="shared" si="21"/>
        <v>23.5</v>
      </c>
      <c r="V464">
        <f t="shared" si="22"/>
        <v>0</v>
      </c>
    </row>
    <row r="465" spans="1:22">
      <c r="A465" t="s">
        <v>24</v>
      </c>
      <c r="B465" t="s">
        <v>23</v>
      </c>
      <c r="C465">
        <v>8</v>
      </c>
      <c r="D465">
        <v>6</v>
      </c>
      <c r="E465">
        <v>6</v>
      </c>
      <c r="F465">
        <v>5</v>
      </c>
      <c r="G465">
        <v>5</v>
      </c>
      <c r="H465">
        <v>2</v>
      </c>
      <c r="I465">
        <v>75</v>
      </c>
      <c r="J465">
        <v>25</v>
      </c>
      <c r="K465">
        <v>5</v>
      </c>
      <c r="L465">
        <v>3</v>
      </c>
      <c r="M465">
        <v>58</v>
      </c>
      <c r="N465">
        <f t="shared" si="17"/>
        <v>4.5</v>
      </c>
      <c r="P465">
        <f t="shared" si="18"/>
        <v>0</v>
      </c>
      <c r="Q465">
        <f t="shared" si="19"/>
        <v>16.600000000000001</v>
      </c>
      <c r="R465">
        <f>VLOOKUP(E465,'punkty za oceny'!$A$2:$B$6,2,FALSE)</f>
        <v>10</v>
      </c>
      <c r="S465">
        <f t="shared" si="20"/>
        <v>10</v>
      </c>
      <c r="T465">
        <f t="shared" si="21"/>
        <v>36.6</v>
      </c>
      <c r="V465">
        <f t="shared" si="22"/>
        <v>0</v>
      </c>
    </row>
    <row r="466" spans="1:22">
      <c r="A466" t="s">
        <v>22</v>
      </c>
      <c r="B466" t="s">
        <v>23</v>
      </c>
      <c r="C466">
        <v>7</v>
      </c>
      <c r="D466">
        <v>3</v>
      </c>
      <c r="E466">
        <v>2</v>
      </c>
      <c r="F466">
        <v>2</v>
      </c>
      <c r="G466">
        <v>2</v>
      </c>
      <c r="H466">
        <v>3</v>
      </c>
      <c r="I466">
        <v>77</v>
      </c>
      <c r="J466">
        <v>10</v>
      </c>
      <c r="K466">
        <v>11</v>
      </c>
      <c r="L466">
        <v>72</v>
      </c>
      <c r="M466">
        <v>78</v>
      </c>
      <c r="N466">
        <f t="shared" si="17"/>
        <v>2.25</v>
      </c>
      <c r="P466">
        <f t="shared" si="18"/>
        <v>0</v>
      </c>
      <c r="Q466">
        <f t="shared" si="19"/>
        <v>24.8</v>
      </c>
      <c r="R466">
        <f>VLOOKUP(E466,'punkty za oceny'!$A$2:$B$6,2,FALSE)</f>
        <v>0</v>
      </c>
      <c r="S466">
        <f t="shared" si="20"/>
        <v>7</v>
      </c>
      <c r="T466">
        <f t="shared" si="21"/>
        <v>31.8</v>
      </c>
      <c r="V466">
        <f t="shared" si="22"/>
        <v>0</v>
      </c>
    </row>
    <row r="467" spans="1:22">
      <c r="A467" t="s">
        <v>296</v>
      </c>
      <c r="B467" t="s">
        <v>222</v>
      </c>
      <c r="C467">
        <v>7</v>
      </c>
      <c r="D467">
        <v>2</v>
      </c>
      <c r="E467">
        <v>2</v>
      </c>
      <c r="F467">
        <v>6</v>
      </c>
      <c r="G467">
        <v>5</v>
      </c>
      <c r="H467">
        <v>3</v>
      </c>
      <c r="I467">
        <v>45</v>
      </c>
      <c r="J467">
        <v>81</v>
      </c>
      <c r="K467">
        <v>28</v>
      </c>
      <c r="L467">
        <v>11</v>
      </c>
      <c r="M467">
        <v>25</v>
      </c>
      <c r="N467">
        <f t="shared" si="17"/>
        <v>4</v>
      </c>
      <c r="P467">
        <f t="shared" si="18"/>
        <v>0</v>
      </c>
      <c r="Q467">
        <f t="shared" si="19"/>
        <v>19</v>
      </c>
      <c r="R467">
        <f>VLOOKUP(E467,'punkty za oceny'!$A$2:$B$6,2,FALSE)</f>
        <v>0</v>
      </c>
      <c r="S467">
        <f t="shared" si="20"/>
        <v>7</v>
      </c>
      <c r="T467">
        <f t="shared" si="21"/>
        <v>26</v>
      </c>
      <c r="V467">
        <f t="shared" si="22"/>
        <v>0</v>
      </c>
    </row>
    <row r="468" spans="1:22">
      <c r="A468" t="s">
        <v>291</v>
      </c>
      <c r="B468" t="s">
        <v>222</v>
      </c>
      <c r="C468">
        <v>3</v>
      </c>
      <c r="D468">
        <v>5</v>
      </c>
      <c r="E468">
        <v>5</v>
      </c>
      <c r="F468">
        <v>2</v>
      </c>
      <c r="G468">
        <v>5</v>
      </c>
      <c r="H468">
        <v>2</v>
      </c>
      <c r="I468">
        <v>25</v>
      </c>
      <c r="J468">
        <v>46</v>
      </c>
      <c r="K468">
        <v>91</v>
      </c>
      <c r="L468">
        <v>75</v>
      </c>
      <c r="M468">
        <v>91</v>
      </c>
      <c r="N468">
        <f t="shared" si="17"/>
        <v>3.5</v>
      </c>
      <c r="P468">
        <f t="shared" si="18"/>
        <v>0</v>
      </c>
      <c r="Q468">
        <f t="shared" si="19"/>
        <v>32.799999999999997</v>
      </c>
      <c r="R468">
        <f>VLOOKUP(E468,'punkty za oceny'!$A$2:$B$6,2,FALSE)</f>
        <v>8</v>
      </c>
      <c r="S468">
        <f t="shared" si="20"/>
        <v>3</v>
      </c>
      <c r="T468">
        <f t="shared" si="21"/>
        <v>43.8</v>
      </c>
      <c r="V468">
        <f t="shared" si="22"/>
        <v>0</v>
      </c>
    </row>
    <row r="469" spans="1:22">
      <c r="A469" t="s">
        <v>592</v>
      </c>
      <c r="B469" t="s">
        <v>593</v>
      </c>
      <c r="C469">
        <v>3</v>
      </c>
      <c r="D469">
        <v>3</v>
      </c>
      <c r="E469">
        <v>4</v>
      </c>
      <c r="F469">
        <v>2</v>
      </c>
      <c r="G469">
        <v>6</v>
      </c>
      <c r="H469">
        <v>4</v>
      </c>
      <c r="I469">
        <v>22</v>
      </c>
      <c r="J469">
        <v>48</v>
      </c>
      <c r="K469">
        <v>26</v>
      </c>
      <c r="L469">
        <v>43</v>
      </c>
      <c r="M469">
        <v>10</v>
      </c>
      <c r="N469">
        <f t="shared" si="17"/>
        <v>4</v>
      </c>
      <c r="P469">
        <f t="shared" si="18"/>
        <v>0</v>
      </c>
      <c r="Q469">
        <f t="shared" si="19"/>
        <v>14.9</v>
      </c>
      <c r="R469">
        <f>VLOOKUP(E469,'punkty za oceny'!$A$2:$B$6,2,FALSE)</f>
        <v>6</v>
      </c>
      <c r="S469">
        <f t="shared" si="20"/>
        <v>3</v>
      </c>
      <c r="T469">
        <f t="shared" si="21"/>
        <v>23.9</v>
      </c>
      <c r="V469">
        <f t="shared" si="22"/>
        <v>0</v>
      </c>
    </row>
    <row r="470" spans="1:22">
      <c r="A470" t="s">
        <v>255</v>
      </c>
      <c r="B470" t="s">
        <v>222</v>
      </c>
      <c r="C470">
        <v>1</v>
      </c>
      <c r="D470">
        <v>2</v>
      </c>
      <c r="E470">
        <v>6</v>
      </c>
      <c r="F470">
        <v>4</v>
      </c>
      <c r="G470">
        <v>2</v>
      </c>
      <c r="H470">
        <v>2</v>
      </c>
      <c r="I470">
        <v>32</v>
      </c>
      <c r="J470">
        <v>18</v>
      </c>
      <c r="K470">
        <v>1</v>
      </c>
      <c r="L470">
        <v>56</v>
      </c>
      <c r="M470">
        <v>7</v>
      </c>
      <c r="N470">
        <f t="shared" si="17"/>
        <v>3.5</v>
      </c>
      <c r="P470">
        <f t="shared" si="18"/>
        <v>0</v>
      </c>
      <c r="Q470">
        <f t="shared" si="19"/>
        <v>11.4</v>
      </c>
      <c r="R470">
        <f>VLOOKUP(E470,'punkty za oceny'!$A$2:$B$6,2,FALSE)</f>
        <v>10</v>
      </c>
      <c r="S470">
        <f t="shared" si="20"/>
        <v>1</v>
      </c>
      <c r="T470">
        <f t="shared" si="21"/>
        <v>22.4</v>
      </c>
      <c r="V470">
        <f t="shared" si="22"/>
        <v>0</v>
      </c>
    </row>
    <row r="471" spans="1:22">
      <c r="A471" t="s">
        <v>661</v>
      </c>
      <c r="B471" t="s">
        <v>83</v>
      </c>
      <c r="C471">
        <v>5</v>
      </c>
      <c r="D471">
        <v>2</v>
      </c>
      <c r="E471">
        <v>5</v>
      </c>
      <c r="F471">
        <v>6</v>
      </c>
      <c r="G471">
        <v>3</v>
      </c>
      <c r="H471">
        <v>3</v>
      </c>
      <c r="I471">
        <v>90</v>
      </c>
      <c r="J471">
        <v>70</v>
      </c>
      <c r="K471">
        <v>84</v>
      </c>
      <c r="L471">
        <v>62</v>
      </c>
      <c r="M471">
        <v>20</v>
      </c>
      <c r="N471">
        <f t="shared" si="17"/>
        <v>4.25</v>
      </c>
      <c r="P471">
        <f t="shared" si="18"/>
        <v>0</v>
      </c>
      <c r="Q471">
        <f t="shared" si="19"/>
        <v>32.6</v>
      </c>
      <c r="R471">
        <f>VLOOKUP(E471,'punkty za oceny'!$A$2:$B$6,2,FALSE)</f>
        <v>8</v>
      </c>
      <c r="S471">
        <f t="shared" si="20"/>
        <v>5</v>
      </c>
      <c r="T471">
        <f t="shared" si="21"/>
        <v>45.6</v>
      </c>
      <c r="V471">
        <f t="shared" si="22"/>
        <v>0</v>
      </c>
    </row>
    <row r="472" spans="1:22">
      <c r="A472" t="s">
        <v>82</v>
      </c>
      <c r="B472" t="s">
        <v>83</v>
      </c>
      <c r="C472">
        <v>6</v>
      </c>
      <c r="D472">
        <v>2</v>
      </c>
      <c r="E472">
        <v>5</v>
      </c>
      <c r="F472">
        <v>3</v>
      </c>
      <c r="G472">
        <v>3</v>
      </c>
      <c r="H472">
        <v>6</v>
      </c>
      <c r="I472">
        <v>67</v>
      </c>
      <c r="J472">
        <v>98</v>
      </c>
      <c r="K472">
        <v>28</v>
      </c>
      <c r="L472">
        <v>6</v>
      </c>
      <c r="M472">
        <v>20</v>
      </c>
      <c r="N472">
        <f t="shared" si="17"/>
        <v>4.25</v>
      </c>
      <c r="P472">
        <f t="shared" si="18"/>
        <v>0</v>
      </c>
      <c r="Q472">
        <f t="shared" si="19"/>
        <v>21.9</v>
      </c>
      <c r="R472">
        <f>VLOOKUP(E472,'punkty za oceny'!$A$2:$B$6,2,FALSE)</f>
        <v>8</v>
      </c>
      <c r="S472">
        <f t="shared" si="20"/>
        <v>6</v>
      </c>
      <c r="T472">
        <f t="shared" si="21"/>
        <v>35.9</v>
      </c>
      <c r="V472">
        <f t="shared" si="22"/>
        <v>0</v>
      </c>
    </row>
    <row r="473" spans="1:22">
      <c r="A473" t="s">
        <v>221</v>
      </c>
      <c r="B473" t="s">
        <v>222</v>
      </c>
      <c r="C473">
        <v>1</v>
      </c>
      <c r="D473">
        <v>2</v>
      </c>
      <c r="E473">
        <v>2</v>
      </c>
      <c r="F473">
        <v>4</v>
      </c>
      <c r="G473">
        <v>5</v>
      </c>
      <c r="H473">
        <v>3</v>
      </c>
      <c r="I473">
        <v>97</v>
      </c>
      <c r="J473">
        <v>51</v>
      </c>
      <c r="K473">
        <v>38</v>
      </c>
      <c r="L473">
        <v>17</v>
      </c>
      <c r="M473">
        <v>5</v>
      </c>
      <c r="N473">
        <f t="shared" si="17"/>
        <v>3.5</v>
      </c>
      <c r="P473">
        <f t="shared" si="18"/>
        <v>0</v>
      </c>
      <c r="Q473">
        <f t="shared" si="19"/>
        <v>20.8</v>
      </c>
      <c r="R473">
        <f>VLOOKUP(E473,'punkty za oceny'!$A$2:$B$6,2,FALSE)</f>
        <v>0</v>
      </c>
      <c r="S473">
        <f t="shared" si="20"/>
        <v>1</v>
      </c>
      <c r="T473">
        <f t="shared" si="21"/>
        <v>21.8</v>
      </c>
      <c r="V473">
        <f t="shared" si="22"/>
        <v>0</v>
      </c>
    </row>
    <row r="474" spans="1:22">
      <c r="A474" t="s">
        <v>641</v>
      </c>
      <c r="B474" t="s">
        <v>222</v>
      </c>
      <c r="C474">
        <v>5</v>
      </c>
      <c r="D474">
        <v>2</v>
      </c>
      <c r="E474">
        <v>5</v>
      </c>
      <c r="F474">
        <v>6</v>
      </c>
      <c r="G474">
        <v>2</v>
      </c>
      <c r="H474">
        <v>5</v>
      </c>
      <c r="I474">
        <v>39</v>
      </c>
      <c r="J474">
        <v>77</v>
      </c>
      <c r="K474">
        <v>37</v>
      </c>
      <c r="L474">
        <v>72</v>
      </c>
      <c r="M474">
        <v>32</v>
      </c>
      <c r="N474">
        <f t="shared" si="17"/>
        <v>4.5</v>
      </c>
      <c r="P474">
        <f t="shared" si="18"/>
        <v>0</v>
      </c>
      <c r="Q474">
        <f t="shared" si="19"/>
        <v>25.7</v>
      </c>
      <c r="R474">
        <f>VLOOKUP(E474,'punkty za oceny'!$A$2:$B$6,2,FALSE)</f>
        <v>8</v>
      </c>
      <c r="S474">
        <f t="shared" si="20"/>
        <v>5</v>
      </c>
      <c r="T474">
        <f t="shared" si="21"/>
        <v>38.700000000000003</v>
      </c>
      <c r="V474">
        <f t="shared" si="22"/>
        <v>0</v>
      </c>
    </row>
    <row r="475" spans="1:22">
      <c r="A475" t="s">
        <v>668</v>
      </c>
      <c r="B475" t="s">
        <v>83</v>
      </c>
      <c r="C475">
        <v>6</v>
      </c>
      <c r="D475">
        <v>6</v>
      </c>
      <c r="E475">
        <v>5</v>
      </c>
      <c r="F475">
        <v>6</v>
      </c>
      <c r="G475">
        <v>2</v>
      </c>
      <c r="H475">
        <v>4</v>
      </c>
      <c r="I475">
        <v>22</v>
      </c>
      <c r="J475">
        <v>29</v>
      </c>
      <c r="K475">
        <v>31</v>
      </c>
      <c r="L475">
        <v>9</v>
      </c>
      <c r="M475">
        <v>56</v>
      </c>
      <c r="N475">
        <f t="shared" si="17"/>
        <v>4.25</v>
      </c>
      <c r="P475">
        <f t="shared" si="18"/>
        <v>0</v>
      </c>
      <c r="Q475">
        <f t="shared" si="19"/>
        <v>14.7</v>
      </c>
      <c r="R475">
        <f>VLOOKUP(E475,'punkty za oceny'!$A$2:$B$6,2,FALSE)</f>
        <v>8</v>
      </c>
      <c r="S475">
        <f t="shared" si="20"/>
        <v>8</v>
      </c>
      <c r="T475">
        <f t="shared" si="21"/>
        <v>30.7</v>
      </c>
      <c r="V475">
        <f t="shared" si="22"/>
        <v>0</v>
      </c>
    </row>
    <row r="476" spans="1:22">
      <c r="A476" t="s">
        <v>374</v>
      </c>
      <c r="B476" t="s">
        <v>327</v>
      </c>
      <c r="C476">
        <v>6</v>
      </c>
      <c r="D476">
        <v>4</v>
      </c>
      <c r="E476">
        <v>5</v>
      </c>
      <c r="F476">
        <v>3</v>
      </c>
      <c r="G476">
        <v>2</v>
      </c>
      <c r="H476">
        <v>2</v>
      </c>
      <c r="I476">
        <v>38</v>
      </c>
      <c r="J476">
        <v>13</v>
      </c>
      <c r="K476">
        <v>62</v>
      </c>
      <c r="L476">
        <v>22</v>
      </c>
      <c r="M476">
        <v>14</v>
      </c>
      <c r="N476">
        <f t="shared" si="17"/>
        <v>3</v>
      </c>
      <c r="P476">
        <f t="shared" si="18"/>
        <v>0</v>
      </c>
      <c r="Q476">
        <f t="shared" si="19"/>
        <v>14.9</v>
      </c>
      <c r="R476">
        <f>VLOOKUP(E476,'punkty za oceny'!$A$2:$B$6,2,FALSE)</f>
        <v>8</v>
      </c>
      <c r="S476">
        <f t="shared" si="20"/>
        <v>6</v>
      </c>
      <c r="T476">
        <f t="shared" si="21"/>
        <v>28.9</v>
      </c>
      <c r="V476">
        <f t="shared" si="22"/>
        <v>0</v>
      </c>
    </row>
    <row r="477" spans="1:22">
      <c r="A477" t="s">
        <v>181</v>
      </c>
      <c r="B477" t="s">
        <v>182</v>
      </c>
      <c r="C477">
        <v>7</v>
      </c>
      <c r="D477">
        <v>4</v>
      </c>
      <c r="E477">
        <v>6</v>
      </c>
      <c r="F477">
        <v>2</v>
      </c>
      <c r="G477">
        <v>5</v>
      </c>
      <c r="H477">
        <v>5</v>
      </c>
      <c r="I477">
        <v>90</v>
      </c>
      <c r="J477">
        <v>9</v>
      </c>
      <c r="K477">
        <v>61</v>
      </c>
      <c r="L477">
        <v>28</v>
      </c>
      <c r="M477">
        <v>92</v>
      </c>
      <c r="N477">
        <f t="shared" si="17"/>
        <v>4.5</v>
      </c>
      <c r="P477">
        <f t="shared" si="18"/>
        <v>0</v>
      </c>
      <c r="Q477">
        <f t="shared" si="19"/>
        <v>28</v>
      </c>
      <c r="R477">
        <f>VLOOKUP(E477,'punkty za oceny'!$A$2:$B$6,2,FALSE)</f>
        <v>10</v>
      </c>
      <c r="S477">
        <f t="shared" si="20"/>
        <v>7</v>
      </c>
      <c r="T477">
        <f t="shared" si="21"/>
        <v>45</v>
      </c>
      <c r="V477">
        <f t="shared" si="22"/>
        <v>0</v>
      </c>
    </row>
    <row r="478" spans="1:22">
      <c r="A478" t="s">
        <v>569</v>
      </c>
      <c r="B478" t="s">
        <v>222</v>
      </c>
      <c r="C478">
        <v>5</v>
      </c>
      <c r="D478">
        <v>4</v>
      </c>
      <c r="E478">
        <v>6</v>
      </c>
      <c r="F478">
        <v>5</v>
      </c>
      <c r="G478">
        <v>5</v>
      </c>
      <c r="H478">
        <v>3</v>
      </c>
      <c r="I478">
        <v>41</v>
      </c>
      <c r="J478">
        <v>35</v>
      </c>
      <c r="K478">
        <v>54</v>
      </c>
      <c r="L478">
        <v>14</v>
      </c>
      <c r="M478">
        <v>29</v>
      </c>
      <c r="N478">
        <f t="shared" si="17"/>
        <v>4.75</v>
      </c>
      <c r="P478">
        <f t="shared" si="18"/>
        <v>0</v>
      </c>
      <c r="Q478">
        <f t="shared" si="19"/>
        <v>17.3</v>
      </c>
      <c r="R478">
        <f>VLOOKUP(E478,'punkty za oceny'!$A$2:$B$6,2,FALSE)</f>
        <v>10</v>
      </c>
      <c r="S478">
        <f t="shared" si="20"/>
        <v>5</v>
      </c>
      <c r="T478">
        <f t="shared" si="21"/>
        <v>32.299999999999997</v>
      </c>
      <c r="V478">
        <f t="shared" si="22"/>
        <v>0</v>
      </c>
    </row>
    <row r="479" spans="1:22">
      <c r="A479" t="s">
        <v>108</v>
      </c>
      <c r="B479" t="s">
        <v>83</v>
      </c>
      <c r="C479">
        <v>8</v>
      </c>
      <c r="D479">
        <v>4</v>
      </c>
      <c r="E479">
        <v>5</v>
      </c>
      <c r="F479">
        <v>6</v>
      </c>
      <c r="G479">
        <v>6</v>
      </c>
      <c r="H479">
        <v>2</v>
      </c>
      <c r="I479">
        <v>94</v>
      </c>
      <c r="J479">
        <v>99</v>
      </c>
      <c r="K479">
        <v>87</v>
      </c>
      <c r="L479">
        <v>99</v>
      </c>
      <c r="M479">
        <v>62</v>
      </c>
      <c r="N479">
        <f t="shared" si="17"/>
        <v>4.75</v>
      </c>
      <c r="P479">
        <f t="shared" si="18"/>
        <v>0</v>
      </c>
      <c r="Q479">
        <f t="shared" si="19"/>
        <v>44.1</v>
      </c>
      <c r="R479">
        <f>VLOOKUP(E479,'punkty za oceny'!$A$2:$B$6,2,FALSE)</f>
        <v>8</v>
      </c>
      <c r="S479">
        <f t="shared" si="20"/>
        <v>8</v>
      </c>
      <c r="T479">
        <f t="shared" si="21"/>
        <v>60.1</v>
      </c>
      <c r="V479">
        <f t="shared" si="22"/>
        <v>0</v>
      </c>
    </row>
    <row r="480" spans="1:22">
      <c r="A480" t="s">
        <v>108</v>
      </c>
      <c r="B480" t="s">
        <v>327</v>
      </c>
      <c r="C480">
        <v>1</v>
      </c>
      <c r="D480">
        <v>5</v>
      </c>
      <c r="E480">
        <v>3</v>
      </c>
      <c r="F480">
        <v>5</v>
      </c>
      <c r="G480">
        <v>2</v>
      </c>
      <c r="H480">
        <v>4</v>
      </c>
      <c r="I480">
        <v>42</v>
      </c>
      <c r="J480">
        <v>82</v>
      </c>
      <c r="K480">
        <v>89</v>
      </c>
      <c r="L480">
        <v>2</v>
      </c>
      <c r="M480">
        <v>41</v>
      </c>
      <c r="N480">
        <f t="shared" si="17"/>
        <v>3.5</v>
      </c>
      <c r="P480">
        <f t="shared" si="18"/>
        <v>0</v>
      </c>
      <c r="Q480">
        <f t="shared" si="19"/>
        <v>25.6</v>
      </c>
      <c r="R480">
        <f>VLOOKUP(E480,'punkty za oceny'!$A$2:$B$6,2,FALSE)</f>
        <v>4</v>
      </c>
      <c r="S480">
        <f t="shared" si="20"/>
        <v>1</v>
      </c>
      <c r="T480">
        <f t="shared" si="21"/>
        <v>30.6</v>
      </c>
      <c r="V480">
        <f t="shared" si="22"/>
        <v>0</v>
      </c>
    </row>
    <row r="481" spans="1:22">
      <c r="A481" t="s">
        <v>277</v>
      </c>
      <c r="B481" t="s">
        <v>161</v>
      </c>
      <c r="C481">
        <v>1</v>
      </c>
      <c r="D481">
        <v>4</v>
      </c>
      <c r="E481">
        <v>4</v>
      </c>
      <c r="F481">
        <v>3</v>
      </c>
      <c r="G481">
        <v>6</v>
      </c>
      <c r="H481">
        <v>6</v>
      </c>
      <c r="I481">
        <v>33</v>
      </c>
      <c r="J481">
        <v>38</v>
      </c>
      <c r="K481">
        <v>27</v>
      </c>
      <c r="L481">
        <v>60</v>
      </c>
      <c r="M481">
        <v>80</v>
      </c>
      <c r="N481">
        <f t="shared" si="17"/>
        <v>4.75</v>
      </c>
      <c r="P481">
        <f t="shared" si="18"/>
        <v>0</v>
      </c>
      <c r="Q481">
        <f t="shared" si="19"/>
        <v>23.8</v>
      </c>
      <c r="R481">
        <f>VLOOKUP(E481,'punkty za oceny'!$A$2:$B$6,2,FALSE)</f>
        <v>6</v>
      </c>
      <c r="S481">
        <f t="shared" si="20"/>
        <v>1</v>
      </c>
      <c r="T481">
        <f t="shared" si="21"/>
        <v>30.8</v>
      </c>
      <c r="V481">
        <f t="shared" si="22"/>
        <v>0</v>
      </c>
    </row>
    <row r="482" spans="1:22">
      <c r="A482" t="s">
        <v>325</v>
      </c>
      <c r="B482" t="s">
        <v>326</v>
      </c>
      <c r="C482">
        <v>7</v>
      </c>
      <c r="D482">
        <v>3</v>
      </c>
      <c r="E482">
        <v>3</v>
      </c>
      <c r="F482">
        <v>2</v>
      </c>
      <c r="G482">
        <v>6</v>
      </c>
      <c r="H482">
        <v>5</v>
      </c>
      <c r="I482">
        <v>84</v>
      </c>
      <c r="J482">
        <v>70</v>
      </c>
      <c r="K482">
        <v>57</v>
      </c>
      <c r="L482">
        <v>62</v>
      </c>
      <c r="M482">
        <v>1</v>
      </c>
      <c r="N482">
        <f t="shared" si="17"/>
        <v>4</v>
      </c>
      <c r="P482">
        <f t="shared" si="18"/>
        <v>0</v>
      </c>
      <c r="Q482">
        <f t="shared" si="19"/>
        <v>27.4</v>
      </c>
      <c r="R482">
        <f>VLOOKUP(E482,'punkty za oceny'!$A$2:$B$6,2,FALSE)</f>
        <v>4</v>
      </c>
      <c r="S482">
        <f t="shared" si="20"/>
        <v>7</v>
      </c>
      <c r="T482">
        <f t="shared" si="21"/>
        <v>38.4</v>
      </c>
      <c r="V482">
        <f t="shared" si="22"/>
        <v>0</v>
      </c>
    </row>
    <row r="483" spans="1:22">
      <c r="A483" t="s">
        <v>625</v>
      </c>
      <c r="B483" t="s">
        <v>161</v>
      </c>
      <c r="C483">
        <v>3</v>
      </c>
      <c r="D483">
        <v>3</v>
      </c>
      <c r="E483">
        <v>3</v>
      </c>
      <c r="F483">
        <v>3</v>
      </c>
      <c r="G483">
        <v>5</v>
      </c>
      <c r="H483">
        <v>4</v>
      </c>
      <c r="I483">
        <v>71</v>
      </c>
      <c r="J483">
        <v>68</v>
      </c>
      <c r="K483">
        <v>38</v>
      </c>
      <c r="L483">
        <v>8</v>
      </c>
      <c r="M483">
        <v>98</v>
      </c>
      <c r="N483">
        <f t="shared" si="17"/>
        <v>3.75</v>
      </c>
      <c r="P483">
        <f t="shared" si="18"/>
        <v>0</v>
      </c>
      <c r="Q483">
        <f t="shared" si="19"/>
        <v>28.3</v>
      </c>
      <c r="R483">
        <f>VLOOKUP(E483,'punkty za oceny'!$A$2:$B$6,2,FALSE)</f>
        <v>4</v>
      </c>
      <c r="S483">
        <f t="shared" si="20"/>
        <v>3</v>
      </c>
      <c r="T483">
        <f t="shared" si="21"/>
        <v>35.299999999999997</v>
      </c>
      <c r="V483">
        <f t="shared" si="22"/>
        <v>0</v>
      </c>
    </row>
    <row r="484" spans="1:22">
      <c r="A484" t="s">
        <v>297</v>
      </c>
      <c r="B484" t="s">
        <v>161</v>
      </c>
      <c r="C484">
        <v>3</v>
      </c>
      <c r="D484">
        <v>2</v>
      </c>
      <c r="E484">
        <v>3</v>
      </c>
      <c r="F484">
        <v>2</v>
      </c>
      <c r="G484">
        <v>5</v>
      </c>
      <c r="H484">
        <v>4</v>
      </c>
      <c r="I484">
        <v>85</v>
      </c>
      <c r="J484">
        <v>28</v>
      </c>
      <c r="K484">
        <v>36</v>
      </c>
      <c r="L484">
        <v>9</v>
      </c>
      <c r="M484">
        <v>95</v>
      </c>
      <c r="N484">
        <f t="shared" si="17"/>
        <v>3.5</v>
      </c>
      <c r="P484">
        <f t="shared" si="18"/>
        <v>0</v>
      </c>
      <c r="Q484">
        <f t="shared" si="19"/>
        <v>25.3</v>
      </c>
      <c r="R484">
        <f>VLOOKUP(E484,'punkty za oceny'!$A$2:$B$6,2,FALSE)</f>
        <v>4</v>
      </c>
      <c r="S484">
        <f t="shared" si="20"/>
        <v>3</v>
      </c>
      <c r="T484">
        <f t="shared" si="21"/>
        <v>32.299999999999997</v>
      </c>
      <c r="V484">
        <f t="shared" si="22"/>
        <v>0</v>
      </c>
    </row>
    <row r="485" spans="1:22">
      <c r="A485" t="s">
        <v>50</v>
      </c>
      <c r="B485" t="s">
        <v>51</v>
      </c>
      <c r="C485">
        <v>7</v>
      </c>
      <c r="D485">
        <v>4</v>
      </c>
      <c r="E485">
        <v>6</v>
      </c>
      <c r="F485">
        <v>4</v>
      </c>
      <c r="G485">
        <v>6</v>
      </c>
      <c r="H485">
        <v>5</v>
      </c>
      <c r="I485">
        <v>95</v>
      </c>
      <c r="J485">
        <v>100</v>
      </c>
      <c r="K485">
        <v>100</v>
      </c>
      <c r="L485">
        <v>40</v>
      </c>
      <c r="M485">
        <v>100</v>
      </c>
      <c r="N485">
        <f t="shared" si="17"/>
        <v>5.25</v>
      </c>
      <c r="P485">
        <f t="shared" si="18"/>
        <v>0</v>
      </c>
      <c r="Q485">
        <f t="shared" si="19"/>
        <v>43.5</v>
      </c>
      <c r="R485">
        <f>VLOOKUP(E485,'punkty za oceny'!$A$2:$B$6,2,FALSE)</f>
        <v>10</v>
      </c>
      <c r="S485">
        <f t="shared" si="20"/>
        <v>7</v>
      </c>
      <c r="T485">
        <f t="shared" si="21"/>
        <v>60.5</v>
      </c>
      <c r="V485">
        <f t="shared" si="22"/>
        <v>3</v>
      </c>
    </row>
    <row r="486" spans="1:22">
      <c r="A486" t="s">
        <v>160</v>
      </c>
      <c r="B486" t="s">
        <v>161</v>
      </c>
      <c r="C486">
        <v>2</v>
      </c>
      <c r="D486">
        <v>3</v>
      </c>
      <c r="E486">
        <v>2</v>
      </c>
      <c r="F486">
        <v>2</v>
      </c>
      <c r="G486">
        <v>3</v>
      </c>
      <c r="H486">
        <v>2</v>
      </c>
      <c r="I486">
        <v>56</v>
      </c>
      <c r="J486">
        <v>63</v>
      </c>
      <c r="K486">
        <v>26</v>
      </c>
      <c r="L486">
        <v>92</v>
      </c>
      <c r="M486">
        <v>13</v>
      </c>
      <c r="N486">
        <f t="shared" si="17"/>
        <v>2.25</v>
      </c>
      <c r="P486">
        <f t="shared" si="18"/>
        <v>0</v>
      </c>
      <c r="Q486">
        <f t="shared" si="19"/>
        <v>25</v>
      </c>
      <c r="R486">
        <f>VLOOKUP(E486,'punkty za oceny'!$A$2:$B$6,2,FALSE)</f>
        <v>0</v>
      </c>
      <c r="S486">
        <f t="shared" si="20"/>
        <v>2</v>
      </c>
      <c r="T486">
        <f t="shared" si="21"/>
        <v>27</v>
      </c>
      <c r="V486">
        <f t="shared" si="22"/>
        <v>0</v>
      </c>
    </row>
    <row r="487" spans="1:22">
      <c r="A487" t="s">
        <v>231</v>
      </c>
      <c r="B487" t="s">
        <v>232</v>
      </c>
      <c r="C487">
        <v>8</v>
      </c>
      <c r="D487">
        <v>4</v>
      </c>
      <c r="E487">
        <v>3</v>
      </c>
      <c r="F487">
        <v>2</v>
      </c>
      <c r="G487">
        <v>3</v>
      </c>
      <c r="H487">
        <v>4</v>
      </c>
      <c r="I487">
        <v>37</v>
      </c>
      <c r="J487">
        <v>69</v>
      </c>
      <c r="K487">
        <v>12</v>
      </c>
      <c r="L487">
        <v>17</v>
      </c>
      <c r="M487">
        <v>48</v>
      </c>
      <c r="N487">
        <f t="shared" si="17"/>
        <v>3</v>
      </c>
      <c r="P487">
        <f t="shared" si="18"/>
        <v>0</v>
      </c>
      <c r="Q487">
        <f t="shared" si="19"/>
        <v>18.3</v>
      </c>
      <c r="R487">
        <f>VLOOKUP(E487,'punkty za oceny'!$A$2:$B$6,2,FALSE)</f>
        <v>4</v>
      </c>
      <c r="S487">
        <f t="shared" si="20"/>
        <v>8</v>
      </c>
      <c r="T487">
        <f t="shared" si="21"/>
        <v>30.3</v>
      </c>
      <c r="V487">
        <f t="shared" si="22"/>
        <v>0</v>
      </c>
    </row>
    <row r="488" spans="1:22">
      <c r="A488" t="s">
        <v>207</v>
      </c>
      <c r="B488" t="s">
        <v>51</v>
      </c>
      <c r="C488">
        <v>8</v>
      </c>
      <c r="D488">
        <v>3</v>
      </c>
      <c r="E488">
        <v>6</v>
      </c>
      <c r="F488">
        <v>4</v>
      </c>
      <c r="G488">
        <v>5</v>
      </c>
      <c r="H488">
        <v>2</v>
      </c>
      <c r="I488">
        <v>8</v>
      </c>
      <c r="J488">
        <v>35</v>
      </c>
      <c r="K488">
        <v>65</v>
      </c>
      <c r="L488">
        <v>30</v>
      </c>
      <c r="M488">
        <v>5</v>
      </c>
      <c r="N488">
        <f t="shared" si="17"/>
        <v>4.25</v>
      </c>
      <c r="P488">
        <f t="shared" si="18"/>
        <v>0</v>
      </c>
      <c r="Q488">
        <f t="shared" si="19"/>
        <v>14.3</v>
      </c>
      <c r="R488">
        <f>VLOOKUP(E488,'punkty za oceny'!$A$2:$B$6,2,FALSE)</f>
        <v>10</v>
      </c>
      <c r="S488">
        <f t="shared" si="20"/>
        <v>8</v>
      </c>
      <c r="T488">
        <f t="shared" si="21"/>
        <v>32.299999999999997</v>
      </c>
      <c r="V488">
        <f t="shared" si="22"/>
        <v>0</v>
      </c>
    </row>
    <row r="489" spans="1:22">
      <c r="A489" t="s">
        <v>475</v>
      </c>
      <c r="B489" t="s">
        <v>232</v>
      </c>
      <c r="C489">
        <v>5</v>
      </c>
      <c r="D489">
        <v>5</v>
      </c>
      <c r="E489">
        <v>6</v>
      </c>
      <c r="F489">
        <v>4</v>
      </c>
      <c r="G489">
        <v>5</v>
      </c>
      <c r="H489">
        <v>5</v>
      </c>
      <c r="I489">
        <v>53</v>
      </c>
      <c r="J489">
        <v>97</v>
      </c>
      <c r="K489">
        <v>28</v>
      </c>
      <c r="L489">
        <v>88</v>
      </c>
      <c r="M489">
        <v>87</v>
      </c>
      <c r="N489">
        <f t="shared" si="17"/>
        <v>5</v>
      </c>
      <c r="P489">
        <f t="shared" si="18"/>
        <v>0</v>
      </c>
      <c r="Q489">
        <f t="shared" si="19"/>
        <v>35.299999999999997</v>
      </c>
      <c r="R489">
        <f>VLOOKUP(E489,'punkty za oceny'!$A$2:$B$6,2,FALSE)</f>
        <v>10</v>
      </c>
      <c r="S489">
        <f t="shared" si="20"/>
        <v>5</v>
      </c>
      <c r="T489">
        <f t="shared" si="21"/>
        <v>50.3</v>
      </c>
      <c r="V489">
        <f t="shared" si="22"/>
        <v>0</v>
      </c>
    </row>
    <row r="490" spans="1:22">
      <c r="A490" t="s">
        <v>240</v>
      </c>
      <c r="B490" t="s">
        <v>232</v>
      </c>
      <c r="C490">
        <v>6</v>
      </c>
      <c r="D490">
        <v>6</v>
      </c>
      <c r="E490">
        <v>6</v>
      </c>
      <c r="F490">
        <v>4</v>
      </c>
      <c r="G490">
        <v>4</v>
      </c>
      <c r="H490">
        <v>5</v>
      </c>
      <c r="I490">
        <v>77</v>
      </c>
      <c r="J490">
        <v>40</v>
      </c>
      <c r="K490">
        <v>93</v>
      </c>
      <c r="L490">
        <v>80</v>
      </c>
      <c r="M490">
        <v>71</v>
      </c>
      <c r="N490">
        <f t="shared" si="17"/>
        <v>4.75</v>
      </c>
      <c r="P490">
        <f t="shared" si="18"/>
        <v>0</v>
      </c>
      <c r="Q490">
        <f t="shared" si="19"/>
        <v>36.1</v>
      </c>
      <c r="R490">
        <f>VLOOKUP(E490,'punkty za oceny'!$A$2:$B$6,2,FALSE)</f>
        <v>10</v>
      </c>
      <c r="S490">
        <f t="shared" si="20"/>
        <v>8</v>
      </c>
      <c r="T490">
        <f t="shared" si="21"/>
        <v>54.1</v>
      </c>
      <c r="V490">
        <f t="shared" si="22"/>
        <v>0</v>
      </c>
    </row>
    <row r="491" spans="1:22">
      <c r="A491" t="s">
        <v>178</v>
      </c>
      <c r="B491" t="s">
        <v>119</v>
      </c>
      <c r="C491">
        <v>1</v>
      </c>
      <c r="D491">
        <v>3</v>
      </c>
      <c r="E491">
        <v>2</v>
      </c>
      <c r="F491">
        <v>3</v>
      </c>
      <c r="G491">
        <v>5</v>
      </c>
      <c r="H491">
        <v>2</v>
      </c>
      <c r="I491">
        <v>11</v>
      </c>
      <c r="J491">
        <v>23</v>
      </c>
      <c r="K491">
        <v>92</v>
      </c>
      <c r="L491">
        <v>50</v>
      </c>
      <c r="M491">
        <v>36</v>
      </c>
      <c r="N491">
        <f t="shared" si="17"/>
        <v>3</v>
      </c>
      <c r="P491">
        <f t="shared" si="18"/>
        <v>0</v>
      </c>
      <c r="Q491">
        <f t="shared" si="19"/>
        <v>21.2</v>
      </c>
      <c r="R491">
        <f>VLOOKUP(E491,'punkty za oceny'!$A$2:$B$6,2,FALSE)</f>
        <v>0</v>
      </c>
      <c r="S491">
        <f t="shared" si="20"/>
        <v>1</v>
      </c>
      <c r="T491">
        <f t="shared" si="21"/>
        <v>22.2</v>
      </c>
      <c r="V491">
        <f t="shared" si="22"/>
        <v>0</v>
      </c>
    </row>
    <row r="492" spans="1:22">
      <c r="A492" t="s">
        <v>305</v>
      </c>
      <c r="B492" t="s">
        <v>306</v>
      </c>
      <c r="C492">
        <v>2</v>
      </c>
      <c r="D492">
        <v>2</v>
      </c>
      <c r="E492">
        <v>6</v>
      </c>
      <c r="F492">
        <v>5</v>
      </c>
      <c r="G492">
        <v>2</v>
      </c>
      <c r="H492">
        <v>6</v>
      </c>
      <c r="I492">
        <v>74</v>
      </c>
      <c r="J492">
        <v>61</v>
      </c>
      <c r="K492">
        <v>24</v>
      </c>
      <c r="L492">
        <v>72</v>
      </c>
      <c r="M492">
        <v>41</v>
      </c>
      <c r="N492">
        <f t="shared" si="17"/>
        <v>4.75</v>
      </c>
      <c r="P492">
        <f t="shared" si="18"/>
        <v>0</v>
      </c>
      <c r="Q492">
        <f t="shared" si="19"/>
        <v>27.2</v>
      </c>
      <c r="R492">
        <f>VLOOKUP(E492,'punkty za oceny'!$A$2:$B$6,2,FALSE)</f>
        <v>10</v>
      </c>
      <c r="S492">
        <f t="shared" si="20"/>
        <v>2</v>
      </c>
      <c r="T492">
        <f t="shared" si="21"/>
        <v>39.200000000000003</v>
      </c>
      <c r="V492">
        <f t="shared" si="22"/>
        <v>0</v>
      </c>
    </row>
    <row r="493" spans="1:22">
      <c r="A493" t="s">
        <v>118</v>
      </c>
      <c r="B493" t="s">
        <v>119</v>
      </c>
      <c r="C493">
        <v>6</v>
      </c>
      <c r="D493">
        <v>6</v>
      </c>
      <c r="E493">
        <v>2</v>
      </c>
      <c r="F493">
        <v>3</v>
      </c>
      <c r="G493">
        <v>6</v>
      </c>
      <c r="H493">
        <v>5</v>
      </c>
      <c r="I493">
        <v>27</v>
      </c>
      <c r="J493">
        <v>6</v>
      </c>
      <c r="K493">
        <v>19</v>
      </c>
      <c r="L493">
        <v>61</v>
      </c>
      <c r="M493">
        <v>63</v>
      </c>
      <c r="N493">
        <f t="shared" si="17"/>
        <v>4</v>
      </c>
      <c r="P493">
        <f t="shared" si="18"/>
        <v>0</v>
      </c>
      <c r="Q493">
        <f t="shared" si="19"/>
        <v>17.600000000000001</v>
      </c>
      <c r="R493">
        <f>VLOOKUP(E493,'punkty za oceny'!$A$2:$B$6,2,FALSE)</f>
        <v>0</v>
      </c>
      <c r="S493">
        <f t="shared" si="20"/>
        <v>8</v>
      </c>
      <c r="T493">
        <f t="shared" si="21"/>
        <v>25.6</v>
      </c>
      <c r="V493">
        <f t="shared" si="22"/>
        <v>0</v>
      </c>
    </row>
    <row r="494" spans="1:22">
      <c r="A494" t="s">
        <v>500</v>
      </c>
      <c r="B494" t="s">
        <v>121</v>
      </c>
      <c r="C494">
        <v>7</v>
      </c>
      <c r="D494">
        <v>5</v>
      </c>
      <c r="E494">
        <v>5</v>
      </c>
      <c r="F494">
        <v>4</v>
      </c>
      <c r="G494">
        <v>5</v>
      </c>
      <c r="H494">
        <v>6</v>
      </c>
      <c r="I494">
        <v>97</v>
      </c>
      <c r="J494">
        <v>45</v>
      </c>
      <c r="K494">
        <v>42</v>
      </c>
      <c r="L494">
        <v>25</v>
      </c>
      <c r="M494">
        <v>51</v>
      </c>
      <c r="N494">
        <f t="shared" si="17"/>
        <v>5</v>
      </c>
      <c r="P494">
        <f t="shared" si="18"/>
        <v>0</v>
      </c>
      <c r="Q494">
        <f t="shared" si="19"/>
        <v>26</v>
      </c>
      <c r="R494">
        <f>VLOOKUP(E494,'punkty za oceny'!$A$2:$B$6,2,FALSE)</f>
        <v>8</v>
      </c>
      <c r="S494">
        <f t="shared" si="20"/>
        <v>7</v>
      </c>
      <c r="T494">
        <f t="shared" si="21"/>
        <v>41</v>
      </c>
      <c r="V494">
        <f t="shared" si="22"/>
        <v>0</v>
      </c>
    </row>
    <row r="495" spans="1:22">
      <c r="A495" t="s">
        <v>408</v>
      </c>
      <c r="B495" t="s">
        <v>316</v>
      </c>
      <c r="C495">
        <v>2</v>
      </c>
      <c r="D495">
        <v>3</v>
      </c>
      <c r="E495">
        <v>4</v>
      </c>
      <c r="F495">
        <v>2</v>
      </c>
      <c r="G495">
        <v>5</v>
      </c>
      <c r="H495">
        <v>6</v>
      </c>
      <c r="I495">
        <v>100</v>
      </c>
      <c r="J495">
        <v>13</v>
      </c>
      <c r="K495">
        <v>93</v>
      </c>
      <c r="L495">
        <v>32</v>
      </c>
      <c r="M495">
        <v>23</v>
      </c>
      <c r="N495">
        <f t="shared" si="17"/>
        <v>4.25</v>
      </c>
      <c r="P495">
        <f t="shared" si="18"/>
        <v>0</v>
      </c>
      <c r="Q495">
        <f t="shared" si="19"/>
        <v>26.1</v>
      </c>
      <c r="R495">
        <f>VLOOKUP(E495,'punkty za oceny'!$A$2:$B$6,2,FALSE)</f>
        <v>6</v>
      </c>
      <c r="S495">
        <f t="shared" si="20"/>
        <v>2</v>
      </c>
      <c r="T495">
        <f t="shared" si="21"/>
        <v>34.1</v>
      </c>
      <c r="V495">
        <f t="shared" si="22"/>
        <v>1</v>
      </c>
    </row>
    <row r="496" spans="1:22">
      <c r="A496" t="s">
        <v>408</v>
      </c>
      <c r="B496" t="s">
        <v>409</v>
      </c>
      <c r="C496">
        <v>6</v>
      </c>
      <c r="D496">
        <v>4</v>
      </c>
      <c r="E496">
        <v>4</v>
      </c>
      <c r="F496">
        <v>3</v>
      </c>
      <c r="G496">
        <v>2</v>
      </c>
      <c r="H496">
        <v>5</v>
      </c>
      <c r="I496">
        <v>52</v>
      </c>
      <c r="J496">
        <v>46</v>
      </c>
      <c r="K496">
        <v>54</v>
      </c>
      <c r="L496">
        <v>22</v>
      </c>
      <c r="M496">
        <v>42</v>
      </c>
      <c r="N496">
        <f t="shared" si="17"/>
        <v>3.5</v>
      </c>
      <c r="P496">
        <f t="shared" si="18"/>
        <v>0</v>
      </c>
      <c r="Q496">
        <f t="shared" si="19"/>
        <v>21.6</v>
      </c>
      <c r="R496">
        <f>VLOOKUP(E496,'punkty za oceny'!$A$2:$B$6,2,FALSE)</f>
        <v>6</v>
      </c>
      <c r="S496">
        <f t="shared" si="20"/>
        <v>6</v>
      </c>
      <c r="T496">
        <f t="shared" si="21"/>
        <v>33.6</v>
      </c>
      <c r="V496">
        <f t="shared" si="22"/>
        <v>0</v>
      </c>
    </row>
    <row r="497" spans="1:22">
      <c r="A497" t="s">
        <v>383</v>
      </c>
      <c r="B497" t="s">
        <v>384</v>
      </c>
      <c r="C497">
        <v>2</v>
      </c>
      <c r="D497">
        <v>5</v>
      </c>
      <c r="E497">
        <v>3</v>
      </c>
      <c r="F497">
        <v>6</v>
      </c>
      <c r="G497">
        <v>3</v>
      </c>
      <c r="H497">
        <v>3</v>
      </c>
      <c r="I497">
        <v>86</v>
      </c>
      <c r="J497">
        <v>36</v>
      </c>
      <c r="K497">
        <v>76</v>
      </c>
      <c r="L497">
        <v>91</v>
      </c>
      <c r="M497">
        <v>19</v>
      </c>
      <c r="N497">
        <f t="shared" si="17"/>
        <v>3.75</v>
      </c>
      <c r="P497">
        <f t="shared" si="18"/>
        <v>0</v>
      </c>
      <c r="Q497">
        <f t="shared" si="19"/>
        <v>30.8</v>
      </c>
      <c r="R497">
        <f>VLOOKUP(E497,'punkty za oceny'!$A$2:$B$6,2,FALSE)</f>
        <v>4</v>
      </c>
      <c r="S497">
        <f t="shared" si="20"/>
        <v>2</v>
      </c>
      <c r="T497">
        <f t="shared" si="21"/>
        <v>36.799999999999997</v>
      </c>
      <c r="V497">
        <f t="shared" si="22"/>
        <v>0</v>
      </c>
    </row>
    <row r="498" spans="1:22">
      <c r="A498" t="s">
        <v>656</v>
      </c>
      <c r="B498" t="s">
        <v>119</v>
      </c>
      <c r="C498">
        <v>5</v>
      </c>
      <c r="D498">
        <v>4</v>
      </c>
      <c r="E498">
        <v>6</v>
      </c>
      <c r="F498">
        <v>5</v>
      </c>
      <c r="G498">
        <v>4</v>
      </c>
      <c r="H498">
        <v>4</v>
      </c>
      <c r="I498">
        <v>44</v>
      </c>
      <c r="J498">
        <v>95</v>
      </c>
      <c r="K498">
        <v>15</v>
      </c>
      <c r="L498">
        <v>66</v>
      </c>
      <c r="M498">
        <v>82</v>
      </c>
      <c r="N498">
        <f t="shared" si="17"/>
        <v>4.75</v>
      </c>
      <c r="P498">
        <f t="shared" si="18"/>
        <v>0</v>
      </c>
      <c r="Q498">
        <f t="shared" si="19"/>
        <v>30.2</v>
      </c>
      <c r="R498">
        <f>VLOOKUP(E498,'punkty za oceny'!$A$2:$B$6,2,FALSE)</f>
        <v>10</v>
      </c>
      <c r="S498">
        <f t="shared" si="20"/>
        <v>5</v>
      </c>
      <c r="T498">
        <f t="shared" si="21"/>
        <v>45.2</v>
      </c>
      <c r="V498">
        <f t="shared" si="22"/>
        <v>0</v>
      </c>
    </row>
    <row r="499" spans="1:22">
      <c r="A499" t="s">
        <v>272</v>
      </c>
      <c r="B499" t="s">
        <v>273</v>
      </c>
      <c r="C499">
        <v>0</v>
      </c>
      <c r="D499">
        <v>5</v>
      </c>
      <c r="E499">
        <v>5</v>
      </c>
      <c r="F499">
        <v>3</v>
      </c>
      <c r="G499">
        <v>3</v>
      </c>
      <c r="H499">
        <v>4</v>
      </c>
      <c r="I499">
        <v>92</v>
      </c>
      <c r="J499">
        <v>58</v>
      </c>
      <c r="K499">
        <v>73</v>
      </c>
      <c r="L499">
        <v>53</v>
      </c>
      <c r="M499">
        <v>68</v>
      </c>
      <c r="N499">
        <f t="shared" si="17"/>
        <v>3.75</v>
      </c>
      <c r="P499">
        <f t="shared" si="18"/>
        <v>0</v>
      </c>
      <c r="Q499">
        <f t="shared" si="19"/>
        <v>34.4</v>
      </c>
      <c r="R499">
        <f>VLOOKUP(E499,'punkty za oceny'!$A$2:$B$6,2,FALSE)</f>
        <v>8</v>
      </c>
      <c r="S499">
        <f t="shared" si="20"/>
        <v>0</v>
      </c>
      <c r="T499">
        <f t="shared" si="21"/>
        <v>42.4</v>
      </c>
      <c r="V499">
        <f t="shared" si="22"/>
        <v>0</v>
      </c>
    </row>
    <row r="500" spans="1:22">
      <c r="A500" t="s">
        <v>123</v>
      </c>
      <c r="B500" t="s">
        <v>119</v>
      </c>
      <c r="C500">
        <v>1</v>
      </c>
      <c r="D500">
        <v>2</v>
      </c>
      <c r="E500">
        <v>3</v>
      </c>
      <c r="F500">
        <v>2</v>
      </c>
      <c r="G500">
        <v>3</v>
      </c>
      <c r="H500">
        <v>6</v>
      </c>
      <c r="I500">
        <v>51</v>
      </c>
      <c r="J500">
        <v>14</v>
      </c>
      <c r="K500">
        <v>33</v>
      </c>
      <c r="L500">
        <v>28</v>
      </c>
      <c r="M500">
        <v>43</v>
      </c>
      <c r="N500">
        <f t="shared" si="17"/>
        <v>3.5</v>
      </c>
      <c r="P500">
        <f t="shared" si="18"/>
        <v>0</v>
      </c>
      <c r="Q500">
        <f t="shared" si="19"/>
        <v>16.899999999999999</v>
      </c>
      <c r="R500">
        <f>VLOOKUP(E500,'punkty za oceny'!$A$2:$B$6,2,FALSE)</f>
        <v>4</v>
      </c>
      <c r="S500">
        <f t="shared" si="20"/>
        <v>1</v>
      </c>
      <c r="T500">
        <f t="shared" si="21"/>
        <v>21.9</v>
      </c>
      <c r="V500">
        <f t="shared" si="22"/>
        <v>0</v>
      </c>
    </row>
    <row r="501" spans="1:22">
      <c r="A501" t="s">
        <v>123</v>
      </c>
      <c r="B501" t="s">
        <v>273</v>
      </c>
      <c r="C501">
        <v>5</v>
      </c>
      <c r="D501">
        <v>4</v>
      </c>
      <c r="E501">
        <v>6</v>
      </c>
      <c r="F501">
        <v>2</v>
      </c>
      <c r="G501">
        <v>3</v>
      </c>
      <c r="H501">
        <v>4</v>
      </c>
      <c r="I501">
        <v>53</v>
      </c>
      <c r="J501">
        <v>57</v>
      </c>
      <c r="K501">
        <v>30</v>
      </c>
      <c r="L501">
        <v>7</v>
      </c>
      <c r="M501">
        <v>52</v>
      </c>
      <c r="N501">
        <f t="shared" si="17"/>
        <v>3.75</v>
      </c>
      <c r="P501">
        <f t="shared" si="18"/>
        <v>0</v>
      </c>
      <c r="Q501">
        <f t="shared" si="19"/>
        <v>19.899999999999999</v>
      </c>
      <c r="R501">
        <f>VLOOKUP(E501,'punkty za oceny'!$A$2:$B$6,2,FALSE)</f>
        <v>10</v>
      </c>
      <c r="S501">
        <f t="shared" si="20"/>
        <v>5</v>
      </c>
      <c r="T501">
        <f t="shared" si="21"/>
        <v>34.9</v>
      </c>
      <c r="V501">
        <f t="shared" si="22"/>
        <v>0</v>
      </c>
    </row>
    <row r="502" spans="1:22">
      <c r="A502" t="s">
        <v>630</v>
      </c>
      <c r="B502" t="s">
        <v>273</v>
      </c>
      <c r="C502">
        <v>8</v>
      </c>
      <c r="D502">
        <v>4</v>
      </c>
      <c r="E502">
        <v>3</v>
      </c>
      <c r="F502">
        <v>6</v>
      </c>
      <c r="G502">
        <v>2</v>
      </c>
      <c r="H502">
        <v>6</v>
      </c>
      <c r="I502">
        <v>87</v>
      </c>
      <c r="J502">
        <v>54</v>
      </c>
      <c r="K502">
        <v>69</v>
      </c>
      <c r="L502">
        <v>96</v>
      </c>
      <c r="M502">
        <v>7</v>
      </c>
      <c r="N502">
        <f t="shared" si="17"/>
        <v>4.25</v>
      </c>
      <c r="P502">
        <f t="shared" si="18"/>
        <v>0</v>
      </c>
      <c r="Q502">
        <f t="shared" si="19"/>
        <v>31.3</v>
      </c>
      <c r="R502">
        <f>VLOOKUP(E502,'punkty za oceny'!$A$2:$B$6,2,FALSE)</f>
        <v>4</v>
      </c>
      <c r="S502">
        <f t="shared" si="20"/>
        <v>8</v>
      </c>
      <c r="T502">
        <f t="shared" si="21"/>
        <v>43.3</v>
      </c>
      <c r="V502">
        <f t="shared" si="22"/>
        <v>0</v>
      </c>
    </row>
    <row r="503" spans="1:22">
      <c r="A503" t="s">
        <v>601</v>
      </c>
      <c r="B503" t="s">
        <v>121</v>
      </c>
      <c r="C503">
        <v>0</v>
      </c>
      <c r="D503">
        <v>4</v>
      </c>
      <c r="E503">
        <v>2</v>
      </c>
      <c r="F503">
        <v>2</v>
      </c>
      <c r="G503">
        <v>2</v>
      </c>
      <c r="H503">
        <v>6</v>
      </c>
      <c r="I503">
        <v>88</v>
      </c>
      <c r="J503">
        <v>43</v>
      </c>
      <c r="K503">
        <v>91</v>
      </c>
      <c r="L503">
        <v>4</v>
      </c>
      <c r="M503">
        <v>78</v>
      </c>
      <c r="N503">
        <f t="shared" si="17"/>
        <v>3</v>
      </c>
      <c r="P503">
        <f t="shared" si="18"/>
        <v>0</v>
      </c>
      <c r="Q503">
        <f t="shared" si="19"/>
        <v>30.4</v>
      </c>
      <c r="R503">
        <f>VLOOKUP(E503,'punkty za oceny'!$A$2:$B$6,2,FALSE)</f>
        <v>0</v>
      </c>
      <c r="S503">
        <f t="shared" si="20"/>
        <v>0</v>
      </c>
      <c r="T503">
        <f t="shared" si="21"/>
        <v>30.4</v>
      </c>
      <c r="V503">
        <f t="shared" si="22"/>
        <v>0</v>
      </c>
    </row>
    <row r="504" spans="1:22">
      <c r="A504" t="s">
        <v>120</v>
      </c>
      <c r="B504" t="s">
        <v>121</v>
      </c>
      <c r="C504">
        <v>0</v>
      </c>
      <c r="D504">
        <v>5</v>
      </c>
      <c r="E504">
        <v>5</v>
      </c>
      <c r="F504">
        <v>3</v>
      </c>
      <c r="G504">
        <v>2</v>
      </c>
      <c r="H504">
        <v>6</v>
      </c>
      <c r="I504">
        <v>26</v>
      </c>
      <c r="J504">
        <v>23</v>
      </c>
      <c r="K504">
        <v>48</v>
      </c>
      <c r="L504">
        <v>73</v>
      </c>
      <c r="M504">
        <v>63</v>
      </c>
      <c r="N504">
        <f t="shared" si="17"/>
        <v>4</v>
      </c>
      <c r="P504">
        <f t="shared" si="18"/>
        <v>0</v>
      </c>
      <c r="Q504">
        <f t="shared" si="19"/>
        <v>23.3</v>
      </c>
      <c r="R504">
        <f>VLOOKUP(E504,'punkty za oceny'!$A$2:$B$6,2,FALSE)</f>
        <v>8</v>
      </c>
      <c r="S504">
        <f t="shared" si="20"/>
        <v>0</v>
      </c>
      <c r="T504">
        <f t="shared" si="21"/>
        <v>31.3</v>
      </c>
      <c r="V504">
        <f t="shared" si="22"/>
        <v>0</v>
      </c>
    </row>
    <row r="505" spans="1:22">
      <c r="A505" t="s">
        <v>594</v>
      </c>
      <c r="B505" t="s">
        <v>32</v>
      </c>
      <c r="C505">
        <v>3</v>
      </c>
      <c r="D505">
        <v>2</v>
      </c>
      <c r="E505">
        <v>4</v>
      </c>
      <c r="F505">
        <v>3</v>
      </c>
      <c r="G505">
        <v>2</v>
      </c>
      <c r="H505">
        <v>5</v>
      </c>
      <c r="I505">
        <v>90</v>
      </c>
      <c r="J505">
        <v>97</v>
      </c>
      <c r="K505">
        <v>7</v>
      </c>
      <c r="L505">
        <v>59</v>
      </c>
      <c r="M505">
        <v>100</v>
      </c>
      <c r="N505">
        <f t="shared" si="17"/>
        <v>3.5</v>
      </c>
      <c r="P505">
        <f t="shared" si="18"/>
        <v>0</v>
      </c>
      <c r="Q505">
        <f t="shared" si="19"/>
        <v>35.299999999999997</v>
      </c>
      <c r="R505">
        <f>VLOOKUP(E505,'punkty za oceny'!$A$2:$B$6,2,FALSE)</f>
        <v>6</v>
      </c>
      <c r="S505">
        <f t="shared" si="20"/>
        <v>3</v>
      </c>
      <c r="T505">
        <f t="shared" si="21"/>
        <v>44.3</v>
      </c>
      <c r="V505">
        <f t="shared" si="22"/>
        <v>1</v>
      </c>
    </row>
    <row r="506" spans="1:22">
      <c r="A506" t="s">
        <v>470</v>
      </c>
      <c r="B506" t="s">
        <v>32</v>
      </c>
      <c r="C506">
        <v>1</v>
      </c>
      <c r="D506">
        <v>3</v>
      </c>
      <c r="E506">
        <v>3</v>
      </c>
      <c r="F506">
        <v>2</v>
      </c>
      <c r="G506">
        <v>5</v>
      </c>
      <c r="H506">
        <v>2</v>
      </c>
      <c r="I506">
        <v>84</v>
      </c>
      <c r="J506">
        <v>92</v>
      </c>
      <c r="K506">
        <v>92</v>
      </c>
      <c r="L506">
        <v>81</v>
      </c>
      <c r="M506">
        <v>68</v>
      </c>
      <c r="N506">
        <f t="shared" si="17"/>
        <v>3</v>
      </c>
      <c r="P506">
        <f t="shared" si="18"/>
        <v>0</v>
      </c>
      <c r="Q506">
        <f t="shared" si="19"/>
        <v>41.7</v>
      </c>
      <c r="R506">
        <f>VLOOKUP(E506,'punkty za oceny'!$A$2:$B$6,2,FALSE)</f>
        <v>4</v>
      </c>
      <c r="S506">
        <f t="shared" si="20"/>
        <v>1</v>
      </c>
      <c r="T506">
        <f t="shared" si="21"/>
        <v>46.7</v>
      </c>
      <c r="V506">
        <f t="shared" si="22"/>
        <v>0</v>
      </c>
    </row>
    <row r="507" spans="1:22">
      <c r="A507" t="s">
        <v>122</v>
      </c>
      <c r="B507" t="s">
        <v>121</v>
      </c>
      <c r="C507">
        <v>8</v>
      </c>
      <c r="D507">
        <v>3</v>
      </c>
      <c r="E507">
        <v>5</v>
      </c>
      <c r="F507">
        <v>5</v>
      </c>
      <c r="G507">
        <v>6</v>
      </c>
      <c r="H507">
        <v>3</v>
      </c>
      <c r="I507">
        <v>28</v>
      </c>
      <c r="J507">
        <v>69</v>
      </c>
      <c r="K507">
        <v>99</v>
      </c>
      <c r="L507">
        <v>45</v>
      </c>
      <c r="M507">
        <v>61</v>
      </c>
      <c r="N507">
        <f t="shared" si="17"/>
        <v>4.75</v>
      </c>
      <c r="P507">
        <f t="shared" si="18"/>
        <v>0</v>
      </c>
      <c r="Q507">
        <f t="shared" si="19"/>
        <v>30.2</v>
      </c>
      <c r="R507">
        <f>VLOOKUP(E507,'punkty za oceny'!$A$2:$B$6,2,FALSE)</f>
        <v>8</v>
      </c>
      <c r="S507">
        <f t="shared" si="20"/>
        <v>8</v>
      </c>
      <c r="T507">
        <f t="shared" si="21"/>
        <v>46.2</v>
      </c>
      <c r="V507">
        <f t="shared" si="22"/>
        <v>0</v>
      </c>
    </row>
    <row r="508" spans="1:22">
      <c r="A508" t="s">
        <v>418</v>
      </c>
      <c r="B508" t="s">
        <v>171</v>
      </c>
      <c r="C508">
        <v>4</v>
      </c>
      <c r="D508">
        <v>6</v>
      </c>
      <c r="E508">
        <v>4</v>
      </c>
      <c r="F508">
        <v>2</v>
      </c>
      <c r="G508">
        <v>3</v>
      </c>
      <c r="H508">
        <v>5</v>
      </c>
      <c r="I508">
        <v>40</v>
      </c>
      <c r="J508">
        <v>80</v>
      </c>
      <c r="K508">
        <v>8</v>
      </c>
      <c r="L508">
        <v>99</v>
      </c>
      <c r="M508">
        <v>20</v>
      </c>
      <c r="N508">
        <f t="shared" si="17"/>
        <v>3.5</v>
      </c>
      <c r="P508">
        <f t="shared" si="18"/>
        <v>0</v>
      </c>
      <c r="Q508">
        <f t="shared" si="19"/>
        <v>24.7</v>
      </c>
      <c r="R508">
        <f>VLOOKUP(E508,'punkty za oceny'!$A$2:$B$6,2,FALSE)</f>
        <v>6</v>
      </c>
      <c r="S508">
        <f t="shared" si="20"/>
        <v>6</v>
      </c>
      <c r="T508">
        <f t="shared" si="21"/>
        <v>36.700000000000003</v>
      </c>
      <c r="V508">
        <f t="shared" si="22"/>
        <v>0</v>
      </c>
    </row>
    <row r="509" spans="1:22">
      <c r="A509" t="s">
        <v>418</v>
      </c>
      <c r="B509" t="s">
        <v>32</v>
      </c>
      <c r="C509">
        <v>8</v>
      </c>
      <c r="D509">
        <v>5</v>
      </c>
      <c r="E509">
        <v>6</v>
      </c>
      <c r="F509">
        <v>5</v>
      </c>
      <c r="G509">
        <v>6</v>
      </c>
      <c r="H509">
        <v>5</v>
      </c>
      <c r="I509">
        <v>5</v>
      </c>
      <c r="J509">
        <v>84</v>
      </c>
      <c r="K509">
        <v>88</v>
      </c>
      <c r="L509">
        <v>35</v>
      </c>
      <c r="M509">
        <v>40</v>
      </c>
      <c r="N509">
        <f t="shared" si="17"/>
        <v>5.5</v>
      </c>
      <c r="P509">
        <f t="shared" si="18"/>
        <v>0</v>
      </c>
      <c r="Q509">
        <f t="shared" si="19"/>
        <v>25.2</v>
      </c>
      <c r="R509">
        <f>VLOOKUP(E509,'punkty za oceny'!$A$2:$B$6,2,FALSE)</f>
        <v>10</v>
      </c>
      <c r="S509">
        <f t="shared" si="20"/>
        <v>8</v>
      </c>
      <c r="T509">
        <f t="shared" si="21"/>
        <v>43.2</v>
      </c>
      <c r="V509">
        <f t="shared" si="22"/>
        <v>0</v>
      </c>
    </row>
    <row r="510" spans="1:22">
      <c r="A510" t="s">
        <v>93</v>
      </c>
      <c r="B510" t="s">
        <v>32</v>
      </c>
      <c r="C510">
        <v>6</v>
      </c>
      <c r="D510">
        <v>5</v>
      </c>
      <c r="E510">
        <v>6</v>
      </c>
      <c r="F510">
        <v>5</v>
      </c>
      <c r="G510">
        <v>6</v>
      </c>
      <c r="H510">
        <v>3</v>
      </c>
      <c r="I510">
        <v>78</v>
      </c>
      <c r="J510">
        <v>22</v>
      </c>
      <c r="K510">
        <v>95</v>
      </c>
      <c r="L510">
        <v>18</v>
      </c>
      <c r="M510">
        <v>15</v>
      </c>
      <c r="N510">
        <f t="shared" si="17"/>
        <v>5</v>
      </c>
      <c r="P510">
        <f t="shared" si="18"/>
        <v>0</v>
      </c>
      <c r="Q510">
        <f t="shared" si="19"/>
        <v>22.8</v>
      </c>
      <c r="R510">
        <f>VLOOKUP(E510,'punkty za oceny'!$A$2:$B$6,2,FALSE)</f>
        <v>10</v>
      </c>
      <c r="S510">
        <f t="shared" si="20"/>
        <v>6</v>
      </c>
      <c r="T510">
        <f t="shared" si="21"/>
        <v>38.799999999999997</v>
      </c>
      <c r="V510">
        <f t="shared" si="22"/>
        <v>0</v>
      </c>
    </row>
    <row r="511" spans="1:22">
      <c r="A511" t="s">
        <v>398</v>
      </c>
      <c r="B511" t="s">
        <v>399</v>
      </c>
      <c r="C511">
        <v>0</v>
      </c>
      <c r="D511">
        <v>5</v>
      </c>
      <c r="E511">
        <v>3</v>
      </c>
      <c r="F511">
        <v>3</v>
      </c>
      <c r="G511">
        <v>2</v>
      </c>
      <c r="H511">
        <v>2</v>
      </c>
      <c r="I511">
        <v>92</v>
      </c>
      <c r="J511">
        <v>79</v>
      </c>
      <c r="K511">
        <v>94</v>
      </c>
      <c r="L511">
        <v>42</v>
      </c>
      <c r="M511">
        <v>95</v>
      </c>
      <c r="N511">
        <f t="shared" si="17"/>
        <v>2.5</v>
      </c>
      <c r="P511">
        <f t="shared" si="18"/>
        <v>0</v>
      </c>
      <c r="Q511">
        <f t="shared" si="19"/>
        <v>40.200000000000003</v>
      </c>
      <c r="R511">
        <f>VLOOKUP(E511,'punkty za oceny'!$A$2:$B$6,2,FALSE)</f>
        <v>4</v>
      </c>
      <c r="S511">
        <f t="shared" si="20"/>
        <v>0</v>
      </c>
      <c r="T511">
        <f t="shared" si="21"/>
        <v>44.2</v>
      </c>
      <c r="V511">
        <f t="shared" si="22"/>
        <v>0</v>
      </c>
    </row>
    <row r="512" spans="1:22">
      <c r="A512" t="s">
        <v>104</v>
      </c>
      <c r="B512" t="s">
        <v>32</v>
      </c>
      <c r="C512">
        <v>7</v>
      </c>
      <c r="D512">
        <v>5</v>
      </c>
      <c r="E512">
        <v>6</v>
      </c>
      <c r="F512">
        <v>4</v>
      </c>
      <c r="G512">
        <v>6</v>
      </c>
      <c r="H512">
        <v>5</v>
      </c>
      <c r="I512">
        <v>15</v>
      </c>
      <c r="J512">
        <v>79</v>
      </c>
      <c r="K512">
        <v>11</v>
      </c>
      <c r="L512">
        <v>20</v>
      </c>
      <c r="M512">
        <v>58</v>
      </c>
      <c r="N512">
        <f t="shared" si="17"/>
        <v>5.25</v>
      </c>
      <c r="P512">
        <f t="shared" si="18"/>
        <v>0</v>
      </c>
      <c r="Q512">
        <f t="shared" si="19"/>
        <v>18.3</v>
      </c>
      <c r="R512">
        <f>VLOOKUP(E512,'punkty za oceny'!$A$2:$B$6,2,FALSE)</f>
        <v>10</v>
      </c>
      <c r="S512">
        <f t="shared" si="20"/>
        <v>7</v>
      </c>
      <c r="T512">
        <f t="shared" si="21"/>
        <v>35.299999999999997</v>
      </c>
      <c r="V512">
        <f t="shared" si="22"/>
        <v>0</v>
      </c>
    </row>
    <row r="513" spans="1:22">
      <c r="A513" t="s">
        <v>647</v>
      </c>
      <c r="B513" t="s">
        <v>32</v>
      </c>
      <c r="C513">
        <v>5</v>
      </c>
      <c r="D513">
        <v>6</v>
      </c>
      <c r="E513">
        <v>5</v>
      </c>
      <c r="F513">
        <v>6</v>
      </c>
      <c r="G513">
        <v>5</v>
      </c>
      <c r="H513">
        <v>4</v>
      </c>
      <c r="I513">
        <v>92</v>
      </c>
      <c r="J513">
        <v>67</v>
      </c>
      <c r="K513">
        <v>92</v>
      </c>
      <c r="L513">
        <v>79</v>
      </c>
      <c r="M513">
        <v>81</v>
      </c>
      <c r="N513">
        <f t="shared" si="17"/>
        <v>5</v>
      </c>
      <c r="P513">
        <f t="shared" si="18"/>
        <v>0</v>
      </c>
      <c r="Q513">
        <f t="shared" si="19"/>
        <v>41.1</v>
      </c>
      <c r="R513">
        <f>VLOOKUP(E513,'punkty za oceny'!$A$2:$B$6,2,FALSE)</f>
        <v>8</v>
      </c>
      <c r="S513">
        <f t="shared" si="20"/>
        <v>7</v>
      </c>
      <c r="T513">
        <f t="shared" si="21"/>
        <v>56.1</v>
      </c>
      <c r="V513">
        <f t="shared" si="22"/>
        <v>0</v>
      </c>
    </row>
    <row r="514" spans="1:22">
      <c r="A514" t="s">
        <v>31</v>
      </c>
      <c r="B514" t="s">
        <v>32</v>
      </c>
      <c r="C514">
        <v>4</v>
      </c>
      <c r="D514">
        <v>3</v>
      </c>
      <c r="E514">
        <v>3</v>
      </c>
      <c r="F514">
        <v>6</v>
      </c>
      <c r="G514">
        <v>6</v>
      </c>
      <c r="H514">
        <v>2</v>
      </c>
      <c r="I514">
        <v>77</v>
      </c>
      <c r="J514">
        <v>8</v>
      </c>
      <c r="K514">
        <v>71</v>
      </c>
      <c r="L514">
        <v>88</v>
      </c>
      <c r="M514">
        <v>41</v>
      </c>
      <c r="N514">
        <f t="shared" si="17"/>
        <v>4.25</v>
      </c>
      <c r="P514">
        <f t="shared" si="18"/>
        <v>0</v>
      </c>
      <c r="Q514">
        <f t="shared" si="19"/>
        <v>28.5</v>
      </c>
      <c r="R514">
        <f>VLOOKUP(E514,'punkty za oceny'!$A$2:$B$6,2,FALSE)</f>
        <v>4</v>
      </c>
      <c r="S514">
        <f t="shared" si="20"/>
        <v>4</v>
      </c>
      <c r="T514">
        <f t="shared" si="21"/>
        <v>36.5</v>
      </c>
      <c r="V514">
        <f t="shared" si="22"/>
        <v>0</v>
      </c>
    </row>
    <row r="515" spans="1:22">
      <c r="A515" t="s">
        <v>112</v>
      </c>
      <c r="B515" t="s">
        <v>113</v>
      </c>
      <c r="C515">
        <v>0</v>
      </c>
      <c r="D515">
        <v>6</v>
      </c>
      <c r="E515">
        <v>3</v>
      </c>
      <c r="F515">
        <v>5</v>
      </c>
      <c r="G515">
        <v>4</v>
      </c>
      <c r="H515">
        <v>2</v>
      </c>
      <c r="I515">
        <v>77</v>
      </c>
      <c r="J515">
        <v>80</v>
      </c>
      <c r="K515">
        <v>92</v>
      </c>
      <c r="L515">
        <v>43</v>
      </c>
      <c r="M515">
        <v>100</v>
      </c>
      <c r="N515">
        <f t="shared" si="17"/>
        <v>3.5</v>
      </c>
      <c r="P515">
        <f t="shared" si="18"/>
        <v>0</v>
      </c>
      <c r="Q515">
        <f t="shared" ref="Q515" si="23">SUM(I515:M515)/10</f>
        <v>39.200000000000003</v>
      </c>
      <c r="R515">
        <f>VLOOKUP(E515,'punkty za oceny'!$A$2:$B$6,2,FALSE)</f>
        <v>4</v>
      </c>
      <c r="S515">
        <f t="shared" ref="S515" si="24">C515+IF(D515=6,2,0)</f>
        <v>2</v>
      </c>
      <c r="T515">
        <f t="shared" ref="T515" si="25">SUM(Q515:S515)</f>
        <v>45.2</v>
      </c>
      <c r="V515">
        <f t="shared" ref="V515" si="26">COUNTIF(I515:M515,"=100")</f>
        <v>1</v>
      </c>
    </row>
    <row r="516" spans="1:22">
      <c r="P516">
        <f>SUM(P2:P515)</f>
        <v>12</v>
      </c>
    </row>
  </sheetData>
  <sortState ref="A18:AB448">
    <sortCondition ref="A1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B6" sqref="B6"/>
    </sheetView>
  </sheetViews>
  <sheetFormatPr defaultRowHeight="15"/>
  <cols>
    <col min="2" max="2" width="16" customWidth="1"/>
  </cols>
  <sheetData>
    <row r="1" spans="1:2">
      <c r="A1" t="s">
        <v>676</v>
      </c>
      <c r="B1" t="s">
        <v>677</v>
      </c>
    </row>
    <row r="2" spans="1:2">
      <c r="A2">
        <v>2</v>
      </c>
      <c r="B2">
        <v>0</v>
      </c>
    </row>
    <row r="3" spans="1:2">
      <c r="A3">
        <v>3</v>
      </c>
      <c r="B3">
        <v>4</v>
      </c>
    </row>
    <row r="4" spans="1:2">
      <c r="A4">
        <v>4</v>
      </c>
      <c r="B4">
        <v>6</v>
      </c>
    </row>
    <row r="5" spans="1:2">
      <c r="A5">
        <v>5</v>
      </c>
      <c r="B5">
        <v>8</v>
      </c>
    </row>
    <row r="6" spans="1:2">
      <c r="A6">
        <v>6</v>
      </c>
      <c r="B6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7D9AE089FEBF245848F81B6B12CC6D4" ma:contentTypeVersion="7" ma:contentTypeDescription="Utwórz nowy dokument." ma:contentTypeScope="" ma:versionID="157e999037c842064460ec810bed3179">
  <xsd:schema xmlns:xsd="http://www.w3.org/2001/XMLSchema" xmlns:xs="http://www.w3.org/2001/XMLSchema" xmlns:p="http://schemas.microsoft.com/office/2006/metadata/properties" xmlns:ns2="3ad8e873-903e-428e-8618-c2bea6e484a3" targetNamespace="http://schemas.microsoft.com/office/2006/metadata/properties" ma:root="true" ma:fieldsID="06b4465d241bdb7214f2155f3b63d0bb" ns2:_="">
    <xsd:import namespace="3ad8e873-903e-428e-8618-c2bea6e484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d8e873-903e-428e-8618-c2bea6e484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0D33A5D-1EFC-4E11-A80F-0FA3F60C3619}"/>
</file>

<file path=customXml/itemProps2.xml><?xml version="1.0" encoding="utf-8"?>
<ds:datastoreItem xmlns:ds="http://schemas.openxmlformats.org/officeDocument/2006/customXml" ds:itemID="{F163D324-2447-40A8-8368-AE0DE9D54AA8}"/>
</file>

<file path=customXml/itemProps3.xml><?xml version="1.0" encoding="utf-8"?>
<ds:datastoreItem xmlns:ds="http://schemas.openxmlformats.org/officeDocument/2006/customXml" ds:itemID="{718466D9-4622-44F3-848F-583C5AEB0E8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punkty_rekrutacyjne</vt:lpstr>
      <vt:lpstr>punkty za oceny</vt:lpstr>
    </vt:vector>
  </TitlesOfParts>
  <Company>Ministrerstwo Edukacji Narodowej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2020-12-06T20:31:09Z</dcterms:created>
  <dcterms:modified xsi:type="dcterms:W3CDTF">2020-12-07T11:33:57Z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0x010100E7D9AE089FEBF245848F81B6B12CC6D4</vt:lpwstr>
  </property>
</Properties>
</file>