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gor\Desktop\Matura Operon 2022 marzec\6 - access\"/>
    </mc:Choice>
  </mc:AlternateContent>
  <xr:revisionPtr revIDLastSave="0" documentId="13_ncr:1_{DB2C4F42-B97F-4658-9824-F47DA5BA90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" sheetId="1" r:id="rId1"/>
    <sheet name="3" sheetId="2" r:id="rId2"/>
    <sheet name="6" sheetId="3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" i="3"/>
  <c r="J8" i="3"/>
  <c r="J9" i="3"/>
  <c r="J10" i="3"/>
  <c r="J11" i="3"/>
  <c r="J12" i="3"/>
  <c r="J13" i="3"/>
  <c r="J14" i="3"/>
  <c r="J20" i="3"/>
  <c r="J21" i="3"/>
  <c r="J22" i="3"/>
  <c r="J23" i="3"/>
  <c r="J24" i="3"/>
  <c r="J25" i="3"/>
  <c r="J26" i="3"/>
  <c r="J32" i="3"/>
  <c r="J33" i="3"/>
  <c r="J34" i="3"/>
  <c r="J35" i="3"/>
  <c r="J36" i="3"/>
  <c r="J37" i="3"/>
  <c r="J38" i="3"/>
  <c r="J44" i="3"/>
  <c r="J45" i="3"/>
  <c r="J46" i="3"/>
  <c r="J47" i="3"/>
  <c r="J48" i="3"/>
  <c r="J49" i="3"/>
  <c r="J50" i="3"/>
  <c r="J56" i="3"/>
  <c r="J57" i="3"/>
  <c r="J58" i="3"/>
  <c r="J59" i="3"/>
  <c r="J60" i="3"/>
  <c r="J61" i="3"/>
  <c r="J62" i="3"/>
  <c r="J68" i="3"/>
  <c r="J69" i="3"/>
  <c r="J70" i="3"/>
  <c r="J71" i="3"/>
  <c r="J72" i="3"/>
  <c r="J73" i="3"/>
  <c r="J74" i="3"/>
  <c r="J80" i="3"/>
  <c r="J81" i="3"/>
  <c r="J82" i="3"/>
  <c r="J83" i="3"/>
  <c r="J84" i="3"/>
  <c r="J85" i="3"/>
  <c r="J86" i="3"/>
  <c r="J92" i="3"/>
  <c r="J93" i="3"/>
  <c r="J94" i="3"/>
  <c r="J95" i="3"/>
  <c r="J96" i="3"/>
  <c r="J97" i="3"/>
  <c r="J98" i="3"/>
  <c r="J104" i="3"/>
  <c r="J105" i="3"/>
  <c r="J106" i="3"/>
  <c r="J107" i="3"/>
  <c r="J108" i="3"/>
  <c r="J109" i="3"/>
  <c r="J110" i="3"/>
  <c r="J116" i="3"/>
  <c r="J117" i="3"/>
  <c r="J118" i="3"/>
  <c r="J119" i="3"/>
  <c r="J120" i="3"/>
  <c r="J121" i="3"/>
  <c r="J122" i="3"/>
  <c r="J128" i="3"/>
  <c r="J129" i="3"/>
  <c r="J130" i="3"/>
  <c r="J131" i="3"/>
  <c r="J132" i="3"/>
  <c r="J133" i="3"/>
  <c r="J134" i="3"/>
  <c r="J140" i="3"/>
  <c r="J141" i="3"/>
  <c r="J142" i="3"/>
  <c r="J143" i="3"/>
  <c r="J144" i="3"/>
  <c r="J145" i="3"/>
  <c r="J146" i="3"/>
  <c r="J152" i="3"/>
  <c r="J153" i="3"/>
  <c r="J154" i="3"/>
  <c r="J155" i="3"/>
  <c r="J156" i="3"/>
  <c r="J157" i="3"/>
  <c r="J158" i="3"/>
  <c r="J164" i="3"/>
  <c r="J165" i="3"/>
  <c r="J166" i="3"/>
  <c r="J167" i="3"/>
  <c r="J168" i="3"/>
  <c r="J169" i="3"/>
  <c r="J170" i="3"/>
  <c r="J176" i="3"/>
  <c r="J177" i="3"/>
  <c r="J178" i="3"/>
  <c r="J179" i="3"/>
  <c r="J180" i="3"/>
  <c r="J181" i="3"/>
  <c r="J182" i="3"/>
  <c r="J188" i="3"/>
  <c r="J189" i="3"/>
  <c r="J190" i="3"/>
  <c r="J191" i="3"/>
  <c r="J192" i="3"/>
  <c r="J193" i="3"/>
  <c r="J194" i="3"/>
  <c r="J200" i="3"/>
  <c r="J201" i="3"/>
  <c r="J202" i="3"/>
  <c r="J203" i="3"/>
  <c r="J204" i="3"/>
  <c r="J205" i="3"/>
  <c r="J206" i="3"/>
  <c r="J212" i="3"/>
  <c r="J213" i="3"/>
  <c r="J214" i="3"/>
  <c r="J215" i="3"/>
  <c r="J216" i="3"/>
  <c r="J217" i="3"/>
  <c r="J218" i="3"/>
  <c r="J224" i="3"/>
  <c r="J225" i="3"/>
  <c r="J226" i="3"/>
  <c r="J227" i="3"/>
  <c r="J228" i="3"/>
  <c r="J229" i="3"/>
  <c r="J230" i="3"/>
  <c r="J236" i="3"/>
  <c r="J237" i="3"/>
  <c r="J238" i="3"/>
  <c r="J239" i="3"/>
  <c r="J240" i="3"/>
  <c r="J241" i="3"/>
  <c r="J242" i="3"/>
  <c r="J248" i="3"/>
  <c r="J249" i="3"/>
  <c r="J250" i="3"/>
  <c r="J252" i="3"/>
  <c r="J253" i="3"/>
  <c r="J254" i="3"/>
  <c r="J260" i="3"/>
  <c r="J261" i="3"/>
  <c r="J262" i="3"/>
  <c r="J263" i="3"/>
  <c r="J264" i="3"/>
  <c r="I3" i="3"/>
  <c r="J3" i="3" s="1"/>
  <c r="I7" i="3"/>
  <c r="J7" i="3" s="1"/>
  <c r="I8" i="3"/>
  <c r="I9" i="3"/>
  <c r="I10" i="3"/>
  <c r="I11" i="3"/>
  <c r="I12" i="3"/>
  <c r="I13" i="3"/>
  <c r="I14" i="3"/>
  <c r="I15" i="3"/>
  <c r="J15" i="3" s="1"/>
  <c r="I19" i="3"/>
  <c r="J19" i="3" s="1"/>
  <c r="I20" i="3"/>
  <c r="I21" i="3"/>
  <c r="I22" i="3"/>
  <c r="I23" i="3"/>
  <c r="I24" i="3"/>
  <c r="I25" i="3"/>
  <c r="I26" i="3"/>
  <c r="I27" i="3"/>
  <c r="J27" i="3" s="1"/>
  <c r="I31" i="3"/>
  <c r="J31" i="3" s="1"/>
  <c r="I32" i="3"/>
  <c r="I33" i="3"/>
  <c r="I34" i="3"/>
  <c r="I35" i="3"/>
  <c r="I36" i="3"/>
  <c r="I37" i="3"/>
  <c r="I38" i="3"/>
  <c r="I39" i="3"/>
  <c r="J39" i="3" s="1"/>
  <c r="I43" i="3"/>
  <c r="J43" i="3" s="1"/>
  <c r="I44" i="3"/>
  <c r="I45" i="3"/>
  <c r="I46" i="3"/>
  <c r="I47" i="3"/>
  <c r="I48" i="3"/>
  <c r="I49" i="3"/>
  <c r="I50" i="3"/>
  <c r="I51" i="3"/>
  <c r="J51" i="3" s="1"/>
  <c r="I55" i="3"/>
  <c r="J55" i="3" s="1"/>
  <c r="I56" i="3"/>
  <c r="I57" i="3"/>
  <c r="I58" i="3"/>
  <c r="I59" i="3"/>
  <c r="I60" i="3"/>
  <c r="I61" i="3"/>
  <c r="I62" i="3"/>
  <c r="I63" i="3"/>
  <c r="J63" i="3" s="1"/>
  <c r="I67" i="3"/>
  <c r="J67" i="3" s="1"/>
  <c r="I68" i="3"/>
  <c r="I69" i="3"/>
  <c r="I70" i="3"/>
  <c r="I71" i="3"/>
  <c r="I72" i="3"/>
  <c r="I73" i="3"/>
  <c r="I74" i="3"/>
  <c r="I75" i="3"/>
  <c r="J75" i="3" s="1"/>
  <c r="I79" i="3"/>
  <c r="J79" i="3" s="1"/>
  <c r="I80" i="3"/>
  <c r="I81" i="3"/>
  <c r="I82" i="3"/>
  <c r="I83" i="3"/>
  <c r="I84" i="3"/>
  <c r="I85" i="3"/>
  <c r="I86" i="3"/>
  <c r="I87" i="3"/>
  <c r="J87" i="3" s="1"/>
  <c r="I91" i="3"/>
  <c r="J91" i="3" s="1"/>
  <c r="I92" i="3"/>
  <c r="I93" i="3"/>
  <c r="I94" i="3"/>
  <c r="I95" i="3"/>
  <c r="I96" i="3"/>
  <c r="I97" i="3"/>
  <c r="I98" i="3"/>
  <c r="I99" i="3"/>
  <c r="J99" i="3" s="1"/>
  <c r="I103" i="3"/>
  <c r="J103" i="3" s="1"/>
  <c r="I104" i="3"/>
  <c r="I105" i="3"/>
  <c r="I106" i="3"/>
  <c r="I107" i="3"/>
  <c r="I108" i="3"/>
  <c r="I109" i="3"/>
  <c r="I110" i="3"/>
  <c r="I111" i="3"/>
  <c r="J111" i="3" s="1"/>
  <c r="I115" i="3"/>
  <c r="J115" i="3" s="1"/>
  <c r="I116" i="3"/>
  <c r="I117" i="3"/>
  <c r="I118" i="3"/>
  <c r="I119" i="3"/>
  <c r="I120" i="3"/>
  <c r="I121" i="3"/>
  <c r="I122" i="3"/>
  <c r="I123" i="3"/>
  <c r="J123" i="3" s="1"/>
  <c r="I127" i="3"/>
  <c r="J127" i="3" s="1"/>
  <c r="I128" i="3"/>
  <c r="I129" i="3"/>
  <c r="I130" i="3"/>
  <c r="I131" i="3"/>
  <c r="I132" i="3"/>
  <c r="I133" i="3"/>
  <c r="I134" i="3"/>
  <c r="I135" i="3"/>
  <c r="J135" i="3" s="1"/>
  <c r="I139" i="3"/>
  <c r="J139" i="3" s="1"/>
  <c r="I140" i="3"/>
  <c r="I141" i="3"/>
  <c r="I142" i="3"/>
  <c r="I143" i="3"/>
  <c r="I144" i="3"/>
  <c r="I145" i="3"/>
  <c r="I146" i="3"/>
  <c r="I147" i="3"/>
  <c r="J147" i="3" s="1"/>
  <c r="I151" i="3"/>
  <c r="J151" i="3" s="1"/>
  <c r="I152" i="3"/>
  <c r="I153" i="3"/>
  <c r="I154" i="3"/>
  <c r="I155" i="3"/>
  <c r="I156" i="3"/>
  <c r="I157" i="3"/>
  <c r="I158" i="3"/>
  <c r="I159" i="3"/>
  <c r="J159" i="3" s="1"/>
  <c r="I163" i="3"/>
  <c r="J163" i="3" s="1"/>
  <c r="I164" i="3"/>
  <c r="I165" i="3"/>
  <c r="I166" i="3"/>
  <c r="I167" i="3"/>
  <c r="I168" i="3"/>
  <c r="I169" i="3"/>
  <c r="I170" i="3"/>
  <c r="I171" i="3"/>
  <c r="J171" i="3" s="1"/>
  <c r="I175" i="3"/>
  <c r="J175" i="3" s="1"/>
  <c r="I176" i="3"/>
  <c r="I177" i="3"/>
  <c r="I178" i="3"/>
  <c r="I179" i="3"/>
  <c r="I180" i="3"/>
  <c r="I181" i="3"/>
  <c r="I182" i="3"/>
  <c r="I183" i="3"/>
  <c r="J183" i="3" s="1"/>
  <c r="I187" i="3"/>
  <c r="J187" i="3" s="1"/>
  <c r="I188" i="3"/>
  <c r="I189" i="3"/>
  <c r="I190" i="3"/>
  <c r="I191" i="3"/>
  <c r="I192" i="3"/>
  <c r="I193" i="3"/>
  <c r="I194" i="3"/>
  <c r="I195" i="3"/>
  <c r="J195" i="3" s="1"/>
  <c r="I199" i="3"/>
  <c r="J199" i="3" s="1"/>
  <c r="I200" i="3"/>
  <c r="I201" i="3"/>
  <c r="I202" i="3"/>
  <c r="I203" i="3"/>
  <c r="I204" i="3"/>
  <c r="I205" i="3"/>
  <c r="I206" i="3"/>
  <c r="I207" i="3"/>
  <c r="J207" i="3" s="1"/>
  <c r="I211" i="3"/>
  <c r="J211" i="3" s="1"/>
  <c r="I212" i="3"/>
  <c r="I213" i="3"/>
  <c r="I214" i="3"/>
  <c r="I215" i="3"/>
  <c r="I216" i="3"/>
  <c r="I217" i="3"/>
  <c r="I218" i="3"/>
  <c r="I219" i="3"/>
  <c r="J219" i="3" s="1"/>
  <c r="I223" i="3"/>
  <c r="J223" i="3" s="1"/>
  <c r="I224" i="3"/>
  <c r="I225" i="3"/>
  <c r="I226" i="3"/>
  <c r="I227" i="3"/>
  <c r="I228" i="3"/>
  <c r="I229" i="3"/>
  <c r="I230" i="3"/>
  <c r="I231" i="3"/>
  <c r="J231" i="3" s="1"/>
  <c r="I235" i="3"/>
  <c r="J235" i="3" s="1"/>
  <c r="I236" i="3"/>
  <c r="I237" i="3"/>
  <c r="I238" i="3"/>
  <c r="I239" i="3"/>
  <c r="I240" i="3"/>
  <c r="I241" i="3"/>
  <c r="I242" i="3"/>
  <c r="I243" i="3"/>
  <c r="J243" i="3" s="1"/>
  <c r="I247" i="3"/>
  <c r="J247" i="3" s="1"/>
  <c r="I248" i="3"/>
  <c r="I249" i="3"/>
  <c r="I250" i="3"/>
  <c r="I252" i="3"/>
  <c r="I253" i="3"/>
  <c r="I254" i="3"/>
  <c r="I255" i="3"/>
  <c r="J255" i="3" s="1"/>
  <c r="I259" i="3"/>
  <c r="J259" i="3" s="1"/>
  <c r="I260" i="3"/>
  <c r="I261" i="3"/>
  <c r="I262" i="3"/>
  <c r="I263" i="3"/>
  <c r="I264" i="3"/>
  <c r="H3" i="3"/>
  <c r="H4" i="3"/>
  <c r="I4" i="3" s="1"/>
  <c r="J4" i="3" s="1"/>
  <c r="H5" i="3"/>
  <c r="I5" i="3" s="1"/>
  <c r="J5" i="3" s="1"/>
  <c r="H6" i="3"/>
  <c r="I6" i="3" s="1"/>
  <c r="J6" i="3" s="1"/>
  <c r="H7" i="3"/>
  <c r="H8" i="3"/>
  <c r="H9" i="3"/>
  <c r="H10" i="3"/>
  <c r="H11" i="3"/>
  <c r="H12" i="3"/>
  <c r="H13" i="3"/>
  <c r="H14" i="3"/>
  <c r="H15" i="3"/>
  <c r="H16" i="3"/>
  <c r="I16" i="3" s="1"/>
  <c r="J16" i="3" s="1"/>
  <c r="H17" i="3"/>
  <c r="I17" i="3" s="1"/>
  <c r="J17" i="3" s="1"/>
  <c r="H18" i="3"/>
  <c r="I18" i="3" s="1"/>
  <c r="J18" i="3" s="1"/>
  <c r="H19" i="3"/>
  <c r="H20" i="3"/>
  <c r="H21" i="3"/>
  <c r="H22" i="3"/>
  <c r="H23" i="3"/>
  <c r="H24" i="3"/>
  <c r="H25" i="3"/>
  <c r="H26" i="3"/>
  <c r="H27" i="3"/>
  <c r="H28" i="3"/>
  <c r="I28" i="3" s="1"/>
  <c r="J28" i="3" s="1"/>
  <c r="H29" i="3"/>
  <c r="I29" i="3" s="1"/>
  <c r="J29" i="3" s="1"/>
  <c r="H30" i="3"/>
  <c r="I30" i="3" s="1"/>
  <c r="J30" i="3" s="1"/>
  <c r="H31" i="3"/>
  <c r="H32" i="3"/>
  <c r="H33" i="3"/>
  <c r="H34" i="3"/>
  <c r="H35" i="3"/>
  <c r="H36" i="3"/>
  <c r="H37" i="3"/>
  <c r="H38" i="3"/>
  <c r="H39" i="3"/>
  <c r="H40" i="3"/>
  <c r="I40" i="3" s="1"/>
  <c r="J40" i="3" s="1"/>
  <c r="H41" i="3"/>
  <c r="I41" i="3" s="1"/>
  <c r="J41" i="3" s="1"/>
  <c r="H42" i="3"/>
  <c r="I42" i="3" s="1"/>
  <c r="J42" i="3" s="1"/>
  <c r="H43" i="3"/>
  <c r="H44" i="3"/>
  <c r="H45" i="3"/>
  <c r="H46" i="3"/>
  <c r="H47" i="3"/>
  <c r="H48" i="3"/>
  <c r="H49" i="3"/>
  <c r="H50" i="3"/>
  <c r="H51" i="3"/>
  <c r="H52" i="3"/>
  <c r="I52" i="3" s="1"/>
  <c r="J52" i="3" s="1"/>
  <c r="H53" i="3"/>
  <c r="I53" i="3" s="1"/>
  <c r="J53" i="3" s="1"/>
  <c r="H54" i="3"/>
  <c r="I54" i="3" s="1"/>
  <c r="J54" i="3" s="1"/>
  <c r="H55" i="3"/>
  <c r="H56" i="3"/>
  <c r="H57" i="3"/>
  <c r="H58" i="3"/>
  <c r="H59" i="3"/>
  <c r="H60" i="3"/>
  <c r="H61" i="3"/>
  <c r="H62" i="3"/>
  <c r="H63" i="3"/>
  <c r="H64" i="3"/>
  <c r="I64" i="3" s="1"/>
  <c r="J64" i="3" s="1"/>
  <c r="H65" i="3"/>
  <c r="I65" i="3" s="1"/>
  <c r="J65" i="3" s="1"/>
  <c r="H66" i="3"/>
  <c r="I66" i="3" s="1"/>
  <c r="J66" i="3" s="1"/>
  <c r="H67" i="3"/>
  <c r="H68" i="3"/>
  <c r="H69" i="3"/>
  <c r="H70" i="3"/>
  <c r="H71" i="3"/>
  <c r="H72" i="3"/>
  <c r="H73" i="3"/>
  <c r="H74" i="3"/>
  <c r="H75" i="3"/>
  <c r="H76" i="3"/>
  <c r="I76" i="3" s="1"/>
  <c r="J76" i="3" s="1"/>
  <c r="H77" i="3"/>
  <c r="I77" i="3" s="1"/>
  <c r="J77" i="3" s="1"/>
  <c r="H78" i="3"/>
  <c r="I78" i="3" s="1"/>
  <c r="J78" i="3" s="1"/>
  <c r="H79" i="3"/>
  <c r="H80" i="3"/>
  <c r="H81" i="3"/>
  <c r="H82" i="3"/>
  <c r="H83" i="3"/>
  <c r="H84" i="3"/>
  <c r="H85" i="3"/>
  <c r="H86" i="3"/>
  <c r="H87" i="3"/>
  <c r="H88" i="3"/>
  <c r="I88" i="3" s="1"/>
  <c r="J88" i="3" s="1"/>
  <c r="H89" i="3"/>
  <c r="I89" i="3" s="1"/>
  <c r="J89" i="3" s="1"/>
  <c r="H90" i="3"/>
  <c r="I90" i="3" s="1"/>
  <c r="J90" i="3" s="1"/>
  <c r="H91" i="3"/>
  <c r="H92" i="3"/>
  <c r="H93" i="3"/>
  <c r="H94" i="3"/>
  <c r="H95" i="3"/>
  <c r="H96" i="3"/>
  <c r="H97" i="3"/>
  <c r="H98" i="3"/>
  <c r="H99" i="3"/>
  <c r="H100" i="3"/>
  <c r="I100" i="3" s="1"/>
  <c r="J100" i="3" s="1"/>
  <c r="H101" i="3"/>
  <c r="I101" i="3" s="1"/>
  <c r="J101" i="3" s="1"/>
  <c r="H102" i="3"/>
  <c r="I102" i="3" s="1"/>
  <c r="J102" i="3" s="1"/>
  <c r="H103" i="3"/>
  <c r="H104" i="3"/>
  <c r="H105" i="3"/>
  <c r="H106" i="3"/>
  <c r="H107" i="3"/>
  <c r="H108" i="3"/>
  <c r="H109" i="3"/>
  <c r="H110" i="3"/>
  <c r="H111" i="3"/>
  <c r="H112" i="3"/>
  <c r="I112" i="3" s="1"/>
  <c r="J112" i="3" s="1"/>
  <c r="H113" i="3"/>
  <c r="I113" i="3" s="1"/>
  <c r="J113" i="3" s="1"/>
  <c r="H114" i="3"/>
  <c r="I114" i="3" s="1"/>
  <c r="J114" i="3" s="1"/>
  <c r="H115" i="3"/>
  <c r="H116" i="3"/>
  <c r="H117" i="3"/>
  <c r="H118" i="3"/>
  <c r="H119" i="3"/>
  <c r="H120" i="3"/>
  <c r="H121" i="3"/>
  <c r="H122" i="3"/>
  <c r="H123" i="3"/>
  <c r="H124" i="3"/>
  <c r="I124" i="3" s="1"/>
  <c r="J124" i="3" s="1"/>
  <c r="H125" i="3"/>
  <c r="I125" i="3" s="1"/>
  <c r="J125" i="3" s="1"/>
  <c r="H126" i="3"/>
  <c r="I126" i="3" s="1"/>
  <c r="J126" i="3" s="1"/>
  <c r="H127" i="3"/>
  <c r="H128" i="3"/>
  <c r="H129" i="3"/>
  <c r="H130" i="3"/>
  <c r="H131" i="3"/>
  <c r="H132" i="3"/>
  <c r="H133" i="3"/>
  <c r="H134" i="3"/>
  <c r="H135" i="3"/>
  <c r="H136" i="3"/>
  <c r="I136" i="3" s="1"/>
  <c r="J136" i="3" s="1"/>
  <c r="H137" i="3"/>
  <c r="I137" i="3" s="1"/>
  <c r="J137" i="3" s="1"/>
  <c r="H138" i="3"/>
  <c r="I138" i="3" s="1"/>
  <c r="J138" i="3" s="1"/>
  <c r="H139" i="3"/>
  <c r="H140" i="3"/>
  <c r="H141" i="3"/>
  <c r="H142" i="3"/>
  <c r="H143" i="3"/>
  <c r="H144" i="3"/>
  <c r="H145" i="3"/>
  <c r="H146" i="3"/>
  <c r="H147" i="3"/>
  <c r="H148" i="3"/>
  <c r="I148" i="3" s="1"/>
  <c r="J148" i="3" s="1"/>
  <c r="H149" i="3"/>
  <c r="I149" i="3" s="1"/>
  <c r="J149" i="3" s="1"/>
  <c r="H150" i="3"/>
  <c r="I150" i="3" s="1"/>
  <c r="J150" i="3" s="1"/>
  <c r="H151" i="3"/>
  <c r="H152" i="3"/>
  <c r="H153" i="3"/>
  <c r="H154" i="3"/>
  <c r="H155" i="3"/>
  <c r="H156" i="3"/>
  <c r="H157" i="3"/>
  <c r="H158" i="3"/>
  <c r="H159" i="3"/>
  <c r="H160" i="3"/>
  <c r="I160" i="3" s="1"/>
  <c r="J160" i="3" s="1"/>
  <c r="H161" i="3"/>
  <c r="I161" i="3" s="1"/>
  <c r="J161" i="3" s="1"/>
  <c r="H162" i="3"/>
  <c r="I162" i="3" s="1"/>
  <c r="J162" i="3" s="1"/>
  <c r="H163" i="3"/>
  <c r="H164" i="3"/>
  <c r="H165" i="3"/>
  <c r="H166" i="3"/>
  <c r="H167" i="3"/>
  <c r="H168" i="3"/>
  <c r="H169" i="3"/>
  <c r="H170" i="3"/>
  <c r="H171" i="3"/>
  <c r="H172" i="3"/>
  <c r="I172" i="3" s="1"/>
  <c r="J172" i="3" s="1"/>
  <c r="H173" i="3"/>
  <c r="I173" i="3" s="1"/>
  <c r="J173" i="3" s="1"/>
  <c r="H174" i="3"/>
  <c r="I174" i="3" s="1"/>
  <c r="J174" i="3" s="1"/>
  <c r="H175" i="3"/>
  <c r="H176" i="3"/>
  <c r="H177" i="3"/>
  <c r="H178" i="3"/>
  <c r="H179" i="3"/>
  <c r="H180" i="3"/>
  <c r="H181" i="3"/>
  <c r="H182" i="3"/>
  <c r="H183" i="3"/>
  <c r="H184" i="3"/>
  <c r="I184" i="3" s="1"/>
  <c r="J184" i="3" s="1"/>
  <c r="H185" i="3"/>
  <c r="I185" i="3" s="1"/>
  <c r="J185" i="3" s="1"/>
  <c r="H186" i="3"/>
  <c r="I186" i="3" s="1"/>
  <c r="J186" i="3" s="1"/>
  <c r="H187" i="3"/>
  <c r="H188" i="3"/>
  <c r="H189" i="3"/>
  <c r="H190" i="3"/>
  <c r="H191" i="3"/>
  <c r="H192" i="3"/>
  <c r="H193" i="3"/>
  <c r="H194" i="3"/>
  <c r="H195" i="3"/>
  <c r="H196" i="3"/>
  <c r="I196" i="3" s="1"/>
  <c r="J196" i="3" s="1"/>
  <c r="H197" i="3"/>
  <c r="I197" i="3" s="1"/>
  <c r="J197" i="3" s="1"/>
  <c r="H198" i="3"/>
  <c r="I198" i="3" s="1"/>
  <c r="J198" i="3" s="1"/>
  <c r="H199" i="3"/>
  <c r="H200" i="3"/>
  <c r="H201" i="3"/>
  <c r="H202" i="3"/>
  <c r="H203" i="3"/>
  <c r="H204" i="3"/>
  <c r="H205" i="3"/>
  <c r="H206" i="3"/>
  <c r="H207" i="3"/>
  <c r="H208" i="3"/>
  <c r="I208" i="3" s="1"/>
  <c r="J208" i="3" s="1"/>
  <c r="H209" i="3"/>
  <c r="I209" i="3" s="1"/>
  <c r="J209" i="3" s="1"/>
  <c r="H210" i="3"/>
  <c r="I210" i="3" s="1"/>
  <c r="J210" i="3" s="1"/>
  <c r="H211" i="3"/>
  <c r="H212" i="3"/>
  <c r="H213" i="3"/>
  <c r="H214" i="3"/>
  <c r="H215" i="3"/>
  <c r="H216" i="3"/>
  <c r="H217" i="3"/>
  <c r="H218" i="3"/>
  <c r="H219" i="3"/>
  <c r="H220" i="3"/>
  <c r="I220" i="3" s="1"/>
  <c r="J220" i="3" s="1"/>
  <c r="H221" i="3"/>
  <c r="I221" i="3" s="1"/>
  <c r="J221" i="3" s="1"/>
  <c r="H222" i="3"/>
  <c r="I222" i="3" s="1"/>
  <c r="J222" i="3" s="1"/>
  <c r="H223" i="3"/>
  <c r="H224" i="3"/>
  <c r="H225" i="3"/>
  <c r="H226" i="3"/>
  <c r="H227" i="3"/>
  <c r="H228" i="3"/>
  <c r="H229" i="3"/>
  <c r="H230" i="3"/>
  <c r="H231" i="3"/>
  <c r="H232" i="3"/>
  <c r="I232" i="3" s="1"/>
  <c r="J232" i="3" s="1"/>
  <c r="H233" i="3"/>
  <c r="I233" i="3" s="1"/>
  <c r="J233" i="3" s="1"/>
  <c r="H234" i="3"/>
  <c r="I234" i="3" s="1"/>
  <c r="J234" i="3" s="1"/>
  <c r="H235" i="3"/>
  <c r="H236" i="3"/>
  <c r="H237" i="3"/>
  <c r="H238" i="3"/>
  <c r="H239" i="3"/>
  <c r="H240" i="3"/>
  <c r="H241" i="3"/>
  <c r="H242" i="3"/>
  <c r="H243" i="3"/>
  <c r="H244" i="3"/>
  <c r="I244" i="3" s="1"/>
  <c r="J244" i="3" s="1"/>
  <c r="H245" i="3"/>
  <c r="I245" i="3" s="1"/>
  <c r="J245" i="3" s="1"/>
  <c r="H246" i="3"/>
  <c r="I246" i="3" s="1"/>
  <c r="J246" i="3" s="1"/>
  <c r="H247" i="3"/>
  <c r="H248" i="3"/>
  <c r="H249" i="3"/>
  <c r="H250" i="3"/>
  <c r="H251" i="3"/>
  <c r="I251" i="3" s="1"/>
  <c r="J251" i="3" s="1"/>
  <c r="H252" i="3"/>
  <c r="H253" i="3"/>
  <c r="H254" i="3"/>
  <c r="H255" i="3"/>
  <c r="H256" i="3"/>
  <c r="I256" i="3" s="1"/>
  <c r="J256" i="3" s="1"/>
  <c r="H257" i="3"/>
  <c r="I257" i="3" s="1"/>
  <c r="J257" i="3" s="1"/>
  <c r="H258" i="3"/>
  <c r="I258" i="3" s="1"/>
  <c r="J258" i="3" s="1"/>
  <c r="H259" i="3"/>
  <c r="H260" i="3"/>
  <c r="H261" i="3"/>
  <c r="H262" i="3"/>
  <c r="H263" i="3"/>
  <c r="H264" i="3"/>
  <c r="H2" i="3"/>
  <c r="I2" i="3" s="1"/>
  <c r="J2" i="3" s="1"/>
  <c r="L2" i="2"/>
  <c r="L3" i="2" s="1"/>
  <c r="G3" i="2"/>
  <c r="H3" i="2"/>
  <c r="I3" i="2"/>
  <c r="J3" i="2"/>
  <c r="K3" i="2"/>
  <c r="K2" i="2"/>
  <c r="J2" i="2"/>
  <c r="I2" i="2"/>
  <c r="H2" i="2"/>
  <c r="G2" i="2"/>
  <c r="L1" i="2"/>
  <c r="K1" i="2"/>
  <c r="J1" i="2"/>
  <c r="I1" i="2"/>
  <c r="H1" i="2"/>
  <c r="G1" i="2"/>
  <c r="G3" i="1"/>
  <c r="G4" i="1"/>
  <c r="G5" i="1"/>
  <c r="G6" i="1"/>
  <c r="G7" i="1"/>
  <c r="G8" i="1"/>
  <c r="G9" i="1"/>
  <c r="G10" i="1"/>
  <c r="G11" i="1"/>
  <c r="G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<sst xmlns="http://schemas.openxmlformats.org/spreadsheetml/2006/main" count="1656" uniqueCount="662">
  <si>
    <t>Klasa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</si>
  <si>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</si>
  <si>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</si>
  <si>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</si>
  <si>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</si>
  <si>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</si>
  <si>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</si>
  <si>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</si>
  <si>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</si>
  <si>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</si>
  <si>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</si>
  <si>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ilość mężczyzn</t>
  </si>
  <si>
    <t>procent</t>
  </si>
  <si>
    <t>ilość osób w klasie</t>
  </si>
  <si>
    <t>jeśli % mężczyzn &gt; 25% wypisz klasę</t>
  </si>
  <si>
    <t>ID_ucznia</t>
  </si>
  <si>
    <t>Imie</t>
  </si>
  <si>
    <t>Nazwisko</t>
  </si>
  <si>
    <t>SUM</t>
  </si>
  <si>
    <t>Result</t>
  </si>
  <si>
    <t>u_103</t>
  </si>
  <si>
    <t>Lidia</t>
  </si>
  <si>
    <t>Zmitrowicz</t>
  </si>
  <si>
    <t>u_173</t>
  </si>
  <si>
    <t>Marta</t>
  </si>
  <si>
    <t>Błachnio</t>
  </si>
  <si>
    <t>u_36</t>
  </si>
  <si>
    <t>Dagmara</t>
  </si>
  <si>
    <t>Różańska</t>
  </si>
  <si>
    <t>u_11</t>
  </si>
  <si>
    <t>Maciej</t>
  </si>
  <si>
    <t>Lebioda</t>
  </si>
  <si>
    <t>u_171</t>
  </si>
  <si>
    <t>Kamil</t>
  </si>
  <si>
    <t>Patalon</t>
  </si>
  <si>
    <t>u_51</t>
  </si>
  <si>
    <t>Monika</t>
  </si>
  <si>
    <t>Mieszkowska</t>
  </si>
  <si>
    <t>u_186</t>
  </si>
  <si>
    <t>Karaś</t>
  </si>
  <si>
    <t>u_225</t>
  </si>
  <si>
    <t>Joanna</t>
  </si>
  <si>
    <t>Spojda</t>
  </si>
  <si>
    <t>u_185</t>
  </si>
  <si>
    <t>Igor</t>
  </si>
  <si>
    <t>Bysikiewicz</t>
  </si>
  <si>
    <t>u_41</t>
  </si>
  <si>
    <t>Agata</t>
  </si>
  <si>
    <t>Lewandowska</t>
  </si>
  <si>
    <t>u_48</t>
  </si>
  <si>
    <t>Magdalena</t>
  </si>
  <si>
    <t>Kaca</t>
  </si>
  <si>
    <t>u_193</t>
  </si>
  <si>
    <t>Michał</t>
  </si>
  <si>
    <t>Huet</t>
  </si>
  <si>
    <t>u_23</t>
  </si>
  <si>
    <t>Błaszyk</t>
  </si>
  <si>
    <t>u_42</t>
  </si>
  <si>
    <t>Wojtowicz</t>
  </si>
  <si>
    <t>u_60</t>
  </si>
  <si>
    <t>Stefan</t>
  </si>
  <si>
    <t>Perszka</t>
  </si>
  <si>
    <t>u_91</t>
  </si>
  <si>
    <t>Aleksandra</t>
  </si>
  <si>
    <t>Kwiatkowska</t>
  </si>
  <si>
    <t>u_139</t>
  </si>
  <si>
    <t>Krzysztof</t>
  </si>
  <si>
    <t>Gębski</t>
  </si>
  <si>
    <t>u_140</t>
  </si>
  <si>
    <t>Sawczuk</t>
  </si>
  <si>
    <t>u_209</t>
  </si>
  <si>
    <t>Agnieszka</t>
  </si>
  <si>
    <t>Graczyk</t>
  </si>
  <si>
    <t>u_203</t>
  </si>
  <si>
    <t>Bartosz</t>
  </si>
  <si>
    <t>Łoś</t>
  </si>
  <si>
    <t>u_126</t>
  </si>
  <si>
    <t>Kwiecińska</t>
  </si>
  <si>
    <t>u_178</t>
  </si>
  <si>
    <t>Chmielarski</t>
  </si>
  <si>
    <t>u_147</t>
  </si>
  <si>
    <t>Karolina</t>
  </si>
  <si>
    <t>Cichocka</t>
  </si>
  <si>
    <t>u_179</t>
  </si>
  <si>
    <t>Julia</t>
  </si>
  <si>
    <t>Szyńska</t>
  </si>
  <si>
    <t>u_110</t>
  </si>
  <si>
    <t>Maria</t>
  </si>
  <si>
    <t>Kaźmierczak</t>
  </si>
  <si>
    <t>u_4</t>
  </si>
  <si>
    <t>Marcin</t>
  </si>
  <si>
    <t>Gołębiewski</t>
  </si>
  <si>
    <t>u_231</t>
  </si>
  <si>
    <t>Olga</t>
  </si>
  <si>
    <t>Grzymska</t>
  </si>
  <si>
    <t>u_130</t>
  </si>
  <si>
    <t>Sandra</t>
  </si>
  <si>
    <t>Kierna</t>
  </si>
  <si>
    <t>u_114</t>
  </si>
  <si>
    <t>Marchwiński</t>
  </si>
  <si>
    <t>u_69</t>
  </si>
  <si>
    <t>Katarzyna</t>
  </si>
  <si>
    <t>Bielawska</t>
  </si>
  <si>
    <t>u_82</t>
  </si>
  <si>
    <t>Piotr</t>
  </si>
  <si>
    <t>Bednarek</t>
  </si>
  <si>
    <t>u_87</t>
  </si>
  <si>
    <t>Pławska</t>
  </si>
  <si>
    <t>u_205</t>
  </si>
  <si>
    <t>Brodziak</t>
  </si>
  <si>
    <t>u_119</t>
  </si>
  <si>
    <t>Justyna</t>
  </si>
  <si>
    <t>Szczepańska</t>
  </si>
  <si>
    <t>u_111</t>
  </si>
  <si>
    <t>Natalia</t>
  </si>
  <si>
    <t>Geise</t>
  </si>
  <si>
    <t>u_133</t>
  </si>
  <si>
    <t>Radecka</t>
  </si>
  <si>
    <t>u_242</t>
  </si>
  <si>
    <t>Małgorzata</t>
  </si>
  <si>
    <t>Armknecht</t>
  </si>
  <si>
    <t>u_45</t>
  </si>
  <si>
    <t>Patrycja</t>
  </si>
  <si>
    <t>Wegner</t>
  </si>
  <si>
    <t>u_234</t>
  </si>
  <si>
    <t>Kiedrowska</t>
  </si>
  <si>
    <t>u_261</t>
  </si>
  <si>
    <t>Róża</t>
  </si>
  <si>
    <t>Serducho</t>
  </si>
  <si>
    <t>u_257</t>
  </si>
  <si>
    <t>Kęsikowska</t>
  </si>
  <si>
    <t>u_108</t>
  </si>
  <si>
    <t>Izabela</t>
  </si>
  <si>
    <t>Zatorska</t>
  </si>
  <si>
    <t>u_169</t>
  </si>
  <si>
    <t>Ledkiewicz</t>
  </si>
  <si>
    <t>u_157</t>
  </si>
  <si>
    <t>Nathalie</t>
  </si>
  <si>
    <t>Wyskiel</t>
  </si>
  <si>
    <t>u_195</t>
  </si>
  <si>
    <t>Zuzanna</t>
  </si>
  <si>
    <t>Gierszewska</t>
  </si>
  <si>
    <t>u_162</t>
  </si>
  <si>
    <t>Beata</t>
  </si>
  <si>
    <t>Pisarska</t>
  </si>
  <si>
    <t>u_8</t>
  </si>
  <si>
    <t>Kamila</t>
  </si>
  <si>
    <t>Pardua</t>
  </si>
  <si>
    <t>u_248</t>
  </si>
  <si>
    <t>Gołdyn</t>
  </si>
  <si>
    <t>u_34</t>
  </si>
  <si>
    <t>Mikołaj</t>
  </si>
  <si>
    <t>Kubista</t>
  </si>
  <si>
    <t>u_156</t>
  </si>
  <si>
    <t>Anna</t>
  </si>
  <si>
    <t>Balińska</t>
  </si>
  <si>
    <t>u_228</t>
  </si>
  <si>
    <t>Libront</t>
  </si>
  <si>
    <t>u_58</t>
  </si>
  <si>
    <t>Lewicka</t>
  </si>
  <si>
    <t>u_160</t>
  </si>
  <si>
    <t>Paulina</t>
  </si>
  <si>
    <t>Ośka</t>
  </si>
  <si>
    <t>u_112</t>
  </si>
  <si>
    <t>Pawluczuk</t>
  </si>
  <si>
    <t>u_101</t>
  </si>
  <si>
    <t>Sadurska</t>
  </si>
  <si>
    <t>u_100</t>
  </si>
  <si>
    <t>Hanna</t>
  </si>
  <si>
    <t>Bittner</t>
  </si>
  <si>
    <t>u_180</t>
  </si>
  <si>
    <t>Baczyński</t>
  </si>
  <si>
    <t>u_98</t>
  </si>
  <si>
    <t>Gorajewska</t>
  </si>
  <si>
    <t>u_200</t>
  </si>
  <si>
    <t>Karina</t>
  </si>
  <si>
    <t>Raszka</t>
  </si>
  <si>
    <t>u_10</t>
  </si>
  <si>
    <t>Garczyńska</t>
  </si>
  <si>
    <t>u_255</t>
  </si>
  <si>
    <t>Adam</t>
  </si>
  <si>
    <t>Mrotek</t>
  </si>
  <si>
    <t>u_81</t>
  </si>
  <si>
    <t>Krelska</t>
  </si>
  <si>
    <t>u_232</t>
  </si>
  <si>
    <t>Daniel</t>
  </si>
  <si>
    <t>Gościński</t>
  </si>
  <si>
    <t>u_129</t>
  </si>
  <si>
    <t>Siminska</t>
  </si>
  <si>
    <t>u_238</t>
  </si>
  <si>
    <t>Jagoda</t>
  </si>
  <si>
    <t>Jędrusik</t>
  </si>
  <si>
    <t>u_73</t>
  </si>
  <si>
    <t>Skrzydlewska</t>
  </si>
  <si>
    <t>u_93</t>
  </si>
  <si>
    <t>Rywak</t>
  </si>
  <si>
    <t>u_174</t>
  </si>
  <si>
    <t>Stefania</t>
  </si>
  <si>
    <t>Michalska</t>
  </si>
  <si>
    <t>u_21</t>
  </si>
  <si>
    <t>Wasilewska</t>
  </si>
  <si>
    <t>u_213</t>
  </si>
  <si>
    <t>Klunder</t>
  </si>
  <si>
    <t>u_31</t>
  </si>
  <si>
    <t>Kinga</t>
  </si>
  <si>
    <t>u_25</t>
  </si>
  <si>
    <t>Łobocka</t>
  </si>
  <si>
    <t>u_247</t>
  </si>
  <si>
    <t>Arleta</t>
  </si>
  <si>
    <t>Wojtysiak</t>
  </si>
  <si>
    <t>u_92</t>
  </si>
  <si>
    <t>Dominika</t>
  </si>
  <si>
    <t>Cegielska</t>
  </si>
  <si>
    <t>u_63</t>
  </si>
  <si>
    <t>Karolak</t>
  </si>
  <si>
    <t>u_146</t>
  </si>
  <si>
    <t>Gruszczyńska</t>
  </si>
  <si>
    <t>u_150</t>
  </si>
  <si>
    <t>Klaudia</t>
  </si>
  <si>
    <t>Bejtka</t>
  </si>
  <si>
    <t>u_183</t>
  </si>
  <si>
    <t>Musiał</t>
  </si>
  <si>
    <t>u_168</t>
  </si>
  <si>
    <t>Gaca</t>
  </si>
  <si>
    <t>u_128</t>
  </si>
  <si>
    <t>Kamrowska</t>
  </si>
  <si>
    <t>u_64</t>
  </si>
  <si>
    <t>Dorota</t>
  </si>
  <si>
    <t>Jurek</t>
  </si>
  <si>
    <t>u_7</t>
  </si>
  <si>
    <t>Drażniuk</t>
  </si>
  <si>
    <t>u_258</t>
  </si>
  <si>
    <t>Adrian</t>
  </si>
  <si>
    <t>Wajer</t>
  </si>
  <si>
    <t>u_17</t>
  </si>
  <si>
    <t>Tyczyński</t>
  </si>
  <si>
    <t>u_235</t>
  </si>
  <si>
    <t>Budziak</t>
  </si>
  <si>
    <t>u_56</t>
  </si>
  <si>
    <t>Delfina</t>
  </si>
  <si>
    <t>Dziedzic</t>
  </si>
  <si>
    <t>u_188</t>
  </si>
  <si>
    <t>Maćkowska</t>
  </si>
  <si>
    <t>u_65</t>
  </si>
  <si>
    <t>Lipińska</t>
  </si>
  <si>
    <t>u_71</t>
  </si>
  <si>
    <t>Łukasz</t>
  </si>
  <si>
    <t>Szklarski</t>
  </si>
  <si>
    <t>u_80</t>
  </si>
  <si>
    <t>u_210</t>
  </si>
  <si>
    <t>Łukasik</t>
  </si>
  <si>
    <t>u_190</t>
  </si>
  <si>
    <t>Szaroleta</t>
  </si>
  <si>
    <t>u_201</t>
  </si>
  <si>
    <t>Klimczyk</t>
  </si>
  <si>
    <t>u_99</t>
  </si>
  <si>
    <t>Domeracki</t>
  </si>
  <si>
    <t>u_75</t>
  </si>
  <si>
    <t>Wojciech</t>
  </si>
  <si>
    <t>Wołoszynek</t>
  </si>
  <si>
    <t>u_134</t>
  </si>
  <si>
    <t>Oślizło</t>
  </si>
  <si>
    <t>u_3</t>
  </si>
  <si>
    <t>Wolska</t>
  </si>
  <si>
    <t>u_123</t>
  </si>
  <si>
    <t>Pietraszek</t>
  </si>
  <si>
    <t>u_18</t>
  </si>
  <si>
    <t>Zielińska</t>
  </si>
  <si>
    <t>u_30</t>
  </si>
  <si>
    <t>Kuczyńska</t>
  </si>
  <si>
    <t>u_61</t>
  </si>
  <si>
    <t>Kozłowska</t>
  </si>
  <si>
    <t>u_40</t>
  </si>
  <si>
    <t>Oliwia</t>
  </si>
  <si>
    <t>Wysocka</t>
  </si>
  <si>
    <t>u_132</t>
  </si>
  <si>
    <t>Katafiasz</t>
  </si>
  <si>
    <t>u_85</t>
  </si>
  <si>
    <t>Okulicz</t>
  </si>
  <si>
    <t>u_94</t>
  </si>
  <si>
    <t>Daria</t>
  </si>
  <si>
    <t>Ciurko</t>
  </si>
  <si>
    <t>u_125</t>
  </si>
  <si>
    <t>Filip</t>
  </si>
  <si>
    <t>Niemczewski</t>
  </si>
  <si>
    <t>u_33</t>
  </si>
  <si>
    <t>Arkadiusz</t>
  </si>
  <si>
    <t>Czerniak</t>
  </si>
  <si>
    <t>u_229</t>
  </si>
  <si>
    <t>Kacper</t>
  </si>
  <si>
    <t>Palicki</t>
  </si>
  <si>
    <t>u_207</t>
  </si>
  <si>
    <t>Linda</t>
  </si>
  <si>
    <t>Marciniak</t>
  </si>
  <si>
    <t>u_240</t>
  </si>
  <si>
    <t>Nowak</t>
  </si>
  <si>
    <t>u_161</t>
  </si>
  <si>
    <t>Hinz</t>
  </si>
  <si>
    <t>u_214</t>
  </si>
  <si>
    <t>Jedwabińska</t>
  </si>
  <si>
    <t>u_182</t>
  </si>
  <si>
    <t>Andrzej</t>
  </si>
  <si>
    <t>Sidorowicz</t>
  </si>
  <si>
    <t>u_262</t>
  </si>
  <si>
    <t>Janina</t>
  </si>
  <si>
    <t>Dobrowolska</t>
  </si>
  <si>
    <t>u_192</t>
  </si>
  <si>
    <t>Słomińska</t>
  </si>
  <si>
    <t>u_249</t>
  </si>
  <si>
    <t>Komisarek</t>
  </si>
  <si>
    <t>u_237</t>
  </si>
  <si>
    <t>Jaroch</t>
  </si>
  <si>
    <t>u_106</t>
  </si>
  <si>
    <t>Martyna</t>
  </si>
  <si>
    <t>Kawczyńska</t>
  </si>
  <si>
    <t>u_246</t>
  </si>
  <si>
    <t>u_116</t>
  </si>
  <si>
    <t>Kornelia</t>
  </si>
  <si>
    <t>Strońska</t>
  </si>
  <si>
    <t>u_121</t>
  </si>
  <si>
    <t>Alicja</t>
  </si>
  <si>
    <t>Pawliczak</t>
  </si>
  <si>
    <t>u_181</t>
  </si>
  <si>
    <t>Mateusz</t>
  </si>
  <si>
    <t>Mikołajczak</t>
  </si>
  <si>
    <t>u_29</t>
  </si>
  <si>
    <t>Młocicka</t>
  </si>
  <si>
    <t>u_167</t>
  </si>
  <si>
    <t>Marciniec</t>
  </si>
  <si>
    <t>u_158</t>
  </si>
  <si>
    <t>Urbańska</t>
  </si>
  <si>
    <t>u_26</t>
  </si>
  <si>
    <t>Borowczak</t>
  </si>
  <si>
    <t>u_67</t>
  </si>
  <si>
    <t>Chojnacki</t>
  </si>
  <si>
    <t>u_66</t>
  </si>
  <si>
    <t>Olszewska</t>
  </si>
  <si>
    <t>u_46</t>
  </si>
  <si>
    <t>Pliszka</t>
  </si>
  <si>
    <t>u_2</t>
  </si>
  <si>
    <t>Aleksander</t>
  </si>
  <si>
    <t>Szews</t>
  </si>
  <si>
    <t>u_230</t>
  </si>
  <si>
    <t>Czapczyk</t>
  </si>
  <si>
    <t>u_57</t>
  </si>
  <si>
    <t>Gackowska</t>
  </si>
  <si>
    <t>u_143</t>
  </si>
  <si>
    <t>Magda</t>
  </si>
  <si>
    <t>Paśko</t>
  </si>
  <si>
    <t>u_219</t>
  </si>
  <si>
    <t>u_215</t>
  </si>
  <si>
    <t>Thiede</t>
  </si>
  <si>
    <t>u_27</t>
  </si>
  <si>
    <t>Samolińska</t>
  </si>
  <si>
    <t>u_47</t>
  </si>
  <si>
    <t>Piórkowska</t>
  </si>
  <si>
    <t>u_43</t>
  </si>
  <si>
    <t>Julita</t>
  </si>
  <si>
    <t>Winkowska</t>
  </si>
  <si>
    <t>u_50</t>
  </si>
  <si>
    <t>Walczak</t>
  </si>
  <si>
    <t>u_104</t>
  </si>
  <si>
    <t>Boruta</t>
  </si>
  <si>
    <t>u_54</t>
  </si>
  <si>
    <t>Balcer</t>
  </si>
  <si>
    <t>u_194</t>
  </si>
  <si>
    <t>Kuczma</t>
  </si>
  <si>
    <t>u_227</t>
  </si>
  <si>
    <t>Dampc</t>
  </si>
  <si>
    <t>u_97</t>
  </si>
  <si>
    <t>Kaczmarek</t>
  </si>
  <si>
    <t>u_202</t>
  </si>
  <si>
    <t>Świerczyńska</t>
  </si>
  <si>
    <t>u_88</t>
  </si>
  <si>
    <t>u_208</t>
  </si>
  <si>
    <t>Barbara</t>
  </si>
  <si>
    <t>Tecław</t>
  </si>
  <si>
    <t>u_223</t>
  </si>
  <si>
    <t>Erdmańska</t>
  </si>
  <si>
    <t>u_191</t>
  </si>
  <si>
    <t>Fac</t>
  </si>
  <si>
    <t>u_62</t>
  </si>
  <si>
    <t>Marika</t>
  </si>
  <si>
    <t>Maszudzińska</t>
  </si>
  <si>
    <t>u_198</t>
  </si>
  <si>
    <t>Kabacińska</t>
  </si>
  <si>
    <t>u_253</t>
  </si>
  <si>
    <t>Barciszewska</t>
  </si>
  <si>
    <t>u_151</t>
  </si>
  <si>
    <t>Wantoch-Rekowska</t>
  </si>
  <si>
    <t>u_159</t>
  </si>
  <si>
    <t>Szałkowska</t>
  </si>
  <si>
    <t>u_148</t>
  </si>
  <si>
    <t>Kaptur</t>
  </si>
  <si>
    <t>u_20</t>
  </si>
  <si>
    <t>Paweł</t>
  </si>
  <si>
    <t>Ciemiński</t>
  </si>
  <si>
    <t>u_166</t>
  </si>
  <si>
    <t>Izabella</t>
  </si>
  <si>
    <t>u_15</t>
  </si>
  <si>
    <t>Milena</t>
  </si>
  <si>
    <t>Andrzejewska</t>
  </si>
  <si>
    <t>u_245</t>
  </si>
  <si>
    <t>Szulc</t>
  </si>
  <si>
    <t>u_263</t>
  </si>
  <si>
    <t>Kamiński</t>
  </si>
  <si>
    <t>u_243</t>
  </si>
  <si>
    <t>Adrianna</t>
  </si>
  <si>
    <t>Czajkowska</t>
  </si>
  <si>
    <t>u_196</t>
  </si>
  <si>
    <t>Weronika</t>
  </si>
  <si>
    <t>u_216</t>
  </si>
  <si>
    <t>Miriam</t>
  </si>
  <si>
    <t>Dąbrowska</t>
  </si>
  <si>
    <t>u_136</t>
  </si>
  <si>
    <t>Zwiewka</t>
  </si>
  <si>
    <t>u_38</t>
  </si>
  <si>
    <t>Bartoszek</t>
  </si>
  <si>
    <t>u_68</t>
  </si>
  <si>
    <t>Czarnecka</t>
  </si>
  <si>
    <t>u_239</t>
  </si>
  <si>
    <t>Mazurkiewicz</t>
  </si>
  <si>
    <t>u_135</t>
  </si>
  <si>
    <t>Michalina</t>
  </si>
  <si>
    <t>Matuszewska</t>
  </si>
  <si>
    <t>u_226</t>
  </si>
  <si>
    <t>u_5</t>
  </si>
  <si>
    <t>Chojnacka</t>
  </si>
  <si>
    <t>u_55</t>
  </si>
  <si>
    <t>Napora</t>
  </si>
  <si>
    <t>u_53</t>
  </si>
  <si>
    <t>Lubowicz</t>
  </si>
  <si>
    <t>u_260</t>
  </si>
  <si>
    <t>Młotek</t>
  </si>
  <si>
    <t>u_39</t>
  </si>
  <si>
    <t>Lejer</t>
  </si>
  <si>
    <t>u_105</t>
  </si>
  <si>
    <t>Jan</t>
  </si>
  <si>
    <t>Ptaszyński</t>
  </si>
  <si>
    <t>u_89</t>
  </si>
  <si>
    <t>Jakubowska</t>
  </si>
  <si>
    <t>u_96</t>
  </si>
  <si>
    <t>Fiałkowska</t>
  </si>
  <si>
    <t>u_176</t>
  </si>
  <si>
    <t>Janiak</t>
  </si>
  <si>
    <t>u_19</t>
  </si>
  <si>
    <t>Bukowska</t>
  </si>
  <si>
    <t>u_124</t>
  </si>
  <si>
    <t>Michalik</t>
  </si>
  <si>
    <t>u_118</t>
  </si>
  <si>
    <t>Tomasz</t>
  </si>
  <si>
    <t>Chmielewski</t>
  </si>
  <si>
    <t>u_113</t>
  </si>
  <si>
    <t>Krasińska</t>
  </si>
  <si>
    <t>u_172</t>
  </si>
  <si>
    <t>Murawski</t>
  </si>
  <si>
    <t>u_24</t>
  </si>
  <si>
    <t>u_109</t>
  </si>
  <si>
    <t>Hak</t>
  </si>
  <si>
    <t>u_70</t>
  </si>
  <si>
    <t>u_259</t>
  </si>
  <si>
    <t>Seraficka</t>
  </si>
  <si>
    <t>u_221</t>
  </si>
  <si>
    <t>Jakub</t>
  </si>
  <si>
    <t>Dąbkowski</t>
  </si>
  <si>
    <t>u_153</t>
  </si>
  <si>
    <t>Milewski</t>
  </si>
  <si>
    <t>u_165</t>
  </si>
  <si>
    <t>Robert</t>
  </si>
  <si>
    <t>Konitz</t>
  </si>
  <si>
    <t>u_155</t>
  </si>
  <si>
    <t>Mularska</t>
  </si>
  <si>
    <t>u_145</t>
  </si>
  <si>
    <t>Wardach</t>
  </si>
  <si>
    <t>u_127</t>
  </si>
  <si>
    <t>Kempka</t>
  </si>
  <si>
    <t>u_244</t>
  </si>
  <si>
    <t>u_83</t>
  </si>
  <si>
    <t>Małkowska</t>
  </si>
  <si>
    <t>u_206</t>
  </si>
  <si>
    <t>Ewelina</t>
  </si>
  <si>
    <t>Sierko</t>
  </si>
  <si>
    <t>u_220</t>
  </si>
  <si>
    <t>Gilewska</t>
  </si>
  <si>
    <t>u_187</t>
  </si>
  <si>
    <t>Nowicka</t>
  </si>
  <si>
    <t>u_218</t>
  </si>
  <si>
    <t>Tabaka</t>
  </si>
  <si>
    <t>u_252</t>
  </si>
  <si>
    <t>Masiakowska</t>
  </si>
  <si>
    <t>u_35</t>
  </si>
  <si>
    <t>Waryszewska</t>
  </si>
  <si>
    <t>u_16</t>
  </si>
  <si>
    <t>Łapka</t>
  </si>
  <si>
    <t>u_233</t>
  </si>
  <si>
    <t>Muszyńska</t>
  </si>
  <si>
    <t>u_90</t>
  </si>
  <si>
    <t>u_1</t>
  </si>
  <si>
    <t>Bartek</t>
  </si>
  <si>
    <t>Kozielski</t>
  </si>
  <si>
    <t>u_86</t>
  </si>
  <si>
    <t>Mrozek</t>
  </si>
  <si>
    <t>u_199</t>
  </si>
  <si>
    <t>Jastrzębski</t>
  </si>
  <si>
    <t>u_149</t>
  </si>
  <si>
    <t>u_12</t>
  </si>
  <si>
    <t>Ewa</t>
  </si>
  <si>
    <t>Pietkun</t>
  </si>
  <si>
    <t>u_115</t>
  </si>
  <si>
    <t>Marzena</t>
  </si>
  <si>
    <t>Tuczyńska</t>
  </si>
  <si>
    <t>u_122</t>
  </si>
  <si>
    <t>u_44</t>
  </si>
  <si>
    <t>Zduńczuk</t>
  </si>
  <si>
    <t>u_241</t>
  </si>
  <si>
    <t>Szram</t>
  </si>
  <si>
    <t>u_102</t>
  </si>
  <si>
    <t>u_224</t>
  </si>
  <si>
    <t>Oparczyk</t>
  </si>
  <si>
    <t>u_141</t>
  </si>
  <si>
    <t>u_164</t>
  </si>
  <si>
    <t>Sroka</t>
  </si>
  <si>
    <t>u_79</t>
  </si>
  <si>
    <t>Klujewska</t>
  </si>
  <si>
    <t>u_32</t>
  </si>
  <si>
    <t>Łanoch</t>
  </si>
  <si>
    <t>u_37</t>
  </si>
  <si>
    <t>Bogna</t>
  </si>
  <si>
    <t>Stolarska</t>
  </si>
  <si>
    <t>u_84</t>
  </si>
  <si>
    <t>Sandomierz</t>
  </si>
  <si>
    <t>u_197</t>
  </si>
  <si>
    <t>Bielecka</t>
  </si>
  <si>
    <t>u_117</t>
  </si>
  <si>
    <t>Burchard</t>
  </si>
  <si>
    <t>u_211</t>
  </si>
  <si>
    <t>Leszcz</t>
  </si>
  <si>
    <t>u_184</t>
  </si>
  <si>
    <t>Zębała</t>
  </si>
  <si>
    <t>u_77</t>
  </si>
  <si>
    <t>Huse</t>
  </si>
  <si>
    <t>u_74</t>
  </si>
  <si>
    <t>Angelika</t>
  </si>
  <si>
    <t>Stróż</t>
  </si>
  <si>
    <t>u_154</t>
  </si>
  <si>
    <t>Zofia</t>
  </si>
  <si>
    <t>u_59</t>
  </si>
  <si>
    <t>Zawadzka</t>
  </si>
  <si>
    <t>u_52</t>
  </si>
  <si>
    <t>Dmitruk</t>
  </si>
  <si>
    <t>u_144</t>
  </si>
  <si>
    <t>Grupa</t>
  </si>
  <si>
    <t>u_177</t>
  </si>
  <si>
    <t>Żbikowska</t>
  </si>
  <si>
    <t>u_13</t>
  </si>
  <si>
    <t>Pera</t>
  </si>
  <si>
    <t>u_163</t>
  </si>
  <si>
    <t>Ciępiel</t>
  </si>
  <si>
    <t>u_28</t>
  </si>
  <si>
    <t>Wencka</t>
  </si>
  <si>
    <t>u_222</t>
  </si>
  <si>
    <t>Rafińska</t>
  </si>
  <si>
    <t>u_72</t>
  </si>
  <si>
    <t>Majchrzak</t>
  </si>
  <si>
    <t>u_131</t>
  </si>
  <si>
    <t>Witt</t>
  </si>
  <si>
    <t>u_76</t>
  </si>
  <si>
    <t>Bogumiła</t>
  </si>
  <si>
    <t>u_142</t>
  </si>
  <si>
    <t>Sztejka</t>
  </si>
  <si>
    <t>u_152</t>
  </si>
  <si>
    <t>Maja</t>
  </si>
  <si>
    <t>Augustyńska</t>
  </si>
  <si>
    <t>u_256</t>
  </si>
  <si>
    <t>Sosnowska</t>
  </si>
  <si>
    <t>u_137</t>
  </si>
  <si>
    <t>Dembiński</t>
  </si>
  <si>
    <t>u_251</t>
  </si>
  <si>
    <t>Wleklińska</t>
  </si>
  <si>
    <t>u_250</t>
  </si>
  <si>
    <t>Grzelak</t>
  </si>
  <si>
    <t>u_212</t>
  </si>
  <si>
    <t>Wieczorek</t>
  </si>
  <si>
    <t>u_95</t>
  </si>
  <si>
    <t>Malesz</t>
  </si>
  <si>
    <t>u_107</t>
  </si>
  <si>
    <t>Przemysław</t>
  </si>
  <si>
    <t>Jaruszewski</t>
  </si>
  <si>
    <t>u_49</t>
  </si>
  <si>
    <t>Dudziński</t>
  </si>
  <si>
    <t>u_189</t>
  </si>
  <si>
    <t>Wiktor</t>
  </si>
  <si>
    <t>Specyalski</t>
  </si>
  <si>
    <t>u_9</t>
  </si>
  <si>
    <t>Woleń</t>
  </si>
  <si>
    <t>u_217</t>
  </si>
  <si>
    <t>Czemeżyńska</t>
  </si>
  <si>
    <t>u_120</t>
  </si>
  <si>
    <t>Tadeusz</t>
  </si>
  <si>
    <t>Ambroziak</t>
  </si>
  <si>
    <t>u_138</t>
  </si>
  <si>
    <t>Kłaniecka</t>
  </si>
  <si>
    <t>u_14</t>
  </si>
  <si>
    <t>Górska</t>
  </si>
  <si>
    <t>u_170</t>
  </si>
  <si>
    <t>Olczak</t>
  </si>
  <si>
    <t>u_78</t>
  </si>
  <si>
    <t>Lucius</t>
  </si>
  <si>
    <t>u_236</t>
  </si>
  <si>
    <t>Hałko</t>
  </si>
  <si>
    <t>u_22</t>
  </si>
  <si>
    <t>Mirus</t>
  </si>
  <si>
    <t>u_204</t>
  </si>
  <si>
    <t>u_175</t>
  </si>
  <si>
    <t>Rzymyszkiewicz</t>
  </si>
  <si>
    <t>u_254</t>
  </si>
  <si>
    <t>Jaromirska</t>
  </si>
  <si>
    <t>u_6</t>
  </si>
  <si>
    <t>Złotowska</t>
  </si>
  <si>
    <t>Identyfikator</t>
  </si>
  <si>
    <t>Czas_logowania</t>
  </si>
  <si>
    <t>Czas_zapisu</t>
  </si>
  <si>
    <t>czas trwania</t>
  </si>
  <si>
    <t>czas trwania w godzinach</t>
  </si>
  <si>
    <t>przekroczenie czasu</t>
  </si>
  <si>
    <t>Suma z przekroczenie czasu</t>
  </si>
  <si>
    <t>Etykiety wierszy</t>
  </si>
  <si>
    <t>Suma końcowa</t>
  </si>
  <si>
    <t>(Wiele elementów)</t>
  </si>
  <si>
    <t>Imię nazwisko klasa</t>
  </si>
  <si>
    <t>Agata Krasińska 1e</t>
  </si>
  <si>
    <t>Agata Nowicka 1h</t>
  </si>
  <si>
    <t>Agnieszka Witt 1f</t>
  </si>
  <si>
    <t>Aleksander Szews 1a</t>
  </si>
  <si>
    <t>Aleksandra Garczyńska 1a</t>
  </si>
  <si>
    <t>Aleksandra Sztejka 1f</t>
  </si>
  <si>
    <t>Anna Urbańska 1g</t>
  </si>
  <si>
    <t>Arkadiusz Czerniak 1b</t>
  </si>
  <si>
    <t>Dominika Urbańska 1f</t>
  </si>
  <si>
    <t>Dorota Jurek 1c</t>
  </si>
  <si>
    <t>Justyna Bartoszek 1b</t>
  </si>
  <si>
    <t>Kacper Tabaka 1i</t>
  </si>
  <si>
    <t>Karolina Kaptur 1f</t>
  </si>
  <si>
    <t>Magdalena Gaca 1g</t>
  </si>
  <si>
    <t>Magdalena Sawczuk 1f</t>
  </si>
  <si>
    <t>Maja Augustyńska 1g</t>
  </si>
  <si>
    <t>Małgorzata Łobocka 1b</t>
  </si>
  <si>
    <t>Marika Maszudzińska 1c</t>
  </si>
  <si>
    <t>Marta Szews 1e</t>
  </si>
  <si>
    <t>Mateusz Kamiński 1j</t>
  </si>
  <si>
    <t>Mateusz Mikołajczak 1h</t>
  </si>
  <si>
    <t>Michał Chojnacki 1d</t>
  </si>
  <si>
    <t>Miriam Dąbrowska 1i</t>
  </si>
  <si>
    <t>Monika Komisarek 1j</t>
  </si>
  <si>
    <t>Natalia Maćkowska 1h</t>
  </si>
  <si>
    <t>Patrycja Kempka 1f</t>
  </si>
  <si>
    <t>Róża Fac 1h</t>
  </si>
  <si>
    <t>Stefan Perszka 1c</t>
  </si>
  <si>
    <t>Stefania Zduńczuk 1c</t>
  </si>
  <si>
    <t>Tomasz Chmielewski 1e</t>
  </si>
  <si>
    <t>Wojciech Marciniak 1i</t>
  </si>
  <si>
    <t>Zuzanna Rywak 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</si>
</sst>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  <numFmt numFmtId="170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indexed="8"/>
      <name val="Calibri"/>
      <charset val="238"/>
    </font>
    <font>
      <sz val="10"/>
      <color indexed="8"/>
      <name val="Arial"/>
      <charset val="238"/>
    </font>
    <font>
      <b/>
      <sz val="12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2" borderId="1" xfId="1" applyFont="1" applyFill="1" applyBorder="1" applyAlignment="1">
      <alignment horizontal="center"/>
    </xf>
    <xf numFmtId="0" fontId="1" fillId="0" borderId="0" xfId="0" applyFont="1"/>
    <xf numFmtId="0" fontId="4" fillId="2" borderId="3" xfId="1" applyFont="1" applyFill="1" applyBorder="1" applyAlignment="1">
      <alignment horizontal="center"/>
    </xf>
    <xf numFmtId="10" fontId="1" fillId="0" borderId="0" xfId="0" applyNumberFormat="1" applyFont="1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2" fontId="2" fillId="2" borderId="3" xfId="2" applyNumberFormat="1" applyFont="1" applyFill="1" applyBorder="1" applyAlignment="1">
      <alignment horizontal="center"/>
    </xf>
    <xf numFmtId="2" fontId="0" fillId="0" borderId="0" xfId="0" applyNumberFormat="1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170" fontId="2" fillId="0" borderId="2" xfId="3" applyNumberFormat="1" applyFont="1" applyFill="1" applyBorder="1" applyAlignment="1">
      <alignment horizontal="right" wrapText="1"/>
    </xf>
    <xf numFmtId="0" fontId="2" fillId="2" borderId="4" xfId="3" applyFont="1" applyFill="1" applyBorder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ny" xfId="0" builtinId="0"/>
    <cellStyle name="Normalny_3" xfId="2" xr:uid="{2884D6D1-F6C8-4C7A-AC1C-9028F296C14D}"/>
    <cellStyle name="Normalny_6" xfId="3" xr:uid="{47D3FCE4-41EB-4BC3-85E6-1F4A20D76D48}"/>
    <cellStyle name="Normalny_Sheet1" xfId="1" xr:uid="{A3C588C3-F760-4126-AEA8-56B13759A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" refreshedDate="44657.000568402778" createdVersion="7" refreshedVersion="7" minRefreshableVersion="3" recordCount="263" xr:uid="{23237A65-43E3-46B6-AA74-C4B29F6122C4}">
  <cacheSource type="worksheet">
    <worksheetSource ref="A1:J264" sheet="6"/>
  </cacheSource>
  <cacheFields count="10">
    <cacheField name="Identyfikator" numFmtId="0">
      <sharedItems containsSemiMixedTypes="0" containsString="0" containsNumber="1" containsInteger="1" minValue="1" maxValue="263"/>
    </cacheField>
    <cacheField name="Klasa" numFmtId="0">
      <sharedItems/>
    </cacheField>
    <cacheField name="Imie" numFmtId="0">
      <sharedItems/>
    </cacheField>
    <cacheField name="Nazwisko" numFmtId="0">
      <sharedItems/>
    </cacheField>
    <cacheField name="Imię nazwisko klasa" numFmtId="0">
      <sharedItems count="263">
        <s v="Bartek Kozielski 1a"/>
        <s v="Aleksander Szews 1a"/>
        <s v="Natalia Wolska 1a"/>
        <s v="Marcin Gołębiewski 1a"/>
        <s v="Martyna Chojnacka 1a"/>
        <s v="Dominika Złotowska 1a"/>
        <s v="Karolina Drażniuk 1a"/>
        <s v="Kamila Pardua 1a"/>
        <s v="Małgorzata Woleń 1a"/>
        <s v="Aleksandra Garczyńska 1a"/>
        <s v="Maciej Lebioda 1a"/>
        <s v="Ewa Pietkun 1a"/>
        <s v="Maria Pera 1a"/>
        <s v="Sandra Górska 1a"/>
        <s v="Milena Andrzejewska 1a"/>
        <s v="Magdalena Łapka 1a"/>
        <s v="Mikołaj Tyczyński 1a"/>
        <s v="Joanna Zielińska 1a"/>
        <s v="Weronika Bukowska 1a"/>
        <s v="Paweł Ciemiński 1a"/>
        <s v="Anna Wasilewska 1b"/>
        <s v="Robert Mirus 1b"/>
        <s v="Marta Błaszyk 1b"/>
        <s v="Oliwia Lewandowska 1b"/>
        <s v="Małgorzata Łobocka 1b"/>
        <s v="Katarzyna Borowczak 1b"/>
        <s v="Aleksandra Samolińska 1b"/>
        <s v="Maciej Wencka 1b"/>
        <s v="Patrycja Młocicka 1b"/>
        <s v="Beata Kuczyńska 1b"/>
        <s v="Kinga Kaźmierczak 1b"/>
        <s v="Marta Łanoch 1b"/>
        <s v="Arkadiusz Czerniak 1b"/>
        <s v="Mikołaj Kubista 1b"/>
        <s v="Aleksandra Waryszewska 1b"/>
        <s v="Dagmara Różańska 1b"/>
        <s v="Bogna Stolarska 1b"/>
        <s v="Justyna Bartoszek 1b"/>
        <s v="Hanna Lejer 1b"/>
        <s v="Oliwia Wysocka 1b"/>
        <s v="Agata Lewandowska 1b"/>
        <s v="Marta Wojtowicz 1b"/>
        <s v="Julita Winkowska 1c"/>
        <s v="Stefania Zduńczuk 1c"/>
        <s v="Patrycja Wegner 1c"/>
        <s v="Klaudia Pliszka 1c"/>
        <s v="Justyna Piórkowska 1c"/>
        <s v="Magdalena Kaca 1c"/>
        <s v="Marcin Dudziński 1c"/>
        <s v="Małgorzata Walczak 1c"/>
        <s v="Monika Mieszkowska 1c"/>
        <s v="Agnieszka Dmitruk 1c"/>
        <s v="Maria Lubowicz 1c"/>
        <s v="Hanna Balcer 1c"/>
        <s v="Mateusz Napora 1c"/>
        <s v="Delfina Dziedzic 1c"/>
        <s v="Marta Gackowska 1c"/>
        <s v="Dagmara Lewicka 1c"/>
        <s v="Agata Zawadzka 1c"/>
        <s v="Stefan Perszka 1c"/>
        <s v="Karolina Kozłowska 1c"/>
        <s v="Marika Maszudzińska 1c"/>
        <s v="Maciej Karolak 1c"/>
        <s v="Dorota Jurek 1c"/>
        <s v="Anna Lipińska 1c"/>
        <s v="Katarzyna Olszewska 1d"/>
        <s v="Michał Chojnacki 1d"/>
        <s v="Alicja Czarnecka 1d"/>
        <s v="Katarzyna Bielawska 1d"/>
        <s v="Aleksandra Kierna 1d"/>
        <s v="Łukasz Szklarski 1d"/>
        <s v="Dominika Majchrzak 1d"/>
        <s v="Katarzyna Skrzydlewska 1d"/>
        <s v="Angelika Stróż 1d"/>
        <s v="Wojciech Wołoszynek 1d"/>
        <s v="Bogumiła Mazurkiewicz 1d"/>
        <s v="Monika Huse 1d"/>
        <s v="Klaudia Lucius 1d"/>
        <s v="Paulina Klujewska 1d"/>
        <s v="Olga Lipińska 1d"/>
        <s v="Karolina Krelska 1d"/>
        <s v="Piotr Bednarek 1d"/>
        <s v="Katarzyna Małkowska 1d"/>
        <s v="Paulina Sandomierz 1d"/>
        <s v="Dominika Okulicz 1d"/>
        <s v="Mateusz Mrozek 1d"/>
        <s v="Katarzyna Pławska 1d"/>
        <s v="Patrycja Nowak 1d"/>
        <s v="Anna Jakubowska 1d"/>
        <s v="Monika Gołdyn 1d"/>
        <s v="Aleksandra Kwiatkowska 1e"/>
        <s v="Dominika Cegielska 1e"/>
        <s v="Zuzanna Rywak 1e"/>
        <s v="Daria Ciurko 1e"/>
        <s v="Joanna Malesz 1e"/>
        <s v="Kornelia Fiałkowska 1e"/>
        <s v="Kamila Kaczmarek 1e"/>
        <s v="Marta Gorajewska 1e"/>
        <s v="Piotr Domeracki 1e"/>
        <s v="Hanna Bittner 1e"/>
        <s v="Agnieszka Sadurska 1e"/>
        <s v="Małgorzata Słomińska 1e"/>
        <s v="Lidia Zmitrowicz 1e"/>
        <s v="Agata Boruta 1e"/>
        <s v="Jan Ptaszyński 1e"/>
        <s v="Martyna Kawczyńska 1e"/>
        <s v="Przemysław Jaruszewski 1e"/>
        <s v="Izabela Zatorska 1e"/>
        <s v="Bartosz Hak 1e"/>
        <s v="Maria Kaźmierczak 1e"/>
        <s v="Natalia Geise 1e"/>
        <s v="Kamil Pawluczuk 1e"/>
        <s v="Agata Krasińska 1e"/>
        <s v="Maciej Marchwiński 1e"/>
        <s v="Marzena Tuczyńska 1e"/>
        <s v="Kornelia Strońska 1e"/>
        <s v="Paweł Burchard 1e"/>
        <s v="Tomasz Chmielewski 1e"/>
        <s v="Justyna Szczepańska 1e"/>
        <s v="Tadeusz Ambroziak 1e"/>
        <s v="Alicja Pawliczak 1e"/>
        <s v="Marta Szews 1e"/>
        <s v="Marta Pietraszek 1e"/>
        <s v="Magdalena Michalik 1f"/>
        <s v="Filip Niemczewski 1f"/>
        <s v="Aleksandra Kwiecińska 1f"/>
        <s v="Patrycja Kempka 1f"/>
        <s v="Anna Kamrowska 1f"/>
        <s v="Joanna Siminska 1f"/>
        <s v="Sandra Kierna 1f"/>
        <s v="Agnieszka Witt 1f"/>
        <s v="Paulina Katafiasz 1f"/>
        <s v="Joanna Radecka 1f"/>
        <s v="Kamil Oślizło 1f"/>
        <s v="Michalina Matuszewska 1f"/>
        <s v="Oliwia Zwiewka 1f"/>
        <s v="Jakub Dembiński 1f"/>
        <s v="Aleksandra Kłaniecka 1f"/>
        <s v="Krzysztof Gębski 1f"/>
        <s v="Magdalena Sawczuk 1f"/>
        <s v="Piotr Dampc 1f"/>
        <s v="Aleksandra Sztejka 1f"/>
        <s v="Magda Paśko 1f"/>
        <s v="Julita Grupa 1f"/>
        <s v="Patrycja Wardach 1f"/>
        <s v="Monika Gruszczyńska 1f"/>
        <s v="Karolina Cichocka 1f"/>
        <s v="Karolina Kaptur 1f"/>
        <s v="Dominika Urbańska 1f"/>
        <s v="Klaudia Bejtka 1f"/>
        <s v="Paulina Wantoch-Rekowska 1f"/>
        <s v="Maja Augustyńska 1g"/>
        <s v="Krzysztof Milewski 1g"/>
        <s v="Zofia Krasińska 1g"/>
        <s v="Izabela Mularska 1g"/>
        <s v="Anna Balińska 1g"/>
        <s v="Nathalie Wyskiel 1g"/>
        <s v="Anna Urbańska 1g"/>
        <s v="Monika Szałkowska 1g"/>
        <s v="Paulina Ośka 1g"/>
        <s v="Anna Hinz 1g"/>
        <s v="Beata Pisarska 1g"/>
        <s v="Michał Ciępiel 1g"/>
        <s v="Anna Sroka 1g"/>
        <s v="Robert Konitz 1g"/>
        <s v="Izabella Wasilewska 1g"/>
        <s v="Agata Marciniec 1g"/>
        <s v="Magdalena Gaca 1g"/>
        <s v="Marta Ledkiewicz 1g"/>
        <s v="Dagmara Olczak 1g"/>
        <s v="Kamil Patalon 1g"/>
        <s v="Łukasz Murawski 1g"/>
        <s v="Marta Błachnio 1g"/>
        <s v="Stefania Michalska 1g"/>
        <s v="Marta Rzymyszkiewicz 1g"/>
        <s v="Monika Janiak 1g"/>
        <s v="Natalia Żbikowska 1h"/>
        <s v="Michał Chmielarski 1h"/>
        <s v="Julia Szyńska 1h"/>
        <s v="Maciej Baczyński 1h"/>
        <s v="Mateusz Mikołajczak 1h"/>
        <s v="Andrzej Sidorowicz 1h"/>
        <s v="Monika Musiał 1h"/>
        <s v="Marta Zębała 1h"/>
        <s v="Igor Bysikiewicz 1h"/>
        <s v="Marta Karaś 1h"/>
        <s v="Agata Nowicka 1h"/>
        <s v="Natalia Maćkowska 1h"/>
        <s v="Wiktor Specyalski 1h"/>
        <s v="Dominika Szaroleta 1h"/>
        <s v="Róża Fac 1h"/>
        <s v="Patrycja Słomińska 1h"/>
        <s v="Michał Huet 1h"/>
        <s v="Dominika Kuczma 1h"/>
        <s v="Zuzanna Gierszewska 1h"/>
        <s v="Weronika Wegner 1h"/>
        <s v="Marta Bielecka 1h"/>
        <s v="Joanna Kabacińska 1h"/>
        <s v="Michał Jastrzębski 1h"/>
        <s v="Karina Raszka 1h"/>
        <s v="Agata Klimczyk 1h"/>
        <s v="Karolina Świerczyńska 1h"/>
        <s v="Bartosz Łoś 1h"/>
        <s v="Katarzyna Sadurska 1h"/>
        <s v="Monika Brodziak 1h"/>
        <s v="Ewelina Sierko 1h"/>
        <s v="Linda Marciniak 1h"/>
        <s v="Barbara Tecław 1h"/>
        <s v="Agnieszka Graczyk 1h"/>
        <s v="Magdalena Łukasik 1i"/>
        <s v="Piotr Leszcz 1i"/>
        <s v="Karolina Wieczorek 1i"/>
        <s v="Maria Klunder 1i"/>
        <s v="Joanna Jedwabińska 1i"/>
        <s v="Małgorzata Thiede 1i"/>
        <s v="Miriam Dąbrowska 1i"/>
        <s v="Monika Czemeżyńska 1i"/>
        <s v="Kacper Tabaka 1i"/>
        <s v="Wojciech Marciniak 1i"/>
        <s v="Natalia Gilewska 1i"/>
        <s v="Jakub Dąbkowski 1i"/>
        <s v="Patrycja Rafińska 1i"/>
        <s v="Anna Erdmańska 1i"/>
        <s v="Patrycja Oparczyk 1i"/>
        <s v="Joanna Spojda 1i"/>
        <s v="Małgorzata Gaca 1i"/>
        <s v="Marta Dampc 1i"/>
        <s v="Anna Libront 1i"/>
        <s v="Kacper Palicki 1i"/>
        <s v="Marcin Czapczyk 1i"/>
        <s v="Olga Grzymska 1i"/>
        <s v="Daniel Gościński 1i"/>
        <s v="Magdalena Muszyńska 1i"/>
        <s v="Joanna Kiedrowska 1i"/>
        <s v="Dorota Budziak 1i"/>
        <s v="Milena Hałko 1i"/>
        <s v="Kamil Jaroch 1i"/>
        <s v="Jagoda Jędrusik 1i"/>
        <s v="Weronika Mazurkiewicz 1i"/>
        <s v="Piotr Nowak 1i"/>
        <s v="Marika Szram 1j"/>
        <s v="Małgorzata Armknecht 1j"/>
        <s v="Adrianna Czajkowska 1j"/>
        <s v="Małgorzata Kwiatkowska 1j"/>
        <s v="Agnieszka Szulc 1j"/>
        <s v="Anna Kaźmierczak 1j"/>
        <s v="Arleta Wojtysiak 1j"/>
        <s v="Kamila Gołdyn 1j"/>
        <s v="Monika Komisarek 1j"/>
        <s v="Daria Grzelak 1j"/>
        <s v="Anna Wleklińska 1j"/>
        <s v="Monika Masiakowska 1j"/>
        <s v="Aleksandra Barciszewska 1j"/>
        <s v="Julia Jaromirska 1j"/>
        <s v="Adam Mrotek 1j"/>
        <s v="Natalia Sosnowska 1j"/>
        <s v="Marta Kęsikowska 1j"/>
        <s v="Adrian Wajer 1j"/>
        <s v="Kamila Seraficka 1j"/>
        <s v="Adrian Młotek 1j"/>
        <s v="Róża Serducho 1j"/>
        <s v="Janina Dobrowolska 1j"/>
        <s v="Mateusz Kamiński 1j"/>
      </sharedItems>
    </cacheField>
    <cacheField name="Czas_logowania" numFmtId="170">
      <sharedItems containsSemiMixedTypes="0" containsNonDate="0" containsDate="1" containsString="0" minDate="1899-12-30T10:00:01" maxDate="1899-12-30T10:00:30"/>
    </cacheField>
    <cacheField name="Czas_zapisu" numFmtId="170">
      <sharedItems containsSemiMixedTypes="0" containsNonDate="0" containsDate="1" containsString="0" minDate="1899-12-30T10:49:30" maxDate="1899-12-30T11:00:30"/>
    </cacheField>
    <cacheField name="czas trwania" numFmtId="1">
      <sharedItems containsSemiMixedTypes="0" containsString="0" containsNumber="1" containsInteger="1" minValue="2979" maxValue="3652"/>
    </cacheField>
    <cacheField name="czas trwania w godzinach" numFmtId="0">
      <sharedItems containsSemiMixedTypes="0" containsString="0" containsNumber="1" minValue="0.82750000000000001" maxValue="1.0144444444444445"/>
    </cacheField>
    <cacheField name="przekroczenie czasu" numFmtId="1">
      <sharedItems containsSemiMixedTypes="0" containsString="0" containsNumber="1" containsInteger="1" minValue="0" maxValue="52" count="22">
        <n v="0"/>
        <n v="24"/>
        <n v="19"/>
        <n v="5"/>
        <n v="23"/>
        <n v="32"/>
        <n v="43"/>
        <n v="30"/>
        <n v="39"/>
        <n v="31"/>
        <n v="15"/>
        <n v="49"/>
        <n v="36"/>
        <n v="52"/>
        <n v="9"/>
        <n v="38"/>
        <n v="22"/>
        <n v="37"/>
        <n v="28"/>
        <n v="47"/>
        <n v="11"/>
        <n v="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s v="1a"/>
    <s v="Bartek"/>
    <s v="Kozielski"/>
    <x v="0"/>
    <d v="1899-12-30T10:00:05"/>
    <d v="1899-12-30T10:49:43"/>
    <n v="2988"/>
    <n v="0.83"/>
    <x v="0"/>
  </r>
  <r>
    <n v="2"/>
    <s v="1a"/>
    <s v="Aleksander"/>
    <s v="Szews"/>
    <x v="1"/>
    <d v="1899-12-30T10:00:08"/>
    <d v="1899-12-30T11:00:16"/>
    <n v="3624"/>
    <n v="1.0066666666666666"/>
    <x v="1"/>
  </r>
  <r>
    <n v="3"/>
    <s v="1a"/>
    <s v="Natalia"/>
    <s v="Wolska"/>
    <x v="2"/>
    <d v="1899-12-30T10:00:26"/>
    <d v="1899-12-30T10:49:48"/>
    <n v="3014"/>
    <n v="0.8372222222222222"/>
    <x v="0"/>
  </r>
  <r>
    <n v="4"/>
    <s v="1a"/>
    <s v="Marcin"/>
    <s v="Gołębiewski"/>
    <x v="3"/>
    <d v="1899-12-30T10:00:23"/>
    <d v="1899-12-30T10:50:42"/>
    <n v="3065"/>
    <n v="0.85138888888888886"/>
    <x v="0"/>
  </r>
  <r>
    <n v="5"/>
    <s v="1a"/>
    <s v="Martyna"/>
    <s v="Chojnacka"/>
    <x v="4"/>
    <d v="1899-12-30T10:00:03"/>
    <d v="1899-12-30T10:56:36"/>
    <n v="3399"/>
    <n v="0.94416666666666671"/>
    <x v="0"/>
  </r>
  <r>
    <n v="6"/>
    <s v="1a"/>
    <s v="Dominika"/>
    <s v="Złotowska"/>
    <x v="5"/>
    <d v="1899-12-30T10:00:03"/>
    <d v="1899-12-30T10:51:53"/>
    <n v="3116"/>
    <n v="0.86555555555555552"/>
    <x v="0"/>
  </r>
  <r>
    <n v="7"/>
    <s v="1a"/>
    <s v="Karolina"/>
    <s v="Drażniuk"/>
    <x v="6"/>
    <d v="1899-12-30T10:00:28"/>
    <d v="1899-12-30T10:58:40"/>
    <n v="3548"/>
    <n v="0.98555555555555552"/>
    <x v="0"/>
  </r>
  <r>
    <n v="8"/>
    <s v="1a"/>
    <s v="Kamila"/>
    <s v="Pardua"/>
    <x v="7"/>
    <d v="1899-12-30T10:00:04"/>
    <d v="1899-12-30T10:52:52"/>
    <n v="3176"/>
    <n v="0.88222222222222224"/>
    <x v="0"/>
  </r>
  <r>
    <n v="9"/>
    <s v="1a"/>
    <s v="Małgorzata"/>
    <s v="Woleń"/>
    <x v="8"/>
    <d v="1899-12-30T10:00:04"/>
    <d v="1899-12-30T10:52:49"/>
    <n v="3173"/>
    <n v="0.88138888888888889"/>
    <x v="0"/>
  </r>
  <r>
    <n v="10"/>
    <s v="1a"/>
    <s v="Aleksandra"/>
    <s v="Garczyńska"/>
    <x v="9"/>
    <d v="1899-12-30T10:00:04"/>
    <d v="1899-12-30T11:00:15"/>
    <n v="3619"/>
    <n v="1.0052777777777777"/>
    <x v="2"/>
  </r>
  <r>
    <n v="11"/>
    <s v="1a"/>
    <s v="Maciej"/>
    <s v="Lebioda"/>
    <x v="10"/>
    <d v="1899-12-30T10:00:16"/>
    <d v="1899-12-30T10:58:34"/>
    <n v="3530"/>
    <n v="0.98055555555555551"/>
    <x v="0"/>
  </r>
  <r>
    <n v="12"/>
    <s v="1a"/>
    <s v="Ewa"/>
    <s v="Pietkun"/>
    <x v="11"/>
    <d v="1899-12-30T10:00:13"/>
    <d v="1899-12-30T10:52:37"/>
    <n v="3170"/>
    <n v="0.88055555555555554"/>
    <x v="0"/>
  </r>
  <r>
    <n v="13"/>
    <s v="1a"/>
    <s v="Maria"/>
    <s v="Pera"/>
    <x v="12"/>
    <d v="1899-12-30T10:00:01"/>
    <d v="1899-12-30T10:55:39"/>
    <n v="3340"/>
    <n v="0.92777777777777781"/>
    <x v="0"/>
  </r>
  <r>
    <n v="14"/>
    <s v="1a"/>
    <s v="Sandra"/>
    <s v="Górska"/>
    <x v="13"/>
    <d v="1899-12-30T10:00:10"/>
    <d v="1899-12-30T10:52:42"/>
    <n v="3172"/>
    <n v="0.88111111111111107"/>
    <x v="0"/>
  </r>
  <r>
    <n v="15"/>
    <s v="1a"/>
    <s v="Milena"/>
    <s v="Andrzejewska"/>
    <x v="14"/>
    <d v="1899-12-30T10:00:28"/>
    <d v="1899-12-30T10:58:38"/>
    <n v="3546"/>
    <n v="0.98499999999999999"/>
    <x v="0"/>
  </r>
  <r>
    <n v="16"/>
    <s v="1a"/>
    <s v="Magdalena"/>
    <s v="Łapka"/>
    <x v="15"/>
    <d v="1899-12-30T10:00:10"/>
    <d v="1899-12-30T10:53:59"/>
    <n v="3249"/>
    <n v="0.90249999999999997"/>
    <x v="0"/>
  </r>
  <r>
    <n v="17"/>
    <s v="1a"/>
    <s v="Mikołaj"/>
    <s v="Tyczyński"/>
    <x v="16"/>
    <d v="1899-12-30T10:00:07"/>
    <d v="1899-12-30T10:50:52"/>
    <n v="3059"/>
    <n v="0.84972222222222227"/>
    <x v="0"/>
  </r>
  <r>
    <n v="18"/>
    <s v="1a"/>
    <s v="Joanna"/>
    <s v="Zielińska"/>
    <x v="17"/>
    <d v="1899-12-30T10:00:05"/>
    <d v="1899-12-30T10:50:49"/>
    <n v="3054"/>
    <n v="0.84833333333333338"/>
    <x v="0"/>
  </r>
  <r>
    <n v="19"/>
    <s v="1a"/>
    <s v="Weronika"/>
    <s v="Bukowska"/>
    <x v="18"/>
    <d v="1899-12-30T10:00:28"/>
    <d v="1899-12-30T10:58:46"/>
    <n v="3554"/>
    <n v="0.98722222222222222"/>
    <x v="0"/>
  </r>
  <r>
    <n v="20"/>
    <s v="1a"/>
    <s v="Paweł"/>
    <s v="Ciemiński"/>
    <x v="19"/>
    <d v="1899-12-30T10:00:04"/>
    <d v="1899-12-30T10:51:41"/>
    <n v="3105"/>
    <n v="0.86250000000000004"/>
    <x v="0"/>
  </r>
  <r>
    <n v="21"/>
    <s v="1b"/>
    <s v="Anna"/>
    <s v="Wasilewska"/>
    <x v="20"/>
    <d v="1899-12-30T10:00:05"/>
    <d v="1899-12-30T10:49:54"/>
    <n v="2999"/>
    <n v="0.83305555555555555"/>
    <x v="0"/>
  </r>
  <r>
    <n v="22"/>
    <s v="1b"/>
    <s v="Robert"/>
    <s v="Mirus"/>
    <x v="21"/>
    <d v="1899-12-30T10:00:12"/>
    <d v="1899-12-30T10:49:56"/>
    <n v="3008"/>
    <n v="0.83555555555555561"/>
    <x v="0"/>
  </r>
  <r>
    <n v="23"/>
    <s v="1b"/>
    <s v="Marta"/>
    <s v="Błaszyk"/>
    <x v="22"/>
    <d v="1899-12-30T10:00:11"/>
    <d v="1899-12-30T10:54:58"/>
    <n v="3309"/>
    <n v="0.91916666666666669"/>
    <x v="0"/>
  </r>
  <r>
    <n v="24"/>
    <s v="1b"/>
    <s v="Oliwia"/>
    <s v="Lewandowska"/>
    <x v="23"/>
    <d v="1899-12-30T10:00:25"/>
    <d v="1899-12-30T10:55:31"/>
    <n v="3356"/>
    <n v="0.93222222222222217"/>
    <x v="0"/>
  </r>
  <r>
    <n v="25"/>
    <s v="1b"/>
    <s v="Małgorzata"/>
    <s v="Łobocka"/>
    <x v="24"/>
    <d v="1899-12-30T10:00:04"/>
    <d v="1899-12-30T11:00:01"/>
    <n v="3605"/>
    <n v="1.0013888888888889"/>
    <x v="3"/>
  </r>
  <r>
    <n v="26"/>
    <s v="1b"/>
    <s v="Katarzyna"/>
    <s v="Borowczak"/>
    <x v="25"/>
    <d v="1899-12-30T10:00:25"/>
    <d v="1899-12-30T10:58:37"/>
    <n v="3542"/>
    <n v="0.98388888888888892"/>
    <x v="0"/>
  </r>
  <r>
    <n v="27"/>
    <s v="1b"/>
    <s v="Aleksandra"/>
    <s v="Samolińska"/>
    <x v="26"/>
    <d v="1899-12-30T10:00:04"/>
    <d v="1899-12-30T10:58:43"/>
    <n v="3527"/>
    <n v="0.97972222222222227"/>
    <x v="0"/>
  </r>
  <r>
    <n v="28"/>
    <s v="1b"/>
    <s v="Maciej"/>
    <s v="Wencka"/>
    <x v="27"/>
    <d v="1899-12-30T10:00:17"/>
    <d v="1899-12-30T10:58:41"/>
    <n v="3538"/>
    <n v="0.98277777777777775"/>
    <x v="0"/>
  </r>
  <r>
    <n v="29"/>
    <s v="1b"/>
    <s v="Patrycja"/>
    <s v="Młocicka"/>
    <x v="28"/>
    <d v="1899-12-30T10:00:23"/>
    <d v="1899-12-30T10:58:46"/>
    <n v="3549"/>
    <n v="0.98583333333333334"/>
    <x v="0"/>
  </r>
  <r>
    <n v="30"/>
    <s v="1b"/>
    <s v="Beata"/>
    <s v="Kuczyńska"/>
    <x v="29"/>
    <d v="1899-12-30T10:00:29"/>
    <d v="1899-12-30T10:53:54"/>
    <n v="3263"/>
    <n v="0.90638888888888891"/>
    <x v="0"/>
  </r>
  <r>
    <n v="31"/>
    <s v="1b"/>
    <s v="Kinga"/>
    <s v="Kaźmierczak"/>
    <x v="30"/>
    <d v="1899-12-30T10:00:12"/>
    <d v="1899-12-30T10:56:35"/>
    <n v="3407"/>
    <n v="0.94638888888888884"/>
    <x v="0"/>
  </r>
  <r>
    <n v="32"/>
    <s v="1b"/>
    <s v="Marta"/>
    <s v="Łanoch"/>
    <x v="31"/>
    <d v="1899-12-30T10:00:12"/>
    <d v="1899-12-30T10:58:58"/>
    <n v="3550"/>
    <n v="0.98611111111111116"/>
    <x v="0"/>
  </r>
  <r>
    <n v="33"/>
    <s v="1b"/>
    <s v="Arkadiusz"/>
    <s v="Czerniak"/>
    <x v="32"/>
    <d v="1899-12-30T10:00:01"/>
    <d v="1899-12-30T11:00:22"/>
    <n v="3623"/>
    <n v="1.006388888888889"/>
    <x v="4"/>
  </r>
  <r>
    <n v="34"/>
    <s v="1b"/>
    <s v="Mikołaj"/>
    <s v="Kubista"/>
    <x v="33"/>
    <d v="1899-12-30T10:00:11"/>
    <d v="1899-12-30T10:57:54"/>
    <n v="3485"/>
    <n v="0.96805555555555556"/>
    <x v="0"/>
  </r>
  <r>
    <n v="35"/>
    <s v="1b"/>
    <s v="Aleksandra"/>
    <s v="Waryszewska"/>
    <x v="34"/>
    <d v="1899-12-30T10:00:24"/>
    <d v="1899-12-30T10:55:58"/>
    <n v="3382"/>
    <n v="0.93944444444444442"/>
    <x v="0"/>
  </r>
  <r>
    <n v="36"/>
    <s v="1b"/>
    <s v="Dagmara"/>
    <s v="Różańska"/>
    <x v="35"/>
    <d v="1899-12-30T10:00:25"/>
    <d v="1899-12-30T10:50:35"/>
    <n v="3060"/>
    <n v="0.85"/>
    <x v="0"/>
  </r>
  <r>
    <n v="37"/>
    <s v="1b"/>
    <s v="Bogna"/>
    <s v="Stolarska"/>
    <x v="36"/>
    <d v="1899-12-30T10:00:09"/>
    <d v="1899-12-30T10:54:32"/>
    <n v="3281"/>
    <n v="0.91138888888888892"/>
    <x v="0"/>
  </r>
  <r>
    <n v="38"/>
    <s v="1b"/>
    <s v="Justyna"/>
    <s v="Bartoszek"/>
    <x v="37"/>
    <d v="1899-12-30T10:00:12"/>
    <d v="1899-12-30T11:00:12"/>
    <n v="3624"/>
    <n v="1.0066666666666666"/>
    <x v="1"/>
  </r>
  <r>
    <n v="39"/>
    <s v="1b"/>
    <s v="Hanna"/>
    <s v="Lejer"/>
    <x v="38"/>
    <d v="1899-12-30T10:00:12"/>
    <d v="1899-12-30T10:57:31"/>
    <n v="3463"/>
    <n v="0.96194444444444449"/>
    <x v="0"/>
  </r>
  <r>
    <n v="40"/>
    <s v="1b"/>
    <s v="Oliwia"/>
    <s v="Wysocka"/>
    <x v="39"/>
    <d v="1899-12-30T10:00:24"/>
    <d v="1899-12-30T10:52:59"/>
    <n v="3203"/>
    <n v="0.88972222222222219"/>
    <x v="0"/>
  </r>
  <r>
    <n v="41"/>
    <s v="1b"/>
    <s v="Agata"/>
    <s v="Lewandowska"/>
    <x v="40"/>
    <d v="1899-12-30T10:00:01"/>
    <d v="1899-12-30T10:51:38"/>
    <n v="3099"/>
    <n v="0.86083333333333334"/>
    <x v="0"/>
  </r>
  <r>
    <n v="42"/>
    <s v="1b"/>
    <s v="Marta"/>
    <s v="Wojtowicz"/>
    <x v="41"/>
    <d v="1899-12-30T10:00:27"/>
    <d v="1899-12-30T10:58:51"/>
    <n v="3558"/>
    <n v="0.98833333333333329"/>
    <x v="0"/>
  </r>
  <r>
    <n v="43"/>
    <s v="1c"/>
    <s v="Julita"/>
    <s v="Winkowska"/>
    <x v="42"/>
    <d v="1899-12-30T10:00:05"/>
    <d v="1899-12-30T10:51:34"/>
    <n v="3099"/>
    <n v="0.86083333333333334"/>
    <x v="0"/>
  </r>
  <r>
    <n v="44"/>
    <s v="1c"/>
    <s v="Stefania"/>
    <s v="Zduńczuk"/>
    <x v="43"/>
    <d v="1899-12-30T10:00:13"/>
    <d v="1899-12-30T11:00:19"/>
    <n v="3632"/>
    <n v="1.0088888888888889"/>
    <x v="5"/>
  </r>
  <r>
    <n v="45"/>
    <s v="1c"/>
    <s v="Patrycja"/>
    <s v="Wegner"/>
    <x v="44"/>
    <d v="1899-12-30T10:00:13"/>
    <d v="1899-12-30T10:57:46"/>
    <n v="3479"/>
    <n v="0.96638888888888885"/>
    <x v="0"/>
  </r>
  <r>
    <n v="46"/>
    <s v="1c"/>
    <s v="Klaudia"/>
    <s v="Pliszka"/>
    <x v="45"/>
    <d v="1899-12-30T10:00:10"/>
    <d v="1899-12-30T10:57:49"/>
    <n v="3479"/>
    <n v="0.96638888888888885"/>
    <x v="0"/>
  </r>
  <r>
    <n v="47"/>
    <s v="1c"/>
    <s v="Justyna"/>
    <s v="Piórkowska"/>
    <x v="46"/>
    <d v="1899-12-30T10:00:30"/>
    <d v="1899-12-30T10:53:47"/>
    <n v="3257"/>
    <n v="0.90472222222222221"/>
    <x v="0"/>
  </r>
  <r>
    <n v="48"/>
    <s v="1c"/>
    <s v="Magdalena"/>
    <s v="Kaca"/>
    <x v="47"/>
    <d v="1899-12-30T10:00:01"/>
    <d v="1899-12-30T10:55:59"/>
    <n v="3360"/>
    <n v="0.93333333333333335"/>
    <x v="0"/>
  </r>
  <r>
    <n v="49"/>
    <s v="1c"/>
    <s v="Marcin"/>
    <s v="Dudziński"/>
    <x v="48"/>
    <d v="1899-12-30T10:00:06"/>
    <d v="1899-12-30T10:50:45"/>
    <n v="3051"/>
    <n v="0.84750000000000003"/>
    <x v="0"/>
  </r>
  <r>
    <n v="50"/>
    <s v="1c"/>
    <s v="Małgorzata"/>
    <s v="Walczak"/>
    <x v="49"/>
    <d v="1899-12-30T10:00:03"/>
    <d v="1899-12-30T10:52:39"/>
    <n v="3162"/>
    <n v="0.8783333333333333"/>
    <x v="0"/>
  </r>
  <r>
    <n v="51"/>
    <s v="1c"/>
    <s v="Monika"/>
    <s v="Mieszkowska"/>
    <x v="50"/>
    <d v="1899-12-30T10:00:03"/>
    <d v="1899-12-30T10:55:46"/>
    <n v="3349"/>
    <n v="0.93027777777777776"/>
    <x v="0"/>
  </r>
  <r>
    <n v="52"/>
    <s v="1c"/>
    <s v="Agnieszka"/>
    <s v="Dmitruk"/>
    <x v="51"/>
    <d v="1899-12-30T10:00:23"/>
    <d v="1899-12-30T10:56:50"/>
    <n v="3433"/>
    <n v="0.95361111111111108"/>
    <x v="0"/>
  </r>
  <r>
    <n v="53"/>
    <s v="1c"/>
    <s v="Maria"/>
    <s v="Lubowicz"/>
    <x v="52"/>
    <d v="1899-12-30T10:00:26"/>
    <d v="1899-12-30T10:49:50"/>
    <n v="3016"/>
    <n v="0.83777777777777773"/>
    <x v="0"/>
  </r>
  <r>
    <n v="54"/>
    <s v="1c"/>
    <s v="Hanna"/>
    <s v="Balcer"/>
    <x v="53"/>
    <d v="1899-12-30T10:00:10"/>
    <d v="1899-12-30T10:52:44"/>
    <n v="3174"/>
    <n v="0.88166666666666671"/>
    <x v="0"/>
  </r>
  <r>
    <n v="55"/>
    <s v="1c"/>
    <s v="Mateusz"/>
    <s v="Napora"/>
    <x v="54"/>
    <d v="1899-12-30T10:00:29"/>
    <d v="1899-12-30T10:51:53"/>
    <n v="3142"/>
    <n v="0.87277777777777776"/>
    <x v="0"/>
  </r>
  <r>
    <n v="56"/>
    <s v="1c"/>
    <s v="Delfina"/>
    <s v="Dziedzic"/>
    <x v="55"/>
    <d v="1899-12-30T10:00:21"/>
    <d v="1899-12-30T10:51:38"/>
    <n v="3119"/>
    <n v="0.86638888888888888"/>
    <x v="0"/>
  </r>
  <r>
    <n v="57"/>
    <s v="1c"/>
    <s v="Marta"/>
    <s v="Gackowska"/>
    <x v="56"/>
    <d v="1899-12-30T10:00:21"/>
    <d v="1899-12-30T10:55:57"/>
    <n v="3378"/>
    <n v="0.93833333333333335"/>
    <x v="0"/>
  </r>
  <r>
    <n v="58"/>
    <s v="1c"/>
    <s v="Dagmara"/>
    <s v="Lewicka"/>
    <x v="57"/>
    <d v="1899-12-30T10:00:11"/>
    <d v="1899-12-30T10:51:54"/>
    <n v="3125"/>
    <n v="0.86805555555555558"/>
    <x v="0"/>
  </r>
  <r>
    <n v="59"/>
    <s v="1c"/>
    <s v="Agata"/>
    <s v="Zawadzka"/>
    <x v="58"/>
    <d v="1899-12-30T10:00:09"/>
    <d v="1899-12-30T10:49:39"/>
    <n v="2988"/>
    <n v="0.83"/>
    <x v="0"/>
  </r>
  <r>
    <n v="60"/>
    <s v="1c"/>
    <s v="Stefan"/>
    <s v="Perszka"/>
    <x v="59"/>
    <d v="1899-12-30T10:00:05"/>
    <d v="1899-12-30T11:00:19"/>
    <n v="3624"/>
    <n v="1.0066666666666666"/>
    <x v="1"/>
  </r>
  <r>
    <n v="61"/>
    <s v="1c"/>
    <s v="Karolina"/>
    <s v="Kozłowska"/>
    <x v="60"/>
    <d v="1899-12-30T10:00:10"/>
    <d v="1899-12-30T10:55:57"/>
    <n v="3367"/>
    <n v="0.93527777777777776"/>
    <x v="0"/>
  </r>
  <r>
    <n v="62"/>
    <s v="1c"/>
    <s v="Marika"/>
    <s v="Maszudzińska"/>
    <x v="61"/>
    <d v="1899-12-30T10:00:29"/>
    <d v="1899-12-30T11:00:14"/>
    <n v="3643"/>
    <n v="1.0119444444444445"/>
    <x v="6"/>
  </r>
  <r>
    <n v="63"/>
    <s v="1c"/>
    <s v="Maciej"/>
    <s v="Karolak"/>
    <x v="62"/>
    <d v="1899-12-30T10:00:05"/>
    <d v="1899-12-30T10:51:35"/>
    <n v="3100"/>
    <n v="0.86111111111111116"/>
    <x v="0"/>
  </r>
  <r>
    <n v="64"/>
    <s v="1c"/>
    <s v="Dorota"/>
    <s v="Jurek"/>
    <x v="63"/>
    <d v="1899-12-30T10:00:16"/>
    <d v="1899-12-30T11:00:14"/>
    <n v="3630"/>
    <n v="1.0083333333333333"/>
    <x v="7"/>
  </r>
  <r>
    <n v="65"/>
    <s v="1c"/>
    <s v="Anna"/>
    <s v="Lipińska"/>
    <x v="64"/>
    <d v="1899-12-30T10:00:05"/>
    <d v="1899-12-30T10:54:53"/>
    <n v="3298"/>
    <n v="0.9161111111111111"/>
    <x v="0"/>
  </r>
  <r>
    <n v="66"/>
    <s v="1d"/>
    <s v="Katarzyna"/>
    <s v="Olszewska"/>
    <x v="65"/>
    <d v="1899-12-30T10:00:21"/>
    <d v="1899-12-30T10:50:35"/>
    <n v="3056"/>
    <n v="0.84888888888888892"/>
    <x v="0"/>
  </r>
  <r>
    <n v="67"/>
    <s v="1d"/>
    <s v="Michał"/>
    <s v="Chojnacki"/>
    <x v="66"/>
    <d v="1899-12-30T10:00:01"/>
    <d v="1899-12-30T11:00:23"/>
    <n v="3624"/>
    <n v="1.0066666666666666"/>
    <x v="1"/>
  </r>
  <r>
    <n v="68"/>
    <s v="1d"/>
    <s v="Alicja"/>
    <s v="Czarnecka"/>
    <x v="67"/>
    <d v="1899-12-30T10:00:26"/>
    <d v="1899-12-30T10:53:48"/>
    <n v="3254"/>
    <n v="0.90388888888888885"/>
    <x v="0"/>
  </r>
  <r>
    <n v="69"/>
    <s v="1d"/>
    <s v="Katarzyna"/>
    <s v="Bielawska"/>
    <x v="68"/>
    <d v="1899-12-30T10:00:24"/>
    <d v="1899-12-30T10:56:58"/>
    <n v="3442"/>
    <n v="0.95611111111111113"/>
    <x v="0"/>
  </r>
  <r>
    <n v="70"/>
    <s v="1d"/>
    <s v="Aleksandra"/>
    <s v="Kierna"/>
    <x v="69"/>
    <d v="1899-12-30T10:00:20"/>
    <d v="1899-12-30T10:55:45"/>
    <n v="3365"/>
    <n v="0.93472222222222223"/>
    <x v="0"/>
  </r>
  <r>
    <n v="71"/>
    <s v="1d"/>
    <s v="Łukasz"/>
    <s v="Szklarski"/>
    <x v="70"/>
    <d v="1899-12-30T10:00:26"/>
    <d v="1899-12-30T10:49:49"/>
    <n v="3015"/>
    <n v="0.83750000000000002"/>
    <x v="0"/>
  </r>
  <r>
    <n v="72"/>
    <s v="1d"/>
    <s v="Dominika"/>
    <s v="Majchrzak"/>
    <x v="71"/>
    <d v="1899-12-30T10:00:05"/>
    <d v="1899-12-30T10:50:56"/>
    <n v="3061"/>
    <n v="0.8502777777777778"/>
    <x v="0"/>
  </r>
  <r>
    <n v="73"/>
    <s v="1d"/>
    <s v="Katarzyna"/>
    <s v="Skrzydlewska"/>
    <x v="72"/>
    <d v="1899-12-30T10:00:04"/>
    <d v="1899-12-30T10:55:58"/>
    <n v="3362"/>
    <n v="0.93388888888888888"/>
    <x v="0"/>
  </r>
  <r>
    <n v="74"/>
    <s v="1d"/>
    <s v="Angelika"/>
    <s v="Stróż"/>
    <x v="73"/>
    <d v="1899-12-30T10:00:10"/>
    <d v="1899-12-30T10:52:48"/>
    <n v="3178"/>
    <n v="0.88277777777777777"/>
    <x v="0"/>
  </r>
  <r>
    <n v="75"/>
    <s v="1d"/>
    <s v="Wojciech"/>
    <s v="Wołoszynek"/>
    <x v="74"/>
    <d v="1899-12-30T10:00:12"/>
    <d v="1899-12-30T10:58:31"/>
    <n v="3523"/>
    <n v="0.9786111111111111"/>
    <x v="0"/>
  </r>
  <r>
    <n v="76"/>
    <s v="1d"/>
    <s v="Bogumiła"/>
    <s v="Mazurkiewicz"/>
    <x v="75"/>
    <d v="1899-12-30T10:00:04"/>
    <d v="1899-12-30T10:50:44"/>
    <n v="3048"/>
    <n v="0.84666666666666668"/>
    <x v="0"/>
  </r>
  <r>
    <n v="77"/>
    <s v="1d"/>
    <s v="Monika"/>
    <s v="Huse"/>
    <x v="76"/>
    <d v="1899-12-30T10:00:24"/>
    <d v="1899-12-30T10:51:35"/>
    <n v="3119"/>
    <n v="0.86638888888888888"/>
    <x v="0"/>
  </r>
  <r>
    <n v="78"/>
    <s v="1d"/>
    <s v="Klaudia"/>
    <s v="Lucius"/>
    <x v="77"/>
    <d v="1899-12-30T10:00:18"/>
    <d v="1899-12-30T10:51:40"/>
    <n v="3118"/>
    <n v="0.86611111111111116"/>
    <x v="0"/>
  </r>
  <r>
    <n v="79"/>
    <s v="1d"/>
    <s v="Paulina"/>
    <s v="Klujewska"/>
    <x v="78"/>
    <d v="1899-12-30T10:00:15"/>
    <d v="1899-12-30T10:55:49"/>
    <n v="3364"/>
    <n v="0.93444444444444441"/>
    <x v="0"/>
  </r>
  <r>
    <n v="80"/>
    <s v="1d"/>
    <s v="Olga"/>
    <s v="Lipińska"/>
    <x v="79"/>
    <d v="1899-12-30T10:00:24"/>
    <d v="1899-12-30T10:51:39"/>
    <n v="3123"/>
    <n v="0.86750000000000005"/>
    <x v="0"/>
  </r>
  <r>
    <n v="81"/>
    <s v="1d"/>
    <s v="Karolina"/>
    <s v="Krelska"/>
    <x v="80"/>
    <d v="1899-12-30T10:00:23"/>
    <d v="1899-12-30T10:55:50"/>
    <n v="3373"/>
    <n v="0.93694444444444447"/>
    <x v="0"/>
  </r>
  <r>
    <n v="82"/>
    <s v="1d"/>
    <s v="Piotr"/>
    <s v="Bednarek"/>
    <x v="81"/>
    <d v="1899-12-30T10:00:04"/>
    <d v="1899-12-30T10:50:40"/>
    <n v="3044"/>
    <n v="0.8455555555555555"/>
    <x v="0"/>
  </r>
  <r>
    <n v="83"/>
    <s v="1d"/>
    <s v="Katarzyna"/>
    <s v="Małkowska"/>
    <x v="82"/>
    <d v="1899-12-30T10:00:29"/>
    <d v="1899-12-30T10:51:53"/>
    <n v="3142"/>
    <n v="0.87277777777777776"/>
    <x v="0"/>
  </r>
  <r>
    <n v="84"/>
    <s v="1d"/>
    <s v="Paulina"/>
    <s v="Sandomierz"/>
    <x v="83"/>
    <d v="1899-12-30T10:00:11"/>
    <d v="1899-12-30T10:55:56"/>
    <n v="3367"/>
    <n v="0.93527777777777776"/>
    <x v="0"/>
  </r>
  <r>
    <n v="85"/>
    <s v="1d"/>
    <s v="Dominika"/>
    <s v="Okulicz"/>
    <x v="84"/>
    <d v="1899-12-30T10:00:24"/>
    <d v="1899-12-30T10:51:34"/>
    <n v="3118"/>
    <n v="0.86611111111111116"/>
    <x v="0"/>
  </r>
  <r>
    <n v="86"/>
    <s v="1d"/>
    <s v="Mateusz"/>
    <s v="Mrozek"/>
    <x v="85"/>
    <d v="1899-12-30T10:00:22"/>
    <d v="1899-12-30T10:52:54"/>
    <n v="3196"/>
    <n v="0.88777777777777778"/>
    <x v="0"/>
  </r>
  <r>
    <n v="87"/>
    <s v="1d"/>
    <s v="Katarzyna"/>
    <s v="Pławska"/>
    <x v="86"/>
    <d v="1899-12-30T10:00:06"/>
    <d v="1899-12-30T10:51:51"/>
    <n v="3117"/>
    <n v="0.86583333333333334"/>
    <x v="0"/>
  </r>
  <r>
    <n v="88"/>
    <s v="1d"/>
    <s v="Patrycja"/>
    <s v="Nowak"/>
    <x v="87"/>
    <d v="1899-12-30T10:00:05"/>
    <d v="1899-12-30T10:54:37"/>
    <n v="3282"/>
    <n v="0.91166666666666663"/>
    <x v="0"/>
  </r>
  <r>
    <n v="89"/>
    <s v="1d"/>
    <s v="Anna"/>
    <s v="Jakubowska"/>
    <x v="88"/>
    <d v="1899-12-30T10:00:04"/>
    <d v="1899-12-30T10:54:37"/>
    <n v="3281"/>
    <n v="0.91138888888888892"/>
    <x v="0"/>
  </r>
  <r>
    <n v="90"/>
    <s v="1d"/>
    <s v="Monika"/>
    <s v="Gołdyn"/>
    <x v="89"/>
    <d v="1899-12-30T10:00:17"/>
    <d v="1899-12-30T10:53:49"/>
    <n v="3246"/>
    <n v="0.90166666666666662"/>
    <x v="0"/>
  </r>
  <r>
    <n v="91"/>
    <s v="1e"/>
    <s v="Aleksandra"/>
    <s v="Kwiatkowska"/>
    <x v="90"/>
    <d v="1899-12-30T10:00:30"/>
    <d v="1899-12-30T10:55:33"/>
    <n v="3363"/>
    <n v="0.9341666666666667"/>
    <x v="0"/>
  </r>
  <r>
    <n v="92"/>
    <s v="1e"/>
    <s v="Dominika"/>
    <s v="Cegielska"/>
    <x v="91"/>
    <d v="1899-12-30T10:00:19"/>
    <d v="1899-12-30T10:50:35"/>
    <n v="3054"/>
    <n v="0.84833333333333338"/>
    <x v="0"/>
  </r>
  <r>
    <n v="93"/>
    <s v="1e"/>
    <s v="Zuzanna"/>
    <s v="Rywak"/>
    <x v="92"/>
    <d v="1899-12-30T10:00:19"/>
    <d v="1899-12-30T11:00:20"/>
    <n v="3639"/>
    <n v="1.0108333333333333"/>
    <x v="8"/>
  </r>
  <r>
    <n v="94"/>
    <s v="1e"/>
    <s v="Daria"/>
    <s v="Ciurko"/>
    <x v="93"/>
    <d v="1899-12-30T10:00:04"/>
    <d v="1899-12-30T10:56:50"/>
    <n v="3414"/>
    <n v="0.94833333333333336"/>
    <x v="0"/>
  </r>
  <r>
    <n v="95"/>
    <s v="1e"/>
    <s v="Joanna"/>
    <s v="Malesz"/>
    <x v="94"/>
    <d v="1899-12-30T10:00:16"/>
    <d v="1899-12-30T10:51:33"/>
    <n v="3109"/>
    <n v="0.86361111111111111"/>
    <x v="0"/>
  </r>
  <r>
    <n v="96"/>
    <s v="1e"/>
    <s v="Kornelia"/>
    <s v="Fiałkowska"/>
    <x v="95"/>
    <d v="1899-12-30T10:00:09"/>
    <d v="1899-12-30T10:54:44"/>
    <n v="3293"/>
    <n v="0.91472222222222221"/>
    <x v="0"/>
  </r>
  <r>
    <n v="97"/>
    <s v="1e"/>
    <s v="Kamila"/>
    <s v="Kaczmarek"/>
    <x v="96"/>
    <d v="1899-12-30T10:00:07"/>
    <d v="1899-12-30T10:58:46"/>
    <n v="3533"/>
    <n v="0.98138888888888887"/>
    <x v="0"/>
  </r>
  <r>
    <n v="98"/>
    <s v="1e"/>
    <s v="Marta"/>
    <s v="Gorajewska"/>
    <x v="97"/>
    <d v="1899-12-30T10:00:09"/>
    <d v="1899-12-30T10:58:44"/>
    <n v="3533"/>
    <n v="0.98138888888888887"/>
    <x v="0"/>
  </r>
  <r>
    <n v="99"/>
    <s v="1e"/>
    <s v="Piotr"/>
    <s v="Domeracki"/>
    <x v="98"/>
    <d v="1899-12-30T10:00:06"/>
    <d v="1899-12-30T10:58:32"/>
    <n v="3518"/>
    <n v="0.97722222222222221"/>
    <x v="0"/>
  </r>
  <r>
    <n v="100"/>
    <s v="1e"/>
    <s v="Hanna"/>
    <s v="Bittner"/>
    <x v="99"/>
    <d v="1899-12-30T10:00:24"/>
    <d v="1899-12-30T10:58:50"/>
    <n v="3554"/>
    <n v="0.98722222222222222"/>
    <x v="0"/>
  </r>
  <r>
    <n v="101"/>
    <s v="1e"/>
    <s v="Agnieszka"/>
    <s v="Sadurska"/>
    <x v="100"/>
    <d v="1899-12-30T10:00:01"/>
    <d v="1899-12-30T10:57:32"/>
    <n v="3453"/>
    <n v="0.95916666666666661"/>
    <x v="0"/>
  </r>
  <r>
    <n v="102"/>
    <s v="1e"/>
    <s v="Małgorzata"/>
    <s v="Słomińska"/>
    <x v="101"/>
    <d v="1899-12-30T10:00:24"/>
    <d v="1899-12-30T10:56:42"/>
    <n v="3426"/>
    <n v="0.95166666666666666"/>
    <x v="0"/>
  </r>
  <r>
    <n v="103"/>
    <s v="1e"/>
    <s v="Lidia"/>
    <s v="Zmitrowicz"/>
    <x v="102"/>
    <d v="1899-12-30T10:00:30"/>
    <d v="1899-12-30T10:57:51"/>
    <n v="3501"/>
    <n v="0.97250000000000003"/>
    <x v="0"/>
  </r>
  <r>
    <n v="104"/>
    <s v="1e"/>
    <s v="Agata"/>
    <s v="Boruta"/>
    <x v="103"/>
    <d v="1899-12-30T10:00:01"/>
    <d v="1899-12-30T10:54:42"/>
    <n v="3283"/>
    <n v="0.91194444444444445"/>
    <x v="0"/>
  </r>
  <r>
    <n v="105"/>
    <s v="1e"/>
    <s v="Jan"/>
    <s v="Ptaszyński"/>
    <x v="104"/>
    <d v="1899-12-30T10:00:08"/>
    <d v="1899-12-30T10:52:56"/>
    <n v="3184"/>
    <n v="0.88444444444444448"/>
    <x v="0"/>
  </r>
  <r>
    <n v="106"/>
    <s v="1e"/>
    <s v="Martyna"/>
    <s v="Kawczyńska"/>
    <x v="105"/>
    <d v="1899-12-30T10:00:15"/>
    <d v="1899-12-30T10:51:55"/>
    <n v="3130"/>
    <n v="0.86944444444444446"/>
    <x v="0"/>
  </r>
  <r>
    <n v="107"/>
    <s v="1e"/>
    <s v="Przemysław"/>
    <s v="Jaruszewski"/>
    <x v="106"/>
    <d v="1899-12-30T10:00:02"/>
    <d v="1899-12-30T10:55:48"/>
    <n v="3350"/>
    <n v="0.93055555555555558"/>
    <x v="0"/>
  </r>
  <r>
    <n v="108"/>
    <s v="1e"/>
    <s v="Izabela"/>
    <s v="Zatorska"/>
    <x v="107"/>
    <d v="1899-12-30T10:00:03"/>
    <d v="1899-12-30T10:52:49"/>
    <n v="3172"/>
    <n v="0.88111111111111107"/>
    <x v="0"/>
  </r>
  <r>
    <n v="109"/>
    <s v="1e"/>
    <s v="Bartosz"/>
    <s v="Hak"/>
    <x v="108"/>
    <d v="1899-12-30T10:00:23"/>
    <d v="1899-12-30T10:57:51"/>
    <n v="3494"/>
    <n v="0.9705555555555555"/>
    <x v="0"/>
  </r>
  <r>
    <n v="110"/>
    <s v="1e"/>
    <s v="Maria"/>
    <s v="Kaźmierczak"/>
    <x v="109"/>
    <d v="1899-12-30T10:00:11"/>
    <d v="1899-12-30T10:53:37"/>
    <n v="3228"/>
    <n v="0.89666666666666661"/>
    <x v="0"/>
  </r>
  <r>
    <n v="111"/>
    <s v="1e"/>
    <s v="Natalia"/>
    <s v="Geise"/>
    <x v="110"/>
    <d v="1899-12-30T10:00:17"/>
    <d v="1899-12-30T10:56:53"/>
    <n v="3430"/>
    <n v="0.95277777777777772"/>
    <x v="0"/>
  </r>
  <r>
    <n v="112"/>
    <s v="1e"/>
    <s v="Kamil"/>
    <s v="Pawluczuk"/>
    <x v="111"/>
    <d v="1899-12-30T10:00:21"/>
    <d v="1899-12-30T10:58:57"/>
    <n v="3558"/>
    <n v="0.98833333333333329"/>
    <x v="0"/>
  </r>
  <r>
    <n v="113"/>
    <s v="1e"/>
    <s v="Agata"/>
    <s v="Krasińska"/>
    <x v="112"/>
    <d v="1899-12-30T10:00:08"/>
    <d v="1899-12-30T11:00:23"/>
    <n v="3631"/>
    <n v="1.0086111111111111"/>
    <x v="9"/>
  </r>
  <r>
    <n v="114"/>
    <s v="1e"/>
    <s v="Maciej"/>
    <s v="Marchwiński"/>
    <x v="113"/>
    <d v="1899-12-30T10:00:10"/>
    <d v="1899-12-30T10:53:43"/>
    <n v="3233"/>
    <n v="0.89805555555555561"/>
    <x v="0"/>
  </r>
  <r>
    <n v="115"/>
    <s v="1e"/>
    <s v="Marzena"/>
    <s v="Tuczyńska"/>
    <x v="114"/>
    <d v="1899-12-30T10:00:01"/>
    <d v="1899-12-30T10:53:33"/>
    <n v="3214"/>
    <n v="0.89277777777777778"/>
    <x v="0"/>
  </r>
  <r>
    <n v="116"/>
    <s v="1e"/>
    <s v="Kornelia"/>
    <s v="Strońska"/>
    <x v="115"/>
    <d v="1899-12-30T10:00:14"/>
    <d v="1899-12-30T10:57:50"/>
    <n v="3484"/>
    <n v="0.96777777777777774"/>
    <x v="0"/>
  </r>
  <r>
    <n v="117"/>
    <s v="1e"/>
    <s v="Paweł"/>
    <s v="Burchard"/>
    <x v="116"/>
    <d v="1899-12-30T10:00:12"/>
    <d v="1899-12-30T10:55:39"/>
    <n v="3351"/>
    <n v="0.93083333333333329"/>
    <x v="0"/>
  </r>
  <r>
    <n v="118"/>
    <s v="1e"/>
    <s v="Tomasz"/>
    <s v="Chmielewski"/>
    <x v="117"/>
    <d v="1899-12-30T10:00:14"/>
    <d v="1899-12-30T11:00:01"/>
    <n v="3615"/>
    <n v="1.0041666666666667"/>
    <x v="10"/>
  </r>
  <r>
    <n v="119"/>
    <s v="1e"/>
    <s v="Justyna"/>
    <s v="Szczepańska"/>
    <x v="118"/>
    <d v="1899-12-30T10:00:25"/>
    <d v="1899-12-30T10:52:52"/>
    <n v="3197"/>
    <n v="0.8880555555555556"/>
    <x v="0"/>
  </r>
  <r>
    <n v="120"/>
    <s v="1e"/>
    <s v="Tadeusz"/>
    <s v="Ambroziak"/>
    <x v="119"/>
    <d v="1899-12-30T10:00:09"/>
    <d v="1899-12-30T10:55:44"/>
    <n v="3353"/>
    <n v="0.93138888888888893"/>
    <x v="0"/>
  </r>
  <r>
    <n v="121"/>
    <s v="1e"/>
    <s v="Alicja"/>
    <s v="Pawliczak"/>
    <x v="120"/>
    <d v="1899-12-30T10:00:04"/>
    <d v="1899-12-30T10:52:42"/>
    <n v="3166"/>
    <n v="0.87944444444444447"/>
    <x v="0"/>
  </r>
  <r>
    <n v="122"/>
    <s v="1e"/>
    <s v="Marta"/>
    <s v="Szews"/>
    <x v="121"/>
    <d v="1899-12-30T10:00:28"/>
    <d v="1899-12-30T11:00:21"/>
    <n v="3649"/>
    <n v="1.013611111111111"/>
    <x v="11"/>
  </r>
  <r>
    <n v="123"/>
    <s v="1e"/>
    <s v="Marta"/>
    <s v="Pietraszek"/>
    <x v="122"/>
    <d v="1899-12-30T10:00:03"/>
    <d v="1899-12-30T10:51:35"/>
    <n v="3098"/>
    <n v="0.86055555555555552"/>
    <x v="0"/>
  </r>
  <r>
    <n v="124"/>
    <s v="1f"/>
    <s v="Magdalena"/>
    <s v="Michalik"/>
    <x v="123"/>
    <d v="1899-12-30T10:00:16"/>
    <d v="1899-12-30T10:50:46"/>
    <n v="3062"/>
    <n v="0.85055555555555551"/>
    <x v="0"/>
  </r>
  <r>
    <n v="125"/>
    <s v="1f"/>
    <s v="Filip"/>
    <s v="Niemczewski"/>
    <x v="124"/>
    <d v="1899-12-30T10:00:14"/>
    <d v="1899-12-30T10:49:31"/>
    <n v="2985"/>
    <n v="0.82916666666666672"/>
    <x v="0"/>
  </r>
  <r>
    <n v="126"/>
    <s v="1f"/>
    <s v="Aleksandra"/>
    <s v="Kwiecińska"/>
    <x v="125"/>
    <d v="1899-12-30T10:00:23"/>
    <d v="1899-12-30T10:53:30"/>
    <n v="3233"/>
    <n v="0.89805555555555561"/>
    <x v="0"/>
  </r>
  <r>
    <n v="127"/>
    <s v="1f"/>
    <s v="Patrycja"/>
    <s v="Kempka"/>
    <x v="126"/>
    <d v="1899-12-30T10:00:15"/>
    <d v="1899-12-30T11:00:21"/>
    <n v="3636"/>
    <n v="1.01"/>
    <x v="12"/>
  </r>
  <r>
    <n v="128"/>
    <s v="1f"/>
    <s v="Anna"/>
    <s v="Kamrowska"/>
    <x v="127"/>
    <d v="1899-12-30T10:00:14"/>
    <d v="1899-12-30T10:58:35"/>
    <n v="3529"/>
    <n v="0.9802777777777778"/>
    <x v="0"/>
  </r>
  <r>
    <n v="129"/>
    <s v="1f"/>
    <s v="Joanna"/>
    <s v="Siminska"/>
    <x v="128"/>
    <d v="1899-12-30T10:00:23"/>
    <d v="1899-12-30T10:58:31"/>
    <n v="3534"/>
    <n v="0.98166666666666669"/>
    <x v="0"/>
  </r>
  <r>
    <n v="130"/>
    <s v="1f"/>
    <s v="Sandra"/>
    <s v="Kierna"/>
    <x v="129"/>
    <d v="1899-12-30T10:00:10"/>
    <d v="1899-12-30T10:56:33"/>
    <n v="3403"/>
    <n v="0.94527777777777777"/>
    <x v="0"/>
  </r>
  <r>
    <n v="131"/>
    <s v="1f"/>
    <s v="Agnieszka"/>
    <s v="Witt"/>
    <x v="130"/>
    <d v="1899-12-30T10:00:25"/>
    <d v="1899-12-30T11:00:27"/>
    <n v="3652"/>
    <n v="1.0144444444444445"/>
    <x v="13"/>
  </r>
  <r>
    <n v="132"/>
    <s v="1f"/>
    <s v="Paulina"/>
    <s v="Katafiasz"/>
    <x v="131"/>
    <d v="1899-12-30T10:00:15"/>
    <d v="1899-12-30T10:57:33"/>
    <n v="3468"/>
    <n v="0.96333333333333337"/>
    <x v="0"/>
  </r>
  <r>
    <n v="133"/>
    <s v="1f"/>
    <s v="Joanna"/>
    <s v="Radecka"/>
    <x v="132"/>
    <d v="1899-12-30T10:00:21"/>
    <d v="1899-12-30T10:52:46"/>
    <n v="3187"/>
    <n v="0.88527777777777783"/>
    <x v="0"/>
  </r>
  <r>
    <n v="134"/>
    <s v="1f"/>
    <s v="Kamil"/>
    <s v="Oślizło"/>
    <x v="133"/>
    <d v="1899-12-30T10:00:26"/>
    <d v="1899-12-30T10:57:35"/>
    <n v="3481"/>
    <n v="0.9669444444444445"/>
    <x v="0"/>
  </r>
  <r>
    <n v="135"/>
    <s v="1f"/>
    <s v="Michalina"/>
    <s v="Matuszewska"/>
    <x v="134"/>
    <d v="1899-12-30T10:00:28"/>
    <d v="1899-12-30T10:53:46"/>
    <n v="3254"/>
    <n v="0.90388888888888885"/>
    <x v="0"/>
  </r>
  <r>
    <n v="136"/>
    <s v="1f"/>
    <s v="Oliwia"/>
    <s v="Zwiewka"/>
    <x v="135"/>
    <d v="1899-12-30T10:00:11"/>
    <d v="1899-12-30T10:52:52"/>
    <n v="3183"/>
    <n v="0.88416666666666666"/>
    <x v="0"/>
  </r>
  <r>
    <n v="137"/>
    <s v="1f"/>
    <s v="Jakub"/>
    <s v="Dembiński"/>
    <x v="136"/>
    <d v="1899-12-30T10:00:20"/>
    <d v="1899-12-30T10:54:46"/>
    <n v="3306"/>
    <n v="0.91833333333333333"/>
    <x v="0"/>
  </r>
  <r>
    <n v="138"/>
    <s v="1f"/>
    <s v="Aleksandra"/>
    <s v="Kłaniecka"/>
    <x v="137"/>
    <d v="1899-12-30T10:00:01"/>
    <d v="1899-12-30T10:54:51"/>
    <n v="3292"/>
    <n v="0.91444444444444439"/>
    <x v="0"/>
  </r>
  <r>
    <n v="139"/>
    <s v="1f"/>
    <s v="Krzysztof"/>
    <s v="Gębski"/>
    <x v="138"/>
    <d v="1899-12-30T10:00:27"/>
    <d v="1899-12-30T10:54:33"/>
    <n v="3300"/>
    <n v="0.91666666666666663"/>
    <x v="0"/>
  </r>
  <r>
    <n v="140"/>
    <s v="1f"/>
    <s v="Magdalena"/>
    <s v="Sawczuk"/>
    <x v="139"/>
    <d v="1899-12-30T10:00:17"/>
    <d v="1899-12-30T11:00:13"/>
    <n v="3630"/>
    <n v="1.0083333333333333"/>
    <x v="7"/>
  </r>
  <r>
    <n v="141"/>
    <s v="1f"/>
    <s v="Piotr"/>
    <s v="Dampc"/>
    <x v="140"/>
    <d v="1899-12-30T10:00:25"/>
    <d v="1899-12-30T10:57:38"/>
    <n v="3483"/>
    <n v="0.96750000000000003"/>
    <x v="0"/>
  </r>
  <r>
    <n v="142"/>
    <s v="1f"/>
    <s v="Aleksandra"/>
    <s v="Sztejka"/>
    <x v="141"/>
    <d v="1899-12-30T10:00:02"/>
    <d v="1899-12-30T11:00:07"/>
    <n v="3609"/>
    <n v="1.0024999999999999"/>
    <x v="14"/>
  </r>
  <r>
    <n v="143"/>
    <s v="1f"/>
    <s v="Magda"/>
    <s v="Paśko"/>
    <x v="142"/>
    <d v="1899-12-30T10:00:12"/>
    <d v="1899-12-30T10:54:44"/>
    <n v="3296"/>
    <n v="0.91555555555555557"/>
    <x v="0"/>
  </r>
  <r>
    <n v="144"/>
    <s v="1f"/>
    <s v="Julita"/>
    <s v="Grupa"/>
    <x v="143"/>
    <d v="1899-12-30T10:00:01"/>
    <d v="1899-12-30T10:52:38"/>
    <n v="3159"/>
    <n v="0.87749999999999995"/>
    <x v="0"/>
  </r>
  <r>
    <n v="145"/>
    <s v="1f"/>
    <s v="Patrycja"/>
    <s v="Wardach"/>
    <x v="144"/>
    <d v="1899-12-30T10:00:10"/>
    <d v="1899-12-30T10:56:54"/>
    <n v="3424"/>
    <n v="0.95111111111111113"/>
    <x v="0"/>
  </r>
  <r>
    <n v="146"/>
    <s v="1f"/>
    <s v="Monika"/>
    <s v="Gruszczyńska"/>
    <x v="145"/>
    <d v="1899-12-30T10:00:12"/>
    <d v="1899-12-30T10:56:58"/>
    <n v="3430"/>
    <n v="0.95277777777777772"/>
    <x v="0"/>
  </r>
  <r>
    <n v="147"/>
    <s v="1f"/>
    <s v="Karolina"/>
    <s v="Cichocka"/>
    <x v="146"/>
    <d v="1899-12-30T10:00:07"/>
    <d v="1899-12-30T10:55:50"/>
    <n v="3357"/>
    <n v="0.9325"/>
    <x v="0"/>
  </r>
  <r>
    <n v="148"/>
    <s v="1f"/>
    <s v="Karolina"/>
    <s v="Kaptur"/>
    <x v="147"/>
    <d v="1899-12-30T10:00:10"/>
    <d v="1899-12-30T11:00:09"/>
    <n v="3619"/>
    <n v="1.0052777777777777"/>
    <x v="2"/>
  </r>
  <r>
    <n v="149"/>
    <s v="1f"/>
    <s v="Dominika"/>
    <s v="Urbańska"/>
    <x v="148"/>
    <d v="1899-12-30T10:00:30"/>
    <d v="1899-12-30T11:00:08"/>
    <n v="3638"/>
    <n v="1.0105555555555557"/>
    <x v="15"/>
  </r>
  <r>
    <n v="150"/>
    <s v="1f"/>
    <s v="Klaudia"/>
    <s v="Bejtka"/>
    <x v="149"/>
    <d v="1899-12-30T10:00:30"/>
    <d v="1899-12-30T10:50:59"/>
    <n v="3089"/>
    <n v="0.85805555555555557"/>
    <x v="0"/>
  </r>
  <r>
    <n v="151"/>
    <s v="1f"/>
    <s v="Paulina"/>
    <s v="Wantoch-Rekowska"/>
    <x v="150"/>
    <d v="1899-12-30T10:00:19"/>
    <d v="1899-12-30T10:55:31"/>
    <n v="3350"/>
    <n v="0.93055555555555558"/>
    <x v="0"/>
  </r>
  <r>
    <n v="152"/>
    <s v="1g"/>
    <s v="Maja"/>
    <s v="Augustyńska"/>
    <x v="151"/>
    <d v="1899-12-30T10:00:15"/>
    <d v="1899-12-30T11:00:07"/>
    <n v="3622"/>
    <n v="1.0061111111111112"/>
    <x v="16"/>
  </r>
  <r>
    <n v="153"/>
    <s v="1g"/>
    <s v="Krzysztof"/>
    <s v="Milewski"/>
    <x v="152"/>
    <d v="1899-12-30T10:00:18"/>
    <d v="1899-12-30T10:56:56"/>
    <n v="3434"/>
    <n v="0.9538888888888889"/>
    <x v="0"/>
  </r>
  <r>
    <n v="154"/>
    <s v="1g"/>
    <s v="Zofia"/>
    <s v="Krasińska"/>
    <x v="153"/>
    <d v="1899-12-30T10:00:07"/>
    <d v="1899-12-30T10:58:44"/>
    <n v="3531"/>
    <n v="0.98083333333333333"/>
    <x v="0"/>
  </r>
  <r>
    <n v="155"/>
    <s v="1g"/>
    <s v="Izabela"/>
    <s v="Mularska"/>
    <x v="154"/>
    <d v="1899-12-30T10:00:18"/>
    <d v="1899-12-30T10:53:38"/>
    <n v="3236"/>
    <n v="0.89888888888888885"/>
    <x v="0"/>
  </r>
  <r>
    <n v="156"/>
    <s v="1g"/>
    <s v="Anna"/>
    <s v="Balińska"/>
    <x v="155"/>
    <d v="1899-12-30T10:00:11"/>
    <d v="1899-12-30T10:53:36"/>
    <n v="3227"/>
    <n v="0.8963888888888889"/>
    <x v="0"/>
  </r>
  <r>
    <n v="157"/>
    <s v="1g"/>
    <s v="Nathalie"/>
    <s v="Wyskiel"/>
    <x v="156"/>
    <d v="1899-12-30T10:00:13"/>
    <d v="1899-12-30T10:56:39"/>
    <n v="3412"/>
    <n v="0.94777777777777783"/>
    <x v="0"/>
  </r>
  <r>
    <n v="158"/>
    <s v="1g"/>
    <s v="Anna"/>
    <s v="Urbańska"/>
    <x v="157"/>
    <d v="1899-12-30T10:00:02"/>
    <d v="1899-12-30T11:00:29"/>
    <n v="3631"/>
    <n v="1.0086111111111111"/>
    <x v="9"/>
  </r>
  <r>
    <n v="159"/>
    <s v="1g"/>
    <s v="Monika"/>
    <s v="Szałkowska"/>
    <x v="158"/>
    <d v="1899-12-30T10:00:06"/>
    <d v="1899-12-30T10:55:42"/>
    <n v="3348"/>
    <n v="0.93"/>
    <x v="0"/>
  </r>
  <r>
    <n v="160"/>
    <s v="1g"/>
    <s v="Paulina"/>
    <s v="Ośka"/>
    <x v="159"/>
    <d v="1899-12-30T10:00:22"/>
    <d v="1899-12-30T10:50:45"/>
    <n v="3067"/>
    <n v="0.85194444444444439"/>
    <x v="0"/>
  </r>
  <r>
    <n v="161"/>
    <s v="1g"/>
    <s v="Anna"/>
    <s v="Hinz"/>
    <x v="160"/>
    <d v="1899-12-30T10:00:03"/>
    <d v="1899-12-30T10:52:54"/>
    <n v="3177"/>
    <n v="0.88249999999999995"/>
    <x v="0"/>
  </r>
  <r>
    <n v="162"/>
    <s v="1g"/>
    <s v="Beata"/>
    <s v="Pisarska"/>
    <x v="161"/>
    <d v="1899-12-30T10:00:13"/>
    <d v="1899-12-30T10:49:50"/>
    <n v="3003"/>
    <n v="0.83416666666666661"/>
    <x v="0"/>
  </r>
  <r>
    <n v="163"/>
    <s v="1g"/>
    <s v="Michał"/>
    <s v="Ciępiel"/>
    <x v="162"/>
    <d v="1899-12-30T10:00:25"/>
    <d v="1899-12-30T10:54:57"/>
    <n v="3322"/>
    <n v="0.92277777777777781"/>
    <x v="0"/>
  </r>
  <r>
    <n v="164"/>
    <s v="1g"/>
    <s v="Anna"/>
    <s v="Sroka"/>
    <x v="163"/>
    <d v="1899-12-30T10:00:18"/>
    <d v="1899-12-30T10:55:57"/>
    <n v="3375"/>
    <n v="0.9375"/>
    <x v="0"/>
  </r>
  <r>
    <n v="165"/>
    <s v="1g"/>
    <s v="Robert"/>
    <s v="Konitz"/>
    <x v="164"/>
    <d v="1899-12-30T10:00:08"/>
    <d v="1899-12-30T10:50:53"/>
    <n v="3061"/>
    <n v="0.8502777777777778"/>
    <x v="0"/>
  </r>
  <r>
    <n v="166"/>
    <s v="1g"/>
    <s v="Izabella"/>
    <s v="Wasilewska"/>
    <x v="165"/>
    <d v="1899-12-30T10:00:04"/>
    <d v="1899-12-30T10:57:46"/>
    <n v="3470"/>
    <n v="0.96388888888888891"/>
    <x v="0"/>
  </r>
  <r>
    <n v="167"/>
    <s v="1g"/>
    <s v="Agata"/>
    <s v="Marciniec"/>
    <x v="166"/>
    <d v="1899-12-30T10:00:28"/>
    <d v="1899-12-30T10:55:54"/>
    <n v="3382"/>
    <n v="0.93944444444444442"/>
    <x v="0"/>
  </r>
  <r>
    <n v="168"/>
    <s v="1g"/>
    <s v="Magdalena"/>
    <s v="Gaca"/>
    <x v="167"/>
    <d v="1899-12-30T10:00:07"/>
    <d v="1899-12-30T11:00:30"/>
    <n v="3637"/>
    <n v="1.0102777777777778"/>
    <x v="17"/>
  </r>
  <r>
    <n v="169"/>
    <s v="1g"/>
    <s v="Marta"/>
    <s v="Ledkiewicz"/>
    <x v="168"/>
    <d v="1899-12-30T10:00:26"/>
    <d v="1899-12-30T10:49:53"/>
    <n v="3019"/>
    <n v="0.83861111111111108"/>
    <x v="0"/>
  </r>
  <r>
    <n v="170"/>
    <s v="1g"/>
    <s v="Dagmara"/>
    <s v="Olczak"/>
    <x v="169"/>
    <d v="1899-12-30T10:00:07"/>
    <d v="1899-12-30T10:49:45"/>
    <n v="2992"/>
    <n v="0.83111111111111113"/>
    <x v="0"/>
  </r>
  <r>
    <n v="171"/>
    <s v="1g"/>
    <s v="Kamil"/>
    <s v="Patalon"/>
    <x v="170"/>
    <d v="1899-12-30T10:00:18"/>
    <d v="1899-12-30T10:53:56"/>
    <n v="3254"/>
    <n v="0.90388888888888885"/>
    <x v="0"/>
  </r>
  <r>
    <n v="172"/>
    <s v="1g"/>
    <s v="Łukasz"/>
    <s v="Murawski"/>
    <x v="171"/>
    <d v="1899-12-30T10:00:26"/>
    <d v="1899-12-30T10:56:59"/>
    <n v="3445"/>
    <n v="0.95694444444444449"/>
    <x v="0"/>
  </r>
  <r>
    <n v="173"/>
    <s v="1g"/>
    <s v="Marta"/>
    <s v="Błachnio"/>
    <x v="172"/>
    <d v="1899-12-30T10:00:26"/>
    <d v="1899-12-30T10:50:31"/>
    <n v="3057"/>
    <n v="0.84916666666666663"/>
    <x v="0"/>
  </r>
  <r>
    <n v="174"/>
    <s v="1g"/>
    <s v="Stefania"/>
    <s v="Michalska"/>
    <x v="173"/>
    <d v="1899-12-30T10:00:17"/>
    <d v="1899-12-30T10:57:41"/>
    <n v="3478"/>
    <n v="0.96611111111111114"/>
    <x v="0"/>
  </r>
  <r>
    <n v="175"/>
    <s v="1g"/>
    <s v="Marta"/>
    <s v="Rzymyszkiewicz"/>
    <x v="174"/>
    <d v="1899-12-30T10:00:22"/>
    <d v="1899-12-30T10:51:53"/>
    <n v="3135"/>
    <n v="0.87083333333333335"/>
    <x v="0"/>
  </r>
  <r>
    <n v="176"/>
    <s v="1g"/>
    <s v="Monika"/>
    <s v="Janiak"/>
    <x v="175"/>
    <d v="1899-12-30T10:00:26"/>
    <d v="1899-12-30T10:55:55"/>
    <n v="3381"/>
    <n v="0.93916666666666671"/>
    <x v="0"/>
  </r>
  <r>
    <n v="177"/>
    <s v="1h"/>
    <s v="Natalia"/>
    <s v="Żbikowska"/>
    <x v="176"/>
    <d v="1899-12-30T10:00:23"/>
    <d v="1899-12-30T10:49:53"/>
    <n v="3016"/>
    <n v="0.83777777777777773"/>
    <x v="0"/>
  </r>
  <r>
    <n v="178"/>
    <s v="1h"/>
    <s v="Michał"/>
    <s v="Chmielarski"/>
    <x v="177"/>
    <d v="1899-12-30T10:00:29"/>
    <d v="1899-12-30T10:54:50"/>
    <n v="3319"/>
    <n v="0.92194444444444446"/>
    <x v="0"/>
  </r>
  <r>
    <n v="179"/>
    <s v="1h"/>
    <s v="Julia"/>
    <s v="Szyńska"/>
    <x v="178"/>
    <d v="1899-12-30T10:00:11"/>
    <d v="1899-12-30T10:58:53"/>
    <n v="3544"/>
    <n v="0.98444444444444446"/>
    <x v="0"/>
  </r>
  <r>
    <n v="180"/>
    <s v="1h"/>
    <s v="Maciej"/>
    <s v="Baczyński"/>
    <x v="179"/>
    <d v="1899-12-30T10:00:29"/>
    <d v="1899-12-30T10:50:49"/>
    <n v="3078"/>
    <n v="0.85499999999999998"/>
    <x v="0"/>
  </r>
  <r>
    <n v="181"/>
    <s v="1h"/>
    <s v="Mateusz"/>
    <s v="Mikołajczak"/>
    <x v="180"/>
    <d v="1899-12-30T10:00:26"/>
    <d v="1899-12-30T11:00:02"/>
    <n v="3628"/>
    <n v="1.0077777777777779"/>
    <x v="18"/>
  </r>
  <r>
    <n v="182"/>
    <s v="1h"/>
    <s v="Andrzej"/>
    <s v="Sidorowicz"/>
    <x v="181"/>
    <d v="1899-12-30T10:00:25"/>
    <d v="1899-12-30T10:55:50"/>
    <n v="3375"/>
    <n v="0.9375"/>
    <x v="0"/>
  </r>
  <r>
    <n v="183"/>
    <s v="1h"/>
    <s v="Monika"/>
    <s v="Musiał"/>
    <x v="182"/>
    <d v="1899-12-30T10:00:15"/>
    <d v="1899-12-30T10:56:33"/>
    <n v="3408"/>
    <n v="0.94666666666666666"/>
    <x v="0"/>
  </r>
  <r>
    <n v="184"/>
    <s v="1h"/>
    <s v="Marta"/>
    <s v="Zębała"/>
    <x v="183"/>
    <d v="1899-12-30T10:00:15"/>
    <d v="1899-12-30T10:57:31"/>
    <n v="3466"/>
    <n v="0.96277777777777773"/>
    <x v="0"/>
  </r>
  <r>
    <n v="185"/>
    <s v="1h"/>
    <s v="Igor"/>
    <s v="Bysikiewicz"/>
    <x v="184"/>
    <d v="1899-12-30T10:00:08"/>
    <d v="1899-12-30T10:53:46"/>
    <n v="3234"/>
    <n v="0.89833333333333332"/>
    <x v="0"/>
  </r>
  <r>
    <n v="186"/>
    <s v="1h"/>
    <s v="Marta"/>
    <s v="Karaś"/>
    <x v="185"/>
    <d v="1899-12-30T10:00:25"/>
    <d v="1899-12-30T10:49:34"/>
    <n v="2999"/>
    <n v="0.83305555555555555"/>
    <x v="0"/>
  </r>
  <r>
    <n v="187"/>
    <s v="1h"/>
    <s v="Agata"/>
    <s v="Nowicka"/>
    <x v="186"/>
    <d v="1899-12-30T10:00:21"/>
    <d v="1899-12-30T11:00:17"/>
    <n v="3638"/>
    <n v="1.0105555555555557"/>
    <x v="15"/>
  </r>
  <r>
    <n v="188"/>
    <s v="1h"/>
    <s v="Natalia"/>
    <s v="Maćkowska"/>
    <x v="187"/>
    <d v="1899-12-30T10:00:15"/>
    <d v="1899-12-30T11:00:07"/>
    <n v="3622"/>
    <n v="1.0061111111111112"/>
    <x v="16"/>
  </r>
  <r>
    <n v="189"/>
    <s v="1h"/>
    <s v="Wiktor"/>
    <s v="Specyalski"/>
    <x v="188"/>
    <d v="1899-12-30T10:00:09"/>
    <d v="1899-12-30T10:49:30"/>
    <n v="2979"/>
    <n v="0.82750000000000001"/>
    <x v="0"/>
  </r>
  <r>
    <n v="190"/>
    <s v="1h"/>
    <s v="Dominika"/>
    <s v="Szaroleta"/>
    <x v="189"/>
    <d v="1899-12-30T10:00:27"/>
    <d v="1899-12-30T10:55:42"/>
    <n v="3369"/>
    <n v="0.93583333333333329"/>
    <x v="0"/>
  </r>
  <r>
    <n v="191"/>
    <s v="1h"/>
    <s v="Róża"/>
    <s v="Fac"/>
    <x v="190"/>
    <d v="1899-12-30T10:00:18"/>
    <d v="1899-12-30T11:00:29"/>
    <n v="3647"/>
    <n v="1.0130555555555556"/>
    <x v="19"/>
  </r>
  <r>
    <n v="192"/>
    <s v="1h"/>
    <s v="Patrycja"/>
    <s v="Słomińska"/>
    <x v="191"/>
    <d v="1899-12-30T10:00:12"/>
    <d v="1899-12-30T10:52:35"/>
    <n v="3167"/>
    <n v="0.87972222222222218"/>
    <x v="0"/>
  </r>
  <r>
    <n v="193"/>
    <s v="1h"/>
    <s v="Michał"/>
    <s v="Huet"/>
    <x v="192"/>
    <d v="1899-12-30T10:00:04"/>
    <d v="1899-12-30T10:57:35"/>
    <n v="3459"/>
    <n v="0.96083333333333332"/>
    <x v="0"/>
  </r>
  <r>
    <n v="194"/>
    <s v="1h"/>
    <s v="Dominika"/>
    <s v="Kuczma"/>
    <x v="193"/>
    <d v="1899-12-30T10:00:24"/>
    <d v="1899-12-30T10:50:40"/>
    <n v="3064"/>
    <n v="0.85111111111111115"/>
    <x v="0"/>
  </r>
  <r>
    <n v="195"/>
    <s v="1h"/>
    <s v="Zuzanna"/>
    <s v="Gierszewska"/>
    <x v="194"/>
    <d v="1899-12-30T10:00:09"/>
    <d v="1899-12-30T10:57:40"/>
    <n v="3469"/>
    <n v="0.96361111111111108"/>
    <x v="0"/>
  </r>
  <r>
    <n v="196"/>
    <s v="1h"/>
    <s v="Weronika"/>
    <s v="Wegner"/>
    <x v="195"/>
    <d v="1899-12-30T10:00:24"/>
    <d v="1899-12-30T10:50:55"/>
    <n v="3079"/>
    <n v="0.8552777777777778"/>
    <x v="0"/>
  </r>
  <r>
    <n v="197"/>
    <s v="1h"/>
    <s v="Marta"/>
    <s v="Bielecka"/>
    <x v="196"/>
    <d v="1899-12-30T10:00:16"/>
    <d v="1899-12-30T10:49:49"/>
    <n v="3005"/>
    <n v="0.83472222222222225"/>
    <x v="0"/>
  </r>
  <r>
    <n v="198"/>
    <s v="1h"/>
    <s v="Joanna"/>
    <s v="Kabacińska"/>
    <x v="197"/>
    <d v="1899-12-30T10:00:23"/>
    <d v="1899-12-30T10:57:56"/>
    <n v="3499"/>
    <n v="0.9719444444444445"/>
    <x v="0"/>
  </r>
  <r>
    <n v="199"/>
    <s v="1h"/>
    <s v="Michał"/>
    <s v="Jastrzębski"/>
    <x v="198"/>
    <d v="1899-12-30T10:00:08"/>
    <d v="1899-12-30T10:50:46"/>
    <n v="3054"/>
    <n v="0.84833333333333338"/>
    <x v="0"/>
  </r>
  <r>
    <n v="200"/>
    <s v="1h"/>
    <s v="Karina"/>
    <s v="Raszka"/>
    <x v="199"/>
    <d v="1899-12-30T10:00:15"/>
    <d v="1899-12-30T10:49:39"/>
    <n v="2994"/>
    <n v="0.83166666666666667"/>
    <x v="0"/>
  </r>
  <r>
    <n v="201"/>
    <s v="1h"/>
    <s v="Agata"/>
    <s v="Klimczyk"/>
    <x v="200"/>
    <d v="1899-12-30T10:00:16"/>
    <d v="1899-12-30T10:49:53"/>
    <n v="3009"/>
    <n v="0.83583333333333332"/>
    <x v="0"/>
  </r>
  <r>
    <n v="202"/>
    <s v="1h"/>
    <s v="Karolina"/>
    <s v="Świerczyńska"/>
    <x v="201"/>
    <d v="1899-12-30T10:00:17"/>
    <d v="1899-12-30T10:57:59"/>
    <n v="3496"/>
    <n v="0.97111111111111115"/>
    <x v="0"/>
  </r>
  <r>
    <n v="203"/>
    <s v="1h"/>
    <s v="Bartosz"/>
    <s v="Łoś"/>
    <x v="202"/>
    <d v="1899-12-30T10:00:05"/>
    <d v="1899-12-30T10:53:50"/>
    <n v="3235"/>
    <n v="0.89861111111111114"/>
    <x v="0"/>
  </r>
  <r>
    <n v="204"/>
    <s v="1h"/>
    <s v="Katarzyna"/>
    <s v="Sadurska"/>
    <x v="203"/>
    <d v="1899-12-30T10:00:03"/>
    <d v="1899-12-30T10:53:56"/>
    <n v="3239"/>
    <n v="0.8997222222222222"/>
    <x v="0"/>
  </r>
  <r>
    <n v="205"/>
    <s v="1h"/>
    <s v="Monika"/>
    <s v="Brodziak"/>
    <x v="204"/>
    <d v="1899-12-30T10:00:15"/>
    <d v="1899-12-30T10:55:52"/>
    <n v="3367"/>
    <n v="0.93527777777777776"/>
    <x v="0"/>
  </r>
  <r>
    <n v="206"/>
    <s v="1h"/>
    <s v="Ewelina"/>
    <s v="Sierko"/>
    <x v="205"/>
    <d v="1899-12-30T10:00:20"/>
    <d v="1899-12-30T10:52:42"/>
    <n v="3182"/>
    <n v="0.88388888888888884"/>
    <x v="0"/>
  </r>
  <r>
    <n v="207"/>
    <s v="1h"/>
    <s v="Linda"/>
    <s v="Marciniak"/>
    <x v="206"/>
    <d v="1899-12-30T10:00:11"/>
    <d v="1899-12-30T10:50:38"/>
    <n v="3049"/>
    <n v="0.8469444444444445"/>
    <x v="0"/>
  </r>
  <r>
    <n v="208"/>
    <s v="1h"/>
    <s v="Barbara"/>
    <s v="Tecław"/>
    <x v="207"/>
    <d v="1899-12-30T10:00:09"/>
    <d v="1899-12-30T10:50:38"/>
    <n v="3047"/>
    <n v="0.84638888888888886"/>
    <x v="0"/>
  </r>
  <r>
    <n v="209"/>
    <s v="1h"/>
    <s v="Agnieszka"/>
    <s v="Graczyk"/>
    <x v="208"/>
    <d v="1899-12-30T10:00:05"/>
    <d v="1899-12-30T10:54:57"/>
    <n v="3302"/>
    <n v="0.91722222222222227"/>
    <x v="0"/>
  </r>
  <r>
    <n v="210"/>
    <s v="1i"/>
    <s v="Magdalena"/>
    <s v="Łukasik"/>
    <x v="209"/>
    <d v="1899-12-30T10:00:14"/>
    <d v="1899-12-30T10:51:45"/>
    <n v="3119"/>
    <n v="0.86638888888888888"/>
    <x v="0"/>
  </r>
  <r>
    <n v="211"/>
    <s v="1i"/>
    <s v="Piotr"/>
    <s v="Leszcz"/>
    <x v="210"/>
    <d v="1899-12-30T10:00:01"/>
    <d v="1899-12-30T10:50:52"/>
    <n v="3053"/>
    <n v="0.84805555555555556"/>
    <x v="0"/>
  </r>
  <r>
    <n v="212"/>
    <s v="1i"/>
    <s v="Karolina"/>
    <s v="Wieczorek"/>
    <x v="211"/>
    <d v="1899-12-30T10:00:20"/>
    <d v="1899-12-30T10:49:30"/>
    <n v="2990"/>
    <n v="0.8305555555555556"/>
    <x v="0"/>
  </r>
  <r>
    <n v="213"/>
    <s v="1i"/>
    <s v="Maria"/>
    <s v="Klunder"/>
    <x v="212"/>
    <d v="1899-12-30T10:00:08"/>
    <d v="1899-12-30T10:51:49"/>
    <n v="3117"/>
    <n v="0.86583333333333334"/>
    <x v="0"/>
  </r>
  <r>
    <n v="214"/>
    <s v="1i"/>
    <s v="Joanna"/>
    <s v="Jedwabińska"/>
    <x v="213"/>
    <d v="1899-12-30T10:00:05"/>
    <d v="1899-12-30T10:50:31"/>
    <n v="3036"/>
    <n v="0.84333333333333338"/>
    <x v="0"/>
  </r>
  <r>
    <n v="215"/>
    <s v="1i"/>
    <s v="Małgorzata"/>
    <s v="Thiede"/>
    <x v="214"/>
    <d v="1899-12-30T10:00:13"/>
    <d v="1899-12-30T10:55:40"/>
    <n v="3353"/>
    <n v="0.93138888888888893"/>
    <x v="0"/>
  </r>
  <r>
    <n v="216"/>
    <s v="1i"/>
    <s v="Miriam"/>
    <s v="Dąbrowska"/>
    <x v="215"/>
    <d v="1899-12-30T10:00:08"/>
    <d v="1899-12-30T11:00:03"/>
    <n v="3611"/>
    <n v="1.0030555555555556"/>
    <x v="20"/>
  </r>
  <r>
    <n v="217"/>
    <s v="1i"/>
    <s v="Monika"/>
    <s v="Czemeżyńska"/>
    <x v="216"/>
    <d v="1899-12-30T10:00:20"/>
    <d v="1899-12-30T10:53:43"/>
    <n v="3243"/>
    <n v="0.90083333333333337"/>
    <x v="0"/>
  </r>
  <r>
    <n v="218"/>
    <s v="1i"/>
    <s v="Kacper"/>
    <s v="Tabaka"/>
    <x v="217"/>
    <d v="1899-12-30T10:00:04"/>
    <d v="1899-12-30T11:00:01"/>
    <n v="3605"/>
    <n v="1.0013888888888889"/>
    <x v="3"/>
  </r>
  <r>
    <n v="219"/>
    <s v="1i"/>
    <s v="Wojciech"/>
    <s v="Marciniak"/>
    <x v="218"/>
    <d v="1899-12-30T10:00:10"/>
    <d v="1899-12-30T11:00:12"/>
    <n v="3622"/>
    <n v="1.0061111111111112"/>
    <x v="16"/>
  </r>
  <r>
    <n v="220"/>
    <s v="1i"/>
    <s v="Natalia"/>
    <s v="Gilewska"/>
    <x v="219"/>
    <d v="1899-12-30T10:00:25"/>
    <d v="1899-12-30T10:58:33"/>
    <n v="3538"/>
    <n v="0.98277777777777775"/>
    <x v="0"/>
  </r>
  <r>
    <n v="221"/>
    <s v="1i"/>
    <s v="Jakub"/>
    <s v="Dąbkowski"/>
    <x v="220"/>
    <d v="1899-12-30T10:00:05"/>
    <d v="1899-12-30T10:56:44"/>
    <n v="3409"/>
    <n v="0.94694444444444448"/>
    <x v="0"/>
  </r>
  <r>
    <n v="222"/>
    <s v="1i"/>
    <s v="Patrycja"/>
    <s v="Rafińska"/>
    <x v="221"/>
    <d v="1899-12-30T10:00:05"/>
    <d v="1899-12-30T10:51:31"/>
    <n v="3096"/>
    <n v="0.86"/>
    <x v="0"/>
  </r>
  <r>
    <n v="223"/>
    <s v="1i"/>
    <s v="Anna"/>
    <s v="Erdmańska"/>
    <x v="222"/>
    <d v="1899-12-30T10:00:26"/>
    <d v="1899-12-30T10:54:38"/>
    <n v="3304"/>
    <n v="0.9177777777777778"/>
    <x v="0"/>
  </r>
  <r>
    <n v="224"/>
    <s v="1i"/>
    <s v="Patrycja"/>
    <s v="Oparczyk"/>
    <x v="223"/>
    <d v="1899-12-30T10:00:26"/>
    <d v="1899-12-30T10:51:41"/>
    <n v="3127"/>
    <n v="0.86861111111111111"/>
    <x v="0"/>
  </r>
  <r>
    <n v="225"/>
    <s v="1i"/>
    <s v="Joanna"/>
    <s v="Spojda"/>
    <x v="224"/>
    <d v="1899-12-30T10:00:09"/>
    <d v="1899-12-30T10:53:44"/>
    <n v="3233"/>
    <n v="0.89805555555555561"/>
    <x v="0"/>
  </r>
  <r>
    <n v="226"/>
    <s v="1i"/>
    <s v="Małgorzata"/>
    <s v="Gaca"/>
    <x v="225"/>
    <d v="1899-12-30T10:00:10"/>
    <d v="1899-12-30T10:58:30"/>
    <n v="3520"/>
    <n v="0.97777777777777775"/>
    <x v="0"/>
  </r>
  <r>
    <n v="227"/>
    <s v="1i"/>
    <s v="Marta"/>
    <s v="Dampc"/>
    <x v="226"/>
    <d v="1899-12-30T10:00:08"/>
    <d v="1899-12-30T10:52:40"/>
    <n v="3168"/>
    <n v="0.88"/>
    <x v="0"/>
  </r>
  <r>
    <n v="228"/>
    <s v="1i"/>
    <s v="Anna"/>
    <s v="Libront"/>
    <x v="227"/>
    <d v="1899-12-30T10:00:27"/>
    <d v="1899-12-30T10:50:51"/>
    <n v="3078"/>
    <n v="0.85499999999999998"/>
    <x v="0"/>
  </r>
  <r>
    <n v="229"/>
    <s v="1i"/>
    <s v="Kacper"/>
    <s v="Palicki"/>
    <x v="228"/>
    <d v="1899-12-30T10:00:02"/>
    <d v="1899-12-30T10:57:50"/>
    <n v="3472"/>
    <n v="0.96444444444444444"/>
    <x v="0"/>
  </r>
  <r>
    <n v="230"/>
    <s v="1i"/>
    <s v="Marcin"/>
    <s v="Czapczyk"/>
    <x v="229"/>
    <d v="1899-12-30T10:00:12"/>
    <d v="1899-12-30T10:53:37"/>
    <n v="3229"/>
    <n v="0.89694444444444443"/>
    <x v="0"/>
  </r>
  <r>
    <n v="231"/>
    <s v="1i"/>
    <s v="Olga"/>
    <s v="Grzymska"/>
    <x v="230"/>
    <d v="1899-12-30T10:00:27"/>
    <d v="1899-12-30T10:49:57"/>
    <n v="3024"/>
    <n v="0.84"/>
    <x v="0"/>
  </r>
  <r>
    <n v="232"/>
    <s v="1i"/>
    <s v="Daniel"/>
    <s v="Gościński"/>
    <x v="231"/>
    <d v="1899-12-30T10:00:12"/>
    <d v="1899-12-30T10:52:44"/>
    <n v="3176"/>
    <n v="0.88222222222222224"/>
    <x v="0"/>
  </r>
  <r>
    <n v="233"/>
    <s v="1i"/>
    <s v="Magdalena"/>
    <s v="Muszyńska"/>
    <x v="232"/>
    <d v="1899-12-30T10:00:06"/>
    <d v="1899-12-30T10:56:48"/>
    <n v="3414"/>
    <n v="0.94833333333333336"/>
    <x v="0"/>
  </r>
  <r>
    <n v="234"/>
    <s v="1i"/>
    <s v="Joanna"/>
    <s v="Kiedrowska"/>
    <x v="233"/>
    <d v="1899-12-30T10:00:22"/>
    <d v="1899-12-30T10:57:46"/>
    <n v="3488"/>
    <n v="0.96888888888888891"/>
    <x v="0"/>
  </r>
  <r>
    <n v="235"/>
    <s v="1i"/>
    <s v="Dorota"/>
    <s v="Budziak"/>
    <x v="234"/>
    <d v="1899-12-30T10:00:20"/>
    <d v="1899-12-30T10:49:31"/>
    <n v="2991"/>
    <n v="0.83083333333333331"/>
    <x v="0"/>
  </r>
  <r>
    <n v="236"/>
    <s v="1i"/>
    <s v="Milena"/>
    <s v="Hałko"/>
    <x v="235"/>
    <d v="1899-12-30T10:00:13"/>
    <d v="1899-12-30T10:51:32"/>
    <n v="3105"/>
    <n v="0.86250000000000004"/>
    <x v="0"/>
  </r>
  <r>
    <n v="237"/>
    <s v="1i"/>
    <s v="Kamil"/>
    <s v="Jaroch"/>
    <x v="236"/>
    <d v="1899-12-30T10:00:02"/>
    <d v="1899-12-30T10:55:52"/>
    <n v="3354"/>
    <n v="0.93166666666666664"/>
    <x v="0"/>
  </r>
  <r>
    <n v="238"/>
    <s v="1i"/>
    <s v="Jagoda"/>
    <s v="Jędrusik"/>
    <x v="237"/>
    <d v="1899-12-30T10:00:15"/>
    <d v="1899-12-30T10:52:46"/>
    <n v="3181"/>
    <n v="0.88361111111111112"/>
    <x v="0"/>
  </r>
  <r>
    <n v="239"/>
    <s v="1i"/>
    <s v="Weronika"/>
    <s v="Mazurkiewicz"/>
    <x v="238"/>
    <d v="1899-12-30T10:00:06"/>
    <d v="1899-12-30T10:51:52"/>
    <n v="3118"/>
    <n v="0.86611111111111116"/>
    <x v="0"/>
  </r>
  <r>
    <n v="240"/>
    <s v="1i"/>
    <s v="Piotr"/>
    <s v="Nowak"/>
    <x v="239"/>
    <d v="1899-12-30T10:00:10"/>
    <d v="1899-12-30T10:49:41"/>
    <n v="2991"/>
    <n v="0.83083333333333331"/>
    <x v="0"/>
  </r>
  <r>
    <n v="241"/>
    <s v="1j"/>
    <s v="Marika"/>
    <s v="Szram"/>
    <x v="240"/>
    <d v="1899-12-30T10:00:01"/>
    <d v="1899-12-30T10:50:54"/>
    <n v="3055"/>
    <n v="0.84861111111111109"/>
    <x v="0"/>
  </r>
  <r>
    <n v="242"/>
    <s v="1j"/>
    <s v="Małgorzata"/>
    <s v="Armknecht"/>
    <x v="241"/>
    <d v="1899-12-30T10:00:11"/>
    <d v="1899-12-30T10:50:39"/>
    <n v="3050"/>
    <n v="0.84722222222222221"/>
    <x v="0"/>
  </r>
  <r>
    <n v="243"/>
    <s v="1j"/>
    <s v="Adrianna"/>
    <s v="Czajkowska"/>
    <x v="242"/>
    <d v="1899-12-30T10:00:15"/>
    <d v="1899-12-30T10:52:58"/>
    <n v="3193"/>
    <n v="0.88694444444444442"/>
    <x v="0"/>
  </r>
  <r>
    <n v="244"/>
    <s v="1j"/>
    <s v="Małgorzata"/>
    <s v="Kwiatkowska"/>
    <x v="243"/>
    <d v="1899-12-30T10:00:16"/>
    <d v="1899-12-30T10:58:44"/>
    <n v="3540"/>
    <n v="0.98333333333333328"/>
    <x v="0"/>
  </r>
  <r>
    <n v="245"/>
    <s v="1j"/>
    <s v="Agnieszka"/>
    <s v="Szulc"/>
    <x v="244"/>
    <d v="1899-12-30T10:00:25"/>
    <d v="1899-12-30T10:50:53"/>
    <n v="3078"/>
    <n v="0.85499999999999998"/>
    <x v="0"/>
  </r>
  <r>
    <n v="246"/>
    <s v="1j"/>
    <s v="Anna"/>
    <s v="Kaźmierczak"/>
    <x v="245"/>
    <d v="1899-12-30T10:00:07"/>
    <d v="1899-12-30T10:56:42"/>
    <n v="3409"/>
    <n v="0.94694444444444448"/>
    <x v="0"/>
  </r>
  <r>
    <n v="247"/>
    <s v="1j"/>
    <s v="Arleta"/>
    <s v="Wojtysiak"/>
    <x v="246"/>
    <d v="1899-12-30T10:00:25"/>
    <d v="1899-12-30T10:57:33"/>
    <n v="3478"/>
    <n v="0.96611111111111114"/>
    <x v="0"/>
  </r>
  <r>
    <n v="248"/>
    <s v="1j"/>
    <s v="Kamila"/>
    <s v="Gołdyn"/>
    <x v="247"/>
    <d v="1899-12-30T10:00:17"/>
    <d v="1899-12-30T10:50:59"/>
    <n v="3076"/>
    <n v="0.85444444444444445"/>
    <x v="0"/>
  </r>
  <r>
    <n v="249"/>
    <s v="1j"/>
    <s v="Monika"/>
    <s v="Komisarek"/>
    <x v="248"/>
    <d v="1899-12-30T10:00:24"/>
    <d v="1899-12-30T11:00:17"/>
    <n v="3641"/>
    <n v="1.0113888888888889"/>
    <x v="21"/>
  </r>
  <r>
    <n v="250"/>
    <s v="1j"/>
    <s v="Daria"/>
    <s v="Grzelak"/>
    <x v="249"/>
    <d v="1899-12-30T10:00:18"/>
    <d v="1899-12-30T10:57:45"/>
    <n v="3483"/>
    <n v="0.96750000000000003"/>
    <x v="0"/>
  </r>
  <r>
    <n v="251"/>
    <s v="1j"/>
    <s v="Anna"/>
    <s v="Wleklińska"/>
    <x v="250"/>
    <d v="1899-12-30T10:00:24"/>
    <d v="1899-12-30T10:56:36"/>
    <n v="3420"/>
    <n v="0.95"/>
    <x v="0"/>
  </r>
  <r>
    <n v="252"/>
    <s v="1j"/>
    <s v="Monika"/>
    <s v="Masiakowska"/>
    <x v="251"/>
    <d v="1899-12-30T10:00:11"/>
    <d v="1899-12-30T10:55:41"/>
    <n v="3352"/>
    <n v="0.93111111111111111"/>
    <x v="0"/>
  </r>
  <r>
    <n v="253"/>
    <s v="1j"/>
    <s v="Aleksandra"/>
    <s v="Barciszewska"/>
    <x v="252"/>
    <d v="1899-12-30T10:00:03"/>
    <d v="1899-12-30T10:49:52"/>
    <n v="2995"/>
    <n v="0.83194444444444449"/>
    <x v="0"/>
  </r>
  <r>
    <n v="254"/>
    <s v="1j"/>
    <s v="Julia"/>
    <s v="Jaromirska"/>
    <x v="253"/>
    <d v="1899-12-30T10:00:26"/>
    <d v="1899-12-30T10:54:56"/>
    <n v="3322"/>
    <n v="0.92277777777777781"/>
    <x v="0"/>
  </r>
  <r>
    <n v="255"/>
    <s v="1j"/>
    <s v="Adam"/>
    <s v="Mrotek"/>
    <x v="254"/>
    <d v="1899-12-30T10:00:06"/>
    <d v="1899-12-30T10:50:33"/>
    <n v="3039"/>
    <n v="0.84416666666666662"/>
    <x v="0"/>
  </r>
  <r>
    <n v="256"/>
    <s v="1j"/>
    <s v="Natalia"/>
    <s v="Sosnowska"/>
    <x v="255"/>
    <d v="1899-12-30T10:00:27"/>
    <d v="1899-12-30T10:58:30"/>
    <n v="3537"/>
    <n v="0.98250000000000004"/>
    <x v="0"/>
  </r>
  <r>
    <n v="257"/>
    <s v="1j"/>
    <s v="Marta"/>
    <s v="Kęsikowska"/>
    <x v="256"/>
    <d v="1899-12-30T10:00:28"/>
    <d v="1899-12-30T10:49:56"/>
    <n v="3024"/>
    <n v="0.84"/>
    <x v="0"/>
  </r>
  <r>
    <n v="258"/>
    <s v="1j"/>
    <s v="Adrian"/>
    <s v="Wajer"/>
    <x v="257"/>
    <d v="1899-12-30T10:00:06"/>
    <d v="1899-12-30T10:50:35"/>
    <n v="3041"/>
    <n v="0.84472222222222226"/>
    <x v="0"/>
  </r>
  <r>
    <n v="259"/>
    <s v="1j"/>
    <s v="Kamila"/>
    <s v="Seraficka"/>
    <x v="258"/>
    <d v="1899-12-30T10:00:11"/>
    <d v="1899-12-30T10:58:46"/>
    <n v="3537"/>
    <n v="0.98250000000000004"/>
    <x v="0"/>
  </r>
  <r>
    <n v="260"/>
    <s v="1j"/>
    <s v="Adrian"/>
    <s v="Młotek"/>
    <x v="259"/>
    <d v="1899-12-30T10:00:17"/>
    <d v="1899-12-30T10:53:55"/>
    <n v="3252"/>
    <n v="0.90333333333333332"/>
    <x v="0"/>
  </r>
  <r>
    <n v="261"/>
    <s v="1j"/>
    <s v="Róża"/>
    <s v="Serducho"/>
    <x v="260"/>
    <d v="1899-12-30T10:00:23"/>
    <d v="1899-12-30T10:54:55"/>
    <n v="3318"/>
    <n v="0.92166666666666663"/>
    <x v="0"/>
  </r>
  <r>
    <n v="262"/>
    <s v="1j"/>
    <s v="Janina"/>
    <s v="Dobrowolska"/>
    <x v="261"/>
    <d v="1899-12-30T10:00:17"/>
    <d v="1899-12-30T10:57:57"/>
    <n v="3494"/>
    <n v="0.9705555555555555"/>
    <x v="0"/>
  </r>
  <r>
    <n v="263"/>
    <s v="1j"/>
    <s v="Mateusz"/>
    <s v="Kamiński"/>
    <x v="262"/>
    <d v="1899-12-30T10:00:14"/>
    <d v="1899-12-30T11:00:01"/>
    <n v="3615"/>
    <n v="1.004166666666666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99E21-8C91-40A1-8ED4-D035DBB2C16B}" name="Tabela przestawna3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M3:N36" firstHeaderRow="1" firstDataRow="1" firstDataCol="1" rowPageCount="1" colPageCount="1"/>
  <pivotFields count="10">
    <pivotField showAll="0"/>
    <pivotField showAll="0"/>
    <pivotField showAll="0"/>
    <pivotField showAll="0"/>
    <pivotField axis="axisRow" showAll="0" sortType="descending">
      <items count="264">
        <item x="254"/>
        <item x="259"/>
        <item x="257"/>
        <item x="242"/>
        <item x="103"/>
        <item x="200"/>
        <item x="112"/>
        <item x="40"/>
        <item x="166"/>
        <item x="186"/>
        <item x="58"/>
        <item x="51"/>
        <item x="208"/>
        <item x="100"/>
        <item x="244"/>
        <item x="130"/>
        <item x="1"/>
        <item x="252"/>
        <item x="9"/>
        <item x="69"/>
        <item x="137"/>
        <item x="90"/>
        <item x="125"/>
        <item x="26"/>
        <item x="141"/>
        <item x="34"/>
        <item x="67"/>
        <item x="120"/>
        <item x="181"/>
        <item x="73"/>
        <item x="155"/>
        <item x="222"/>
        <item x="160"/>
        <item x="88"/>
        <item x="127"/>
        <item x="245"/>
        <item x="227"/>
        <item x="64"/>
        <item x="163"/>
        <item x="157"/>
        <item x="20"/>
        <item x="250"/>
        <item x="32"/>
        <item x="246"/>
        <item x="207"/>
        <item x="0"/>
        <item x="108"/>
        <item x="202"/>
        <item x="29"/>
        <item x="161"/>
        <item x="36"/>
        <item x="75"/>
        <item x="57"/>
        <item x="169"/>
        <item x="35"/>
        <item x="231"/>
        <item x="93"/>
        <item x="249"/>
        <item x="55"/>
        <item x="91"/>
        <item x="193"/>
        <item x="71"/>
        <item x="84"/>
        <item x="189"/>
        <item x="148"/>
        <item x="5"/>
        <item x="234"/>
        <item x="63"/>
        <item x="11"/>
        <item x="205"/>
        <item x="124"/>
        <item x="53"/>
        <item x="99"/>
        <item x="38"/>
        <item x="184"/>
        <item x="154"/>
        <item x="107"/>
        <item x="165"/>
        <item x="237"/>
        <item x="220"/>
        <item x="136"/>
        <item x="104"/>
        <item x="261"/>
        <item x="213"/>
        <item x="197"/>
        <item x="233"/>
        <item x="94"/>
        <item x="132"/>
        <item x="128"/>
        <item x="224"/>
        <item x="17"/>
        <item x="253"/>
        <item x="178"/>
        <item x="143"/>
        <item x="42"/>
        <item x="37"/>
        <item x="46"/>
        <item x="118"/>
        <item x="228"/>
        <item x="217"/>
        <item x="236"/>
        <item x="133"/>
        <item x="170"/>
        <item x="111"/>
        <item x="247"/>
        <item x="96"/>
        <item x="7"/>
        <item x="258"/>
        <item x="199"/>
        <item x="146"/>
        <item x="6"/>
        <item x="147"/>
        <item x="60"/>
        <item x="80"/>
        <item x="201"/>
        <item x="211"/>
        <item x="68"/>
        <item x="25"/>
        <item x="82"/>
        <item x="65"/>
        <item x="86"/>
        <item x="203"/>
        <item x="72"/>
        <item x="30"/>
        <item x="149"/>
        <item x="77"/>
        <item x="45"/>
        <item x="95"/>
        <item x="115"/>
        <item x="138"/>
        <item x="152"/>
        <item x="102"/>
        <item x="206"/>
        <item x="171"/>
        <item x="70"/>
        <item x="179"/>
        <item x="62"/>
        <item x="10"/>
        <item x="113"/>
        <item x="27"/>
        <item x="142"/>
        <item x="167"/>
        <item x="47"/>
        <item x="15"/>
        <item x="209"/>
        <item x="123"/>
        <item x="232"/>
        <item x="139"/>
        <item x="151"/>
        <item x="241"/>
        <item x="225"/>
        <item x="243"/>
        <item x="24"/>
        <item x="101"/>
        <item x="214"/>
        <item x="49"/>
        <item x="8"/>
        <item x="229"/>
        <item x="48"/>
        <item x="3"/>
        <item x="109"/>
        <item x="212"/>
        <item x="52"/>
        <item x="12"/>
        <item x="61"/>
        <item x="240"/>
        <item x="196"/>
        <item x="172"/>
        <item x="22"/>
        <item x="226"/>
        <item x="56"/>
        <item x="97"/>
        <item x="185"/>
        <item x="256"/>
        <item x="168"/>
        <item x="31"/>
        <item x="122"/>
        <item x="174"/>
        <item x="121"/>
        <item x="41"/>
        <item x="183"/>
        <item x="4"/>
        <item x="105"/>
        <item x="114"/>
        <item x="262"/>
        <item x="180"/>
        <item x="85"/>
        <item x="54"/>
        <item x="134"/>
        <item x="177"/>
        <item x="66"/>
        <item x="162"/>
        <item x="192"/>
        <item x="198"/>
        <item x="33"/>
        <item x="16"/>
        <item x="14"/>
        <item x="235"/>
        <item x="215"/>
        <item x="204"/>
        <item x="216"/>
        <item x="89"/>
        <item x="145"/>
        <item x="76"/>
        <item x="175"/>
        <item x="248"/>
        <item x="251"/>
        <item x="50"/>
        <item x="182"/>
        <item x="158"/>
        <item x="110"/>
        <item x="219"/>
        <item x="187"/>
        <item x="255"/>
        <item x="2"/>
        <item x="176"/>
        <item x="156"/>
        <item x="230"/>
        <item x="79"/>
        <item x="23"/>
        <item x="39"/>
        <item x="135"/>
        <item x="126"/>
        <item x="28"/>
        <item x="87"/>
        <item x="223"/>
        <item x="221"/>
        <item x="191"/>
        <item x="144"/>
        <item x="44"/>
        <item x="131"/>
        <item x="78"/>
        <item x="159"/>
        <item x="83"/>
        <item x="150"/>
        <item x="116"/>
        <item x="19"/>
        <item x="81"/>
        <item x="140"/>
        <item x="98"/>
        <item x="210"/>
        <item x="239"/>
        <item x="106"/>
        <item x="164"/>
        <item x="21"/>
        <item x="190"/>
        <item x="260"/>
        <item x="13"/>
        <item x="129"/>
        <item x="59"/>
        <item x="173"/>
        <item x="43"/>
        <item x="119"/>
        <item x="117"/>
        <item x="18"/>
        <item x="238"/>
        <item x="195"/>
        <item x="188"/>
        <item x="218"/>
        <item x="74"/>
        <item x="153"/>
        <item x="194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0" showAll="0"/>
    <pivotField numFmtId="170" showAll="0"/>
    <pivotField numFmtId="1" showAll="0"/>
    <pivotField showAll="0"/>
    <pivotField axis="axisPage" dataField="1" numFmtId="1" multipleItemSelectionAllowed="1" showAll="0">
      <items count="23">
        <item h="1" x="0"/>
        <item x="3"/>
        <item x="14"/>
        <item x="20"/>
        <item x="10"/>
        <item x="2"/>
        <item x="16"/>
        <item x="4"/>
        <item x="1"/>
        <item x="18"/>
        <item x="7"/>
        <item x="9"/>
        <item x="5"/>
        <item x="12"/>
        <item x="17"/>
        <item x="15"/>
        <item x="8"/>
        <item x="21"/>
        <item x="6"/>
        <item x="19"/>
        <item x="11"/>
        <item x="13"/>
        <item t="default"/>
      </items>
    </pivotField>
  </pivotFields>
  <rowFields count="1">
    <field x="4"/>
  </rowFields>
  <rowItems count="33">
    <i>
      <x v="15"/>
    </i>
    <i>
      <x v="178"/>
    </i>
    <i>
      <x v="245"/>
    </i>
    <i>
      <x v="164"/>
    </i>
    <i>
      <x v="205"/>
    </i>
    <i>
      <x v="262"/>
    </i>
    <i>
      <x v="9"/>
    </i>
    <i>
      <x v="64"/>
    </i>
    <i>
      <x v="141"/>
    </i>
    <i>
      <x v="222"/>
    </i>
    <i>
      <x v="251"/>
    </i>
    <i>
      <x v="39"/>
    </i>
    <i>
      <x v="6"/>
    </i>
    <i>
      <x v="147"/>
    </i>
    <i>
      <x v="67"/>
    </i>
    <i>
      <x v="185"/>
    </i>
    <i>
      <x v="16"/>
    </i>
    <i>
      <x v="249"/>
    </i>
    <i>
      <x v="190"/>
    </i>
    <i>
      <x v="95"/>
    </i>
    <i>
      <x v="42"/>
    </i>
    <i>
      <x v="258"/>
    </i>
    <i>
      <x v="212"/>
    </i>
    <i>
      <x v="148"/>
    </i>
    <i>
      <x v="111"/>
    </i>
    <i>
      <x v="18"/>
    </i>
    <i>
      <x v="253"/>
    </i>
    <i>
      <x v="184"/>
    </i>
    <i>
      <x v="198"/>
    </i>
    <i>
      <x v="24"/>
    </i>
    <i>
      <x v="152"/>
    </i>
    <i>
      <x v="99"/>
    </i>
    <i t="grand">
      <x/>
    </i>
  </rowItems>
  <colItems count="1">
    <i/>
  </colItems>
  <pageFields count="1">
    <pageField fld="9" hier="-1"/>
  </pageFields>
  <dataFields count="1">
    <dataField name="Suma z przekroczenie czasu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9" sqref="G9:H10"/>
    </sheetView>
  </sheetViews>
  <sheetFormatPr defaultRowHeight="14.4" x14ac:dyDescent="0.3"/>
  <cols>
    <col min="2" max="2" width="14.44140625" bestFit="1" customWidth="1"/>
    <col min="5" max="5" width="18.33203125" bestFit="1" customWidth="1"/>
    <col min="7" max="7" width="31.109375" bestFit="1" customWidth="1"/>
    <col min="8" max="8" width="12" bestFit="1" customWidth="1"/>
  </cols>
  <sheetData>
    <row r="1" spans="1:8" s="5" customFormat="1" ht="15.6" x14ac:dyDescent="0.3">
      <c r="A1" s="4" t="s">
        <v>0</v>
      </c>
      <c r="B1" s="4" t="s">
        <v>11</v>
      </c>
      <c r="D1" s="4" t="s">
        <v>0</v>
      </c>
      <c r="E1" s="4" t="s">
        <v>13</v>
      </c>
      <c r="G1" s="5" t="s">
        <v>14</v>
      </c>
      <c r="H1" s="6" t="s">
        <v>12</v>
      </c>
    </row>
    <row r="2" spans="1:8" ht="15.6" x14ac:dyDescent="0.3">
      <c r="A2" s="3" t="s">
        <v>1</v>
      </c>
      <c r="B2" s="2">
        <v>6</v>
      </c>
      <c r="D2" s="1" t="s">
        <v>1</v>
      </c>
      <c r="E2" s="2">
        <v>20</v>
      </c>
      <c r="G2" t="str">
        <f>IF(H2&gt;0.25,A2,"")</f>
        <v>1a</v>
      </c>
      <c r="H2" s="7">
        <f>B2/E2</f>
        <v>0.3</v>
      </c>
    </row>
    <row r="3" spans="1:8" ht="15.6" x14ac:dyDescent="0.3">
      <c r="A3" s="3" t="s">
        <v>2</v>
      </c>
      <c r="B3" s="2">
        <v>4</v>
      </c>
      <c r="D3" s="1" t="s">
        <v>2</v>
      </c>
      <c r="E3" s="2">
        <v>22</v>
      </c>
      <c r="G3" t="str">
        <f t="shared" ref="G3:G11" si="0">IF(H3&gt;0.25,A3,"")</f>
        <v/>
      </c>
      <c r="H3" s="7">
        <f t="shared" ref="H3:H11" si="1">B3/E3</f>
        <v>0.18181818181818182</v>
      </c>
    </row>
    <row r="4" spans="1:8" ht="15.6" x14ac:dyDescent="0.3">
      <c r="A4" s="3" t="s">
        <v>3</v>
      </c>
      <c r="B4" s="2">
        <v>4</v>
      </c>
      <c r="D4" s="1" t="s">
        <v>3</v>
      </c>
      <c r="E4" s="2">
        <v>23</v>
      </c>
      <c r="G4" t="str">
        <f t="shared" si="0"/>
        <v/>
      </c>
      <c r="H4" s="7">
        <f t="shared" si="1"/>
        <v>0.17391304347826086</v>
      </c>
    </row>
    <row r="5" spans="1:8" ht="15.6" x14ac:dyDescent="0.3">
      <c r="A5" s="3" t="s">
        <v>4</v>
      </c>
      <c r="B5" s="2">
        <v>5</v>
      </c>
      <c r="D5" s="1" t="s">
        <v>4</v>
      </c>
      <c r="E5" s="2">
        <v>25</v>
      </c>
      <c r="G5" t="str">
        <f t="shared" si="0"/>
        <v/>
      </c>
      <c r="H5" s="7">
        <f t="shared" si="1"/>
        <v>0.2</v>
      </c>
    </row>
    <row r="6" spans="1:8" ht="15.6" x14ac:dyDescent="0.3">
      <c r="A6" s="3" t="s">
        <v>5</v>
      </c>
      <c r="B6" s="2">
        <v>9</v>
      </c>
      <c r="D6" s="1" t="s">
        <v>5</v>
      </c>
      <c r="E6" s="2">
        <v>33</v>
      </c>
      <c r="G6" t="str">
        <f t="shared" si="0"/>
        <v>1e</v>
      </c>
      <c r="H6" s="7">
        <f t="shared" si="1"/>
        <v>0.27272727272727271</v>
      </c>
    </row>
    <row r="7" spans="1:8" ht="15.6" x14ac:dyDescent="0.3">
      <c r="A7" s="3" t="s">
        <v>6</v>
      </c>
      <c r="B7" s="2">
        <v>5</v>
      </c>
      <c r="D7" s="1" t="s">
        <v>6</v>
      </c>
      <c r="E7" s="2">
        <v>28</v>
      </c>
      <c r="G7" t="str">
        <f t="shared" si="0"/>
        <v/>
      </c>
      <c r="H7" s="7">
        <f t="shared" si="1"/>
        <v>0.17857142857142858</v>
      </c>
    </row>
    <row r="8" spans="1:8" ht="15.6" x14ac:dyDescent="0.3">
      <c r="A8" s="3" t="s">
        <v>7</v>
      </c>
      <c r="B8" s="2">
        <v>5</v>
      </c>
      <c r="D8" s="1" t="s">
        <v>7</v>
      </c>
      <c r="E8" s="2">
        <v>25</v>
      </c>
      <c r="G8" t="str">
        <f t="shared" si="0"/>
        <v/>
      </c>
      <c r="H8" s="7">
        <f t="shared" si="1"/>
        <v>0.2</v>
      </c>
    </row>
    <row r="9" spans="1:8" ht="15.6" x14ac:dyDescent="0.3">
      <c r="A9" s="3" t="s">
        <v>8</v>
      </c>
      <c r="B9" s="2">
        <v>9</v>
      </c>
      <c r="D9" s="1" t="s">
        <v>8</v>
      </c>
      <c r="E9" s="2">
        <v>33</v>
      </c>
      <c r="G9" t="str">
        <f t="shared" si="0"/>
        <v>1h</v>
      </c>
      <c r="H9" s="7">
        <f t="shared" si="1"/>
        <v>0.27272727272727271</v>
      </c>
    </row>
    <row r="10" spans="1:8" ht="15.6" x14ac:dyDescent="0.3">
      <c r="A10" s="3" t="s">
        <v>9</v>
      </c>
      <c r="B10" s="2">
        <v>9</v>
      </c>
      <c r="D10" s="1" t="s">
        <v>9</v>
      </c>
      <c r="E10" s="2">
        <v>31</v>
      </c>
      <c r="G10" t="str">
        <f t="shared" si="0"/>
        <v>1i</v>
      </c>
      <c r="H10" s="7">
        <f t="shared" si="1"/>
        <v>0.29032258064516131</v>
      </c>
    </row>
    <row r="11" spans="1:8" ht="15.6" x14ac:dyDescent="0.3">
      <c r="A11" s="3" t="s">
        <v>10</v>
      </c>
      <c r="B11" s="2">
        <v>4</v>
      </c>
      <c r="D11" s="1" t="s">
        <v>10</v>
      </c>
      <c r="E11" s="2">
        <v>23</v>
      </c>
      <c r="G11" t="str">
        <f t="shared" si="0"/>
        <v/>
      </c>
      <c r="H11" s="7">
        <f t="shared" si="1"/>
        <v>0.17391304347826086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301B-B9CC-4F2C-BEF6-BF9BE7633752}">
  <dimension ref="A1:M264"/>
  <sheetViews>
    <sheetView workbookViewId="0">
      <selection activeCell="N7" sqref="N7"/>
    </sheetView>
  </sheetViews>
  <sheetFormatPr defaultRowHeight="14.4" x14ac:dyDescent="0.3"/>
  <cols>
    <col min="1" max="1" width="12.6640625" customWidth="1"/>
    <col min="2" max="2" width="14.109375" customWidth="1"/>
    <col min="3" max="3" width="16.88671875" customWidth="1"/>
    <col min="4" max="4" width="10.77734375" customWidth="1"/>
    <col min="5" max="5" width="10.6640625" customWidth="1"/>
    <col min="7" max="7" width="12.5546875" bestFit="1" customWidth="1"/>
  </cols>
  <sheetData>
    <row r="1" spans="1:13" ht="15.6" x14ac:dyDescent="0.3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G1" s="11">
        <f>100/100</f>
        <v>1</v>
      </c>
      <c r="H1" s="11">
        <f>97/100</f>
        <v>0.97</v>
      </c>
      <c r="I1" s="11">
        <f>89/100</f>
        <v>0.89</v>
      </c>
      <c r="J1" s="11">
        <f>74/100</f>
        <v>0.74</v>
      </c>
      <c r="K1" s="11">
        <f>49/100</f>
        <v>0.49</v>
      </c>
      <c r="L1" s="11">
        <f>29/100</f>
        <v>0.28999999999999998</v>
      </c>
      <c r="M1" s="12"/>
    </row>
    <row r="2" spans="1:13" ht="15.6" x14ac:dyDescent="0.3">
      <c r="A2" s="9" t="s">
        <v>20</v>
      </c>
      <c r="B2" s="9" t="s">
        <v>21</v>
      </c>
      <c r="C2" s="9" t="s">
        <v>22</v>
      </c>
      <c r="D2" s="10">
        <v>50</v>
      </c>
      <c r="E2" s="10">
        <v>1</v>
      </c>
      <c r="G2">
        <f>COUNTIF($E$2:$E$264,"&gt;=0,98")</f>
        <v>4</v>
      </c>
      <c r="H2">
        <f>COUNTIF($E$2:$E$264,"&gt;=0,90")</f>
        <v>4</v>
      </c>
      <c r="I2">
        <f>COUNTIF($E$2:$E$264,"&gt;=0,75")</f>
        <v>10</v>
      </c>
      <c r="J2">
        <f>COUNTIF($E$2:$E$264,"&gt;=0,5")</f>
        <v>230</v>
      </c>
      <c r="K2">
        <f>COUNTIF($E$2:$E$264,"&gt;=0,30")</f>
        <v>258</v>
      </c>
      <c r="L2">
        <f>COUNTIF($E$2:$E$264,"&gt;=0,0")</f>
        <v>263</v>
      </c>
    </row>
    <row r="3" spans="1:13" ht="15.6" x14ac:dyDescent="0.3">
      <c r="A3" s="9" t="s">
        <v>23</v>
      </c>
      <c r="B3" s="9" t="s">
        <v>24</v>
      </c>
      <c r="C3" s="9" t="s">
        <v>25</v>
      </c>
      <c r="D3" s="10">
        <v>50</v>
      </c>
      <c r="E3" s="10">
        <v>1</v>
      </c>
      <c r="G3">
        <f>G2-F2</f>
        <v>4</v>
      </c>
      <c r="H3">
        <f t="shared" ref="H3:L3" si="0">H2-G2</f>
        <v>0</v>
      </c>
      <c r="I3">
        <f t="shared" si="0"/>
        <v>6</v>
      </c>
      <c r="J3">
        <f t="shared" si="0"/>
        <v>220</v>
      </c>
      <c r="K3">
        <f t="shared" si="0"/>
        <v>28</v>
      </c>
      <c r="L3">
        <f t="shared" si="0"/>
        <v>5</v>
      </c>
    </row>
    <row r="4" spans="1:13" ht="15.6" x14ac:dyDescent="0.3">
      <c r="A4" s="9" t="s">
        <v>26</v>
      </c>
      <c r="B4" s="9" t="s">
        <v>27</v>
      </c>
      <c r="C4" s="9" t="s">
        <v>28</v>
      </c>
      <c r="D4" s="10">
        <v>50</v>
      </c>
      <c r="E4" s="10">
        <v>1</v>
      </c>
    </row>
    <row r="5" spans="1:13" ht="15.6" x14ac:dyDescent="0.3">
      <c r="A5" s="9" t="s">
        <v>29</v>
      </c>
      <c r="B5" s="9" t="s">
        <v>30</v>
      </c>
      <c r="C5" s="9" t="s">
        <v>31</v>
      </c>
      <c r="D5" s="10">
        <v>50</v>
      </c>
      <c r="E5" s="10">
        <v>1</v>
      </c>
    </row>
    <row r="6" spans="1:13" ht="15.6" x14ac:dyDescent="0.3">
      <c r="A6" s="9" t="s">
        <v>32</v>
      </c>
      <c r="B6" s="9" t="s">
        <v>33</v>
      </c>
      <c r="C6" s="9" t="s">
        <v>34</v>
      </c>
      <c r="D6" s="10">
        <v>41</v>
      </c>
      <c r="E6" s="10">
        <v>0.82</v>
      </c>
      <c r="G6">
        <v>1</v>
      </c>
      <c r="H6">
        <v>0.97</v>
      </c>
      <c r="I6">
        <v>0.89</v>
      </c>
      <c r="J6">
        <v>0.74</v>
      </c>
      <c r="K6">
        <v>0.49</v>
      </c>
      <c r="L6">
        <v>0.28999999999999998</v>
      </c>
    </row>
    <row r="7" spans="1:13" ht="15.6" x14ac:dyDescent="0.3">
      <c r="A7" s="9" t="s">
        <v>35</v>
      </c>
      <c r="B7" s="9" t="s">
        <v>36</v>
      </c>
      <c r="C7" s="9" t="s">
        <v>37</v>
      </c>
      <c r="D7" s="10">
        <v>40</v>
      </c>
      <c r="E7" s="10">
        <v>0.8</v>
      </c>
      <c r="G7">
        <v>4</v>
      </c>
      <c r="H7">
        <v>0</v>
      </c>
      <c r="I7">
        <v>6</v>
      </c>
      <c r="J7">
        <v>220</v>
      </c>
      <c r="K7">
        <v>28</v>
      </c>
      <c r="L7">
        <v>0</v>
      </c>
    </row>
    <row r="8" spans="1:13" ht="15.6" x14ac:dyDescent="0.3">
      <c r="A8" s="9" t="s">
        <v>38</v>
      </c>
      <c r="B8" s="9" t="s">
        <v>24</v>
      </c>
      <c r="C8" s="9" t="s">
        <v>39</v>
      </c>
      <c r="D8" s="10">
        <v>40</v>
      </c>
      <c r="E8" s="10">
        <v>0.8</v>
      </c>
    </row>
    <row r="9" spans="1:13" ht="15.6" x14ac:dyDescent="0.3">
      <c r="A9" s="9" t="s">
        <v>40</v>
      </c>
      <c r="B9" s="9" t="s">
        <v>41</v>
      </c>
      <c r="C9" s="9" t="s">
        <v>42</v>
      </c>
      <c r="D9" s="10">
        <v>40</v>
      </c>
      <c r="E9" s="10">
        <v>0.8</v>
      </c>
    </row>
    <row r="10" spans="1:13" ht="15.6" x14ac:dyDescent="0.3">
      <c r="A10" s="9" t="s">
        <v>43</v>
      </c>
      <c r="B10" s="9" t="s">
        <v>44</v>
      </c>
      <c r="C10" s="9" t="s">
        <v>45</v>
      </c>
      <c r="D10" s="10">
        <v>39</v>
      </c>
      <c r="E10" s="10">
        <v>0.78</v>
      </c>
    </row>
    <row r="11" spans="1:13" ht="15.6" x14ac:dyDescent="0.3">
      <c r="A11" s="9" t="s">
        <v>46</v>
      </c>
      <c r="B11" s="9" t="s">
        <v>47</v>
      </c>
      <c r="C11" s="9" t="s">
        <v>48</v>
      </c>
      <c r="D11" s="10">
        <v>38</v>
      </c>
      <c r="E11" s="10">
        <v>0.76</v>
      </c>
    </row>
    <row r="12" spans="1:13" ht="15.6" x14ac:dyDescent="0.3">
      <c r="A12" s="9" t="s">
        <v>49</v>
      </c>
      <c r="B12" s="9" t="s">
        <v>50</v>
      </c>
      <c r="C12" s="9" t="s">
        <v>51</v>
      </c>
      <c r="D12" s="10">
        <v>37</v>
      </c>
      <c r="E12" s="10">
        <v>0.74</v>
      </c>
    </row>
    <row r="13" spans="1:13" ht="15.6" x14ac:dyDescent="0.3">
      <c r="A13" s="9" t="s">
        <v>52</v>
      </c>
      <c r="B13" s="9" t="s">
        <v>53</v>
      </c>
      <c r="C13" s="9" t="s">
        <v>54</v>
      </c>
      <c r="D13" s="10">
        <v>37</v>
      </c>
      <c r="E13" s="10">
        <v>0.74</v>
      </c>
    </row>
    <row r="14" spans="1:13" ht="15.6" x14ac:dyDescent="0.3">
      <c r="A14" s="9" t="s">
        <v>55</v>
      </c>
      <c r="B14" s="9" t="s">
        <v>24</v>
      </c>
      <c r="C14" s="9" t="s">
        <v>56</v>
      </c>
      <c r="D14" s="10">
        <v>37</v>
      </c>
      <c r="E14" s="10">
        <v>0.74</v>
      </c>
    </row>
    <row r="15" spans="1:13" ht="15.6" x14ac:dyDescent="0.3">
      <c r="A15" s="9" t="s">
        <v>57</v>
      </c>
      <c r="B15" s="9" t="s">
        <v>24</v>
      </c>
      <c r="C15" s="9" t="s">
        <v>58</v>
      </c>
      <c r="D15" s="10">
        <v>37</v>
      </c>
      <c r="E15" s="10">
        <v>0.74</v>
      </c>
    </row>
    <row r="16" spans="1:13" ht="15.6" x14ac:dyDescent="0.3">
      <c r="A16" s="9" t="s">
        <v>59</v>
      </c>
      <c r="B16" s="9" t="s">
        <v>60</v>
      </c>
      <c r="C16" s="9" t="s">
        <v>61</v>
      </c>
      <c r="D16" s="10">
        <v>37</v>
      </c>
      <c r="E16" s="10">
        <v>0.74</v>
      </c>
    </row>
    <row r="17" spans="1:5" ht="15.6" x14ac:dyDescent="0.3">
      <c r="A17" s="9" t="s">
        <v>62</v>
      </c>
      <c r="B17" s="9" t="s">
        <v>63</v>
      </c>
      <c r="C17" s="9" t="s">
        <v>64</v>
      </c>
      <c r="D17" s="10">
        <v>37</v>
      </c>
      <c r="E17" s="10">
        <v>0.74</v>
      </c>
    </row>
    <row r="18" spans="1:5" ht="15.6" x14ac:dyDescent="0.3">
      <c r="A18" s="9" t="s">
        <v>65</v>
      </c>
      <c r="B18" s="9" t="s">
        <v>66</v>
      </c>
      <c r="C18" s="9" t="s">
        <v>67</v>
      </c>
      <c r="D18" s="10">
        <v>37</v>
      </c>
      <c r="E18" s="10">
        <v>0.74</v>
      </c>
    </row>
    <row r="19" spans="1:5" ht="15.6" x14ac:dyDescent="0.3">
      <c r="A19" s="9" t="s">
        <v>68</v>
      </c>
      <c r="B19" s="9" t="s">
        <v>50</v>
      </c>
      <c r="C19" s="9" t="s">
        <v>69</v>
      </c>
      <c r="D19" s="10">
        <v>36</v>
      </c>
      <c r="E19" s="10">
        <v>0.72</v>
      </c>
    </row>
    <row r="20" spans="1:5" ht="15.6" x14ac:dyDescent="0.3">
      <c r="A20" s="9" t="s">
        <v>70</v>
      </c>
      <c r="B20" s="9" t="s">
        <v>71</v>
      </c>
      <c r="C20" s="9" t="s">
        <v>72</v>
      </c>
      <c r="D20" s="10">
        <v>36</v>
      </c>
      <c r="E20" s="10">
        <v>0.72</v>
      </c>
    </row>
    <row r="21" spans="1:5" ht="15.6" x14ac:dyDescent="0.3">
      <c r="A21" s="9" t="s">
        <v>73</v>
      </c>
      <c r="B21" s="9" t="s">
        <v>74</v>
      </c>
      <c r="C21" s="9" t="s">
        <v>75</v>
      </c>
      <c r="D21" s="10">
        <v>36</v>
      </c>
      <c r="E21" s="10">
        <v>0.72</v>
      </c>
    </row>
    <row r="22" spans="1:5" ht="15.6" x14ac:dyDescent="0.3">
      <c r="A22" s="9" t="s">
        <v>76</v>
      </c>
      <c r="B22" s="9" t="s">
        <v>63</v>
      </c>
      <c r="C22" s="9" t="s">
        <v>77</v>
      </c>
      <c r="D22" s="10">
        <v>36</v>
      </c>
      <c r="E22" s="10">
        <v>0.72</v>
      </c>
    </row>
    <row r="23" spans="1:5" ht="15.6" x14ac:dyDescent="0.3">
      <c r="A23" s="9" t="s">
        <v>78</v>
      </c>
      <c r="B23" s="9" t="s">
        <v>53</v>
      </c>
      <c r="C23" s="9" t="s">
        <v>79</v>
      </c>
      <c r="D23" s="10">
        <v>36</v>
      </c>
      <c r="E23" s="10">
        <v>0.72</v>
      </c>
    </row>
    <row r="24" spans="1:5" ht="15.6" x14ac:dyDescent="0.3">
      <c r="A24" s="9" t="s">
        <v>80</v>
      </c>
      <c r="B24" s="9" t="s">
        <v>81</v>
      </c>
      <c r="C24" s="9" t="s">
        <v>82</v>
      </c>
      <c r="D24" s="10">
        <v>36</v>
      </c>
      <c r="E24" s="10">
        <v>0.72</v>
      </c>
    </row>
    <row r="25" spans="1:5" ht="15.6" x14ac:dyDescent="0.3">
      <c r="A25" s="9" t="s">
        <v>83</v>
      </c>
      <c r="B25" s="9" t="s">
        <v>84</v>
      </c>
      <c r="C25" s="9" t="s">
        <v>85</v>
      </c>
      <c r="D25" s="10">
        <v>36</v>
      </c>
      <c r="E25" s="10">
        <v>0.72</v>
      </c>
    </row>
    <row r="26" spans="1:5" ht="15.6" x14ac:dyDescent="0.3">
      <c r="A26" s="9" t="s">
        <v>86</v>
      </c>
      <c r="B26" s="9" t="s">
        <v>87</v>
      </c>
      <c r="C26" s="9" t="s">
        <v>88</v>
      </c>
      <c r="D26" s="10">
        <v>36</v>
      </c>
      <c r="E26" s="10">
        <v>0.72</v>
      </c>
    </row>
    <row r="27" spans="1:5" ht="15.6" x14ac:dyDescent="0.3">
      <c r="A27" s="9" t="s">
        <v>89</v>
      </c>
      <c r="B27" s="9" t="s">
        <v>90</v>
      </c>
      <c r="C27" s="9" t="s">
        <v>91</v>
      </c>
      <c r="D27" s="10">
        <v>36</v>
      </c>
      <c r="E27" s="10">
        <v>0.72</v>
      </c>
    </row>
    <row r="28" spans="1:5" ht="15.6" x14ac:dyDescent="0.3">
      <c r="A28" s="9" t="s">
        <v>92</v>
      </c>
      <c r="B28" s="9" t="s">
        <v>93</v>
      </c>
      <c r="C28" s="9" t="s">
        <v>94</v>
      </c>
      <c r="D28" s="10">
        <v>36</v>
      </c>
      <c r="E28" s="10">
        <v>0.72</v>
      </c>
    </row>
    <row r="29" spans="1:5" ht="15.6" x14ac:dyDescent="0.3">
      <c r="A29" s="9" t="s">
        <v>95</v>
      </c>
      <c r="B29" s="9" t="s">
        <v>96</v>
      </c>
      <c r="C29" s="9" t="s">
        <v>97</v>
      </c>
      <c r="D29" s="10">
        <v>35</v>
      </c>
      <c r="E29" s="10">
        <v>0.7</v>
      </c>
    </row>
    <row r="30" spans="1:5" ht="15.6" x14ac:dyDescent="0.3">
      <c r="A30" s="9" t="s">
        <v>98</v>
      </c>
      <c r="B30" s="9" t="s">
        <v>30</v>
      </c>
      <c r="C30" s="9" t="s">
        <v>99</v>
      </c>
      <c r="D30" s="10">
        <v>35</v>
      </c>
      <c r="E30" s="10">
        <v>0.7</v>
      </c>
    </row>
    <row r="31" spans="1:5" ht="15.6" x14ac:dyDescent="0.3">
      <c r="A31" s="9" t="s">
        <v>100</v>
      </c>
      <c r="B31" s="9" t="s">
        <v>101</v>
      </c>
      <c r="C31" s="9" t="s">
        <v>102</v>
      </c>
      <c r="D31" s="10">
        <v>35</v>
      </c>
      <c r="E31" s="10">
        <v>0.7</v>
      </c>
    </row>
    <row r="32" spans="1:5" ht="15.6" x14ac:dyDescent="0.3">
      <c r="A32" s="9" t="s">
        <v>103</v>
      </c>
      <c r="B32" s="9" t="s">
        <v>104</v>
      </c>
      <c r="C32" s="9" t="s">
        <v>105</v>
      </c>
      <c r="D32" s="10">
        <v>35</v>
      </c>
      <c r="E32" s="10">
        <v>0.7</v>
      </c>
    </row>
    <row r="33" spans="1:5" ht="15.6" x14ac:dyDescent="0.3">
      <c r="A33" s="9" t="s">
        <v>106</v>
      </c>
      <c r="B33" s="9" t="s">
        <v>101</v>
      </c>
      <c r="C33" s="9" t="s">
        <v>107</v>
      </c>
      <c r="D33" s="10">
        <v>35</v>
      </c>
      <c r="E33" s="10">
        <v>0.7</v>
      </c>
    </row>
    <row r="34" spans="1:5" ht="15.6" x14ac:dyDescent="0.3">
      <c r="A34" s="9" t="s">
        <v>108</v>
      </c>
      <c r="B34" s="9" t="s">
        <v>36</v>
      </c>
      <c r="C34" s="9" t="s">
        <v>109</v>
      </c>
      <c r="D34" s="10">
        <v>35</v>
      </c>
      <c r="E34" s="10">
        <v>0.7</v>
      </c>
    </row>
    <row r="35" spans="1:5" ht="15.6" x14ac:dyDescent="0.3">
      <c r="A35" s="9" t="s">
        <v>110</v>
      </c>
      <c r="B35" s="9" t="s">
        <v>111</v>
      </c>
      <c r="C35" s="9" t="s">
        <v>112</v>
      </c>
      <c r="D35" s="10">
        <v>35</v>
      </c>
      <c r="E35" s="10">
        <v>0.7</v>
      </c>
    </row>
    <row r="36" spans="1:5" ht="15.6" x14ac:dyDescent="0.3">
      <c r="A36" s="9" t="s">
        <v>113</v>
      </c>
      <c r="B36" s="9" t="s">
        <v>114</v>
      </c>
      <c r="C36" s="9" t="s">
        <v>115</v>
      </c>
      <c r="D36" s="10">
        <v>35</v>
      </c>
      <c r="E36" s="10">
        <v>0.7</v>
      </c>
    </row>
    <row r="37" spans="1:5" ht="15.6" x14ac:dyDescent="0.3">
      <c r="A37" s="9" t="s">
        <v>116</v>
      </c>
      <c r="B37" s="9" t="s">
        <v>41</v>
      </c>
      <c r="C37" s="9" t="s">
        <v>117</v>
      </c>
      <c r="D37" s="10">
        <v>35</v>
      </c>
      <c r="E37" s="10">
        <v>0.7</v>
      </c>
    </row>
    <row r="38" spans="1:5" ht="15.6" x14ac:dyDescent="0.3">
      <c r="A38" s="9" t="s">
        <v>118</v>
      </c>
      <c r="B38" s="9" t="s">
        <v>119</v>
      </c>
      <c r="C38" s="9" t="s">
        <v>120</v>
      </c>
      <c r="D38" s="10">
        <v>35</v>
      </c>
      <c r="E38" s="10">
        <v>0.7</v>
      </c>
    </row>
    <row r="39" spans="1:5" ht="15.6" x14ac:dyDescent="0.3">
      <c r="A39" s="9" t="s">
        <v>121</v>
      </c>
      <c r="B39" s="9" t="s">
        <v>122</v>
      </c>
      <c r="C39" s="9" t="s">
        <v>123</v>
      </c>
      <c r="D39" s="10">
        <v>35</v>
      </c>
      <c r="E39" s="10">
        <v>0.7</v>
      </c>
    </row>
    <row r="40" spans="1:5" ht="15.6" x14ac:dyDescent="0.3">
      <c r="A40" s="9" t="s">
        <v>124</v>
      </c>
      <c r="B40" s="9" t="s">
        <v>41</v>
      </c>
      <c r="C40" s="9" t="s">
        <v>125</v>
      </c>
      <c r="D40" s="10">
        <v>35</v>
      </c>
      <c r="E40" s="10">
        <v>0.7</v>
      </c>
    </row>
    <row r="41" spans="1:5" ht="15.6" x14ac:dyDescent="0.3">
      <c r="A41" s="9" t="s">
        <v>126</v>
      </c>
      <c r="B41" s="9" t="s">
        <v>127</v>
      </c>
      <c r="C41" s="9" t="s">
        <v>128</v>
      </c>
      <c r="D41" s="10">
        <v>35</v>
      </c>
      <c r="E41" s="10">
        <v>0.7</v>
      </c>
    </row>
    <row r="42" spans="1:5" ht="15.6" x14ac:dyDescent="0.3">
      <c r="A42" s="9" t="s">
        <v>129</v>
      </c>
      <c r="B42" s="9" t="s">
        <v>24</v>
      </c>
      <c r="C42" s="9" t="s">
        <v>130</v>
      </c>
      <c r="D42" s="10">
        <v>35</v>
      </c>
      <c r="E42" s="10">
        <v>0.7</v>
      </c>
    </row>
    <row r="43" spans="1:5" ht="15.6" x14ac:dyDescent="0.3">
      <c r="A43" s="9" t="s">
        <v>131</v>
      </c>
      <c r="B43" s="9" t="s">
        <v>132</v>
      </c>
      <c r="C43" s="9" t="s">
        <v>133</v>
      </c>
      <c r="D43" s="10">
        <v>34</v>
      </c>
      <c r="E43" s="10">
        <v>0.68</v>
      </c>
    </row>
    <row r="44" spans="1:5" ht="15.6" x14ac:dyDescent="0.3">
      <c r="A44" s="9" t="s">
        <v>134</v>
      </c>
      <c r="B44" s="9" t="s">
        <v>24</v>
      </c>
      <c r="C44" s="9" t="s">
        <v>135</v>
      </c>
      <c r="D44" s="10">
        <v>34</v>
      </c>
      <c r="E44" s="10">
        <v>0.68</v>
      </c>
    </row>
    <row r="45" spans="1:5" ht="15.6" x14ac:dyDescent="0.3">
      <c r="A45" s="9" t="s">
        <v>136</v>
      </c>
      <c r="B45" s="9" t="s">
        <v>137</v>
      </c>
      <c r="C45" s="9" t="s">
        <v>138</v>
      </c>
      <c r="D45" s="10">
        <v>34</v>
      </c>
      <c r="E45" s="10">
        <v>0.68</v>
      </c>
    </row>
    <row r="46" spans="1:5" ht="15.6" x14ac:dyDescent="0.3">
      <c r="A46" s="9" t="s">
        <v>139</v>
      </c>
      <c r="B46" s="9" t="s">
        <v>140</v>
      </c>
      <c r="C46" s="9" t="s">
        <v>141</v>
      </c>
      <c r="D46" s="10">
        <v>34</v>
      </c>
      <c r="E46" s="10">
        <v>0.68</v>
      </c>
    </row>
    <row r="47" spans="1:5" ht="15.6" x14ac:dyDescent="0.3">
      <c r="A47" s="9" t="s">
        <v>142</v>
      </c>
      <c r="B47" s="9" t="s">
        <v>143</v>
      </c>
      <c r="C47" s="9" t="s">
        <v>144</v>
      </c>
      <c r="D47" s="10">
        <v>34</v>
      </c>
      <c r="E47" s="10">
        <v>0.68</v>
      </c>
    </row>
    <row r="48" spans="1:5" ht="15.6" x14ac:dyDescent="0.3">
      <c r="A48" s="9" t="s">
        <v>145</v>
      </c>
      <c r="B48" s="9" t="s">
        <v>146</v>
      </c>
      <c r="C48" s="9" t="s">
        <v>147</v>
      </c>
      <c r="D48" s="10">
        <v>34</v>
      </c>
      <c r="E48" s="10">
        <v>0.68</v>
      </c>
    </row>
    <row r="49" spans="1:5" ht="15.6" x14ac:dyDescent="0.3">
      <c r="A49" s="9" t="s">
        <v>148</v>
      </c>
      <c r="B49" s="9" t="s">
        <v>146</v>
      </c>
      <c r="C49" s="9" t="s">
        <v>149</v>
      </c>
      <c r="D49" s="10">
        <v>34</v>
      </c>
      <c r="E49" s="10">
        <v>0.68</v>
      </c>
    </row>
    <row r="50" spans="1:5" ht="15.6" x14ac:dyDescent="0.3">
      <c r="A50" s="9" t="s">
        <v>150</v>
      </c>
      <c r="B50" s="9" t="s">
        <v>151</v>
      </c>
      <c r="C50" s="9" t="s">
        <v>152</v>
      </c>
      <c r="D50" s="10">
        <v>34</v>
      </c>
      <c r="E50" s="10">
        <v>0.68</v>
      </c>
    </row>
    <row r="51" spans="1:5" ht="15.6" x14ac:dyDescent="0.3">
      <c r="A51" s="9" t="s">
        <v>153</v>
      </c>
      <c r="B51" s="9" t="s">
        <v>154</v>
      </c>
      <c r="C51" s="9" t="s">
        <v>155</v>
      </c>
      <c r="D51" s="10">
        <v>34</v>
      </c>
      <c r="E51" s="10">
        <v>0.68</v>
      </c>
    </row>
    <row r="52" spans="1:5" ht="15.6" x14ac:dyDescent="0.3">
      <c r="A52" s="9" t="s">
        <v>156</v>
      </c>
      <c r="B52" s="9" t="s">
        <v>154</v>
      </c>
      <c r="C52" s="9" t="s">
        <v>157</v>
      </c>
      <c r="D52" s="10">
        <v>34</v>
      </c>
      <c r="E52" s="10">
        <v>0.68</v>
      </c>
    </row>
    <row r="53" spans="1:5" ht="15.6" x14ac:dyDescent="0.3">
      <c r="A53" s="9" t="s">
        <v>158</v>
      </c>
      <c r="B53" s="9" t="s">
        <v>27</v>
      </c>
      <c r="C53" s="9" t="s">
        <v>159</v>
      </c>
      <c r="D53" s="10">
        <v>34</v>
      </c>
      <c r="E53" s="10">
        <v>0.68</v>
      </c>
    </row>
    <row r="54" spans="1:5" ht="15.6" x14ac:dyDescent="0.3">
      <c r="A54" s="9" t="s">
        <v>160</v>
      </c>
      <c r="B54" s="9" t="s">
        <v>161</v>
      </c>
      <c r="C54" s="9" t="s">
        <v>162</v>
      </c>
      <c r="D54" s="10">
        <v>33</v>
      </c>
      <c r="E54" s="10">
        <v>0.66</v>
      </c>
    </row>
    <row r="55" spans="1:5" ht="15.6" x14ac:dyDescent="0.3">
      <c r="A55" s="9" t="s">
        <v>163</v>
      </c>
      <c r="B55" s="9" t="s">
        <v>33</v>
      </c>
      <c r="C55" s="9" t="s">
        <v>164</v>
      </c>
      <c r="D55" s="10">
        <v>33</v>
      </c>
      <c r="E55" s="10">
        <v>0.66</v>
      </c>
    </row>
    <row r="56" spans="1:5" ht="15.6" x14ac:dyDescent="0.3">
      <c r="A56" s="9" t="s">
        <v>165</v>
      </c>
      <c r="B56" s="9" t="s">
        <v>71</v>
      </c>
      <c r="C56" s="9" t="s">
        <v>166</v>
      </c>
      <c r="D56" s="10">
        <v>33</v>
      </c>
      <c r="E56" s="10">
        <v>0.66</v>
      </c>
    </row>
    <row r="57" spans="1:5" ht="15.6" x14ac:dyDescent="0.3">
      <c r="A57" s="9" t="s">
        <v>167</v>
      </c>
      <c r="B57" s="9" t="s">
        <v>168</v>
      </c>
      <c r="C57" s="9" t="s">
        <v>169</v>
      </c>
      <c r="D57" s="10">
        <v>33</v>
      </c>
      <c r="E57" s="10">
        <v>0.66</v>
      </c>
    </row>
    <row r="58" spans="1:5" ht="15.6" x14ac:dyDescent="0.3">
      <c r="A58" s="9" t="s">
        <v>170</v>
      </c>
      <c r="B58" s="9" t="s">
        <v>30</v>
      </c>
      <c r="C58" s="9" t="s">
        <v>171</v>
      </c>
      <c r="D58" s="10">
        <v>33</v>
      </c>
      <c r="E58" s="10">
        <v>0.66</v>
      </c>
    </row>
    <row r="59" spans="1:5" ht="15.6" x14ac:dyDescent="0.3">
      <c r="A59" s="9" t="s">
        <v>172</v>
      </c>
      <c r="B59" s="9" t="s">
        <v>24</v>
      </c>
      <c r="C59" s="9" t="s">
        <v>173</v>
      </c>
      <c r="D59" s="10">
        <v>33</v>
      </c>
      <c r="E59" s="10">
        <v>0.66</v>
      </c>
    </row>
    <row r="60" spans="1:5" ht="15.6" x14ac:dyDescent="0.3">
      <c r="A60" s="9" t="s">
        <v>174</v>
      </c>
      <c r="B60" s="9" t="s">
        <v>175</v>
      </c>
      <c r="C60" s="9" t="s">
        <v>176</v>
      </c>
      <c r="D60" s="10">
        <v>33</v>
      </c>
      <c r="E60" s="10">
        <v>0.66</v>
      </c>
    </row>
    <row r="61" spans="1:5" ht="15.6" x14ac:dyDescent="0.3">
      <c r="A61" s="9" t="s">
        <v>177</v>
      </c>
      <c r="B61" s="9" t="s">
        <v>63</v>
      </c>
      <c r="C61" s="9" t="s">
        <v>178</v>
      </c>
      <c r="D61" s="10">
        <v>33</v>
      </c>
      <c r="E61" s="10">
        <v>0.66</v>
      </c>
    </row>
    <row r="62" spans="1:5" ht="15.6" x14ac:dyDescent="0.3">
      <c r="A62" s="9" t="s">
        <v>179</v>
      </c>
      <c r="B62" s="9" t="s">
        <v>180</v>
      </c>
      <c r="C62" s="9" t="s">
        <v>181</v>
      </c>
      <c r="D62" s="10">
        <v>33</v>
      </c>
      <c r="E62" s="10">
        <v>0.66</v>
      </c>
    </row>
    <row r="63" spans="1:5" ht="15.6" x14ac:dyDescent="0.3">
      <c r="A63" s="9" t="s">
        <v>182</v>
      </c>
      <c r="B63" s="9" t="s">
        <v>81</v>
      </c>
      <c r="C63" s="9" t="s">
        <v>183</v>
      </c>
      <c r="D63" s="10">
        <v>33</v>
      </c>
      <c r="E63" s="10">
        <v>0.66</v>
      </c>
    </row>
    <row r="64" spans="1:5" ht="15.6" x14ac:dyDescent="0.3">
      <c r="A64" s="9" t="s">
        <v>184</v>
      </c>
      <c r="B64" s="9" t="s">
        <v>185</v>
      </c>
      <c r="C64" s="9" t="s">
        <v>186</v>
      </c>
      <c r="D64" s="10">
        <v>33</v>
      </c>
      <c r="E64" s="10">
        <v>0.66</v>
      </c>
    </row>
    <row r="65" spans="1:5" ht="15.6" x14ac:dyDescent="0.3">
      <c r="A65" s="9" t="s">
        <v>187</v>
      </c>
      <c r="B65" s="9" t="s">
        <v>41</v>
      </c>
      <c r="C65" s="9" t="s">
        <v>188</v>
      </c>
      <c r="D65" s="10">
        <v>33</v>
      </c>
      <c r="E65" s="10">
        <v>0.66</v>
      </c>
    </row>
    <row r="66" spans="1:5" ht="15.6" x14ac:dyDescent="0.3">
      <c r="A66" s="9" t="s">
        <v>189</v>
      </c>
      <c r="B66" s="9" t="s">
        <v>190</v>
      </c>
      <c r="C66" s="9" t="s">
        <v>191</v>
      </c>
      <c r="D66" s="10">
        <v>33</v>
      </c>
      <c r="E66" s="10">
        <v>0.66</v>
      </c>
    </row>
    <row r="67" spans="1:5" ht="15.6" x14ac:dyDescent="0.3">
      <c r="A67" s="9" t="s">
        <v>192</v>
      </c>
      <c r="B67" s="9" t="s">
        <v>101</v>
      </c>
      <c r="C67" s="9" t="s">
        <v>193</v>
      </c>
      <c r="D67" s="10">
        <v>33</v>
      </c>
      <c r="E67" s="10">
        <v>0.66</v>
      </c>
    </row>
    <row r="68" spans="1:5" ht="15.6" x14ac:dyDescent="0.3">
      <c r="A68" s="9" t="s">
        <v>194</v>
      </c>
      <c r="B68" s="9" t="s">
        <v>140</v>
      </c>
      <c r="C68" s="9" t="s">
        <v>195</v>
      </c>
      <c r="D68" s="10">
        <v>33</v>
      </c>
      <c r="E68" s="10">
        <v>0.66</v>
      </c>
    </row>
    <row r="69" spans="1:5" ht="15.6" x14ac:dyDescent="0.3">
      <c r="A69" s="9" t="s">
        <v>196</v>
      </c>
      <c r="B69" s="9" t="s">
        <v>197</v>
      </c>
      <c r="C69" s="9" t="s">
        <v>198</v>
      </c>
      <c r="D69" s="10">
        <v>33</v>
      </c>
      <c r="E69" s="10">
        <v>0.66</v>
      </c>
    </row>
    <row r="70" spans="1:5" ht="15.6" x14ac:dyDescent="0.3">
      <c r="A70" s="9" t="s">
        <v>199</v>
      </c>
      <c r="B70" s="9" t="s">
        <v>154</v>
      </c>
      <c r="C70" s="9" t="s">
        <v>200</v>
      </c>
      <c r="D70" s="10">
        <v>33</v>
      </c>
      <c r="E70" s="10">
        <v>0.66</v>
      </c>
    </row>
    <row r="71" spans="1:5" ht="15.6" x14ac:dyDescent="0.3">
      <c r="A71" s="9" t="s">
        <v>201</v>
      </c>
      <c r="B71" s="9" t="s">
        <v>87</v>
      </c>
      <c r="C71" s="9" t="s">
        <v>202</v>
      </c>
      <c r="D71" s="10">
        <v>33</v>
      </c>
      <c r="E71" s="10">
        <v>0.66</v>
      </c>
    </row>
    <row r="72" spans="1:5" ht="15.6" x14ac:dyDescent="0.3">
      <c r="A72" s="9" t="s">
        <v>203</v>
      </c>
      <c r="B72" s="9" t="s">
        <v>204</v>
      </c>
      <c r="C72" s="9" t="s">
        <v>88</v>
      </c>
      <c r="D72" s="10">
        <v>33</v>
      </c>
      <c r="E72" s="10">
        <v>0.66</v>
      </c>
    </row>
    <row r="73" spans="1:5" ht="15.6" x14ac:dyDescent="0.3">
      <c r="A73" s="9" t="s">
        <v>205</v>
      </c>
      <c r="B73" s="9" t="s">
        <v>119</v>
      </c>
      <c r="C73" s="9" t="s">
        <v>206</v>
      </c>
      <c r="D73" s="10">
        <v>33</v>
      </c>
      <c r="E73" s="10">
        <v>0.66</v>
      </c>
    </row>
    <row r="74" spans="1:5" ht="15.6" x14ac:dyDescent="0.3">
      <c r="A74" s="9" t="s">
        <v>207</v>
      </c>
      <c r="B74" s="9" t="s">
        <v>208</v>
      </c>
      <c r="C74" s="9" t="s">
        <v>209</v>
      </c>
      <c r="D74" s="10">
        <v>33</v>
      </c>
      <c r="E74" s="10">
        <v>0.66</v>
      </c>
    </row>
    <row r="75" spans="1:5" ht="15.6" x14ac:dyDescent="0.3">
      <c r="A75" s="9" t="s">
        <v>210</v>
      </c>
      <c r="B75" s="9" t="s">
        <v>211</v>
      </c>
      <c r="C75" s="9" t="s">
        <v>212</v>
      </c>
      <c r="D75" s="10">
        <v>33</v>
      </c>
      <c r="E75" s="10">
        <v>0.66</v>
      </c>
    </row>
    <row r="76" spans="1:5" ht="15.6" x14ac:dyDescent="0.3">
      <c r="A76" s="9" t="s">
        <v>213</v>
      </c>
      <c r="B76" s="9" t="s">
        <v>30</v>
      </c>
      <c r="C76" s="9" t="s">
        <v>214</v>
      </c>
      <c r="D76" s="10">
        <v>33</v>
      </c>
      <c r="E76" s="10">
        <v>0.66</v>
      </c>
    </row>
    <row r="77" spans="1:5" ht="15.6" x14ac:dyDescent="0.3">
      <c r="A77" s="9" t="s">
        <v>215</v>
      </c>
      <c r="B77" s="9" t="s">
        <v>36</v>
      </c>
      <c r="C77" s="9" t="s">
        <v>216</v>
      </c>
      <c r="D77" s="10">
        <v>32</v>
      </c>
      <c r="E77" s="10">
        <v>0.64</v>
      </c>
    </row>
    <row r="78" spans="1:5" ht="15.6" x14ac:dyDescent="0.3">
      <c r="A78" s="9" t="s">
        <v>217</v>
      </c>
      <c r="B78" s="9" t="s">
        <v>218</v>
      </c>
      <c r="C78" s="9" t="s">
        <v>219</v>
      </c>
      <c r="D78" s="10">
        <v>32</v>
      </c>
      <c r="E78" s="10">
        <v>0.64</v>
      </c>
    </row>
    <row r="79" spans="1:5" ht="15.6" x14ac:dyDescent="0.3">
      <c r="A79" s="9" t="s">
        <v>220</v>
      </c>
      <c r="B79" s="9" t="s">
        <v>36</v>
      </c>
      <c r="C79" s="9" t="s">
        <v>221</v>
      </c>
      <c r="D79" s="10">
        <v>32</v>
      </c>
      <c r="E79" s="10">
        <v>0.64</v>
      </c>
    </row>
    <row r="80" spans="1:5" ht="15.6" x14ac:dyDescent="0.3">
      <c r="A80" s="9" t="s">
        <v>222</v>
      </c>
      <c r="B80" s="9" t="s">
        <v>50</v>
      </c>
      <c r="C80" s="9" t="s">
        <v>223</v>
      </c>
      <c r="D80" s="10">
        <v>32</v>
      </c>
      <c r="E80" s="10">
        <v>0.64</v>
      </c>
    </row>
    <row r="81" spans="1:5" ht="15.6" x14ac:dyDescent="0.3">
      <c r="A81" s="9" t="s">
        <v>224</v>
      </c>
      <c r="B81" s="9" t="s">
        <v>154</v>
      </c>
      <c r="C81" s="9" t="s">
        <v>225</v>
      </c>
      <c r="D81" s="10">
        <v>32</v>
      </c>
      <c r="E81" s="10">
        <v>0.64</v>
      </c>
    </row>
    <row r="82" spans="1:5" ht="15.6" x14ac:dyDescent="0.3">
      <c r="A82" s="9" t="s">
        <v>226</v>
      </c>
      <c r="B82" s="9" t="s">
        <v>227</v>
      </c>
      <c r="C82" s="9" t="s">
        <v>228</v>
      </c>
      <c r="D82" s="10">
        <v>32</v>
      </c>
      <c r="E82" s="10">
        <v>0.64</v>
      </c>
    </row>
    <row r="83" spans="1:5" ht="15.6" x14ac:dyDescent="0.3">
      <c r="A83" s="9" t="s">
        <v>229</v>
      </c>
      <c r="B83" s="9" t="s">
        <v>81</v>
      </c>
      <c r="C83" s="9" t="s">
        <v>230</v>
      </c>
      <c r="D83" s="10">
        <v>32</v>
      </c>
      <c r="E83" s="10">
        <v>0.64</v>
      </c>
    </row>
    <row r="84" spans="1:5" ht="15.6" x14ac:dyDescent="0.3">
      <c r="A84" s="9" t="s">
        <v>231</v>
      </c>
      <c r="B84" s="9" t="s">
        <v>232</v>
      </c>
      <c r="C84" s="9" t="s">
        <v>233</v>
      </c>
      <c r="D84" s="10">
        <v>32</v>
      </c>
      <c r="E84" s="10">
        <v>0.64</v>
      </c>
    </row>
    <row r="85" spans="1:5" ht="15.6" x14ac:dyDescent="0.3">
      <c r="A85" s="9" t="s">
        <v>234</v>
      </c>
      <c r="B85" s="9" t="s">
        <v>151</v>
      </c>
      <c r="C85" s="9" t="s">
        <v>235</v>
      </c>
      <c r="D85" s="10">
        <v>32</v>
      </c>
      <c r="E85" s="10">
        <v>0.64</v>
      </c>
    </row>
    <row r="86" spans="1:5" ht="15.6" x14ac:dyDescent="0.3">
      <c r="A86" s="9" t="s">
        <v>236</v>
      </c>
      <c r="B86" s="9" t="s">
        <v>227</v>
      </c>
      <c r="C86" s="9" t="s">
        <v>237</v>
      </c>
      <c r="D86" s="10">
        <v>32</v>
      </c>
      <c r="E86" s="10">
        <v>0.64</v>
      </c>
    </row>
    <row r="87" spans="1:5" ht="15.6" x14ac:dyDescent="0.3">
      <c r="A87" s="9" t="s">
        <v>238</v>
      </c>
      <c r="B87" s="9" t="s">
        <v>239</v>
      </c>
      <c r="C87" s="9" t="s">
        <v>240</v>
      </c>
      <c r="D87" s="10">
        <v>32</v>
      </c>
      <c r="E87" s="10">
        <v>0.64</v>
      </c>
    </row>
    <row r="88" spans="1:5" ht="15.6" x14ac:dyDescent="0.3">
      <c r="A88" s="9" t="s">
        <v>241</v>
      </c>
      <c r="B88" s="9" t="s">
        <v>114</v>
      </c>
      <c r="C88" s="9" t="s">
        <v>242</v>
      </c>
      <c r="D88" s="10">
        <v>32</v>
      </c>
      <c r="E88" s="10">
        <v>0.64</v>
      </c>
    </row>
    <row r="89" spans="1:5" ht="15.6" x14ac:dyDescent="0.3">
      <c r="A89" s="9" t="s">
        <v>243</v>
      </c>
      <c r="B89" s="9" t="s">
        <v>154</v>
      </c>
      <c r="C89" s="9" t="s">
        <v>244</v>
      </c>
      <c r="D89" s="10">
        <v>32</v>
      </c>
      <c r="E89" s="10">
        <v>0.64</v>
      </c>
    </row>
    <row r="90" spans="1:5" ht="15.6" x14ac:dyDescent="0.3">
      <c r="A90" s="9" t="s">
        <v>245</v>
      </c>
      <c r="B90" s="9" t="s">
        <v>246</v>
      </c>
      <c r="C90" s="9" t="s">
        <v>247</v>
      </c>
      <c r="D90" s="10">
        <v>32</v>
      </c>
      <c r="E90" s="10">
        <v>0.64</v>
      </c>
    </row>
    <row r="91" spans="1:5" ht="15.6" x14ac:dyDescent="0.3">
      <c r="A91" s="9" t="s">
        <v>248</v>
      </c>
      <c r="B91" s="9" t="s">
        <v>93</v>
      </c>
      <c r="C91" s="9" t="s">
        <v>244</v>
      </c>
      <c r="D91" s="10">
        <v>32</v>
      </c>
      <c r="E91" s="10">
        <v>0.64</v>
      </c>
    </row>
    <row r="92" spans="1:5" ht="15.6" x14ac:dyDescent="0.3">
      <c r="A92" s="9" t="s">
        <v>249</v>
      </c>
      <c r="B92" s="9" t="s">
        <v>50</v>
      </c>
      <c r="C92" s="9" t="s">
        <v>250</v>
      </c>
      <c r="D92" s="10">
        <v>32</v>
      </c>
      <c r="E92" s="10">
        <v>0.64</v>
      </c>
    </row>
    <row r="93" spans="1:5" ht="15.6" x14ac:dyDescent="0.3">
      <c r="A93" s="9" t="s">
        <v>251</v>
      </c>
      <c r="B93" s="9" t="s">
        <v>211</v>
      </c>
      <c r="C93" s="9" t="s">
        <v>252</v>
      </c>
      <c r="D93" s="10">
        <v>32</v>
      </c>
      <c r="E93" s="10">
        <v>0.64</v>
      </c>
    </row>
    <row r="94" spans="1:5" ht="15.6" x14ac:dyDescent="0.3">
      <c r="A94" s="9" t="s">
        <v>253</v>
      </c>
      <c r="B94" s="9" t="s">
        <v>47</v>
      </c>
      <c r="C94" s="9" t="s">
        <v>254</v>
      </c>
      <c r="D94" s="10">
        <v>32</v>
      </c>
      <c r="E94" s="10">
        <v>0.64</v>
      </c>
    </row>
    <row r="95" spans="1:5" ht="15.6" x14ac:dyDescent="0.3">
      <c r="A95" s="9" t="s">
        <v>255</v>
      </c>
      <c r="B95" s="9" t="s">
        <v>104</v>
      </c>
      <c r="C95" s="9" t="s">
        <v>256</v>
      </c>
      <c r="D95" s="10">
        <v>32</v>
      </c>
      <c r="E95" s="10">
        <v>0.64</v>
      </c>
    </row>
    <row r="96" spans="1:5" ht="15.6" x14ac:dyDescent="0.3">
      <c r="A96" s="9" t="s">
        <v>257</v>
      </c>
      <c r="B96" s="9" t="s">
        <v>258</v>
      </c>
      <c r="C96" s="9" t="s">
        <v>259</v>
      </c>
      <c r="D96" s="10">
        <v>32</v>
      </c>
      <c r="E96" s="10">
        <v>0.64</v>
      </c>
    </row>
    <row r="97" spans="1:5" ht="15.6" x14ac:dyDescent="0.3">
      <c r="A97" s="9" t="s">
        <v>260</v>
      </c>
      <c r="B97" s="9" t="s">
        <v>33</v>
      </c>
      <c r="C97" s="9" t="s">
        <v>261</v>
      </c>
      <c r="D97" s="10">
        <v>31</v>
      </c>
      <c r="E97" s="10">
        <v>0.62</v>
      </c>
    </row>
    <row r="98" spans="1:5" ht="15.6" x14ac:dyDescent="0.3">
      <c r="A98" s="9" t="s">
        <v>262</v>
      </c>
      <c r="B98" s="9" t="s">
        <v>114</v>
      </c>
      <c r="C98" s="9" t="s">
        <v>263</v>
      </c>
      <c r="D98" s="10">
        <v>31</v>
      </c>
      <c r="E98" s="10">
        <v>0.62</v>
      </c>
    </row>
    <row r="99" spans="1:5" ht="15.6" x14ac:dyDescent="0.3">
      <c r="A99" s="9" t="s">
        <v>264</v>
      </c>
      <c r="B99" s="9" t="s">
        <v>24</v>
      </c>
      <c r="C99" s="9" t="s">
        <v>265</v>
      </c>
      <c r="D99" s="10">
        <v>31</v>
      </c>
      <c r="E99" s="10">
        <v>0.62</v>
      </c>
    </row>
    <row r="100" spans="1:5" ht="15.6" x14ac:dyDescent="0.3">
      <c r="A100" s="9" t="s">
        <v>266</v>
      </c>
      <c r="B100" s="9" t="s">
        <v>41</v>
      </c>
      <c r="C100" s="9" t="s">
        <v>267</v>
      </c>
      <c r="D100" s="10">
        <v>31</v>
      </c>
      <c r="E100" s="10">
        <v>0.62</v>
      </c>
    </row>
    <row r="101" spans="1:5" ht="15.6" x14ac:dyDescent="0.3">
      <c r="A101" s="9" t="s">
        <v>268</v>
      </c>
      <c r="B101" s="9" t="s">
        <v>143</v>
      </c>
      <c r="C101" s="9" t="s">
        <v>269</v>
      </c>
      <c r="D101" s="10">
        <v>31</v>
      </c>
      <c r="E101" s="10">
        <v>0.62</v>
      </c>
    </row>
    <row r="102" spans="1:5" ht="15.6" x14ac:dyDescent="0.3">
      <c r="A102" s="9" t="s">
        <v>270</v>
      </c>
      <c r="B102" s="9" t="s">
        <v>81</v>
      </c>
      <c r="C102" s="9" t="s">
        <v>271</v>
      </c>
      <c r="D102" s="10">
        <v>31</v>
      </c>
      <c r="E102" s="10">
        <v>0.62</v>
      </c>
    </row>
    <row r="103" spans="1:5" ht="15.6" x14ac:dyDescent="0.3">
      <c r="A103" s="9" t="s">
        <v>272</v>
      </c>
      <c r="B103" s="9" t="s">
        <v>273</v>
      </c>
      <c r="C103" s="9" t="s">
        <v>274</v>
      </c>
      <c r="D103" s="10">
        <v>31</v>
      </c>
      <c r="E103" s="10">
        <v>0.62</v>
      </c>
    </row>
    <row r="104" spans="1:5" ht="15.6" x14ac:dyDescent="0.3">
      <c r="A104" s="9" t="s">
        <v>275</v>
      </c>
      <c r="B104" s="9" t="s">
        <v>161</v>
      </c>
      <c r="C104" s="9" t="s">
        <v>276</v>
      </c>
      <c r="D104" s="10">
        <v>31</v>
      </c>
      <c r="E104" s="10">
        <v>0.62</v>
      </c>
    </row>
    <row r="105" spans="1:5" ht="15.6" x14ac:dyDescent="0.3">
      <c r="A105" s="9" t="s">
        <v>277</v>
      </c>
      <c r="B105" s="9" t="s">
        <v>211</v>
      </c>
      <c r="C105" s="9" t="s">
        <v>278</v>
      </c>
      <c r="D105" s="10">
        <v>31</v>
      </c>
      <c r="E105" s="10">
        <v>0.62</v>
      </c>
    </row>
    <row r="106" spans="1:5" ht="15.6" x14ac:dyDescent="0.3">
      <c r="A106" s="9" t="s">
        <v>279</v>
      </c>
      <c r="B106" s="9" t="s">
        <v>280</v>
      </c>
      <c r="C106" s="9" t="s">
        <v>281</v>
      </c>
      <c r="D106" s="10">
        <v>31</v>
      </c>
      <c r="E106" s="10">
        <v>0.62</v>
      </c>
    </row>
    <row r="107" spans="1:5" ht="15.6" x14ac:dyDescent="0.3">
      <c r="A107" s="9" t="s">
        <v>282</v>
      </c>
      <c r="B107" s="9" t="s">
        <v>283</v>
      </c>
      <c r="C107" s="9" t="s">
        <v>284</v>
      </c>
      <c r="D107" s="10">
        <v>31</v>
      </c>
      <c r="E107" s="10">
        <v>0.62</v>
      </c>
    </row>
    <row r="108" spans="1:5" ht="15.6" x14ac:dyDescent="0.3">
      <c r="A108" s="9" t="s">
        <v>285</v>
      </c>
      <c r="B108" s="9" t="s">
        <v>286</v>
      </c>
      <c r="C108" s="9" t="s">
        <v>287</v>
      </c>
      <c r="D108" s="10">
        <v>31</v>
      </c>
      <c r="E108" s="10">
        <v>0.62</v>
      </c>
    </row>
    <row r="109" spans="1:5" ht="15.6" x14ac:dyDescent="0.3">
      <c r="A109" s="9" t="s">
        <v>288</v>
      </c>
      <c r="B109" s="9" t="s">
        <v>289</v>
      </c>
      <c r="C109" s="9" t="s">
        <v>290</v>
      </c>
      <c r="D109" s="10">
        <v>31</v>
      </c>
      <c r="E109" s="10">
        <v>0.62</v>
      </c>
    </row>
    <row r="110" spans="1:5" ht="15.6" x14ac:dyDescent="0.3">
      <c r="A110" s="9" t="s">
        <v>291</v>
      </c>
      <c r="B110" s="9" t="s">
        <v>292</v>
      </c>
      <c r="C110" s="9" t="s">
        <v>293</v>
      </c>
      <c r="D110" s="10">
        <v>31</v>
      </c>
      <c r="E110" s="10">
        <v>0.62</v>
      </c>
    </row>
    <row r="111" spans="1:5" ht="15.6" x14ac:dyDescent="0.3">
      <c r="A111" s="9" t="s">
        <v>294</v>
      </c>
      <c r="B111" s="9" t="s">
        <v>104</v>
      </c>
      <c r="C111" s="9" t="s">
        <v>295</v>
      </c>
      <c r="D111" s="10">
        <v>31</v>
      </c>
      <c r="E111" s="10">
        <v>0.62</v>
      </c>
    </row>
    <row r="112" spans="1:5" ht="15.6" x14ac:dyDescent="0.3">
      <c r="A112" s="9" t="s">
        <v>296</v>
      </c>
      <c r="B112" s="9" t="s">
        <v>154</v>
      </c>
      <c r="C112" s="9" t="s">
        <v>297</v>
      </c>
      <c r="D112" s="10">
        <v>31</v>
      </c>
      <c r="E112" s="10">
        <v>0.62</v>
      </c>
    </row>
    <row r="113" spans="1:5" ht="15.6" x14ac:dyDescent="0.3">
      <c r="A113" s="9" t="s">
        <v>298</v>
      </c>
      <c r="B113" s="9" t="s">
        <v>41</v>
      </c>
      <c r="C113" s="9" t="s">
        <v>299</v>
      </c>
      <c r="D113" s="10">
        <v>31</v>
      </c>
      <c r="E113" s="10">
        <v>0.62</v>
      </c>
    </row>
    <row r="114" spans="1:5" ht="15.6" x14ac:dyDescent="0.3">
      <c r="A114" s="9" t="s">
        <v>300</v>
      </c>
      <c r="B114" s="9" t="s">
        <v>301</v>
      </c>
      <c r="C114" s="9" t="s">
        <v>302</v>
      </c>
      <c r="D114" s="10">
        <v>31</v>
      </c>
      <c r="E114" s="10">
        <v>0.62</v>
      </c>
    </row>
    <row r="115" spans="1:5" ht="15.6" x14ac:dyDescent="0.3">
      <c r="A115" s="9" t="s">
        <v>303</v>
      </c>
      <c r="B115" s="9" t="s">
        <v>304</v>
      </c>
      <c r="C115" s="9" t="s">
        <v>305</v>
      </c>
      <c r="D115" s="10">
        <v>31</v>
      </c>
      <c r="E115" s="10">
        <v>0.62</v>
      </c>
    </row>
    <row r="116" spans="1:5" ht="15.6" x14ac:dyDescent="0.3">
      <c r="A116" s="9" t="s">
        <v>306</v>
      </c>
      <c r="B116" s="9" t="s">
        <v>122</v>
      </c>
      <c r="C116" s="9" t="s">
        <v>307</v>
      </c>
      <c r="D116" s="10">
        <v>31</v>
      </c>
      <c r="E116" s="10">
        <v>0.62</v>
      </c>
    </row>
    <row r="117" spans="1:5" ht="15.6" x14ac:dyDescent="0.3">
      <c r="A117" s="9" t="s">
        <v>308</v>
      </c>
      <c r="B117" s="9" t="s">
        <v>36</v>
      </c>
      <c r="C117" s="9" t="s">
        <v>309</v>
      </c>
      <c r="D117" s="10">
        <v>31</v>
      </c>
      <c r="E117" s="10">
        <v>0.62</v>
      </c>
    </row>
    <row r="118" spans="1:5" ht="15.6" x14ac:dyDescent="0.3">
      <c r="A118" s="9" t="s">
        <v>310</v>
      </c>
      <c r="B118" s="9" t="s">
        <v>33</v>
      </c>
      <c r="C118" s="9" t="s">
        <v>311</v>
      </c>
      <c r="D118" s="10">
        <v>31</v>
      </c>
      <c r="E118" s="10">
        <v>0.62</v>
      </c>
    </row>
    <row r="119" spans="1:5" ht="15.6" x14ac:dyDescent="0.3">
      <c r="A119" s="9" t="s">
        <v>312</v>
      </c>
      <c r="B119" s="9" t="s">
        <v>313</v>
      </c>
      <c r="C119" s="9" t="s">
        <v>314</v>
      </c>
      <c r="D119" s="10">
        <v>30</v>
      </c>
      <c r="E119" s="10">
        <v>0.6</v>
      </c>
    </row>
    <row r="120" spans="1:5" ht="15.6" x14ac:dyDescent="0.3">
      <c r="A120" s="9" t="s">
        <v>315</v>
      </c>
      <c r="B120" s="9" t="s">
        <v>154</v>
      </c>
      <c r="C120" s="9" t="s">
        <v>88</v>
      </c>
      <c r="D120" s="10">
        <v>30</v>
      </c>
      <c r="E120" s="10">
        <v>0.6</v>
      </c>
    </row>
    <row r="121" spans="1:5" ht="15.6" x14ac:dyDescent="0.3">
      <c r="A121" s="9" t="s">
        <v>316</v>
      </c>
      <c r="B121" s="9" t="s">
        <v>317</v>
      </c>
      <c r="C121" s="9" t="s">
        <v>318</v>
      </c>
      <c r="D121" s="10">
        <v>30</v>
      </c>
      <c r="E121" s="10">
        <v>0.6</v>
      </c>
    </row>
    <row r="122" spans="1:5" ht="15.6" x14ac:dyDescent="0.3">
      <c r="A122" s="9" t="s">
        <v>319</v>
      </c>
      <c r="B122" s="9" t="s">
        <v>320</v>
      </c>
      <c r="C122" s="9" t="s">
        <v>321</v>
      </c>
      <c r="D122" s="10">
        <v>30</v>
      </c>
      <c r="E122" s="10">
        <v>0.6</v>
      </c>
    </row>
    <row r="123" spans="1:5" ht="15.6" x14ac:dyDescent="0.3">
      <c r="A123" s="9" t="s">
        <v>322</v>
      </c>
      <c r="B123" s="9" t="s">
        <v>323</v>
      </c>
      <c r="C123" s="9" t="s">
        <v>324</v>
      </c>
      <c r="D123" s="10">
        <v>30</v>
      </c>
      <c r="E123" s="10">
        <v>0.6</v>
      </c>
    </row>
    <row r="124" spans="1:5" ht="15.6" x14ac:dyDescent="0.3">
      <c r="A124" s="9" t="s">
        <v>325</v>
      </c>
      <c r="B124" s="9" t="s">
        <v>122</v>
      </c>
      <c r="C124" s="9" t="s">
        <v>326</v>
      </c>
      <c r="D124" s="10">
        <v>30</v>
      </c>
      <c r="E124" s="10">
        <v>0.6</v>
      </c>
    </row>
    <row r="125" spans="1:5" ht="15.6" x14ac:dyDescent="0.3">
      <c r="A125" s="9" t="s">
        <v>327</v>
      </c>
      <c r="B125" s="9" t="s">
        <v>47</v>
      </c>
      <c r="C125" s="9" t="s">
        <v>328</v>
      </c>
      <c r="D125" s="10">
        <v>30</v>
      </c>
      <c r="E125" s="10">
        <v>0.6</v>
      </c>
    </row>
    <row r="126" spans="1:5" ht="15.6" x14ac:dyDescent="0.3">
      <c r="A126" s="9" t="s">
        <v>329</v>
      </c>
      <c r="B126" s="9" t="s">
        <v>154</v>
      </c>
      <c r="C126" s="9" t="s">
        <v>330</v>
      </c>
      <c r="D126" s="10">
        <v>30</v>
      </c>
      <c r="E126" s="10">
        <v>0.6</v>
      </c>
    </row>
    <row r="127" spans="1:5" ht="15.6" x14ac:dyDescent="0.3">
      <c r="A127" s="9" t="s">
        <v>331</v>
      </c>
      <c r="B127" s="9" t="s">
        <v>101</v>
      </c>
      <c r="C127" s="9" t="s">
        <v>332</v>
      </c>
      <c r="D127" s="10">
        <v>30</v>
      </c>
      <c r="E127" s="10">
        <v>0.6</v>
      </c>
    </row>
    <row r="128" spans="1:5" ht="15.6" x14ac:dyDescent="0.3">
      <c r="A128" s="9" t="s">
        <v>333</v>
      </c>
      <c r="B128" s="9" t="s">
        <v>53</v>
      </c>
      <c r="C128" s="9" t="s">
        <v>334</v>
      </c>
      <c r="D128" s="10">
        <v>30</v>
      </c>
      <c r="E128" s="10">
        <v>0.6</v>
      </c>
    </row>
    <row r="129" spans="1:5" ht="15.6" x14ac:dyDescent="0.3">
      <c r="A129" s="9" t="s">
        <v>335</v>
      </c>
      <c r="B129" s="9" t="s">
        <v>101</v>
      </c>
      <c r="C129" s="9" t="s">
        <v>336</v>
      </c>
      <c r="D129" s="10">
        <v>30</v>
      </c>
      <c r="E129" s="10">
        <v>0.6</v>
      </c>
    </row>
    <row r="130" spans="1:5" ht="15.6" x14ac:dyDescent="0.3">
      <c r="A130" s="9" t="s">
        <v>337</v>
      </c>
      <c r="B130" s="9" t="s">
        <v>218</v>
      </c>
      <c r="C130" s="9" t="s">
        <v>338</v>
      </c>
      <c r="D130" s="10">
        <v>30</v>
      </c>
      <c r="E130" s="10">
        <v>0.6</v>
      </c>
    </row>
    <row r="131" spans="1:5" ht="15.6" x14ac:dyDescent="0.3">
      <c r="A131" s="9" t="s">
        <v>339</v>
      </c>
      <c r="B131" s="9" t="s">
        <v>340</v>
      </c>
      <c r="C131" s="9" t="s">
        <v>341</v>
      </c>
      <c r="D131" s="10">
        <v>30</v>
      </c>
      <c r="E131" s="10">
        <v>0.6</v>
      </c>
    </row>
    <row r="132" spans="1:5" ht="15.6" x14ac:dyDescent="0.3">
      <c r="A132" s="9" t="s">
        <v>342</v>
      </c>
      <c r="B132" s="9" t="s">
        <v>90</v>
      </c>
      <c r="C132" s="9" t="s">
        <v>343</v>
      </c>
      <c r="D132" s="10">
        <v>30</v>
      </c>
      <c r="E132" s="10">
        <v>0.6</v>
      </c>
    </row>
    <row r="133" spans="1:5" ht="15.6" x14ac:dyDescent="0.3">
      <c r="A133" s="9" t="s">
        <v>344</v>
      </c>
      <c r="B133" s="9" t="s">
        <v>24</v>
      </c>
      <c r="C133" s="9" t="s">
        <v>345</v>
      </c>
      <c r="D133" s="10">
        <v>30</v>
      </c>
      <c r="E133" s="10">
        <v>0.6</v>
      </c>
    </row>
    <row r="134" spans="1:5" ht="15.6" x14ac:dyDescent="0.3">
      <c r="A134" s="9" t="s">
        <v>346</v>
      </c>
      <c r="B134" s="9" t="s">
        <v>347</v>
      </c>
      <c r="C134" s="9" t="s">
        <v>348</v>
      </c>
      <c r="D134" s="10">
        <v>30</v>
      </c>
      <c r="E134" s="10">
        <v>0.6</v>
      </c>
    </row>
    <row r="135" spans="1:5" ht="15.6" x14ac:dyDescent="0.3">
      <c r="A135" s="9" t="s">
        <v>349</v>
      </c>
      <c r="B135" s="9" t="s">
        <v>258</v>
      </c>
      <c r="C135" s="9" t="s">
        <v>293</v>
      </c>
      <c r="D135" s="10">
        <v>30</v>
      </c>
      <c r="E135" s="10">
        <v>0.6</v>
      </c>
    </row>
    <row r="136" spans="1:5" ht="15.6" x14ac:dyDescent="0.3">
      <c r="A136" s="9" t="s">
        <v>350</v>
      </c>
      <c r="B136" s="9" t="s">
        <v>119</v>
      </c>
      <c r="C136" s="9" t="s">
        <v>351</v>
      </c>
      <c r="D136" s="10">
        <v>30</v>
      </c>
      <c r="E136" s="10">
        <v>0.6</v>
      </c>
    </row>
    <row r="137" spans="1:5" ht="15.6" x14ac:dyDescent="0.3">
      <c r="A137" s="9" t="s">
        <v>352</v>
      </c>
      <c r="B137" s="9" t="s">
        <v>63</v>
      </c>
      <c r="C137" s="9" t="s">
        <v>353</v>
      </c>
      <c r="D137" s="10">
        <v>29</v>
      </c>
      <c r="E137" s="10">
        <v>0.57999999999999996</v>
      </c>
    </row>
    <row r="138" spans="1:5" ht="15.6" x14ac:dyDescent="0.3">
      <c r="A138" s="9" t="s">
        <v>354</v>
      </c>
      <c r="B138" s="9" t="s">
        <v>111</v>
      </c>
      <c r="C138" s="9" t="s">
        <v>355</v>
      </c>
      <c r="D138" s="10">
        <v>29</v>
      </c>
      <c r="E138" s="10">
        <v>0.57999999999999996</v>
      </c>
    </row>
    <row r="139" spans="1:5" ht="15.6" x14ac:dyDescent="0.3">
      <c r="A139" s="9" t="s">
        <v>356</v>
      </c>
      <c r="B139" s="9" t="s">
        <v>357</v>
      </c>
      <c r="C139" s="9" t="s">
        <v>358</v>
      </c>
      <c r="D139" s="10">
        <v>29</v>
      </c>
      <c r="E139" s="10">
        <v>0.57999999999999996</v>
      </c>
    </row>
    <row r="140" spans="1:5" ht="15.6" x14ac:dyDescent="0.3">
      <c r="A140" s="9" t="s">
        <v>359</v>
      </c>
      <c r="B140" s="9" t="s">
        <v>119</v>
      </c>
      <c r="C140" s="9" t="s">
        <v>360</v>
      </c>
      <c r="D140" s="10">
        <v>29</v>
      </c>
      <c r="E140" s="10">
        <v>0.57999999999999996</v>
      </c>
    </row>
    <row r="141" spans="1:5" ht="15.6" x14ac:dyDescent="0.3">
      <c r="A141" s="9" t="s">
        <v>361</v>
      </c>
      <c r="B141" s="9" t="s">
        <v>47</v>
      </c>
      <c r="C141" s="9" t="s">
        <v>362</v>
      </c>
      <c r="D141" s="10">
        <v>29</v>
      </c>
      <c r="E141" s="10">
        <v>0.57999999999999996</v>
      </c>
    </row>
    <row r="142" spans="1:5" ht="15.6" x14ac:dyDescent="0.3">
      <c r="A142" s="9" t="s">
        <v>363</v>
      </c>
      <c r="B142" s="9" t="s">
        <v>168</v>
      </c>
      <c r="C142" s="9" t="s">
        <v>364</v>
      </c>
      <c r="D142" s="10">
        <v>29</v>
      </c>
      <c r="E142" s="10">
        <v>0.57999999999999996</v>
      </c>
    </row>
    <row r="143" spans="1:5" ht="15.6" x14ac:dyDescent="0.3">
      <c r="A143" s="9" t="s">
        <v>365</v>
      </c>
      <c r="B143" s="9" t="s">
        <v>211</v>
      </c>
      <c r="C143" s="9" t="s">
        <v>366</v>
      </c>
      <c r="D143" s="10">
        <v>29</v>
      </c>
      <c r="E143" s="10">
        <v>0.57999999999999996</v>
      </c>
    </row>
    <row r="144" spans="1:5" ht="15.6" x14ac:dyDescent="0.3">
      <c r="A144" s="9" t="s">
        <v>367</v>
      </c>
      <c r="B144" s="9" t="s">
        <v>24</v>
      </c>
      <c r="C144" s="9" t="s">
        <v>368</v>
      </c>
      <c r="D144" s="10">
        <v>29</v>
      </c>
      <c r="E144" s="10">
        <v>0.57999999999999996</v>
      </c>
    </row>
    <row r="145" spans="1:5" ht="15.6" x14ac:dyDescent="0.3">
      <c r="A145" s="9" t="s">
        <v>369</v>
      </c>
      <c r="B145" s="9" t="s">
        <v>146</v>
      </c>
      <c r="C145" s="9" t="s">
        <v>370</v>
      </c>
      <c r="D145" s="10">
        <v>29</v>
      </c>
      <c r="E145" s="10">
        <v>0.57999999999999996</v>
      </c>
    </row>
    <row r="146" spans="1:5" ht="15.6" x14ac:dyDescent="0.3">
      <c r="A146" s="9" t="s">
        <v>371</v>
      </c>
      <c r="B146" s="9" t="s">
        <v>81</v>
      </c>
      <c r="C146" s="9" t="s">
        <v>372</v>
      </c>
      <c r="D146" s="10">
        <v>29</v>
      </c>
      <c r="E146" s="10">
        <v>0.57999999999999996</v>
      </c>
    </row>
    <row r="147" spans="1:5" ht="15.6" x14ac:dyDescent="0.3">
      <c r="A147" s="9" t="s">
        <v>373</v>
      </c>
      <c r="B147" s="9" t="s">
        <v>122</v>
      </c>
      <c r="C147" s="9" t="s">
        <v>295</v>
      </c>
      <c r="D147" s="10">
        <v>29</v>
      </c>
      <c r="E147" s="10">
        <v>0.57999999999999996</v>
      </c>
    </row>
    <row r="148" spans="1:5" ht="15.6" x14ac:dyDescent="0.3">
      <c r="A148" s="9" t="s">
        <v>374</v>
      </c>
      <c r="B148" s="9" t="s">
        <v>375</v>
      </c>
      <c r="C148" s="9" t="s">
        <v>376</v>
      </c>
      <c r="D148" s="10">
        <v>29</v>
      </c>
      <c r="E148" s="10">
        <v>0.57999999999999996</v>
      </c>
    </row>
    <row r="149" spans="1:5" ht="15.6" x14ac:dyDescent="0.3">
      <c r="A149" s="9" t="s">
        <v>377</v>
      </c>
      <c r="B149" s="9" t="s">
        <v>154</v>
      </c>
      <c r="C149" s="9" t="s">
        <v>378</v>
      </c>
      <c r="D149" s="10">
        <v>29</v>
      </c>
      <c r="E149" s="10">
        <v>0.57999999999999996</v>
      </c>
    </row>
    <row r="150" spans="1:5" ht="15.6" x14ac:dyDescent="0.3">
      <c r="A150" s="9" t="s">
        <v>379</v>
      </c>
      <c r="B150" s="9" t="s">
        <v>127</v>
      </c>
      <c r="C150" s="9" t="s">
        <v>380</v>
      </c>
      <c r="D150" s="10">
        <v>29</v>
      </c>
      <c r="E150" s="10">
        <v>0.57999999999999996</v>
      </c>
    </row>
    <row r="151" spans="1:5" ht="15.6" x14ac:dyDescent="0.3">
      <c r="A151" s="9" t="s">
        <v>381</v>
      </c>
      <c r="B151" s="9" t="s">
        <v>382</v>
      </c>
      <c r="C151" s="9" t="s">
        <v>383</v>
      </c>
      <c r="D151" s="10">
        <v>29</v>
      </c>
      <c r="E151" s="10">
        <v>0.57999999999999996</v>
      </c>
    </row>
    <row r="152" spans="1:5" ht="15.6" x14ac:dyDescent="0.3">
      <c r="A152" s="9" t="s">
        <v>384</v>
      </c>
      <c r="B152" s="9" t="s">
        <v>41</v>
      </c>
      <c r="C152" s="9" t="s">
        <v>385</v>
      </c>
      <c r="D152" s="10">
        <v>29</v>
      </c>
      <c r="E152" s="10">
        <v>0.57999999999999996</v>
      </c>
    </row>
    <row r="153" spans="1:5" ht="15.6" x14ac:dyDescent="0.3">
      <c r="A153" s="9" t="s">
        <v>386</v>
      </c>
      <c r="B153" s="9" t="s">
        <v>63</v>
      </c>
      <c r="C153" s="9" t="s">
        <v>387</v>
      </c>
      <c r="D153" s="10">
        <v>29</v>
      </c>
      <c r="E153" s="10">
        <v>0.57999999999999996</v>
      </c>
    </row>
    <row r="154" spans="1:5" ht="31.2" x14ac:dyDescent="0.3">
      <c r="A154" s="9" t="s">
        <v>388</v>
      </c>
      <c r="B154" s="9" t="s">
        <v>161</v>
      </c>
      <c r="C154" s="9" t="s">
        <v>389</v>
      </c>
      <c r="D154" s="10">
        <v>29</v>
      </c>
      <c r="E154" s="10">
        <v>0.57999999999999996</v>
      </c>
    </row>
    <row r="155" spans="1:5" ht="15.6" x14ac:dyDescent="0.3">
      <c r="A155" s="9" t="s">
        <v>390</v>
      </c>
      <c r="B155" s="9" t="s">
        <v>36</v>
      </c>
      <c r="C155" s="9" t="s">
        <v>391</v>
      </c>
      <c r="D155" s="10">
        <v>29</v>
      </c>
      <c r="E155" s="10">
        <v>0.57999999999999996</v>
      </c>
    </row>
    <row r="156" spans="1:5" ht="15.6" x14ac:dyDescent="0.3">
      <c r="A156" s="9" t="s">
        <v>392</v>
      </c>
      <c r="B156" s="9" t="s">
        <v>81</v>
      </c>
      <c r="C156" s="9" t="s">
        <v>393</v>
      </c>
      <c r="D156" s="10">
        <v>29</v>
      </c>
      <c r="E156" s="10">
        <v>0.57999999999999996</v>
      </c>
    </row>
    <row r="157" spans="1:5" ht="15.6" x14ac:dyDescent="0.3">
      <c r="A157" s="9" t="s">
        <v>394</v>
      </c>
      <c r="B157" s="9" t="s">
        <v>395</v>
      </c>
      <c r="C157" s="9" t="s">
        <v>396</v>
      </c>
      <c r="D157" s="10">
        <v>29</v>
      </c>
      <c r="E157" s="10">
        <v>0.57999999999999996</v>
      </c>
    </row>
    <row r="158" spans="1:5" ht="15.6" x14ac:dyDescent="0.3">
      <c r="A158" s="9" t="s">
        <v>397</v>
      </c>
      <c r="B158" s="9" t="s">
        <v>398</v>
      </c>
      <c r="C158" s="9" t="s">
        <v>200</v>
      </c>
      <c r="D158" s="10">
        <v>29</v>
      </c>
      <c r="E158" s="10">
        <v>0.57999999999999996</v>
      </c>
    </row>
    <row r="159" spans="1:5" ht="15.6" x14ac:dyDescent="0.3">
      <c r="A159" s="9" t="s">
        <v>399</v>
      </c>
      <c r="B159" s="9" t="s">
        <v>400</v>
      </c>
      <c r="C159" s="9" t="s">
        <v>401</v>
      </c>
      <c r="D159" s="10">
        <v>29</v>
      </c>
      <c r="E159" s="10">
        <v>0.57999999999999996</v>
      </c>
    </row>
    <row r="160" spans="1:5" ht="15.6" x14ac:dyDescent="0.3">
      <c r="A160" s="9" t="s">
        <v>402</v>
      </c>
      <c r="B160" s="9" t="s">
        <v>71</v>
      </c>
      <c r="C160" s="9" t="s">
        <v>403</v>
      </c>
      <c r="D160" s="10">
        <v>28</v>
      </c>
      <c r="E160" s="10">
        <v>0.56000000000000005</v>
      </c>
    </row>
    <row r="161" spans="1:5" ht="15.6" x14ac:dyDescent="0.3">
      <c r="A161" s="9" t="s">
        <v>404</v>
      </c>
      <c r="B161" s="9" t="s">
        <v>323</v>
      </c>
      <c r="C161" s="9" t="s">
        <v>405</v>
      </c>
      <c r="D161" s="10">
        <v>28</v>
      </c>
      <c r="E161" s="10">
        <v>0.56000000000000005</v>
      </c>
    </row>
    <row r="162" spans="1:5" ht="15.6" x14ac:dyDescent="0.3">
      <c r="A162" s="9" t="s">
        <v>406</v>
      </c>
      <c r="B162" s="9" t="s">
        <v>407</v>
      </c>
      <c r="C162" s="9" t="s">
        <v>408</v>
      </c>
      <c r="D162" s="10">
        <v>28</v>
      </c>
      <c r="E162" s="10">
        <v>0.56000000000000005</v>
      </c>
    </row>
    <row r="163" spans="1:5" ht="15.6" x14ac:dyDescent="0.3">
      <c r="A163" s="9" t="s">
        <v>409</v>
      </c>
      <c r="B163" s="9" t="s">
        <v>410</v>
      </c>
      <c r="C163" s="9" t="s">
        <v>123</v>
      </c>
      <c r="D163" s="10">
        <v>28</v>
      </c>
      <c r="E163" s="10">
        <v>0.56000000000000005</v>
      </c>
    </row>
    <row r="164" spans="1:5" ht="15.6" x14ac:dyDescent="0.3">
      <c r="A164" s="9" t="s">
        <v>411</v>
      </c>
      <c r="B164" s="9" t="s">
        <v>412</v>
      </c>
      <c r="C164" s="9" t="s">
        <v>413</v>
      </c>
      <c r="D164" s="10">
        <v>28</v>
      </c>
      <c r="E164" s="10">
        <v>0.56000000000000005</v>
      </c>
    </row>
    <row r="165" spans="1:5" ht="15.6" x14ac:dyDescent="0.3">
      <c r="A165" s="9" t="s">
        <v>414</v>
      </c>
      <c r="B165" s="9" t="s">
        <v>273</v>
      </c>
      <c r="C165" s="9" t="s">
        <v>415</v>
      </c>
      <c r="D165" s="10">
        <v>28</v>
      </c>
      <c r="E165" s="10">
        <v>0.56000000000000005</v>
      </c>
    </row>
    <row r="166" spans="1:5" ht="15.6" x14ac:dyDescent="0.3">
      <c r="A166" s="9" t="s">
        <v>416</v>
      </c>
      <c r="B166" s="9" t="s">
        <v>111</v>
      </c>
      <c r="C166" s="9" t="s">
        <v>417</v>
      </c>
      <c r="D166" s="10">
        <v>28</v>
      </c>
      <c r="E166" s="10">
        <v>0.56000000000000005</v>
      </c>
    </row>
    <row r="167" spans="1:5" ht="15.6" x14ac:dyDescent="0.3">
      <c r="A167" s="9" t="s">
        <v>418</v>
      </c>
      <c r="B167" s="9" t="s">
        <v>320</v>
      </c>
      <c r="C167" s="9" t="s">
        <v>419</v>
      </c>
      <c r="D167" s="10">
        <v>28</v>
      </c>
      <c r="E167" s="10">
        <v>0.56000000000000005</v>
      </c>
    </row>
    <row r="168" spans="1:5" ht="15.6" x14ac:dyDescent="0.3">
      <c r="A168" s="9" t="s">
        <v>420</v>
      </c>
      <c r="B168" s="9" t="s">
        <v>410</v>
      </c>
      <c r="C168" s="9" t="s">
        <v>421</v>
      </c>
      <c r="D168" s="10">
        <v>28</v>
      </c>
      <c r="E168" s="10">
        <v>0.56000000000000005</v>
      </c>
    </row>
    <row r="169" spans="1:5" ht="15.6" x14ac:dyDescent="0.3">
      <c r="A169" s="9" t="s">
        <v>422</v>
      </c>
      <c r="B169" s="9" t="s">
        <v>423</v>
      </c>
      <c r="C169" s="9" t="s">
        <v>424</v>
      </c>
      <c r="D169" s="10">
        <v>28</v>
      </c>
      <c r="E169" s="10">
        <v>0.56000000000000005</v>
      </c>
    </row>
    <row r="170" spans="1:5" ht="15.6" x14ac:dyDescent="0.3">
      <c r="A170" s="9" t="s">
        <v>425</v>
      </c>
      <c r="B170" s="9" t="s">
        <v>119</v>
      </c>
      <c r="C170" s="9" t="s">
        <v>223</v>
      </c>
      <c r="D170" s="10">
        <v>28</v>
      </c>
      <c r="E170" s="10">
        <v>0.56000000000000005</v>
      </c>
    </row>
    <row r="171" spans="1:5" ht="15.6" x14ac:dyDescent="0.3">
      <c r="A171" s="9" t="s">
        <v>426</v>
      </c>
      <c r="B171" s="9" t="s">
        <v>313</v>
      </c>
      <c r="C171" s="9" t="s">
        <v>427</v>
      </c>
      <c r="D171" s="10">
        <v>28</v>
      </c>
      <c r="E171" s="10">
        <v>0.56000000000000005</v>
      </c>
    </row>
    <row r="172" spans="1:5" ht="15.6" x14ac:dyDescent="0.3">
      <c r="A172" s="9" t="s">
        <v>428</v>
      </c>
      <c r="B172" s="9" t="s">
        <v>323</v>
      </c>
      <c r="C172" s="9" t="s">
        <v>429</v>
      </c>
      <c r="D172" s="10">
        <v>28</v>
      </c>
      <c r="E172" s="10">
        <v>0.56000000000000005</v>
      </c>
    </row>
    <row r="173" spans="1:5" ht="15.6" x14ac:dyDescent="0.3">
      <c r="A173" s="9" t="s">
        <v>430</v>
      </c>
      <c r="B173" s="9" t="s">
        <v>87</v>
      </c>
      <c r="C173" s="9" t="s">
        <v>431</v>
      </c>
      <c r="D173" s="10">
        <v>28</v>
      </c>
      <c r="E173" s="10">
        <v>0.56000000000000005</v>
      </c>
    </row>
    <row r="174" spans="1:5" ht="15.6" x14ac:dyDescent="0.3">
      <c r="A174" s="9" t="s">
        <v>432</v>
      </c>
      <c r="B174" s="9" t="s">
        <v>232</v>
      </c>
      <c r="C174" s="9" t="s">
        <v>433</v>
      </c>
      <c r="D174" s="10">
        <v>28</v>
      </c>
      <c r="E174" s="10">
        <v>0.56000000000000005</v>
      </c>
    </row>
    <row r="175" spans="1:5" ht="15.6" x14ac:dyDescent="0.3">
      <c r="A175" s="9" t="s">
        <v>434</v>
      </c>
      <c r="B175" s="9" t="s">
        <v>168</v>
      </c>
      <c r="C175" s="9" t="s">
        <v>435</v>
      </c>
      <c r="D175" s="10">
        <v>28</v>
      </c>
      <c r="E175" s="10">
        <v>0.56000000000000005</v>
      </c>
    </row>
    <row r="176" spans="1:5" ht="15.6" x14ac:dyDescent="0.3">
      <c r="A176" s="9" t="s">
        <v>436</v>
      </c>
      <c r="B176" s="9" t="s">
        <v>437</v>
      </c>
      <c r="C176" s="9" t="s">
        <v>438</v>
      </c>
      <c r="D176" s="10">
        <v>28</v>
      </c>
      <c r="E176" s="10">
        <v>0.56000000000000005</v>
      </c>
    </row>
    <row r="177" spans="1:5" ht="15.6" x14ac:dyDescent="0.3">
      <c r="A177" s="9" t="s">
        <v>439</v>
      </c>
      <c r="B177" s="9" t="s">
        <v>154</v>
      </c>
      <c r="C177" s="9" t="s">
        <v>440</v>
      </c>
      <c r="D177" s="10">
        <v>28</v>
      </c>
      <c r="E177" s="10">
        <v>0.56000000000000005</v>
      </c>
    </row>
    <row r="178" spans="1:5" ht="15.6" x14ac:dyDescent="0.3">
      <c r="A178" s="9" t="s">
        <v>441</v>
      </c>
      <c r="B178" s="9" t="s">
        <v>317</v>
      </c>
      <c r="C178" s="9" t="s">
        <v>442</v>
      </c>
      <c r="D178" s="10">
        <v>28</v>
      </c>
      <c r="E178" s="10">
        <v>0.56000000000000005</v>
      </c>
    </row>
    <row r="179" spans="1:5" ht="15.6" x14ac:dyDescent="0.3">
      <c r="A179" s="9" t="s">
        <v>443</v>
      </c>
      <c r="B179" s="9" t="s">
        <v>36</v>
      </c>
      <c r="C179" s="9" t="s">
        <v>444</v>
      </c>
      <c r="D179" s="10">
        <v>28</v>
      </c>
      <c r="E179" s="10">
        <v>0.56000000000000005</v>
      </c>
    </row>
    <row r="180" spans="1:5" ht="15.6" x14ac:dyDescent="0.3">
      <c r="A180" s="9" t="s">
        <v>445</v>
      </c>
      <c r="B180" s="9" t="s">
        <v>410</v>
      </c>
      <c r="C180" s="9" t="s">
        <v>446</v>
      </c>
      <c r="D180" s="10">
        <v>28</v>
      </c>
      <c r="E180" s="10">
        <v>0.56000000000000005</v>
      </c>
    </row>
    <row r="181" spans="1:5" ht="15.6" x14ac:dyDescent="0.3">
      <c r="A181" s="9" t="s">
        <v>447</v>
      </c>
      <c r="B181" s="9" t="s">
        <v>50</v>
      </c>
      <c r="C181" s="9" t="s">
        <v>448</v>
      </c>
      <c r="D181" s="10">
        <v>28</v>
      </c>
      <c r="E181" s="10">
        <v>0.56000000000000005</v>
      </c>
    </row>
    <row r="182" spans="1:5" ht="15.6" x14ac:dyDescent="0.3">
      <c r="A182" s="9" t="s">
        <v>449</v>
      </c>
      <c r="B182" s="9" t="s">
        <v>450</v>
      </c>
      <c r="C182" s="9" t="s">
        <v>451</v>
      </c>
      <c r="D182" s="10">
        <v>28</v>
      </c>
      <c r="E182" s="10">
        <v>0.56000000000000005</v>
      </c>
    </row>
    <row r="183" spans="1:5" ht="15.6" x14ac:dyDescent="0.3">
      <c r="A183" s="9" t="s">
        <v>452</v>
      </c>
      <c r="B183" s="9" t="s">
        <v>47</v>
      </c>
      <c r="C183" s="9" t="s">
        <v>453</v>
      </c>
      <c r="D183" s="10">
        <v>28</v>
      </c>
      <c r="E183" s="10">
        <v>0.56000000000000005</v>
      </c>
    </row>
    <row r="184" spans="1:5" ht="15.6" x14ac:dyDescent="0.3">
      <c r="A184" s="9" t="s">
        <v>454</v>
      </c>
      <c r="B184" s="9" t="s">
        <v>246</v>
      </c>
      <c r="C184" s="9" t="s">
        <v>455</v>
      </c>
      <c r="D184" s="10">
        <v>28</v>
      </c>
      <c r="E184" s="10">
        <v>0.56000000000000005</v>
      </c>
    </row>
    <row r="185" spans="1:5" ht="15.6" x14ac:dyDescent="0.3">
      <c r="A185" s="9" t="s">
        <v>456</v>
      </c>
      <c r="B185" s="9" t="s">
        <v>273</v>
      </c>
      <c r="C185" s="9" t="s">
        <v>48</v>
      </c>
      <c r="D185" s="10">
        <v>28</v>
      </c>
      <c r="E185" s="10">
        <v>0.56000000000000005</v>
      </c>
    </row>
    <row r="186" spans="1:5" ht="15.6" x14ac:dyDescent="0.3">
      <c r="A186" s="9" t="s">
        <v>457</v>
      </c>
      <c r="B186" s="9" t="s">
        <v>74</v>
      </c>
      <c r="C186" s="9" t="s">
        <v>458</v>
      </c>
      <c r="D186" s="10">
        <v>27</v>
      </c>
      <c r="E186" s="10">
        <v>0.54</v>
      </c>
    </row>
    <row r="187" spans="1:5" ht="15.6" x14ac:dyDescent="0.3">
      <c r="A187" s="9" t="s">
        <v>459</v>
      </c>
      <c r="B187" s="9" t="s">
        <v>63</v>
      </c>
      <c r="C187" s="9" t="s">
        <v>97</v>
      </c>
      <c r="D187" s="10">
        <v>27</v>
      </c>
      <c r="E187" s="10">
        <v>0.54</v>
      </c>
    </row>
    <row r="188" spans="1:5" ht="15.6" x14ac:dyDescent="0.3">
      <c r="A188" s="9" t="s">
        <v>460</v>
      </c>
      <c r="B188" s="9" t="s">
        <v>146</v>
      </c>
      <c r="C188" s="9" t="s">
        <v>461</v>
      </c>
      <c r="D188" s="10">
        <v>27</v>
      </c>
      <c r="E188" s="10">
        <v>0.54</v>
      </c>
    </row>
    <row r="189" spans="1:5" ht="15.6" x14ac:dyDescent="0.3">
      <c r="A189" s="9" t="s">
        <v>462</v>
      </c>
      <c r="B189" s="9" t="s">
        <v>463</v>
      </c>
      <c r="C189" s="9" t="s">
        <v>464</v>
      </c>
      <c r="D189" s="10">
        <v>27</v>
      </c>
      <c r="E189" s="10">
        <v>0.54</v>
      </c>
    </row>
    <row r="190" spans="1:5" ht="15.6" x14ac:dyDescent="0.3">
      <c r="A190" s="9" t="s">
        <v>465</v>
      </c>
      <c r="B190" s="9" t="s">
        <v>66</v>
      </c>
      <c r="C190" s="9" t="s">
        <v>466</v>
      </c>
      <c r="D190" s="10">
        <v>27</v>
      </c>
      <c r="E190" s="10">
        <v>0.54</v>
      </c>
    </row>
    <row r="191" spans="1:5" ht="15.6" x14ac:dyDescent="0.3">
      <c r="A191" s="9" t="s">
        <v>467</v>
      </c>
      <c r="B191" s="9" t="s">
        <v>468</v>
      </c>
      <c r="C191" s="9" t="s">
        <v>469</v>
      </c>
      <c r="D191" s="10">
        <v>27</v>
      </c>
      <c r="E191" s="10">
        <v>0.54</v>
      </c>
    </row>
    <row r="192" spans="1:5" ht="15.6" x14ac:dyDescent="0.3">
      <c r="A192" s="9" t="s">
        <v>470</v>
      </c>
      <c r="B192" s="9" t="s">
        <v>132</v>
      </c>
      <c r="C192" s="9" t="s">
        <v>471</v>
      </c>
      <c r="D192" s="10">
        <v>27</v>
      </c>
      <c r="E192" s="10">
        <v>0.54</v>
      </c>
    </row>
    <row r="193" spans="1:5" ht="15.6" x14ac:dyDescent="0.3">
      <c r="A193" s="9" t="s">
        <v>472</v>
      </c>
      <c r="B193" s="9" t="s">
        <v>122</v>
      </c>
      <c r="C193" s="9" t="s">
        <v>473</v>
      </c>
      <c r="D193" s="10">
        <v>27</v>
      </c>
      <c r="E193" s="10">
        <v>0.54</v>
      </c>
    </row>
    <row r="194" spans="1:5" ht="15.6" x14ac:dyDescent="0.3">
      <c r="A194" s="9" t="s">
        <v>474</v>
      </c>
      <c r="B194" s="9" t="s">
        <v>122</v>
      </c>
      <c r="C194" s="9" t="s">
        <v>475</v>
      </c>
      <c r="D194" s="10">
        <v>27</v>
      </c>
      <c r="E194" s="10">
        <v>0.54</v>
      </c>
    </row>
    <row r="195" spans="1:5" ht="15.6" x14ac:dyDescent="0.3">
      <c r="A195" s="9" t="s">
        <v>476</v>
      </c>
      <c r="B195" s="9" t="s">
        <v>119</v>
      </c>
      <c r="C195" s="9" t="s">
        <v>64</v>
      </c>
      <c r="D195" s="10">
        <v>27</v>
      </c>
      <c r="E195" s="10">
        <v>0.54</v>
      </c>
    </row>
    <row r="196" spans="1:5" ht="15.6" x14ac:dyDescent="0.3">
      <c r="A196" s="9" t="s">
        <v>477</v>
      </c>
      <c r="B196" s="9" t="s">
        <v>101</v>
      </c>
      <c r="C196" s="9" t="s">
        <v>478</v>
      </c>
      <c r="D196" s="10">
        <v>27</v>
      </c>
      <c r="E196" s="10">
        <v>0.54</v>
      </c>
    </row>
    <row r="197" spans="1:5" ht="15.6" x14ac:dyDescent="0.3">
      <c r="A197" s="9" t="s">
        <v>479</v>
      </c>
      <c r="B197" s="9" t="s">
        <v>480</v>
      </c>
      <c r="C197" s="9" t="s">
        <v>481</v>
      </c>
      <c r="D197" s="10">
        <v>27</v>
      </c>
      <c r="E197" s="10">
        <v>0.54</v>
      </c>
    </row>
    <row r="198" spans="1:5" ht="15.6" x14ac:dyDescent="0.3">
      <c r="A198" s="9" t="s">
        <v>482</v>
      </c>
      <c r="B198" s="9" t="s">
        <v>114</v>
      </c>
      <c r="C198" s="9" t="s">
        <v>483</v>
      </c>
      <c r="D198" s="10">
        <v>27</v>
      </c>
      <c r="E198" s="10">
        <v>0.54</v>
      </c>
    </row>
    <row r="199" spans="1:5" ht="15.6" x14ac:dyDescent="0.3">
      <c r="A199" s="9" t="s">
        <v>484</v>
      </c>
      <c r="B199" s="9" t="s">
        <v>47</v>
      </c>
      <c r="C199" s="9" t="s">
        <v>485</v>
      </c>
      <c r="D199" s="10">
        <v>27</v>
      </c>
      <c r="E199" s="10">
        <v>0.54</v>
      </c>
    </row>
    <row r="200" spans="1:5" ht="15.6" x14ac:dyDescent="0.3">
      <c r="A200" s="9" t="s">
        <v>486</v>
      </c>
      <c r="B200" s="9" t="s">
        <v>289</v>
      </c>
      <c r="C200" s="9" t="s">
        <v>487</v>
      </c>
      <c r="D200" s="10">
        <v>27</v>
      </c>
      <c r="E200" s="10">
        <v>0.54</v>
      </c>
    </row>
    <row r="201" spans="1:5" ht="15.6" x14ac:dyDescent="0.3">
      <c r="A201" s="9" t="s">
        <v>488</v>
      </c>
      <c r="B201" s="9" t="s">
        <v>36</v>
      </c>
      <c r="C201" s="9" t="s">
        <v>489</v>
      </c>
      <c r="D201" s="10">
        <v>27</v>
      </c>
      <c r="E201" s="10">
        <v>0.54</v>
      </c>
    </row>
    <row r="202" spans="1:5" ht="15.6" x14ac:dyDescent="0.3">
      <c r="A202" s="9" t="s">
        <v>490</v>
      </c>
      <c r="B202" s="9" t="s">
        <v>63</v>
      </c>
      <c r="C202" s="9" t="s">
        <v>491</v>
      </c>
      <c r="D202" s="10">
        <v>27</v>
      </c>
      <c r="E202" s="10">
        <v>0.54</v>
      </c>
    </row>
    <row r="203" spans="1:5" ht="15.6" x14ac:dyDescent="0.3">
      <c r="A203" s="9" t="s">
        <v>492</v>
      </c>
      <c r="B203" s="9" t="s">
        <v>50</v>
      </c>
      <c r="C203" s="9" t="s">
        <v>493</v>
      </c>
      <c r="D203" s="10">
        <v>26</v>
      </c>
      <c r="E203" s="10">
        <v>0.52</v>
      </c>
    </row>
    <row r="204" spans="1:5" ht="15.6" x14ac:dyDescent="0.3">
      <c r="A204" s="9" t="s">
        <v>494</v>
      </c>
      <c r="B204" s="9" t="s">
        <v>50</v>
      </c>
      <c r="C204" s="9" t="s">
        <v>495</v>
      </c>
      <c r="D204" s="10">
        <v>26</v>
      </c>
      <c r="E204" s="10">
        <v>0.52</v>
      </c>
    </row>
    <row r="205" spans="1:5" ht="15.6" x14ac:dyDescent="0.3">
      <c r="A205" s="9" t="s">
        <v>496</v>
      </c>
      <c r="B205" s="9" t="s">
        <v>36</v>
      </c>
      <c r="C205" s="9" t="s">
        <v>149</v>
      </c>
      <c r="D205" s="10">
        <v>26</v>
      </c>
      <c r="E205" s="10">
        <v>0.52</v>
      </c>
    </row>
    <row r="206" spans="1:5" ht="15.6" x14ac:dyDescent="0.3">
      <c r="A206" s="9" t="s">
        <v>497</v>
      </c>
      <c r="B206" s="9" t="s">
        <v>498</v>
      </c>
      <c r="C206" s="9" t="s">
        <v>499</v>
      </c>
      <c r="D206" s="10">
        <v>26</v>
      </c>
      <c r="E206" s="10">
        <v>0.52</v>
      </c>
    </row>
    <row r="207" spans="1:5" ht="15.6" x14ac:dyDescent="0.3">
      <c r="A207" s="9" t="s">
        <v>500</v>
      </c>
      <c r="B207" s="9" t="s">
        <v>323</v>
      </c>
      <c r="C207" s="9" t="s">
        <v>501</v>
      </c>
      <c r="D207" s="10">
        <v>26</v>
      </c>
      <c r="E207" s="10">
        <v>0.52</v>
      </c>
    </row>
    <row r="208" spans="1:5" ht="15.6" x14ac:dyDescent="0.3">
      <c r="A208" s="9" t="s">
        <v>502</v>
      </c>
      <c r="B208" s="9" t="s">
        <v>53</v>
      </c>
      <c r="C208" s="9" t="s">
        <v>503</v>
      </c>
      <c r="D208" s="10">
        <v>26</v>
      </c>
      <c r="E208" s="10">
        <v>0.52</v>
      </c>
    </row>
    <row r="209" spans="1:5" ht="15.6" x14ac:dyDescent="0.3">
      <c r="A209" s="9" t="s">
        <v>504</v>
      </c>
      <c r="B209" s="9" t="s">
        <v>211</v>
      </c>
      <c r="C209" s="9" t="s">
        <v>330</v>
      </c>
      <c r="D209" s="10">
        <v>26</v>
      </c>
      <c r="E209" s="10">
        <v>0.52</v>
      </c>
    </row>
    <row r="210" spans="1:5" ht="15.6" x14ac:dyDescent="0.3">
      <c r="A210" s="9" t="s">
        <v>505</v>
      </c>
      <c r="B210" s="9" t="s">
        <v>506</v>
      </c>
      <c r="C210" s="9" t="s">
        <v>507</v>
      </c>
      <c r="D210" s="10">
        <v>26</v>
      </c>
      <c r="E210" s="10">
        <v>0.52</v>
      </c>
    </row>
    <row r="211" spans="1:5" ht="15.6" x14ac:dyDescent="0.3">
      <c r="A211" s="9" t="s">
        <v>508</v>
      </c>
      <c r="B211" s="9" t="s">
        <v>509</v>
      </c>
      <c r="C211" s="9" t="s">
        <v>510</v>
      </c>
      <c r="D211" s="10">
        <v>26</v>
      </c>
      <c r="E211" s="10">
        <v>0.52</v>
      </c>
    </row>
    <row r="212" spans="1:5" ht="15.6" x14ac:dyDescent="0.3">
      <c r="A212" s="9" t="s">
        <v>511</v>
      </c>
      <c r="B212" s="9" t="s">
        <v>24</v>
      </c>
      <c r="C212" s="9" t="s">
        <v>341</v>
      </c>
      <c r="D212" s="10">
        <v>26</v>
      </c>
      <c r="E212" s="10">
        <v>0.52</v>
      </c>
    </row>
    <row r="213" spans="1:5" ht="15.6" x14ac:dyDescent="0.3">
      <c r="A213" s="9" t="s">
        <v>512</v>
      </c>
      <c r="B213" s="9" t="s">
        <v>197</v>
      </c>
      <c r="C213" s="9" t="s">
        <v>513</v>
      </c>
      <c r="D213" s="10">
        <v>26</v>
      </c>
      <c r="E213" s="10">
        <v>0.52</v>
      </c>
    </row>
    <row r="214" spans="1:5" ht="15.6" x14ac:dyDescent="0.3">
      <c r="A214" s="9" t="s">
        <v>514</v>
      </c>
      <c r="B214" s="9" t="s">
        <v>382</v>
      </c>
      <c r="C214" s="9" t="s">
        <v>515</v>
      </c>
      <c r="D214" s="10">
        <v>26</v>
      </c>
      <c r="E214" s="10">
        <v>0.52</v>
      </c>
    </row>
    <row r="215" spans="1:5" ht="15.6" x14ac:dyDescent="0.3">
      <c r="A215" s="9" t="s">
        <v>516</v>
      </c>
      <c r="B215" s="9" t="s">
        <v>119</v>
      </c>
      <c r="C215" s="9" t="s">
        <v>307</v>
      </c>
      <c r="D215" s="10">
        <v>26</v>
      </c>
      <c r="E215" s="10">
        <v>0.52</v>
      </c>
    </row>
    <row r="216" spans="1:5" ht="15.6" x14ac:dyDescent="0.3">
      <c r="A216" s="9" t="s">
        <v>517</v>
      </c>
      <c r="B216" s="9" t="s">
        <v>122</v>
      </c>
      <c r="C216" s="9" t="s">
        <v>518</v>
      </c>
      <c r="D216" s="10">
        <v>26</v>
      </c>
      <c r="E216" s="10">
        <v>0.52</v>
      </c>
    </row>
    <row r="217" spans="1:5" ht="15.6" x14ac:dyDescent="0.3">
      <c r="A217" s="9" t="s">
        <v>519</v>
      </c>
      <c r="B217" s="9" t="s">
        <v>104</v>
      </c>
      <c r="C217" s="9" t="s">
        <v>368</v>
      </c>
      <c r="D217" s="10">
        <v>26</v>
      </c>
      <c r="E217" s="10">
        <v>0.52</v>
      </c>
    </row>
    <row r="218" spans="1:5" ht="15.6" x14ac:dyDescent="0.3">
      <c r="A218" s="9" t="s">
        <v>520</v>
      </c>
      <c r="B218" s="9" t="s">
        <v>154</v>
      </c>
      <c r="C218" s="9" t="s">
        <v>521</v>
      </c>
      <c r="D218" s="10">
        <v>26</v>
      </c>
      <c r="E218" s="10">
        <v>0.52</v>
      </c>
    </row>
    <row r="219" spans="1:5" ht="15.6" x14ac:dyDescent="0.3">
      <c r="A219" s="9" t="s">
        <v>522</v>
      </c>
      <c r="B219" s="9" t="s">
        <v>161</v>
      </c>
      <c r="C219" s="9" t="s">
        <v>523</v>
      </c>
      <c r="D219" s="10">
        <v>26</v>
      </c>
      <c r="E219" s="10">
        <v>0.52</v>
      </c>
    </row>
    <row r="220" spans="1:5" ht="15.6" x14ac:dyDescent="0.3">
      <c r="A220" s="9" t="s">
        <v>524</v>
      </c>
      <c r="B220" s="9" t="s">
        <v>24</v>
      </c>
      <c r="C220" s="9" t="s">
        <v>525</v>
      </c>
      <c r="D220" s="10">
        <v>26</v>
      </c>
      <c r="E220" s="10">
        <v>0.52</v>
      </c>
    </row>
    <row r="221" spans="1:5" ht="15.6" x14ac:dyDescent="0.3">
      <c r="A221" s="9" t="s">
        <v>526</v>
      </c>
      <c r="B221" s="9" t="s">
        <v>527</v>
      </c>
      <c r="C221" s="9" t="s">
        <v>528</v>
      </c>
      <c r="D221" s="10">
        <v>25</v>
      </c>
      <c r="E221" s="10">
        <v>0.5</v>
      </c>
    </row>
    <row r="222" spans="1:5" ht="15.6" x14ac:dyDescent="0.3">
      <c r="A222" s="9" t="s">
        <v>529</v>
      </c>
      <c r="B222" s="9" t="s">
        <v>161</v>
      </c>
      <c r="C222" s="9" t="s">
        <v>530</v>
      </c>
      <c r="D222" s="10">
        <v>25</v>
      </c>
      <c r="E222" s="10">
        <v>0.5</v>
      </c>
    </row>
    <row r="223" spans="1:5" ht="15.6" x14ac:dyDescent="0.3">
      <c r="A223" s="9" t="s">
        <v>531</v>
      </c>
      <c r="B223" s="9" t="s">
        <v>24</v>
      </c>
      <c r="C223" s="9" t="s">
        <v>532</v>
      </c>
      <c r="D223" s="10">
        <v>25</v>
      </c>
      <c r="E223" s="10">
        <v>0.5</v>
      </c>
    </row>
    <row r="224" spans="1:5" ht="15.6" x14ac:dyDescent="0.3">
      <c r="A224" s="9" t="s">
        <v>533</v>
      </c>
      <c r="B224" s="9" t="s">
        <v>395</v>
      </c>
      <c r="C224" s="9" t="s">
        <v>534</v>
      </c>
      <c r="D224" s="10">
        <v>25</v>
      </c>
      <c r="E224" s="10">
        <v>0.5</v>
      </c>
    </row>
    <row r="225" spans="1:5" ht="15.6" x14ac:dyDescent="0.3">
      <c r="A225" s="9" t="s">
        <v>535</v>
      </c>
      <c r="B225" s="9" t="s">
        <v>104</v>
      </c>
      <c r="C225" s="9" t="s">
        <v>536</v>
      </c>
      <c r="D225" s="10">
        <v>25</v>
      </c>
      <c r="E225" s="10">
        <v>0.5</v>
      </c>
    </row>
    <row r="226" spans="1:5" ht="15.6" x14ac:dyDescent="0.3">
      <c r="A226" s="9" t="s">
        <v>537</v>
      </c>
      <c r="B226" s="9" t="s">
        <v>24</v>
      </c>
      <c r="C226" s="9" t="s">
        <v>538</v>
      </c>
      <c r="D226" s="10">
        <v>25</v>
      </c>
      <c r="E226" s="10">
        <v>0.5</v>
      </c>
    </row>
    <row r="227" spans="1:5" ht="15.6" x14ac:dyDescent="0.3">
      <c r="A227" s="9" t="s">
        <v>539</v>
      </c>
      <c r="B227" s="9" t="s">
        <v>36</v>
      </c>
      <c r="C227" s="9" t="s">
        <v>540</v>
      </c>
      <c r="D227" s="10">
        <v>25</v>
      </c>
      <c r="E227" s="10">
        <v>0.5</v>
      </c>
    </row>
    <row r="228" spans="1:5" ht="15.6" x14ac:dyDescent="0.3">
      <c r="A228" s="9" t="s">
        <v>541</v>
      </c>
      <c r="B228" s="9" t="s">
        <v>542</v>
      </c>
      <c r="C228" s="9" t="s">
        <v>543</v>
      </c>
      <c r="D228" s="10">
        <v>25</v>
      </c>
      <c r="E228" s="10">
        <v>0.5</v>
      </c>
    </row>
    <row r="229" spans="1:5" ht="15.6" x14ac:dyDescent="0.3">
      <c r="A229" s="9" t="s">
        <v>544</v>
      </c>
      <c r="B229" s="9" t="s">
        <v>545</v>
      </c>
      <c r="C229" s="9" t="s">
        <v>453</v>
      </c>
      <c r="D229" s="10">
        <v>25</v>
      </c>
      <c r="E229" s="10">
        <v>0.5</v>
      </c>
    </row>
    <row r="230" spans="1:5" ht="15.6" x14ac:dyDescent="0.3">
      <c r="A230" s="9" t="s">
        <v>546</v>
      </c>
      <c r="B230" s="9" t="s">
        <v>47</v>
      </c>
      <c r="C230" s="9" t="s">
        <v>547</v>
      </c>
      <c r="D230" s="10">
        <v>25</v>
      </c>
      <c r="E230" s="10">
        <v>0.5</v>
      </c>
    </row>
    <row r="231" spans="1:5" ht="15.6" x14ac:dyDescent="0.3">
      <c r="A231" s="9" t="s">
        <v>548</v>
      </c>
      <c r="B231" s="9" t="s">
        <v>71</v>
      </c>
      <c r="C231" s="9" t="s">
        <v>549</v>
      </c>
      <c r="D231" s="10">
        <v>25</v>
      </c>
      <c r="E231" s="10">
        <v>0.5</v>
      </c>
    </row>
    <row r="232" spans="1:5" ht="15.6" x14ac:dyDescent="0.3">
      <c r="A232" s="9" t="s">
        <v>550</v>
      </c>
      <c r="B232" s="9" t="s">
        <v>357</v>
      </c>
      <c r="C232" s="9" t="s">
        <v>551</v>
      </c>
      <c r="D232" s="10">
        <v>24</v>
      </c>
      <c r="E232" s="10">
        <v>0.48</v>
      </c>
    </row>
    <row r="233" spans="1:5" ht="15.6" x14ac:dyDescent="0.3">
      <c r="A233" s="9" t="s">
        <v>552</v>
      </c>
      <c r="B233" s="9" t="s">
        <v>114</v>
      </c>
      <c r="C233" s="9" t="s">
        <v>553</v>
      </c>
      <c r="D233" s="10">
        <v>24</v>
      </c>
      <c r="E233" s="10">
        <v>0.48</v>
      </c>
    </row>
    <row r="234" spans="1:5" ht="15.6" x14ac:dyDescent="0.3">
      <c r="A234" s="9" t="s">
        <v>554</v>
      </c>
      <c r="B234" s="9" t="s">
        <v>87</v>
      </c>
      <c r="C234" s="9" t="s">
        <v>555</v>
      </c>
      <c r="D234" s="10">
        <v>24</v>
      </c>
      <c r="E234" s="10">
        <v>0.48</v>
      </c>
    </row>
    <row r="235" spans="1:5" ht="15.6" x14ac:dyDescent="0.3">
      <c r="A235" s="9" t="s">
        <v>556</v>
      </c>
      <c r="B235" s="9" t="s">
        <v>53</v>
      </c>
      <c r="C235" s="9" t="s">
        <v>557</v>
      </c>
      <c r="D235" s="10">
        <v>24</v>
      </c>
      <c r="E235" s="10">
        <v>0.48</v>
      </c>
    </row>
    <row r="236" spans="1:5" ht="15.6" x14ac:dyDescent="0.3">
      <c r="A236" s="9" t="s">
        <v>558</v>
      </c>
      <c r="B236" s="9" t="s">
        <v>30</v>
      </c>
      <c r="C236" s="9" t="s">
        <v>559</v>
      </c>
      <c r="D236" s="10">
        <v>24</v>
      </c>
      <c r="E236" s="10">
        <v>0.48</v>
      </c>
    </row>
    <row r="237" spans="1:5" ht="15.6" x14ac:dyDescent="0.3">
      <c r="A237" s="9" t="s">
        <v>560</v>
      </c>
      <c r="B237" s="9" t="s">
        <v>122</v>
      </c>
      <c r="C237" s="9" t="s">
        <v>561</v>
      </c>
      <c r="D237" s="10">
        <v>24</v>
      </c>
      <c r="E237" s="10">
        <v>0.48</v>
      </c>
    </row>
    <row r="238" spans="1:5" ht="15.6" x14ac:dyDescent="0.3">
      <c r="A238" s="9" t="s">
        <v>562</v>
      </c>
      <c r="B238" s="9" t="s">
        <v>211</v>
      </c>
      <c r="C238" s="9" t="s">
        <v>563</v>
      </c>
      <c r="D238" s="10">
        <v>24</v>
      </c>
      <c r="E238" s="10">
        <v>0.48</v>
      </c>
    </row>
    <row r="239" spans="1:5" ht="15.6" x14ac:dyDescent="0.3">
      <c r="A239" s="9" t="s">
        <v>564</v>
      </c>
      <c r="B239" s="9" t="s">
        <v>71</v>
      </c>
      <c r="C239" s="9" t="s">
        <v>565</v>
      </c>
      <c r="D239" s="10">
        <v>24</v>
      </c>
      <c r="E239" s="10">
        <v>0.48</v>
      </c>
    </row>
    <row r="240" spans="1:5" ht="15.6" x14ac:dyDescent="0.3">
      <c r="A240" s="9" t="s">
        <v>566</v>
      </c>
      <c r="B240" s="9" t="s">
        <v>567</v>
      </c>
      <c r="C240" s="9" t="s">
        <v>421</v>
      </c>
      <c r="D240" s="10">
        <v>24</v>
      </c>
      <c r="E240" s="10">
        <v>0.48</v>
      </c>
    </row>
    <row r="241" spans="1:5" ht="15.6" x14ac:dyDescent="0.3">
      <c r="A241" s="9" t="s">
        <v>568</v>
      </c>
      <c r="B241" s="9" t="s">
        <v>63</v>
      </c>
      <c r="C241" s="9" t="s">
        <v>569</v>
      </c>
      <c r="D241" s="10">
        <v>24</v>
      </c>
      <c r="E241" s="10">
        <v>0.48</v>
      </c>
    </row>
    <row r="242" spans="1:5" ht="15.6" x14ac:dyDescent="0.3">
      <c r="A242" s="9" t="s">
        <v>570</v>
      </c>
      <c r="B242" s="9" t="s">
        <v>571</v>
      </c>
      <c r="C242" s="9" t="s">
        <v>572</v>
      </c>
      <c r="D242" s="10">
        <v>23</v>
      </c>
      <c r="E242" s="10">
        <v>0.46</v>
      </c>
    </row>
    <row r="243" spans="1:5" ht="15.6" x14ac:dyDescent="0.3">
      <c r="A243" s="9" t="s">
        <v>573</v>
      </c>
      <c r="B243" s="9" t="s">
        <v>114</v>
      </c>
      <c r="C243" s="9" t="s">
        <v>574</v>
      </c>
      <c r="D243" s="10">
        <v>23</v>
      </c>
      <c r="E243" s="10">
        <v>0.46</v>
      </c>
    </row>
    <row r="244" spans="1:5" ht="15.6" x14ac:dyDescent="0.3">
      <c r="A244" s="9" t="s">
        <v>575</v>
      </c>
      <c r="B244" s="9" t="s">
        <v>463</v>
      </c>
      <c r="C244" s="9" t="s">
        <v>576</v>
      </c>
      <c r="D244" s="10">
        <v>23</v>
      </c>
      <c r="E244" s="10">
        <v>0.46</v>
      </c>
    </row>
    <row r="245" spans="1:5" ht="15.6" x14ac:dyDescent="0.3">
      <c r="A245" s="9" t="s">
        <v>577</v>
      </c>
      <c r="B245" s="9" t="s">
        <v>154</v>
      </c>
      <c r="C245" s="9" t="s">
        <v>578</v>
      </c>
      <c r="D245" s="10">
        <v>23</v>
      </c>
      <c r="E245" s="10">
        <v>0.46</v>
      </c>
    </row>
    <row r="246" spans="1:5" ht="15.6" x14ac:dyDescent="0.3">
      <c r="A246" s="9" t="s">
        <v>579</v>
      </c>
      <c r="B246" s="9" t="s">
        <v>280</v>
      </c>
      <c r="C246" s="9" t="s">
        <v>580</v>
      </c>
      <c r="D246" s="10">
        <v>23</v>
      </c>
      <c r="E246" s="10">
        <v>0.46</v>
      </c>
    </row>
    <row r="247" spans="1:5" ht="15.6" x14ac:dyDescent="0.3">
      <c r="A247" s="9" t="s">
        <v>581</v>
      </c>
      <c r="B247" s="9" t="s">
        <v>81</v>
      </c>
      <c r="C247" s="9" t="s">
        <v>582</v>
      </c>
      <c r="D247" s="10">
        <v>23</v>
      </c>
      <c r="E247" s="10">
        <v>0.46</v>
      </c>
    </row>
    <row r="248" spans="1:5" ht="15.6" x14ac:dyDescent="0.3">
      <c r="A248" s="9" t="s">
        <v>583</v>
      </c>
      <c r="B248" s="9" t="s">
        <v>41</v>
      </c>
      <c r="C248" s="9" t="s">
        <v>584</v>
      </c>
      <c r="D248" s="10">
        <v>23</v>
      </c>
      <c r="E248" s="10">
        <v>0.46</v>
      </c>
    </row>
    <row r="249" spans="1:5" ht="15.6" x14ac:dyDescent="0.3">
      <c r="A249" s="9" t="s">
        <v>585</v>
      </c>
      <c r="B249" s="9" t="s">
        <v>586</v>
      </c>
      <c r="C249" s="9" t="s">
        <v>587</v>
      </c>
      <c r="D249" s="10">
        <v>23</v>
      </c>
      <c r="E249" s="10">
        <v>0.46</v>
      </c>
    </row>
    <row r="250" spans="1:5" ht="15.6" x14ac:dyDescent="0.3">
      <c r="A250" s="9" t="s">
        <v>588</v>
      </c>
      <c r="B250" s="9" t="s">
        <v>90</v>
      </c>
      <c r="C250" s="9" t="s">
        <v>589</v>
      </c>
      <c r="D250" s="10">
        <v>23</v>
      </c>
      <c r="E250" s="10">
        <v>0.46</v>
      </c>
    </row>
    <row r="251" spans="1:5" ht="15.6" x14ac:dyDescent="0.3">
      <c r="A251" s="9" t="s">
        <v>590</v>
      </c>
      <c r="B251" s="9" t="s">
        <v>591</v>
      </c>
      <c r="C251" s="9" t="s">
        <v>592</v>
      </c>
      <c r="D251" s="10">
        <v>23</v>
      </c>
      <c r="E251" s="10">
        <v>0.46</v>
      </c>
    </row>
    <row r="252" spans="1:5" ht="15.6" x14ac:dyDescent="0.3">
      <c r="A252" s="9" t="s">
        <v>593</v>
      </c>
      <c r="B252" s="9" t="s">
        <v>119</v>
      </c>
      <c r="C252" s="9" t="s">
        <v>594</v>
      </c>
      <c r="D252" s="10">
        <v>22</v>
      </c>
      <c r="E252" s="10">
        <v>0.44</v>
      </c>
    </row>
    <row r="253" spans="1:5" ht="15.6" x14ac:dyDescent="0.3">
      <c r="A253" s="9" t="s">
        <v>595</v>
      </c>
      <c r="B253" s="9" t="s">
        <v>36</v>
      </c>
      <c r="C253" s="9" t="s">
        <v>596</v>
      </c>
      <c r="D253" s="10">
        <v>22</v>
      </c>
      <c r="E253" s="10">
        <v>0.44</v>
      </c>
    </row>
    <row r="254" spans="1:5" ht="15.6" x14ac:dyDescent="0.3">
      <c r="A254" s="9" t="s">
        <v>597</v>
      </c>
      <c r="B254" s="9" t="s">
        <v>598</v>
      </c>
      <c r="C254" s="9" t="s">
        <v>599</v>
      </c>
      <c r="D254" s="10">
        <v>22</v>
      </c>
      <c r="E254" s="10">
        <v>0.44</v>
      </c>
    </row>
    <row r="255" spans="1:5" ht="15.6" x14ac:dyDescent="0.3">
      <c r="A255" s="9" t="s">
        <v>600</v>
      </c>
      <c r="B255" s="9" t="s">
        <v>63</v>
      </c>
      <c r="C255" s="9" t="s">
        <v>601</v>
      </c>
      <c r="D255" s="10">
        <v>21</v>
      </c>
      <c r="E255" s="10">
        <v>0.42</v>
      </c>
    </row>
    <row r="256" spans="1:5" ht="15.6" x14ac:dyDescent="0.3">
      <c r="A256" s="9" t="s">
        <v>602</v>
      </c>
      <c r="B256" s="9" t="s">
        <v>96</v>
      </c>
      <c r="C256" s="9" t="s">
        <v>603</v>
      </c>
      <c r="D256" s="10">
        <v>21</v>
      </c>
      <c r="E256" s="10">
        <v>0.42</v>
      </c>
    </row>
    <row r="257" spans="1:5" ht="15.6" x14ac:dyDescent="0.3">
      <c r="A257" s="9" t="s">
        <v>604</v>
      </c>
      <c r="B257" s="9" t="s">
        <v>27</v>
      </c>
      <c r="C257" s="9" t="s">
        <v>605</v>
      </c>
      <c r="D257" s="10">
        <v>21</v>
      </c>
      <c r="E257" s="10">
        <v>0.42</v>
      </c>
    </row>
    <row r="258" spans="1:5" ht="15.6" x14ac:dyDescent="0.3">
      <c r="A258" s="9" t="s">
        <v>606</v>
      </c>
      <c r="B258" s="9" t="s">
        <v>218</v>
      </c>
      <c r="C258" s="9" t="s">
        <v>607</v>
      </c>
      <c r="D258" s="10">
        <v>20</v>
      </c>
      <c r="E258" s="10">
        <v>0.4</v>
      </c>
    </row>
    <row r="259" spans="1:5" ht="15.6" x14ac:dyDescent="0.3">
      <c r="A259" s="9" t="s">
        <v>608</v>
      </c>
      <c r="B259" s="9" t="s">
        <v>400</v>
      </c>
      <c r="C259" s="9" t="s">
        <v>609</v>
      </c>
      <c r="D259" s="10">
        <v>20</v>
      </c>
      <c r="E259" s="10">
        <v>0.4</v>
      </c>
    </row>
    <row r="260" spans="1:5" ht="15.6" x14ac:dyDescent="0.3">
      <c r="A260" s="9" t="s">
        <v>610</v>
      </c>
      <c r="B260" s="9" t="s">
        <v>468</v>
      </c>
      <c r="C260" s="9" t="s">
        <v>611</v>
      </c>
      <c r="D260" s="10">
        <v>13</v>
      </c>
      <c r="E260" s="10">
        <v>0.26</v>
      </c>
    </row>
    <row r="261" spans="1:5" ht="15.6" x14ac:dyDescent="0.3">
      <c r="A261" s="9" t="s">
        <v>612</v>
      </c>
      <c r="B261" s="9" t="s">
        <v>101</v>
      </c>
      <c r="C261" s="9" t="s">
        <v>166</v>
      </c>
      <c r="D261" s="10">
        <v>13</v>
      </c>
      <c r="E261" s="10">
        <v>0.26</v>
      </c>
    </row>
    <row r="262" spans="1:5" ht="15.6" x14ac:dyDescent="0.3">
      <c r="A262" s="9" t="s">
        <v>613</v>
      </c>
      <c r="B262" s="9" t="s">
        <v>24</v>
      </c>
      <c r="C262" s="9" t="s">
        <v>614</v>
      </c>
      <c r="D262" s="10">
        <v>13</v>
      </c>
      <c r="E262" s="10">
        <v>0.26</v>
      </c>
    </row>
    <row r="263" spans="1:5" ht="15.6" x14ac:dyDescent="0.3">
      <c r="A263" s="9" t="s">
        <v>615</v>
      </c>
      <c r="B263" s="9" t="s">
        <v>84</v>
      </c>
      <c r="C263" s="9" t="s">
        <v>616</v>
      </c>
      <c r="D263" s="10">
        <v>13</v>
      </c>
      <c r="E263" s="10">
        <v>0.26</v>
      </c>
    </row>
    <row r="264" spans="1:5" ht="15.6" x14ac:dyDescent="0.3">
      <c r="A264" s="9" t="s">
        <v>617</v>
      </c>
      <c r="B264" s="9" t="s">
        <v>211</v>
      </c>
      <c r="C264" s="9" t="s">
        <v>618</v>
      </c>
      <c r="D264" s="10">
        <v>12</v>
      </c>
      <c r="E264" s="10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CF95-A906-441B-BAC6-2C22187B6434}">
  <dimension ref="A1:N264"/>
  <sheetViews>
    <sheetView tabSelected="1" topLeftCell="J12" workbookViewId="0">
      <selection activeCell="M4" sqref="M4:N35"/>
    </sheetView>
  </sheetViews>
  <sheetFormatPr defaultRowHeight="14.4" x14ac:dyDescent="0.3"/>
  <cols>
    <col min="3" max="3" width="19.5546875" customWidth="1"/>
    <col min="4" max="5" width="19.77734375" customWidth="1"/>
    <col min="6" max="6" width="15.88671875" bestFit="1" customWidth="1"/>
    <col min="7" max="7" width="12.109375" bestFit="1" customWidth="1"/>
    <col min="8" max="8" width="13.33203125" bestFit="1" customWidth="1"/>
    <col min="9" max="9" width="24.77734375" bestFit="1" customWidth="1"/>
    <col min="10" max="10" width="19.5546875" bestFit="1" customWidth="1"/>
    <col min="13" max="13" width="22.21875" bestFit="1" customWidth="1"/>
    <col min="14" max="15" width="24.33203125" bestFit="1" customWidth="1"/>
    <col min="16" max="16" width="3.109375" bestFit="1" customWidth="1"/>
    <col min="17" max="17" width="4" bestFit="1" customWidth="1"/>
    <col min="18" max="18" width="3.109375" bestFit="1" customWidth="1"/>
    <col min="19" max="20" width="4" bestFit="1" customWidth="1"/>
    <col min="21" max="21" width="3" bestFit="1" customWidth="1"/>
    <col min="22" max="22" width="4" bestFit="1" customWidth="1"/>
    <col min="23" max="24" width="3" bestFit="1" customWidth="1"/>
    <col min="25" max="25" width="7" bestFit="1" customWidth="1"/>
    <col min="26" max="26" width="14" bestFit="1" customWidth="1"/>
  </cols>
  <sheetData>
    <row r="1" spans="1:14" ht="15.6" x14ac:dyDescent="0.3">
      <c r="A1" s="13" t="s">
        <v>619</v>
      </c>
      <c r="B1" s="13" t="s">
        <v>0</v>
      </c>
      <c r="C1" s="13" t="s">
        <v>16</v>
      </c>
      <c r="D1" s="13" t="s">
        <v>17</v>
      </c>
      <c r="E1" s="13" t="s">
        <v>629</v>
      </c>
      <c r="F1" s="13" t="s">
        <v>620</v>
      </c>
      <c r="G1" s="13" t="s">
        <v>621</v>
      </c>
      <c r="H1" s="17" t="s">
        <v>622</v>
      </c>
      <c r="I1" s="17" t="s">
        <v>623</v>
      </c>
      <c r="J1" s="17" t="s">
        <v>624</v>
      </c>
      <c r="M1" s="20" t="s">
        <v>624</v>
      </c>
      <c r="N1" t="s">
        <v>628</v>
      </c>
    </row>
    <row r="2" spans="1:14" ht="15.6" x14ac:dyDescent="0.3">
      <c r="A2" s="14">
        <v>1</v>
      </c>
      <c r="B2" s="15" t="s">
        <v>1</v>
      </c>
      <c r="C2" s="15" t="s">
        <v>498</v>
      </c>
      <c r="D2" s="15" t="s">
        <v>499</v>
      </c>
      <c r="E2" s="15" t="str">
        <f>C2&amp;" "&amp;D2&amp;" "&amp;B2</f>
        <v>Bartek Kozielski 1a</v>
      </c>
      <c r="F2" s="16">
        <v>0.41672453703703705</v>
      </c>
      <c r="G2" s="16">
        <v>0.45119212962962962</v>
      </c>
      <c r="H2" s="18">
        <f>(HOUR(G2)*3600+MINUTE(G2)*60+SECOND(G2))-HOUR(F2)*3600+MINUTE(F2)*60+SECOND(F2)</f>
        <v>2988</v>
      </c>
      <c r="I2">
        <f>H2/3600</f>
        <v>0.83</v>
      </c>
      <c r="J2" s="18">
        <f>IF(I2&gt;1,H2-3600,0)</f>
        <v>0</v>
      </c>
    </row>
    <row r="3" spans="1:14" ht="15.6" x14ac:dyDescent="0.3">
      <c r="A3" s="14">
        <v>2</v>
      </c>
      <c r="B3" s="15" t="s">
        <v>1</v>
      </c>
      <c r="C3" s="15" t="s">
        <v>340</v>
      </c>
      <c r="D3" s="15" t="s">
        <v>341</v>
      </c>
      <c r="E3" s="15" t="str">
        <f t="shared" ref="E3:E66" si="0">C3&amp;" "&amp;D3&amp;" "&amp;B3</f>
        <v>Aleksander Szews 1a</v>
      </c>
      <c r="F3" s="16">
        <v>0.41675925925925927</v>
      </c>
      <c r="G3" s="16">
        <v>0.45851851851851849</v>
      </c>
      <c r="H3" s="18">
        <f t="shared" ref="H3:H66" si="1">(HOUR(G3)*3600+MINUTE(G3)*60+SECOND(G3))-HOUR(F3)*3600+MINUTE(F3)*60+SECOND(F3)</f>
        <v>3624</v>
      </c>
      <c r="I3">
        <f t="shared" ref="I3:I66" si="2">H3/3600</f>
        <v>1.0066666666666666</v>
      </c>
      <c r="J3" s="18">
        <f t="shared" ref="J3:J66" si="3">IF(I3&gt;1,H3-3600,0)</f>
        <v>24</v>
      </c>
      <c r="M3" s="20" t="s">
        <v>626</v>
      </c>
      <c r="N3" t="s">
        <v>625</v>
      </c>
    </row>
    <row r="4" spans="1:14" ht="15.6" x14ac:dyDescent="0.3">
      <c r="A4" s="14">
        <v>3</v>
      </c>
      <c r="B4" s="15" t="s">
        <v>1</v>
      </c>
      <c r="C4" s="15" t="s">
        <v>114</v>
      </c>
      <c r="D4" s="15" t="s">
        <v>263</v>
      </c>
      <c r="E4" s="15" t="str">
        <f t="shared" si="0"/>
        <v>Natalia Wolska 1a</v>
      </c>
      <c r="F4" s="16">
        <v>0.41696759259259258</v>
      </c>
      <c r="G4" s="16">
        <v>0.45124999999999998</v>
      </c>
      <c r="H4" s="18">
        <f t="shared" si="1"/>
        <v>3014</v>
      </c>
      <c r="I4">
        <f t="shared" si="2"/>
        <v>0.8372222222222222</v>
      </c>
      <c r="J4" s="18">
        <f t="shared" si="3"/>
        <v>0</v>
      </c>
      <c r="M4" s="21" t="s">
        <v>632</v>
      </c>
      <c r="N4" s="19">
        <v>52</v>
      </c>
    </row>
    <row r="5" spans="1:14" ht="15.6" x14ac:dyDescent="0.3">
      <c r="A5" s="14">
        <v>4</v>
      </c>
      <c r="B5" s="15" t="s">
        <v>1</v>
      </c>
      <c r="C5" s="15" t="s">
        <v>90</v>
      </c>
      <c r="D5" s="15" t="s">
        <v>91</v>
      </c>
      <c r="E5" s="15" t="str">
        <f t="shared" si="0"/>
        <v>Marcin Gołębiewski 1a</v>
      </c>
      <c r="F5" s="16">
        <v>0.41693287037037036</v>
      </c>
      <c r="G5" s="16">
        <v>0.45187500000000003</v>
      </c>
      <c r="H5" s="18">
        <f t="shared" si="1"/>
        <v>3065</v>
      </c>
      <c r="I5">
        <f t="shared" si="2"/>
        <v>0.85138888888888886</v>
      </c>
      <c r="J5" s="18">
        <f t="shared" si="3"/>
        <v>0</v>
      </c>
      <c r="M5" s="21" t="s">
        <v>648</v>
      </c>
      <c r="N5" s="19">
        <v>49</v>
      </c>
    </row>
    <row r="6" spans="1:14" ht="15.6" x14ac:dyDescent="0.3">
      <c r="A6" s="14">
        <v>5</v>
      </c>
      <c r="B6" s="15" t="s">
        <v>1</v>
      </c>
      <c r="C6" s="15" t="s">
        <v>313</v>
      </c>
      <c r="D6" s="15" t="s">
        <v>427</v>
      </c>
      <c r="E6" s="15" t="str">
        <f t="shared" si="0"/>
        <v>Martyna Chojnacka 1a</v>
      </c>
      <c r="F6" s="16">
        <v>0.41670138888888891</v>
      </c>
      <c r="G6" s="16">
        <v>0.45597222222222222</v>
      </c>
      <c r="H6" s="18">
        <f t="shared" si="1"/>
        <v>3399</v>
      </c>
      <c r="I6">
        <f t="shared" si="2"/>
        <v>0.94416666666666671</v>
      </c>
      <c r="J6" s="18">
        <f t="shared" si="3"/>
        <v>0</v>
      </c>
      <c r="M6" s="21" t="s">
        <v>656</v>
      </c>
      <c r="N6" s="19">
        <v>47</v>
      </c>
    </row>
    <row r="7" spans="1:14" ht="15.6" x14ac:dyDescent="0.3">
      <c r="A7" s="14">
        <v>6</v>
      </c>
      <c r="B7" s="15" t="s">
        <v>1</v>
      </c>
      <c r="C7" s="15" t="s">
        <v>211</v>
      </c>
      <c r="D7" s="15" t="s">
        <v>618</v>
      </c>
      <c r="E7" s="15" t="str">
        <f t="shared" si="0"/>
        <v>Dominika Złotowska 1a</v>
      </c>
      <c r="F7" s="16">
        <v>0.41670138888888891</v>
      </c>
      <c r="G7" s="16">
        <v>0.45269675925925928</v>
      </c>
      <c r="H7" s="18">
        <f t="shared" si="1"/>
        <v>3116</v>
      </c>
      <c r="I7">
        <f t="shared" si="2"/>
        <v>0.86555555555555552</v>
      </c>
      <c r="J7" s="18">
        <f t="shared" si="3"/>
        <v>0</v>
      </c>
      <c r="M7" s="21" t="s">
        <v>647</v>
      </c>
      <c r="N7" s="19">
        <v>43</v>
      </c>
    </row>
    <row r="8" spans="1:14" ht="15.6" x14ac:dyDescent="0.3">
      <c r="A8" s="14">
        <v>7</v>
      </c>
      <c r="B8" s="15" t="s">
        <v>1</v>
      </c>
      <c r="C8" s="15" t="s">
        <v>81</v>
      </c>
      <c r="D8" s="15" t="s">
        <v>230</v>
      </c>
      <c r="E8" s="15" t="str">
        <f t="shared" si="0"/>
        <v>Karolina Drażniuk 1a</v>
      </c>
      <c r="F8" s="16">
        <v>0.41699074074074072</v>
      </c>
      <c r="G8" s="16">
        <v>0.45740740740740743</v>
      </c>
      <c r="H8" s="18">
        <f t="shared" si="1"/>
        <v>3548</v>
      </c>
      <c r="I8">
        <f t="shared" si="2"/>
        <v>0.98555555555555552</v>
      </c>
      <c r="J8" s="18">
        <f t="shared" si="3"/>
        <v>0</v>
      </c>
      <c r="M8" s="21" t="s">
        <v>653</v>
      </c>
      <c r="N8" s="19">
        <v>41</v>
      </c>
    </row>
    <row r="9" spans="1:14" ht="15.6" x14ac:dyDescent="0.3">
      <c r="A9" s="14">
        <v>8</v>
      </c>
      <c r="B9" s="15" t="s">
        <v>1</v>
      </c>
      <c r="C9" s="15" t="s">
        <v>146</v>
      </c>
      <c r="D9" s="15" t="s">
        <v>147</v>
      </c>
      <c r="E9" s="15" t="str">
        <f t="shared" si="0"/>
        <v>Kamila Pardua 1a</v>
      </c>
      <c r="F9" s="16">
        <v>0.41671296296296295</v>
      </c>
      <c r="G9" s="16">
        <v>0.45337962962962963</v>
      </c>
      <c r="H9" s="18">
        <f t="shared" si="1"/>
        <v>3176</v>
      </c>
      <c r="I9">
        <f t="shared" si="2"/>
        <v>0.88222222222222224</v>
      </c>
      <c r="J9" s="18">
        <f t="shared" si="3"/>
        <v>0</v>
      </c>
      <c r="M9" s="21" t="s">
        <v>661</v>
      </c>
      <c r="N9" s="19">
        <v>39</v>
      </c>
    </row>
    <row r="10" spans="1:14" ht="15.6" x14ac:dyDescent="0.3">
      <c r="A10" s="14">
        <v>9</v>
      </c>
      <c r="B10" s="15" t="s">
        <v>1</v>
      </c>
      <c r="C10" s="15" t="s">
        <v>119</v>
      </c>
      <c r="D10" s="15" t="s">
        <v>594</v>
      </c>
      <c r="E10" s="15" t="str">
        <f t="shared" si="0"/>
        <v>Małgorzata Woleń 1a</v>
      </c>
      <c r="F10" s="16">
        <v>0.41671296296296295</v>
      </c>
      <c r="G10" s="16">
        <v>0.4533449074074074</v>
      </c>
      <c r="H10" s="18">
        <f t="shared" si="1"/>
        <v>3173</v>
      </c>
      <c r="I10">
        <f t="shared" si="2"/>
        <v>0.88138888888888889</v>
      </c>
      <c r="J10" s="18">
        <f t="shared" si="3"/>
        <v>0</v>
      </c>
      <c r="M10" s="21" t="s">
        <v>631</v>
      </c>
      <c r="N10" s="19">
        <v>38</v>
      </c>
    </row>
    <row r="11" spans="1:14" ht="15.6" x14ac:dyDescent="0.3">
      <c r="A11" s="14">
        <v>10</v>
      </c>
      <c r="B11" s="15" t="s">
        <v>1</v>
      </c>
      <c r="C11" s="15" t="s">
        <v>63</v>
      </c>
      <c r="D11" s="15" t="s">
        <v>178</v>
      </c>
      <c r="E11" s="15" t="str">
        <f t="shared" si="0"/>
        <v>Aleksandra Garczyńska 1a</v>
      </c>
      <c r="F11" s="16">
        <v>0.41671296296296295</v>
      </c>
      <c r="G11" s="16">
        <v>0.45850694444444445</v>
      </c>
      <c r="H11" s="18">
        <f t="shared" si="1"/>
        <v>3619</v>
      </c>
      <c r="I11">
        <f t="shared" si="2"/>
        <v>1.0052777777777777</v>
      </c>
      <c r="J11" s="18">
        <f t="shared" si="3"/>
        <v>19</v>
      </c>
      <c r="M11" s="21" t="s">
        <v>638</v>
      </c>
      <c r="N11" s="19">
        <v>38</v>
      </c>
    </row>
    <row r="12" spans="1:14" ht="15.6" x14ac:dyDescent="0.3">
      <c r="A12" s="14">
        <v>11</v>
      </c>
      <c r="B12" s="15" t="s">
        <v>1</v>
      </c>
      <c r="C12" s="15" t="s">
        <v>30</v>
      </c>
      <c r="D12" s="15" t="s">
        <v>31</v>
      </c>
      <c r="E12" s="15" t="str">
        <f t="shared" si="0"/>
        <v>Maciej Lebioda 1a</v>
      </c>
      <c r="F12" s="16">
        <v>0.41685185185185186</v>
      </c>
      <c r="G12" s="16">
        <v>0.45733796296296297</v>
      </c>
      <c r="H12" s="18">
        <f t="shared" si="1"/>
        <v>3530</v>
      </c>
      <c r="I12">
        <f t="shared" si="2"/>
        <v>0.98055555555555551</v>
      </c>
      <c r="J12" s="18">
        <f t="shared" si="3"/>
        <v>0</v>
      </c>
      <c r="M12" s="21" t="s">
        <v>643</v>
      </c>
      <c r="N12" s="19">
        <v>37</v>
      </c>
    </row>
    <row r="13" spans="1:14" ht="15.6" x14ac:dyDescent="0.3">
      <c r="A13" s="14">
        <v>12</v>
      </c>
      <c r="B13" s="15" t="s">
        <v>1</v>
      </c>
      <c r="C13" s="15" t="s">
        <v>506</v>
      </c>
      <c r="D13" s="15" t="s">
        <v>507</v>
      </c>
      <c r="E13" s="15" t="str">
        <f t="shared" si="0"/>
        <v>Ewa Pietkun 1a</v>
      </c>
      <c r="F13" s="16">
        <v>0.41681712962962963</v>
      </c>
      <c r="G13" s="16">
        <v>0.45320601851851849</v>
      </c>
      <c r="H13" s="18">
        <f t="shared" si="1"/>
        <v>3170</v>
      </c>
      <c r="I13">
        <f t="shared" si="2"/>
        <v>0.88055555555555554</v>
      </c>
      <c r="J13" s="18">
        <f t="shared" si="3"/>
        <v>0</v>
      </c>
      <c r="M13" s="21" t="s">
        <v>655</v>
      </c>
      <c r="N13" s="19">
        <v>36</v>
      </c>
    </row>
    <row r="14" spans="1:14" ht="15.6" x14ac:dyDescent="0.3">
      <c r="A14" s="14">
        <v>13</v>
      </c>
      <c r="B14" s="15" t="s">
        <v>1</v>
      </c>
      <c r="C14" s="15" t="s">
        <v>87</v>
      </c>
      <c r="D14" s="15" t="s">
        <v>555</v>
      </c>
      <c r="E14" s="15" t="str">
        <f t="shared" si="0"/>
        <v>Maria Pera 1a</v>
      </c>
      <c r="F14" s="16">
        <v>0.41667824074074072</v>
      </c>
      <c r="G14" s="16">
        <v>0.45531250000000001</v>
      </c>
      <c r="H14" s="18">
        <f t="shared" si="1"/>
        <v>3340</v>
      </c>
      <c r="I14">
        <f t="shared" si="2"/>
        <v>0.92777777777777781</v>
      </c>
      <c r="J14" s="18">
        <f t="shared" si="3"/>
        <v>0</v>
      </c>
      <c r="M14" s="21" t="s">
        <v>658</v>
      </c>
      <c r="N14" s="19">
        <v>32</v>
      </c>
    </row>
    <row r="15" spans="1:14" ht="15.6" x14ac:dyDescent="0.3">
      <c r="A15" s="14">
        <v>14</v>
      </c>
      <c r="B15" s="15" t="s">
        <v>1</v>
      </c>
      <c r="C15" s="15" t="s">
        <v>96</v>
      </c>
      <c r="D15" s="15" t="s">
        <v>603</v>
      </c>
      <c r="E15" s="15" t="str">
        <f t="shared" si="0"/>
        <v>Sandra Górska 1a</v>
      </c>
      <c r="F15" s="16">
        <v>0.41678240740740741</v>
      </c>
      <c r="G15" s="16">
        <v>0.45326388888888891</v>
      </c>
      <c r="H15" s="18">
        <f t="shared" si="1"/>
        <v>3172</v>
      </c>
      <c r="I15">
        <f t="shared" si="2"/>
        <v>0.88111111111111107</v>
      </c>
      <c r="J15" s="18">
        <f t="shared" si="3"/>
        <v>0</v>
      </c>
      <c r="M15" s="21" t="s">
        <v>636</v>
      </c>
      <c r="N15" s="19">
        <v>31</v>
      </c>
    </row>
    <row r="16" spans="1:14" ht="15.6" x14ac:dyDescent="0.3">
      <c r="A16" s="14">
        <v>15</v>
      </c>
      <c r="B16" s="15" t="s">
        <v>1</v>
      </c>
      <c r="C16" s="15" t="s">
        <v>400</v>
      </c>
      <c r="D16" s="15" t="s">
        <v>401</v>
      </c>
      <c r="E16" s="15" t="str">
        <f t="shared" si="0"/>
        <v>Milena Andrzejewska 1a</v>
      </c>
      <c r="F16" s="16">
        <v>0.41699074074074072</v>
      </c>
      <c r="G16" s="16">
        <v>0.45738425925925924</v>
      </c>
      <c r="H16" s="18">
        <f t="shared" si="1"/>
        <v>3546</v>
      </c>
      <c r="I16">
        <f t="shared" si="2"/>
        <v>0.98499999999999999</v>
      </c>
      <c r="J16" s="18">
        <f t="shared" si="3"/>
        <v>0</v>
      </c>
      <c r="M16" s="21" t="s">
        <v>630</v>
      </c>
      <c r="N16" s="19">
        <v>31</v>
      </c>
    </row>
    <row r="17" spans="1:14" ht="15.6" x14ac:dyDescent="0.3">
      <c r="A17" s="14">
        <v>16</v>
      </c>
      <c r="B17" s="15" t="s">
        <v>1</v>
      </c>
      <c r="C17" s="15" t="s">
        <v>50</v>
      </c>
      <c r="D17" s="15" t="s">
        <v>493</v>
      </c>
      <c r="E17" s="15" t="str">
        <f t="shared" si="0"/>
        <v>Magdalena Łapka 1a</v>
      </c>
      <c r="F17" s="16">
        <v>0.41678240740740741</v>
      </c>
      <c r="G17" s="16">
        <v>0.45415509259259257</v>
      </c>
      <c r="H17" s="18">
        <f t="shared" si="1"/>
        <v>3249</v>
      </c>
      <c r="I17">
        <f t="shared" si="2"/>
        <v>0.90249999999999997</v>
      </c>
      <c r="J17" s="18">
        <f t="shared" si="3"/>
        <v>0</v>
      </c>
      <c r="M17" s="21" t="s">
        <v>644</v>
      </c>
      <c r="N17" s="19">
        <v>30</v>
      </c>
    </row>
    <row r="18" spans="1:14" ht="15.6" x14ac:dyDescent="0.3">
      <c r="A18" s="14">
        <v>17</v>
      </c>
      <c r="B18" s="15" t="s">
        <v>1</v>
      </c>
      <c r="C18" s="15" t="s">
        <v>151</v>
      </c>
      <c r="D18" s="15" t="s">
        <v>235</v>
      </c>
      <c r="E18" s="15" t="str">
        <f t="shared" si="0"/>
        <v>Mikołaj Tyczyński 1a</v>
      </c>
      <c r="F18" s="16">
        <v>0.41674768518518518</v>
      </c>
      <c r="G18" s="16">
        <v>0.45199074074074075</v>
      </c>
      <c r="H18" s="18">
        <f t="shared" si="1"/>
        <v>3059</v>
      </c>
      <c r="I18">
        <f t="shared" si="2"/>
        <v>0.84972222222222227</v>
      </c>
      <c r="J18" s="18">
        <f t="shared" si="3"/>
        <v>0</v>
      </c>
      <c r="M18" s="21" t="s">
        <v>639</v>
      </c>
      <c r="N18" s="19">
        <v>30</v>
      </c>
    </row>
    <row r="19" spans="1:14" ht="15.6" x14ac:dyDescent="0.3">
      <c r="A19" s="14">
        <v>18</v>
      </c>
      <c r="B19" s="15" t="s">
        <v>1</v>
      </c>
      <c r="C19" s="15" t="s">
        <v>41</v>
      </c>
      <c r="D19" s="15" t="s">
        <v>267</v>
      </c>
      <c r="E19" s="15" t="str">
        <f t="shared" si="0"/>
        <v>Joanna Zielińska 1a</v>
      </c>
      <c r="F19" s="16">
        <v>0.41672453703703705</v>
      </c>
      <c r="G19" s="16">
        <v>0.45195601851851852</v>
      </c>
      <c r="H19" s="18">
        <f t="shared" si="1"/>
        <v>3054</v>
      </c>
      <c r="I19">
        <f t="shared" si="2"/>
        <v>0.84833333333333338</v>
      </c>
      <c r="J19" s="18">
        <f t="shared" si="3"/>
        <v>0</v>
      </c>
      <c r="M19" s="21" t="s">
        <v>650</v>
      </c>
      <c r="N19" s="19">
        <v>28</v>
      </c>
    </row>
    <row r="20" spans="1:14" ht="15.6" x14ac:dyDescent="0.3">
      <c r="A20" s="14">
        <v>19</v>
      </c>
      <c r="B20" s="15" t="s">
        <v>1</v>
      </c>
      <c r="C20" s="15" t="s">
        <v>410</v>
      </c>
      <c r="D20" s="15" t="s">
        <v>446</v>
      </c>
      <c r="E20" s="15" t="str">
        <f t="shared" si="0"/>
        <v>Weronika Bukowska 1a</v>
      </c>
      <c r="F20" s="16">
        <v>0.41699074074074072</v>
      </c>
      <c r="G20" s="16">
        <v>0.45747685185185183</v>
      </c>
      <c r="H20" s="18">
        <f t="shared" si="1"/>
        <v>3554</v>
      </c>
      <c r="I20">
        <f t="shared" si="2"/>
        <v>0.98722222222222222</v>
      </c>
      <c r="J20" s="18">
        <f t="shared" si="3"/>
        <v>0</v>
      </c>
      <c r="M20" s="21" t="s">
        <v>633</v>
      </c>
      <c r="N20" s="19">
        <v>24</v>
      </c>
    </row>
    <row r="21" spans="1:14" ht="15.6" x14ac:dyDescent="0.3">
      <c r="A21" s="14">
        <v>20</v>
      </c>
      <c r="B21" s="15" t="s">
        <v>1</v>
      </c>
      <c r="C21" s="15" t="s">
        <v>395</v>
      </c>
      <c r="D21" s="15" t="s">
        <v>396</v>
      </c>
      <c r="E21" s="15" t="str">
        <f t="shared" si="0"/>
        <v>Paweł Ciemiński 1a</v>
      </c>
      <c r="F21" s="16">
        <v>0.41671296296296295</v>
      </c>
      <c r="G21" s="16">
        <v>0.45255787037037037</v>
      </c>
      <c r="H21" s="18">
        <f t="shared" si="1"/>
        <v>3105</v>
      </c>
      <c r="I21">
        <f t="shared" si="2"/>
        <v>0.86250000000000004</v>
      </c>
      <c r="J21" s="18">
        <f t="shared" si="3"/>
        <v>0</v>
      </c>
      <c r="M21" s="21" t="s">
        <v>657</v>
      </c>
      <c r="N21" s="19">
        <v>24</v>
      </c>
    </row>
    <row r="22" spans="1:14" ht="15.6" x14ac:dyDescent="0.3">
      <c r="A22" s="14">
        <v>21</v>
      </c>
      <c r="B22" s="15" t="s">
        <v>2</v>
      </c>
      <c r="C22" s="15" t="s">
        <v>154</v>
      </c>
      <c r="D22" s="15" t="s">
        <v>200</v>
      </c>
      <c r="E22" s="15" t="str">
        <f t="shared" si="0"/>
        <v>Anna Wasilewska 1b</v>
      </c>
      <c r="F22" s="16">
        <v>0.41672453703703705</v>
      </c>
      <c r="G22" s="16">
        <v>0.45131944444444444</v>
      </c>
      <c r="H22" s="18">
        <f t="shared" si="1"/>
        <v>2999</v>
      </c>
      <c r="I22">
        <f t="shared" si="2"/>
        <v>0.83305555555555555</v>
      </c>
      <c r="J22" s="18">
        <f t="shared" si="3"/>
        <v>0</v>
      </c>
      <c r="M22" s="21" t="s">
        <v>651</v>
      </c>
      <c r="N22" s="19">
        <v>24</v>
      </c>
    </row>
    <row r="23" spans="1:14" ht="15.6" x14ac:dyDescent="0.3">
      <c r="A23" s="14">
        <v>22</v>
      </c>
      <c r="B23" s="15" t="s">
        <v>2</v>
      </c>
      <c r="C23" s="15" t="s">
        <v>468</v>
      </c>
      <c r="D23" s="15" t="s">
        <v>611</v>
      </c>
      <c r="E23" s="15" t="str">
        <f t="shared" si="0"/>
        <v>Robert Mirus 1b</v>
      </c>
      <c r="F23" s="16">
        <v>0.41680555555555554</v>
      </c>
      <c r="G23" s="16">
        <v>0.45134259259259257</v>
      </c>
      <c r="H23" s="18">
        <f t="shared" si="1"/>
        <v>3008</v>
      </c>
      <c r="I23">
        <f t="shared" si="2"/>
        <v>0.83555555555555561</v>
      </c>
      <c r="J23" s="18">
        <f t="shared" si="3"/>
        <v>0</v>
      </c>
      <c r="M23" s="21" t="s">
        <v>640</v>
      </c>
      <c r="N23" s="19">
        <v>24</v>
      </c>
    </row>
    <row r="24" spans="1:14" ht="15.6" x14ac:dyDescent="0.3">
      <c r="A24" s="14">
        <v>23</v>
      </c>
      <c r="B24" s="15" t="s">
        <v>2</v>
      </c>
      <c r="C24" s="15" t="s">
        <v>24</v>
      </c>
      <c r="D24" s="15" t="s">
        <v>56</v>
      </c>
      <c r="E24" s="15" t="str">
        <f t="shared" si="0"/>
        <v>Marta Błaszyk 1b</v>
      </c>
      <c r="F24" s="16">
        <v>0.4167939814814815</v>
      </c>
      <c r="G24" s="16">
        <v>0.45483796296296297</v>
      </c>
      <c r="H24" s="18">
        <f t="shared" si="1"/>
        <v>3309</v>
      </c>
      <c r="I24">
        <f t="shared" si="2"/>
        <v>0.91916666666666669</v>
      </c>
      <c r="J24" s="18">
        <f t="shared" si="3"/>
        <v>0</v>
      </c>
      <c r="M24" s="21" t="s">
        <v>637</v>
      </c>
      <c r="N24" s="19">
        <v>23</v>
      </c>
    </row>
    <row r="25" spans="1:14" ht="15.6" x14ac:dyDescent="0.3">
      <c r="A25" s="14">
        <v>24</v>
      </c>
      <c r="B25" s="15" t="s">
        <v>2</v>
      </c>
      <c r="C25" s="15" t="s">
        <v>273</v>
      </c>
      <c r="D25" s="15" t="s">
        <v>48</v>
      </c>
      <c r="E25" s="15" t="str">
        <f t="shared" si="0"/>
        <v>Oliwia Lewandowska 1b</v>
      </c>
      <c r="F25" s="16">
        <v>0.41695601851851855</v>
      </c>
      <c r="G25" s="16">
        <v>0.45521990740740742</v>
      </c>
      <c r="H25" s="18">
        <f t="shared" si="1"/>
        <v>3356</v>
      </c>
      <c r="I25">
        <f t="shared" si="2"/>
        <v>0.93222222222222217</v>
      </c>
      <c r="J25" s="18">
        <f t="shared" si="3"/>
        <v>0</v>
      </c>
      <c r="M25" s="21" t="s">
        <v>660</v>
      </c>
      <c r="N25" s="19">
        <v>22</v>
      </c>
    </row>
    <row r="26" spans="1:14" ht="15.6" x14ac:dyDescent="0.3">
      <c r="A26" s="14">
        <v>25</v>
      </c>
      <c r="B26" s="15" t="s">
        <v>2</v>
      </c>
      <c r="C26" s="15" t="s">
        <v>119</v>
      </c>
      <c r="D26" s="15" t="s">
        <v>206</v>
      </c>
      <c r="E26" s="15" t="str">
        <f t="shared" si="0"/>
        <v>Małgorzata Łobocka 1b</v>
      </c>
      <c r="F26" s="16">
        <v>0.41671296296296295</v>
      </c>
      <c r="G26" s="16">
        <v>0.45834490740740741</v>
      </c>
      <c r="H26" s="18">
        <f t="shared" si="1"/>
        <v>3605</v>
      </c>
      <c r="I26">
        <f t="shared" si="2"/>
        <v>1.0013888888888889</v>
      </c>
      <c r="J26" s="18">
        <f t="shared" si="3"/>
        <v>5</v>
      </c>
      <c r="M26" s="21" t="s">
        <v>654</v>
      </c>
      <c r="N26" s="19">
        <v>22</v>
      </c>
    </row>
    <row r="27" spans="1:14" ht="15.6" x14ac:dyDescent="0.3">
      <c r="A27" s="14">
        <v>26</v>
      </c>
      <c r="B27" s="15" t="s">
        <v>2</v>
      </c>
      <c r="C27" s="15" t="s">
        <v>101</v>
      </c>
      <c r="D27" s="15" t="s">
        <v>332</v>
      </c>
      <c r="E27" s="15" t="str">
        <f t="shared" si="0"/>
        <v>Katarzyna Borowczak 1b</v>
      </c>
      <c r="F27" s="16">
        <v>0.41695601851851855</v>
      </c>
      <c r="G27" s="16">
        <v>0.4573726851851852</v>
      </c>
      <c r="H27" s="18">
        <f t="shared" si="1"/>
        <v>3542</v>
      </c>
      <c r="I27">
        <f t="shared" si="2"/>
        <v>0.98388888888888892</v>
      </c>
      <c r="J27" s="18">
        <f t="shared" si="3"/>
        <v>0</v>
      </c>
      <c r="M27" s="21" t="s">
        <v>645</v>
      </c>
      <c r="N27" s="19">
        <v>22</v>
      </c>
    </row>
    <row r="28" spans="1:14" ht="15.6" x14ac:dyDescent="0.3">
      <c r="A28" s="14">
        <v>27</v>
      </c>
      <c r="B28" s="15" t="s">
        <v>2</v>
      </c>
      <c r="C28" s="15" t="s">
        <v>63</v>
      </c>
      <c r="D28" s="15" t="s">
        <v>353</v>
      </c>
      <c r="E28" s="15" t="str">
        <f t="shared" si="0"/>
        <v>Aleksandra Samolińska 1b</v>
      </c>
      <c r="F28" s="16">
        <v>0.41671296296296295</v>
      </c>
      <c r="G28" s="16">
        <v>0.45744212962962966</v>
      </c>
      <c r="H28" s="18">
        <f t="shared" si="1"/>
        <v>3527</v>
      </c>
      <c r="I28">
        <f t="shared" si="2"/>
        <v>0.97972222222222227</v>
      </c>
      <c r="J28" s="18">
        <f t="shared" si="3"/>
        <v>0</v>
      </c>
      <c r="M28" s="21" t="s">
        <v>642</v>
      </c>
      <c r="N28" s="19">
        <v>19</v>
      </c>
    </row>
    <row r="29" spans="1:14" ht="15.6" x14ac:dyDescent="0.3">
      <c r="A29" s="14">
        <v>28</v>
      </c>
      <c r="B29" s="15" t="s">
        <v>2</v>
      </c>
      <c r="C29" s="15" t="s">
        <v>30</v>
      </c>
      <c r="D29" s="15" t="s">
        <v>559</v>
      </c>
      <c r="E29" s="15" t="str">
        <f t="shared" si="0"/>
        <v>Maciej Wencka 1b</v>
      </c>
      <c r="F29" s="16">
        <v>0.4168634259259259</v>
      </c>
      <c r="G29" s="16">
        <v>0.45741898148148147</v>
      </c>
      <c r="H29" s="18">
        <f t="shared" si="1"/>
        <v>3538</v>
      </c>
      <c r="I29">
        <f t="shared" si="2"/>
        <v>0.98277777777777775</v>
      </c>
      <c r="J29" s="18">
        <f t="shared" si="3"/>
        <v>0</v>
      </c>
      <c r="M29" s="21" t="s">
        <v>634</v>
      </c>
      <c r="N29" s="19">
        <v>19</v>
      </c>
    </row>
    <row r="30" spans="1:14" ht="15.6" x14ac:dyDescent="0.3">
      <c r="A30" s="14">
        <v>29</v>
      </c>
      <c r="B30" s="15" t="s">
        <v>2</v>
      </c>
      <c r="C30" s="15" t="s">
        <v>122</v>
      </c>
      <c r="D30" s="15" t="s">
        <v>326</v>
      </c>
      <c r="E30" s="15" t="str">
        <f t="shared" si="0"/>
        <v>Patrycja Młocicka 1b</v>
      </c>
      <c r="F30" s="16">
        <v>0.41693287037037036</v>
      </c>
      <c r="G30" s="16">
        <v>0.45747685185185183</v>
      </c>
      <c r="H30" s="18">
        <f t="shared" si="1"/>
        <v>3549</v>
      </c>
      <c r="I30">
        <f t="shared" si="2"/>
        <v>0.98583333333333334</v>
      </c>
      <c r="J30" s="18">
        <f t="shared" si="3"/>
        <v>0</v>
      </c>
      <c r="M30" s="21" t="s">
        <v>659</v>
      </c>
      <c r="N30" s="19">
        <v>15</v>
      </c>
    </row>
    <row r="31" spans="1:14" ht="15.6" x14ac:dyDescent="0.3">
      <c r="A31" s="14">
        <v>30</v>
      </c>
      <c r="B31" s="15" t="s">
        <v>2</v>
      </c>
      <c r="C31" s="15" t="s">
        <v>143</v>
      </c>
      <c r="D31" s="15" t="s">
        <v>269</v>
      </c>
      <c r="E31" s="15" t="str">
        <f t="shared" si="0"/>
        <v>Beata Kuczyńska 1b</v>
      </c>
      <c r="F31" s="16">
        <v>0.41700231481481481</v>
      </c>
      <c r="G31" s="16">
        <v>0.45409722222222221</v>
      </c>
      <c r="H31" s="18">
        <f t="shared" si="1"/>
        <v>3263</v>
      </c>
      <c r="I31">
        <f t="shared" si="2"/>
        <v>0.90638888888888891</v>
      </c>
      <c r="J31" s="18">
        <f t="shared" si="3"/>
        <v>0</v>
      </c>
      <c r="M31" s="21" t="s">
        <v>649</v>
      </c>
      <c r="N31" s="19">
        <v>15</v>
      </c>
    </row>
    <row r="32" spans="1:14" ht="15.6" x14ac:dyDescent="0.3">
      <c r="A32" s="14">
        <v>31</v>
      </c>
      <c r="B32" s="15" t="s">
        <v>2</v>
      </c>
      <c r="C32" s="15" t="s">
        <v>204</v>
      </c>
      <c r="D32" s="15" t="s">
        <v>88</v>
      </c>
      <c r="E32" s="15" t="str">
        <f t="shared" si="0"/>
        <v>Kinga Kaźmierczak 1b</v>
      </c>
      <c r="F32" s="16">
        <v>0.41680555555555554</v>
      </c>
      <c r="G32" s="16">
        <v>0.45596064814814813</v>
      </c>
      <c r="H32" s="18">
        <f t="shared" si="1"/>
        <v>3407</v>
      </c>
      <c r="I32">
        <f t="shared" si="2"/>
        <v>0.94638888888888884</v>
      </c>
      <c r="J32" s="18">
        <f t="shared" si="3"/>
        <v>0</v>
      </c>
      <c r="M32" s="21" t="s">
        <v>652</v>
      </c>
      <c r="N32" s="19">
        <v>11</v>
      </c>
    </row>
    <row r="33" spans="1:14" ht="15.6" x14ac:dyDescent="0.3">
      <c r="A33" s="14">
        <v>32</v>
      </c>
      <c r="B33" s="15" t="s">
        <v>2</v>
      </c>
      <c r="C33" s="15" t="s">
        <v>24</v>
      </c>
      <c r="D33" s="15" t="s">
        <v>525</v>
      </c>
      <c r="E33" s="15" t="str">
        <f t="shared" si="0"/>
        <v>Marta Łanoch 1b</v>
      </c>
      <c r="F33" s="16">
        <v>0.41680555555555554</v>
      </c>
      <c r="G33" s="16">
        <v>0.45761574074074074</v>
      </c>
      <c r="H33" s="18">
        <f t="shared" si="1"/>
        <v>3550</v>
      </c>
      <c r="I33">
        <f t="shared" si="2"/>
        <v>0.98611111111111116</v>
      </c>
      <c r="J33" s="18">
        <f t="shared" si="3"/>
        <v>0</v>
      </c>
      <c r="M33" s="21" t="s">
        <v>635</v>
      </c>
      <c r="N33" s="19">
        <v>9</v>
      </c>
    </row>
    <row r="34" spans="1:14" ht="15.6" x14ac:dyDescent="0.3">
      <c r="A34" s="14">
        <v>33</v>
      </c>
      <c r="B34" s="15" t="s">
        <v>2</v>
      </c>
      <c r="C34" s="15" t="s">
        <v>286</v>
      </c>
      <c r="D34" s="15" t="s">
        <v>287</v>
      </c>
      <c r="E34" s="15" t="str">
        <f t="shared" si="0"/>
        <v>Arkadiusz Czerniak 1b</v>
      </c>
      <c r="F34" s="16">
        <v>0.41667824074074072</v>
      </c>
      <c r="G34" s="16">
        <v>0.45858796296296295</v>
      </c>
      <c r="H34" s="18">
        <f t="shared" si="1"/>
        <v>3623</v>
      </c>
      <c r="I34">
        <f t="shared" si="2"/>
        <v>1.006388888888889</v>
      </c>
      <c r="J34" s="18">
        <f t="shared" si="3"/>
        <v>23</v>
      </c>
      <c r="M34" s="21" t="s">
        <v>646</v>
      </c>
      <c r="N34" s="19">
        <v>5</v>
      </c>
    </row>
    <row r="35" spans="1:14" ht="15.6" x14ac:dyDescent="0.3">
      <c r="A35" s="14">
        <v>34</v>
      </c>
      <c r="B35" s="15" t="s">
        <v>2</v>
      </c>
      <c r="C35" s="15" t="s">
        <v>151</v>
      </c>
      <c r="D35" s="15" t="s">
        <v>152</v>
      </c>
      <c r="E35" s="15" t="str">
        <f t="shared" si="0"/>
        <v>Mikołaj Kubista 1b</v>
      </c>
      <c r="F35" s="16">
        <v>0.4167939814814815</v>
      </c>
      <c r="G35" s="16">
        <v>0.45687499999999998</v>
      </c>
      <c r="H35" s="18">
        <f t="shared" si="1"/>
        <v>3485</v>
      </c>
      <c r="I35">
        <f t="shared" si="2"/>
        <v>0.96805555555555556</v>
      </c>
      <c r="J35" s="18">
        <f t="shared" si="3"/>
        <v>0</v>
      </c>
      <c r="M35" s="21" t="s">
        <v>641</v>
      </c>
      <c r="N35" s="19">
        <v>5</v>
      </c>
    </row>
    <row r="36" spans="1:14" ht="15.6" x14ac:dyDescent="0.3">
      <c r="A36" s="14">
        <v>35</v>
      </c>
      <c r="B36" s="15" t="s">
        <v>2</v>
      </c>
      <c r="C36" s="15" t="s">
        <v>63</v>
      </c>
      <c r="D36" s="15" t="s">
        <v>491</v>
      </c>
      <c r="E36" s="15" t="str">
        <f t="shared" si="0"/>
        <v>Aleksandra Waryszewska 1b</v>
      </c>
      <c r="F36" s="16">
        <v>0.41694444444444445</v>
      </c>
      <c r="G36" s="16">
        <v>0.45553240740740741</v>
      </c>
      <c r="H36" s="18">
        <f t="shared" si="1"/>
        <v>3382</v>
      </c>
      <c r="I36">
        <f t="shared" si="2"/>
        <v>0.93944444444444442</v>
      </c>
      <c r="J36" s="18">
        <f t="shared" si="3"/>
        <v>0</v>
      </c>
      <c r="M36" s="21" t="s">
        <v>627</v>
      </c>
      <c r="N36" s="19">
        <v>885</v>
      </c>
    </row>
    <row r="37" spans="1:14" ht="15.6" x14ac:dyDescent="0.3">
      <c r="A37" s="14">
        <v>36</v>
      </c>
      <c r="B37" s="15" t="s">
        <v>2</v>
      </c>
      <c r="C37" s="15" t="s">
        <v>27</v>
      </c>
      <c r="D37" s="15" t="s">
        <v>28</v>
      </c>
      <c r="E37" s="15" t="str">
        <f t="shared" si="0"/>
        <v>Dagmara Różańska 1b</v>
      </c>
      <c r="F37" s="16">
        <v>0.41695601851851855</v>
      </c>
      <c r="G37" s="16">
        <v>0.45179398148148148</v>
      </c>
      <c r="H37" s="18">
        <f t="shared" si="1"/>
        <v>3060</v>
      </c>
      <c r="I37">
        <f t="shared" si="2"/>
        <v>0.85</v>
      </c>
      <c r="J37" s="18">
        <f t="shared" si="3"/>
        <v>0</v>
      </c>
    </row>
    <row r="38" spans="1:14" ht="15.6" x14ac:dyDescent="0.3">
      <c r="A38" s="14">
        <v>37</v>
      </c>
      <c r="B38" s="15" t="s">
        <v>2</v>
      </c>
      <c r="C38" s="15" t="s">
        <v>527</v>
      </c>
      <c r="D38" s="15" t="s">
        <v>528</v>
      </c>
      <c r="E38" s="15" t="str">
        <f t="shared" si="0"/>
        <v>Bogna Stolarska 1b</v>
      </c>
      <c r="F38" s="16">
        <v>0.41677083333333331</v>
      </c>
      <c r="G38" s="16">
        <v>0.45453703703703702</v>
      </c>
      <c r="H38" s="18">
        <f t="shared" si="1"/>
        <v>3281</v>
      </c>
      <c r="I38">
        <f t="shared" si="2"/>
        <v>0.91138888888888892</v>
      </c>
      <c r="J38" s="18">
        <f t="shared" si="3"/>
        <v>0</v>
      </c>
    </row>
    <row r="39" spans="1:14" ht="15.6" x14ac:dyDescent="0.3">
      <c r="A39" s="14">
        <v>38</v>
      </c>
      <c r="B39" s="15" t="s">
        <v>2</v>
      </c>
      <c r="C39" s="15" t="s">
        <v>111</v>
      </c>
      <c r="D39" s="15" t="s">
        <v>417</v>
      </c>
      <c r="E39" s="15" t="str">
        <f t="shared" si="0"/>
        <v>Justyna Bartoszek 1b</v>
      </c>
      <c r="F39" s="16">
        <v>0.41680555555555554</v>
      </c>
      <c r="G39" s="16">
        <v>0.45847222222222223</v>
      </c>
      <c r="H39" s="18">
        <f t="shared" si="1"/>
        <v>3624</v>
      </c>
      <c r="I39">
        <f t="shared" si="2"/>
        <v>1.0066666666666666</v>
      </c>
      <c r="J39" s="18">
        <f t="shared" si="3"/>
        <v>24</v>
      </c>
    </row>
    <row r="40" spans="1:14" ht="15.6" x14ac:dyDescent="0.3">
      <c r="A40" s="14">
        <v>39</v>
      </c>
      <c r="B40" s="15" t="s">
        <v>2</v>
      </c>
      <c r="C40" s="15" t="s">
        <v>168</v>
      </c>
      <c r="D40" s="15" t="s">
        <v>435</v>
      </c>
      <c r="E40" s="15" t="str">
        <f t="shared" si="0"/>
        <v>Hanna Lejer 1b</v>
      </c>
      <c r="F40" s="16">
        <v>0.41680555555555554</v>
      </c>
      <c r="G40" s="16">
        <v>0.4566087962962963</v>
      </c>
      <c r="H40" s="18">
        <f t="shared" si="1"/>
        <v>3463</v>
      </c>
      <c r="I40">
        <f t="shared" si="2"/>
        <v>0.96194444444444449</v>
      </c>
      <c r="J40" s="18">
        <f t="shared" si="3"/>
        <v>0</v>
      </c>
    </row>
    <row r="41" spans="1:14" ht="15.6" x14ac:dyDescent="0.3">
      <c r="A41" s="14">
        <v>40</v>
      </c>
      <c r="B41" s="15" t="s">
        <v>2</v>
      </c>
      <c r="C41" s="15" t="s">
        <v>273</v>
      </c>
      <c r="D41" s="15" t="s">
        <v>274</v>
      </c>
      <c r="E41" s="15" t="str">
        <f t="shared" si="0"/>
        <v>Oliwia Wysocka 1b</v>
      </c>
      <c r="F41" s="16">
        <v>0.41694444444444445</v>
      </c>
      <c r="G41" s="16">
        <v>0.45346064814814813</v>
      </c>
      <c r="H41" s="18">
        <f t="shared" si="1"/>
        <v>3203</v>
      </c>
      <c r="I41">
        <f t="shared" si="2"/>
        <v>0.88972222222222219</v>
      </c>
      <c r="J41" s="18">
        <f t="shared" si="3"/>
        <v>0</v>
      </c>
    </row>
    <row r="42" spans="1:14" ht="15.6" x14ac:dyDescent="0.3">
      <c r="A42" s="14">
        <v>41</v>
      </c>
      <c r="B42" s="15" t="s">
        <v>2</v>
      </c>
      <c r="C42" s="15" t="s">
        <v>47</v>
      </c>
      <c r="D42" s="15" t="s">
        <v>48</v>
      </c>
      <c r="E42" s="15" t="str">
        <f t="shared" si="0"/>
        <v>Agata Lewandowska 1b</v>
      </c>
      <c r="F42" s="16">
        <v>0.41667824074074072</v>
      </c>
      <c r="G42" s="16">
        <v>0.45252314814814815</v>
      </c>
      <c r="H42" s="18">
        <f t="shared" si="1"/>
        <v>3099</v>
      </c>
      <c r="I42">
        <f t="shared" si="2"/>
        <v>0.86083333333333334</v>
      </c>
      <c r="J42" s="18">
        <f t="shared" si="3"/>
        <v>0</v>
      </c>
    </row>
    <row r="43" spans="1:14" ht="15.6" x14ac:dyDescent="0.3">
      <c r="A43" s="14">
        <v>42</v>
      </c>
      <c r="B43" s="15" t="s">
        <v>2</v>
      </c>
      <c r="C43" s="15" t="s">
        <v>24</v>
      </c>
      <c r="D43" s="15" t="s">
        <v>58</v>
      </c>
      <c r="E43" s="15" t="str">
        <f t="shared" si="0"/>
        <v>Marta Wojtowicz 1b</v>
      </c>
      <c r="F43" s="16">
        <v>0.41697916666666668</v>
      </c>
      <c r="G43" s="16">
        <v>0.45753472222222225</v>
      </c>
      <c r="H43" s="18">
        <f t="shared" si="1"/>
        <v>3558</v>
      </c>
      <c r="I43">
        <f t="shared" si="2"/>
        <v>0.98833333333333329</v>
      </c>
      <c r="J43" s="18">
        <f t="shared" si="3"/>
        <v>0</v>
      </c>
    </row>
    <row r="44" spans="1:14" ht="15.6" x14ac:dyDescent="0.3">
      <c r="A44" s="14">
        <v>43</v>
      </c>
      <c r="B44" s="15" t="s">
        <v>3</v>
      </c>
      <c r="C44" s="15" t="s">
        <v>357</v>
      </c>
      <c r="D44" s="15" t="s">
        <v>358</v>
      </c>
      <c r="E44" s="15" t="str">
        <f t="shared" si="0"/>
        <v>Julita Winkowska 1c</v>
      </c>
      <c r="F44" s="16">
        <v>0.41672453703703705</v>
      </c>
      <c r="G44" s="16">
        <v>0.45247685185185182</v>
      </c>
      <c r="H44" s="18">
        <f t="shared" si="1"/>
        <v>3099</v>
      </c>
      <c r="I44">
        <f t="shared" si="2"/>
        <v>0.86083333333333334</v>
      </c>
      <c r="J44" s="18">
        <f t="shared" si="3"/>
        <v>0</v>
      </c>
    </row>
    <row r="45" spans="1:14" ht="15.6" x14ac:dyDescent="0.3">
      <c r="A45" s="14">
        <v>44</v>
      </c>
      <c r="B45" s="15" t="s">
        <v>3</v>
      </c>
      <c r="C45" s="15" t="s">
        <v>197</v>
      </c>
      <c r="D45" s="15" t="s">
        <v>513</v>
      </c>
      <c r="E45" s="15" t="str">
        <f t="shared" si="0"/>
        <v>Stefania Zduńczuk 1c</v>
      </c>
      <c r="F45" s="16">
        <v>0.41681712962962963</v>
      </c>
      <c r="G45" s="16">
        <v>0.45855324074074072</v>
      </c>
      <c r="H45" s="18">
        <f t="shared" si="1"/>
        <v>3632</v>
      </c>
      <c r="I45">
        <f t="shared" si="2"/>
        <v>1.0088888888888889</v>
      </c>
      <c r="J45" s="18">
        <f t="shared" si="3"/>
        <v>32</v>
      </c>
    </row>
    <row r="46" spans="1:14" ht="15.6" x14ac:dyDescent="0.3">
      <c r="A46" s="14">
        <v>45</v>
      </c>
      <c r="B46" s="15" t="s">
        <v>3</v>
      </c>
      <c r="C46" s="15" t="s">
        <v>122</v>
      </c>
      <c r="D46" s="15" t="s">
        <v>123</v>
      </c>
      <c r="E46" s="15" t="str">
        <f t="shared" si="0"/>
        <v>Patrycja Wegner 1c</v>
      </c>
      <c r="F46" s="16">
        <v>0.41681712962962963</v>
      </c>
      <c r="G46" s="16">
        <v>0.45678240740740739</v>
      </c>
      <c r="H46" s="18">
        <f t="shared" si="1"/>
        <v>3479</v>
      </c>
      <c r="I46">
        <f t="shared" si="2"/>
        <v>0.96638888888888885</v>
      </c>
      <c r="J46" s="18">
        <f t="shared" si="3"/>
        <v>0</v>
      </c>
    </row>
    <row r="47" spans="1:14" ht="15.6" x14ac:dyDescent="0.3">
      <c r="A47" s="14">
        <v>46</v>
      </c>
      <c r="B47" s="15" t="s">
        <v>3</v>
      </c>
      <c r="C47" s="15" t="s">
        <v>218</v>
      </c>
      <c r="D47" s="15" t="s">
        <v>338</v>
      </c>
      <c r="E47" s="15" t="str">
        <f t="shared" si="0"/>
        <v>Klaudia Pliszka 1c</v>
      </c>
      <c r="F47" s="16">
        <v>0.41678240740740741</v>
      </c>
      <c r="G47" s="16">
        <v>0.45681712962962961</v>
      </c>
      <c r="H47" s="18">
        <f t="shared" si="1"/>
        <v>3479</v>
      </c>
      <c r="I47">
        <f t="shared" si="2"/>
        <v>0.96638888888888885</v>
      </c>
      <c r="J47" s="18">
        <f t="shared" si="3"/>
        <v>0</v>
      </c>
    </row>
    <row r="48" spans="1:14" ht="15.6" x14ac:dyDescent="0.3">
      <c r="A48" s="14">
        <v>47</v>
      </c>
      <c r="B48" s="15" t="s">
        <v>3</v>
      </c>
      <c r="C48" s="15" t="s">
        <v>111</v>
      </c>
      <c r="D48" s="15" t="s">
        <v>355</v>
      </c>
      <c r="E48" s="15" t="str">
        <f t="shared" si="0"/>
        <v>Justyna Piórkowska 1c</v>
      </c>
      <c r="F48" s="16">
        <v>0.41701388888888891</v>
      </c>
      <c r="G48" s="16">
        <v>0.45401620370370371</v>
      </c>
      <c r="H48" s="18">
        <f t="shared" si="1"/>
        <v>3257</v>
      </c>
      <c r="I48">
        <f t="shared" si="2"/>
        <v>0.90472222222222221</v>
      </c>
      <c r="J48" s="18">
        <f t="shared" si="3"/>
        <v>0</v>
      </c>
    </row>
    <row r="49" spans="1:10" ht="15.6" x14ac:dyDescent="0.3">
      <c r="A49" s="14">
        <v>48</v>
      </c>
      <c r="B49" s="15" t="s">
        <v>3</v>
      </c>
      <c r="C49" s="15" t="s">
        <v>50</v>
      </c>
      <c r="D49" s="15" t="s">
        <v>51</v>
      </c>
      <c r="E49" s="15" t="str">
        <f t="shared" si="0"/>
        <v>Magdalena Kaca 1c</v>
      </c>
      <c r="F49" s="16">
        <v>0.41667824074074072</v>
      </c>
      <c r="G49" s="16">
        <v>0.45554398148148151</v>
      </c>
      <c r="H49" s="18">
        <f t="shared" si="1"/>
        <v>3360</v>
      </c>
      <c r="I49">
        <f t="shared" si="2"/>
        <v>0.93333333333333335</v>
      </c>
      <c r="J49" s="18">
        <f t="shared" si="3"/>
        <v>0</v>
      </c>
    </row>
    <row r="50" spans="1:10" ht="15.6" x14ac:dyDescent="0.3">
      <c r="A50" s="14">
        <v>49</v>
      </c>
      <c r="B50" s="15" t="s">
        <v>3</v>
      </c>
      <c r="C50" s="15" t="s">
        <v>90</v>
      </c>
      <c r="D50" s="15" t="s">
        <v>589</v>
      </c>
      <c r="E50" s="15" t="str">
        <f t="shared" si="0"/>
        <v>Marcin Dudziński 1c</v>
      </c>
      <c r="F50" s="16">
        <v>0.41673611111111108</v>
      </c>
      <c r="G50" s="16">
        <v>0.4519097222222222</v>
      </c>
      <c r="H50" s="18">
        <f t="shared" si="1"/>
        <v>3051</v>
      </c>
      <c r="I50">
        <f t="shared" si="2"/>
        <v>0.84750000000000003</v>
      </c>
      <c r="J50" s="18">
        <f t="shared" si="3"/>
        <v>0</v>
      </c>
    </row>
    <row r="51" spans="1:10" ht="15.6" x14ac:dyDescent="0.3">
      <c r="A51" s="14">
        <v>50</v>
      </c>
      <c r="B51" s="15" t="s">
        <v>3</v>
      </c>
      <c r="C51" s="15" t="s">
        <v>119</v>
      </c>
      <c r="D51" s="15" t="s">
        <v>360</v>
      </c>
      <c r="E51" s="15" t="str">
        <f t="shared" si="0"/>
        <v>Małgorzata Walczak 1c</v>
      </c>
      <c r="F51" s="16">
        <v>0.41670138888888891</v>
      </c>
      <c r="G51" s="16">
        <v>0.45322916666666668</v>
      </c>
      <c r="H51" s="18">
        <f t="shared" si="1"/>
        <v>3162</v>
      </c>
      <c r="I51">
        <f t="shared" si="2"/>
        <v>0.8783333333333333</v>
      </c>
      <c r="J51" s="18">
        <f t="shared" si="3"/>
        <v>0</v>
      </c>
    </row>
    <row r="52" spans="1:10" ht="15.6" x14ac:dyDescent="0.3">
      <c r="A52" s="14">
        <v>51</v>
      </c>
      <c r="B52" s="15" t="s">
        <v>3</v>
      </c>
      <c r="C52" s="15" t="s">
        <v>36</v>
      </c>
      <c r="D52" s="15" t="s">
        <v>37</v>
      </c>
      <c r="E52" s="15" t="str">
        <f t="shared" si="0"/>
        <v>Monika Mieszkowska 1c</v>
      </c>
      <c r="F52" s="16">
        <v>0.41670138888888891</v>
      </c>
      <c r="G52" s="16">
        <v>0.4553935185185185</v>
      </c>
      <c r="H52" s="18">
        <f t="shared" si="1"/>
        <v>3349</v>
      </c>
      <c r="I52">
        <f t="shared" si="2"/>
        <v>0.93027777777777776</v>
      </c>
      <c r="J52" s="18">
        <f t="shared" si="3"/>
        <v>0</v>
      </c>
    </row>
    <row r="53" spans="1:10" ht="15.6" x14ac:dyDescent="0.3">
      <c r="A53" s="14">
        <v>52</v>
      </c>
      <c r="B53" s="15" t="s">
        <v>3</v>
      </c>
      <c r="C53" s="15" t="s">
        <v>71</v>
      </c>
      <c r="D53" s="15" t="s">
        <v>549</v>
      </c>
      <c r="E53" s="15" t="str">
        <f t="shared" si="0"/>
        <v>Agnieszka Dmitruk 1c</v>
      </c>
      <c r="F53" s="16">
        <v>0.41693287037037036</v>
      </c>
      <c r="G53" s="16">
        <v>0.45613425925925927</v>
      </c>
      <c r="H53" s="18">
        <f t="shared" si="1"/>
        <v>3433</v>
      </c>
      <c r="I53">
        <f t="shared" si="2"/>
        <v>0.95361111111111108</v>
      </c>
      <c r="J53" s="18">
        <f t="shared" si="3"/>
        <v>0</v>
      </c>
    </row>
    <row r="54" spans="1:10" ht="15.6" x14ac:dyDescent="0.3">
      <c r="A54" s="14">
        <v>53</v>
      </c>
      <c r="B54" s="15" t="s">
        <v>3</v>
      </c>
      <c r="C54" s="15" t="s">
        <v>87</v>
      </c>
      <c r="D54" s="15" t="s">
        <v>431</v>
      </c>
      <c r="E54" s="15" t="str">
        <f t="shared" si="0"/>
        <v>Maria Lubowicz 1c</v>
      </c>
      <c r="F54" s="16">
        <v>0.41696759259259258</v>
      </c>
      <c r="G54" s="16">
        <v>0.45127314814814817</v>
      </c>
      <c r="H54" s="18">
        <f t="shared" si="1"/>
        <v>3016</v>
      </c>
      <c r="I54">
        <f t="shared" si="2"/>
        <v>0.83777777777777773</v>
      </c>
      <c r="J54" s="18">
        <f t="shared" si="3"/>
        <v>0</v>
      </c>
    </row>
    <row r="55" spans="1:10" ht="15.6" x14ac:dyDescent="0.3">
      <c r="A55" s="14">
        <v>54</v>
      </c>
      <c r="B55" s="15" t="s">
        <v>3</v>
      </c>
      <c r="C55" s="15" t="s">
        <v>168</v>
      </c>
      <c r="D55" s="15" t="s">
        <v>364</v>
      </c>
      <c r="E55" s="15" t="str">
        <f t="shared" si="0"/>
        <v>Hanna Balcer 1c</v>
      </c>
      <c r="F55" s="16">
        <v>0.41678240740740741</v>
      </c>
      <c r="G55" s="16">
        <v>0.45328703703703704</v>
      </c>
      <c r="H55" s="18">
        <f t="shared" si="1"/>
        <v>3174</v>
      </c>
      <c r="I55">
        <f t="shared" si="2"/>
        <v>0.88166666666666671</v>
      </c>
      <c r="J55" s="18">
        <f t="shared" si="3"/>
        <v>0</v>
      </c>
    </row>
    <row r="56" spans="1:10" ht="15.6" x14ac:dyDescent="0.3">
      <c r="A56" s="14">
        <v>55</v>
      </c>
      <c r="B56" s="15" t="s">
        <v>3</v>
      </c>
      <c r="C56" s="15" t="s">
        <v>323</v>
      </c>
      <c r="D56" s="15" t="s">
        <v>429</v>
      </c>
      <c r="E56" s="15" t="str">
        <f t="shared" si="0"/>
        <v>Mateusz Napora 1c</v>
      </c>
      <c r="F56" s="16">
        <v>0.41700231481481481</v>
      </c>
      <c r="G56" s="16">
        <v>0.45269675925925928</v>
      </c>
      <c r="H56" s="18">
        <f t="shared" si="1"/>
        <v>3142</v>
      </c>
      <c r="I56">
        <f t="shared" si="2"/>
        <v>0.87277777777777776</v>
      </c>
      <c r="J56" s="18">
        <f t="shared" si="3"/>
        <v>0</v>
      </c>
    </row>
    <row r="57" spans="1:10" ht="15.6" x14ac:dyDescent="0.3">
      <c r="A57" s="14">
        <v>56</v>
      </c>
      <c r="B57" s="15" t="s">
        <v>3</v>
      </c>
      <c r="C57" s="15" t="s">
        <v>239</v>
      </c>
      <c r="D57" s="15" t="s">
        <v>240</v>
      </c>
      <c r="E57" s="15" t="str">
        <f t="shared" si="0"/>
        <v>Delfina Dziedzic 1c</v>
      </c>
      <c r="F57" s="16">
        <v>0.41690972222222222</v>
      </c>
      <c r="G57" s="16">
        <v>0.45252314814814815</v>
      </c>
      <c r="H57" s="18">
        <f t="shared" si="1"/>
        <v>3119</v>
      </c>
      <c r="I57">
        <f t="shared" si="2"/>
        <v>0.86638888888888888</v>
      </c>
      <c r="J57" s="18">
        <f t="shared" si="3"/>
        <v>0</v>
      </c>
    </row>
    <row r="58" spans="1:10" ht="15.6" x14ac:dyDescent="0.3">
      <c r="A58" s="14">
        <v>57</v>
      </c>
      <c r="B58" s="15" t="s">
        <v>3</v>
      </c>
      <c r="C58" s="15" t="s">
        <v>24</v>
      </c>
      <c r="D58" s="15" t="s">
        <v>345</v>
      </c>
      <c r="E58" s="15" t="str">
        <f t="shared" si="0"/>
        <v>Marta Gackowska 1c</v>
      </c>
      <c r="F58" s="16">
        <v>0.41690972222222222</v>
      </c>
      <c r="G58" s="16">
        <v>0.45552083333333332</v>
      </c>
      <c r="H58" s="18">
        <f t="shared" si="1"/>
        <v>3378</v>
      </c>
      <c r="I58">
        <f t="shared" si="2"/>
        <v>0.93833333333333335</v>
      </c>
      <c r="J58" s="18">
        <f t="shared" si="3"/>
        <v>0</v>
      </c>
    </row>
    <row r="59" spans="1:10" ht="15.6" x14ac:dyDescent="0.3">
      <c r="A59" s="14">
        <v>58</v>
      </c>
      <c r="B59" s="15" t="s">
        <v>3</v>
      </c>
      <c r="C59" s="15" t="s">
        <v>27</v>
      </c>
      <c r="D59" s="15" t="s">
        <v>159</v>
      </c>
      <c r="E59" s="15" t="str">
        <f t="shared" si="0"/>
        <v>Dagmara Lewicka 1c</v>
      </c>
      <c r="F59" s="16">
        <v>0.4167939814814815</v>
      </c>
      <c r="G59" s="16">
        <v>0.45270833333333332</v>
      </c>
      <c r="H59" s="18">
        <f t="shared" si="1"/>
        <v>3125</v>
      </c>
      <c r="I59">
        <f t="shared" si="2"/>
        <v>0.86805555555555558</v>
      </c>
      <c r="J59" s="18">
        <f t="shared" si="3"/>
        <v>0</v>
      </c>
    </row>
    <row r="60" spans="1:10" ht="15.6" x14ac:dyDescent="0.3">
      <c r="A60" s="14">
        <v>59</v>
      </c>
      <c r="B60" s="15" t="s">
        <v>3</v>
      </c>
      <c r="C60" s="15" t="s">
        <v>47</v>
      </c>
      <c r="D60" s="15" t="s">
        <v>547</v>
      </c>
      <c r="E60" s="15" t="str">
        <f t="shared" si="0"/>
        <v>Agata Zawadzka 1c</v>
      </c>
      <c r="F60" s="16">
        <v>0.41677083333333331</v>
      </c>
      <c r="G60" s="16">
        <v>0.45114583333333336</v>
      </c>
      <c r="H60" s="18">
        <f t="shared" si="1"/>
        <v>2988</v>
      </c>
      <c r="I60">
        <f t="shared" si="2"/>
        <v>0.83</v>
      </c>
      <c r="J60" s="18">
        <f t="shared" si="3"/>
        <v>0</v>
      </c>
    </row>
    <row r="61" spans="1:10" ht="15.6" x14ac:dyDescent="0.3">
      <c r="A61" s="14">
        <v>60</v>
      </c>
      <c r="B61" s="15" t="s">
        <v>3</v>
      </c>
      <c r="C61" s="15" t="s">
        <v>60</v>
      </c>
      <c r="D61" s="15" t="s">
        <v>61</v>
      </c>
      <c r="E61" s="15" t="str">
        <f t="shared" si="0"/>
        <v>Stefan Perszka 1c</v>
      </c>
      <c r="F61" s="16">
        <v>0.41672453703703705</v>
      </c>
      <c r="G61" s="16">
        <v>0.45855324074074072</v>
      </c>
      <c r="H61" s="18">
        <f t="shared" si="1"/>
        <v>3624</v>
      </c>
      <c r="I61">
        <f t="shared" si="2"/>
        <v>1.0066666666666666</v>
      </c>
      <c r="J61" s="18">
        <f t="shared" si="3"/>
        <v>24</v>
      </c>
    </row>
    <row r="62" spans="1:10" ht="15.6" x14ac:dyDescent="0.3">
      <c r="A62" s="14">
        <v>61</v>
      </c>
      <c r="B62" s="15" t="s">
        <v>3</v>
      </c>
      <c r="C62" s="15" t="s">
        <v>81</v>
      </c>
      <c r="D62" s="15" t="s">
        <v>271</v>
      </c>
      <c r="E62" s="15" t="str">
        <f t="shared" si="0"/>
        <v>Karolina Kozłowska 1c</v>
      </c>
      <c r="F62" s="16">
        <v>0.41678240740740741</v>
      </c>
      <c r="G62" s="16">
        <v>0.45552083333333332</v>
      </c>
      <c r="H62" s="18">
        <f t="shared" si="1"/>
        <v>3367</v>
      </c>
      <c r="I62">
        <f t="shared" si="2"/>
        <v>0.93527777777777776</v>
      </c>
      <c r="J62" s="18">
        <f t="shared" si="3"/>
        <v>0</v>
      </c>
    </row>
    <row r="63" spans="1:10" ht="15.6" x14ac:dyDescent="0.3">
      <c r="A63" s="14">
        <v>62</v>
      </c>
      <c r="B63" s="15" t="s">
        <v>3</v>
      </c>
      <c r="C63" s="15" t="s">
        <v>382</v>
      </c>
      <c r="D63" s="15" t="s">
        <v>383</v>
      </c>
      <c r="E63" s="15" t="str">
        <f t="shared" si="0"/>
        <v>Marika Maszudzińska 1c</v>
      </c>
      <c r="F63" s="16">
        <v>0.41700231481481481</v>
      </c>
      <c r="G63" s="16">
        <v>0.45849537037037036</v>
      </c>
      <c r="H63" s="18">
        <f t="shared" si="1"/>
        <v>3643</v>
      </c>
      <c r="I63">
        <f t="shared" si="2"/>
        <v>1.0119444444444445</v>
      </c>
      <c r="J63" s="18">
        <f t="shared" si="3"/>
        <v>43</v>
      </c>
    </row>
    <row r="64" spans="1:10" ht="15.6" x14ac:dyDescent="0.3">
      <c r="A64" s="14">
        <v>63</v>
      </c>
      <c r="B64" s="15" t="s">
        <v>3</v>
      </c>
      <c r="C64" s="15" t="s">
        <v>30</v>
      </c>
      <c r="D64" s="15" t="s">
        <v>214</v>
      </c>
      <c r="E64" s="15" t="str">
        <f t="shared" si="0"/>
        <v>Maciej Karolak 1c</v>
      </c>
      <c r="F64" s="16">
        <v>0.41672453703703705</v>
      </c>
      <c r="G64" s="16">
        <v>0.45248842592592592</v>
      </c>
      <c r="H64" s="18">
        <f t="shared" si="1"/>
        <v>3100</v>
      </c>
      <c r="I64">
        <f t="shared" si="2"/>
        <v>0.86111111111111116</v>
      </c>
      <c r="J64" s="18">
        <f t="shared" si="3"/>
        <v>0</v>
      </c>
    </row>
    <row r="65" spans="1:10" ht="15.6" x14ac:dyDescent="0.3">
      <c r="A65" s="14">
        <v>64</v>
      </c>
      <c r="B65" s="15" t="s">
        <v>3</v>
      </c>
      <c r="C65" s="15" t="s">
        <v>227</v>
      </c>
      <c r="D65" s="15" t="s">
        <v>228</v>
      </c>
      <c r="E65" s="15" t="str">
        <f t="shared" si="0"/>
        <v>Dorota Jurek 1c</v>
      </c>
      <c r="F65" s="16">
        <v>0.41685185185185186</v>
      </c>
      <c r="G65" s="16">
        <v>0.45849537037037036</v>
      </c>
      <c r="H65" s="18">
        <f t="shared" si="1"/>
        <v>3630</v>
      </c>
      <c r="I65">
        <f t="shared" si="2"/>
        <v>1.0083333333333333</v>
      </c>
      <c r="J65" s="18">
        <f t="shared" si="3"/>
        <v>30</v>
      </c>
    </row>
    <row r="66" spans="1:10" ht="15.6" x14ac:dyDescent="0.3">
      <c r="A66" s="14">
        <v>65</v>
      </c>
      <c r="B66" s="15" t="s">
        <v>3</v>
      </c>
      <c r="C66" s="15" t="s">
        <v>154</v>
      </c>
      <c r="D66" s="15" t="s">
        <v>244</v>
      </c>
      <c r="E66" s="15" t="str">
        <f t="shared" si="0"/>
        <v>Anna Lipińska 1c</v>
      </c>
      <c r="F66" s="16">
        <v>0.41672453703703705</v>
      </c>
      <c r="G66" s="16">
        <v>0.45478009259259261</v>
      </c>
      <c r="H66" s="18">
        <f t="shared" si="1"/>
        <v>3298</v>
      </c>
      <c r="I66">
        <f t="shared" si="2"/>
        <v>0.9161111111111111</v>
      </c>
      <c r="J66" s="18">
        <f t="shared" si="3"/>
        <v>0</v>
      </c>
    </row>
    <row r="67" spans="1:10" ht="15.6" x14ac:dyDescent="0.3">
      <c r="A67" s="14">
        <v>66</v>
      </c>
      <c r="B67" s="15" t="s">
        <v>4</v>
      </c>
      <c r="C67" s="15" t="s">
        <v>101</v>
      </c>
      <c r="D67" s="15" t="s">
        <v>336</v>
      </c>
      <c r="E67" s="15" t="str">
        <f t="shared" ref="E67:E130" si="4">C67&amp;" "&amp;D67&amp;" "&amp;B67</f>
        <v>Katarzyna Olszewska 1d</v>
      </c>
      <c r="F67" s="16">
        <v>0.41690972222222222</v>
      </c>
      <c r="G67" s="16">
        <v>0.45179398148148148</v>
      </c>
      <c r="H67" s="18">
        <f t="shared" ref="H67:H130" si="5">(HOUR(G67)*3600+MINUTE(G67)*60+SECOND(G67))-HOUR(F67)*3600+MINUTE(F67)*60+SECOND(F67)</f>
        <v>3056</v>
      </c>
      <c r="I67">
        <f t="shared" ref="I67:I130" si="6">H67/3600</f>
        <v>0.84888888888888892</v>
      </c>
      <c r="J67" s="18">
        <f t="shared" ref="J67:J130" si="7">IF(I67&gt;1,H67-3600,0)</f>
        <v>0</v>
      </c>
    </row>
    <row r="68" spans="1:10" ht="15.6" x14ac:dyDescent="0.3">
      <c r="A68" s="14">
        <v>67</v>
      </c>
      <c r="B68" s="15" t="s">
        <v>4</v>
      </c>
      <c r="C68" s="15" t="s">
        <v>53</v>
      </c>
      <c r="D68" s="15" t="s">
        <v>334</v>
      </c>
      <c r="E68" s="15" t="str">
        <f t="shared" si="4"/>
        <v>Michał Chojnacki 1d</v>
      </c>
      <c r="F68" s="16">
        <v>0.41667824074074072</v>
      </c>
      <c r="G68" s="16">
        <v>0.45859953703703704</v>
      </c>
      <c r="H68" s="18">
        <f t="shared" si="5"/>
        <v>3624</v>
      </c>
      <c r="I68">
        <f t="shared" si="6"/>
        <v>1.0066666666666666</v>
      </c>
      <c r="J68" s="18">
        <f t="shared" si="7"/>
        <v>24</v>
      </c>
    </row>
    <row r="69" spans="1:10" ht="15.6" x14ac:dyDescent="0.3">
      <c r="A69" s="14">
        <v>68</v>
      </c>
      <c r="B69" s="15" t="s">
        <v>4</v>
      </c>
      <c r="C69" s="15" t="s">
        <v>320</v>
      </c>
      <c r="D69" s="15" t="s">
        <v>419</v>
      </c>
      <c r="E69" s="15" t="str">
        <f t="shared" si="4"/>
        <v>Alicja Czarnecka 1d</v>
      </c>
      <c r="F69" s="16">
        <v>0.41696759259259258</v>
      </c>
      <c r="G69" s="16">
        <v>0.45402777777777775</v>
      </c>
      <c r="H69" s="18">
        <f t="shared" si="5"/>
        <v>3254</v>
      </c>
      <c r="I69">
        <f t="shared" si="6"/>
        <v>0.90388888888888885</v>
      </c>
      <c r="J69" s="18">
        <f t="shared" si="7"/>
        <v>0</v>
      </c>
    </row>
    <row r="70" spans="1:10" ht="15.6" x14ac:dyDescent="0.3">
      <c r="A70" s="14">
        <v>69</v>
      </c>
      <c r="B70" s="15" t="s">
        <v>4</v>
      </c>
      <c r="C70" s="15" t="s">
        <v>101</v>
      </c>
      <c r="D70" s="15" t="s">
        <v>102</v>
      </c>
      <c r="E70" s="15" t="str">
        <f t="shared" si="4"/>
        <v>Katarzyna Bielawska 1d</v>
      </c>
      <c r="F70" s="16">
        <v>0.41694444444444445</v>
      </c>
      <c r="G70" s="16">
        <v>0.45622685185185186</v>
      </c>
      <c r="H70" s="18">
        <f t="shared" si="5"/>
        <v>3442</v>
      </c>
      <c r="I70">
        <f t="shared" si="6"/>
        <v>0.95611111111111113</v>
      </c>
      <c r="J70" s="18">
        <f t="shared" si="7"/>
        <v>0</v>
      </c>
    </row>
    <row r="71" spans="1:10" ht="15.6" x14ac:dyDescent="0.3">
      <c r="A71" s="14">
        <v>70</v>
      </c>
      <c r="B71" s="15" t="s">
        <v>4</v>
      </c>
      <c r="C71" s="15" t="s">
        <v>63</v>
      </c>
      <c r="D71" s="15" t="s">
        <v>97</v>
      </c>
      <c r="E71" s="15" t="str">
        <f t="shared" si="4"/>
        <v>Aleksandra Kierna 1d</v>
      </c>
      <c r="F71" s="16">
        <v>0.41689814814814813</v>
      </c>
      <c r="G71" s="16">
        <v>0.45538194444444446</v>
      </c>
      <c r="H71" s="18">
        <f t="shared" si="5"/>
        <v>3365</v>
      </c>
      <c r="I71">
        <f t="shared" si="6"/>
        <v>0.93472222222222223</v>
      </c>
      <c r="J71" s="18">
        <f t="shared" si="7"/>
        <v>0</v>
      </c>
    </row>
    <row r="72" spans="1:10" ht="15.6" x14ac:dyDescent="0.3">
      <c r="A72" s="14">
        <v>71</v>
      </c>
      <c r="B72" s="15" t="s">
        <v>4</v>
      </c>
      <c r="C72" s="15" t="s">
        <v>246</v>
      </c>
      <c r="D72" s="15" t="s">
        <v>247</v>
      </c>
      <c r="E72" s="15" t="str">
        <f t="shared" si="4"/>
        <v>Łukasz Szklarski 1d</v>
      </c>
      <c r="F72" s="16">
        <v>0.41696759259259258</v>
      </c>
      <c r="G72" s="16">
        <v>0.45126157407407408</v>
      </c>
      <c r="H72" s="18">
        <f t="shared" si="5"/>
        <v>3015</v>
      </c>
      <c r="I72">
        <f t="shared" si="6"/>
        <v>0.83750000000000002</v>
      </c>
      <c r="J72" s="18">
        <f t="shared" si="7"/>
        <v>0</v>
      </c>
    </row>
    <row r="73" spans="1:10" ht="15.6" x14ac:dyDescent="0.3">
      <c r="A73" s="14">
        <v>72</v>
      </c>
      <c r="B73" s="15" t="s">
        <v>4</v>
      </c>
      <c r="C73" s="15" t="s">
        <v>211</v>
      </c>
      <c r="D73" s="15" t="s">
        <v>563</v>
      </c>
      <c r="E73" s="15" t="str">
        <f t="shared" si="4"/>
        <v>Dominika Majchrzak 1d</v>
      </c>
      <c r="F73" s="16">
        <v>0.41672453703703705</v>
      </c>
      <c r="G73" s="16">
        <v>0.45203703703703701</v>
      </c>
      <c r="H73" s="18">
        <f t="shared" si="5"/>
        <v>3061</v>
      </c>
      <c r="I73">
        <f t="shared" si="6"/>
        <v>0.8502777777777778</v>
      </c>
      <c r="J73" s="18">
        <f t="shared" si="7"/>
        <v>0</v>
      </c>
    </row>
    <row r="74" spans="1:10" ht="15.6" x14ac:dyDescent="0.3">
      <c r="A74" s="14">
        <v>73</v>
      </c>
      <c r="B74" s="15" t="s">
        <v>4</v>
      </c>
      <c r="C74" s="15" t="s">
        <v>101</v>
      </c>
      <c r="D74" s="15" t="s">
        <v>193</v>
      </c>
      <c r="E74" s="15" t="str">
        <f t="shared" si="4"/>
        <v>Katarzyna Skrzydlewska 1d</v>
      </c>
      <c r="F74" s="16">
        <v>0.41671296296296295</v>
      </c>
      <c r="G74" s="16">
        <v>0.45553240740740741</v>
      </c>
      <c r="H74" s="18">
        <f t="shared" si="5"/>
        <v>3362</v>
      </c>
      <c r="I74">
        <f t="shared" si="6"/>
        <v>0.93388888888888888</v>
      </c>
      <c r="J74" s="18">
        <f t="shared" si="7"/>
        <v>0</v>
      </c>
    </row>
    <row r="75" spans="1:10" ht="15.6" x14ac:dyDescent="0.3">
      <c r="A75" s="14">
        <v>74</v>
      </c>
      <c r="B75" s="15" t="s">
        <v>4</v>
      </c>
      <c r="C75" s="15" t="s">
        <v>542</v>
      </c>
      <c r="D75" s="15" t="s">
        <v>543</v>
      </c>
      <c r="E75" s="15" t="str">
        <f t="shared" si="4"/>
        <v>Angelika Stróż 1d</v>
      </c>
      <c r="F75" s="16">
        <v>0.41678240740740741</v>
      </c>
      <c r="G75" s="16">
        <v>0.45333333333333331</v>
      </c>
      <c r="H75" s="18">
        <f t="shared" si="5"/>
        <v>3178</v>
      </c>
      <c r="I75">
        <f t="shared" si="6"/>
        <v>0.88277777777777777</v>
      </c>
      <c r="J75" s="18">
        <f t="shared" si="7"/>
        <v>0</v>
      </c>
    </row>
    <row r="76" spans="1:10" ht="15.6" x14ac:dyDescent="0.3">
      <c r="A76" s="14">
        <v>75</v>
      </c>
      <c r="B76" s="15" t="s">
        <v>4</v>
      </c>
      <c r="C76" s="15" t="s">
        <v>258</v>
      </c>
      <c r="D76" s="15" t="s">
        <v>259</v>
      </c>
      <c r="E76" s="15" t="str">
        <f t="shared" si="4"/>
        <v>Wojciech Wołoszynek 1d</v>
      </c>
      <c r="F76" s="16">
        <v>0.41680555555555554</v>
      </c>
      <c r="G76" s="16">
        <v>0.45730324074074075</v>
      </c>
      <c r="H76" s="18">
        <f t="shared" si="5"/>
        <v>3523</v>
      </c>
      <c r="I76">
        <f t="shared" si="6"/>
        <v>0.9786111111111111</v>
      </c>
      <c r="J76" s="18">
        <f t="shared" si="7"/>
        <v>0</v>
      </c>
    </row>
    <row r="77" spans="1:10" ht="15.6" x14ac:dyDescent="0.3">
      <c r="A77" s="14">
        <v>76</v>
      </c>
      <c r="B77" s="15" t="s">
        <v>4</v>
      </c>
      <c r="C77" s="15" t="s">
        <v>567</v>
      </c>
      <c r="D77" s="15" t="s">
        <v>421</v>
      </c>
      <c r="E77" s="15" t="str">
        <f t="shared" si="4"/>
        <v>Bogumiła Mazurkiewicz 1d</v>
      </c>
      <c r="F77" s="16">
        <v>0.41671296296296295</v>
      </c>
      <c r="G77" s="16">
        <v>0.45189814814814816</v>
      </c>
      <c r="H77" s="18">
        <f t="shared" si="5"/>
        <v>3048</v>
      </c>
      <c r="I77">
        <f t="shared" si="6"/>
        <v>0.84666666666666668</v>
      </c>
      <c r="J77" s="18">
        <f t="shared" si="7"/>
        <v>0</v>
      </c>
    </row>
    <row r="78" spans="1:10" ht="15.6" x14ac:dyDescent="0.3">
      <c r="A78" s="14">
        <v>77</v>
      </c>
      <c r="B78" s="15" t="s">
        <v>4</v>
      </c>
      <c r="C78" s="15" t="s">
        <v>36</v>
      </c>
      <c r="D78" s="15" t="s">
        <v>540</v>
      </c>
      <c r="E78" s="15" t="str">
        <f t="shared" si="4"/>
        <v>Monika Huse 1d</v>
      </c>
      <c r="F78" s="16">
        <v>0.41694444444444445</v>
      </c>
      <c r="G78" s="16">
        <v>0.45248842592592592</v>
      </c>
      <c r="H78" s="18">
        <f t="shared" si="5"/>
        <v>3119</v>
      </c>
      <c r="I78">
        <f t="shared" si="6"/>
        <v>0.86638888888888888</v>
      </c>
      <c r="J78" s="18">
        <f t="shared" si="7"/>
        <v>0</v>
      </c>
    </row>
    <row r="79" spans="1:10" ht="15.6" x14ac:dyDescent="0.3">
      <c r="A79" s="14">
        <v>78</v>
      </c>
      <c r="B79" s="15" t="s">
        <v>4</v>
      </c>
      <c r="C79" s="15" t="s">
        <v>218</v>
      </c>
      <c r="D79" s="15" t="s">
        <v>607</v>
      </c>
      <c r="E79" s="15" t="str">
        <f t="shared" si="4"/>
        <v>Klaudia Lucius 1d</v>
      </c>
      <c r="F79" s="16">
        <v>0.416875</v>
      </c>
      <c r="G79" s="16">
        <v>0.45254629629629628</v>
      </c>
      <c r="H79" s="18">
        <f t="shared" si="5"/>
        <v>3118</v>
      </c>
      <c r="I79">
        <f t="shared" si="6"/>
        <v>0.86611111111111116</v>
      </c>
      <c r="J79" s="18">
        <f t="shared" si="7"/>
        <v>0</v>
      </c>
    </row>
    <row r="80" spans="1:10" ht="15.6" x14ac:dyDescent="0.3">
      <c r="A80" s="14">
        <v>79</v>
      </c>
      <c r="B80" s="15" t="s">
        <v>4</v>
      </c>
      <c r="C80" s="15" t="s">
        <v>161</v>
      </c>
      <c r="D80" s="15" t="s">
        <v>523</v>
      </c>
      <c r="E80" s="15" t="str">
        <f t="shared" si="4"/>
        <v>Paulina Klujewska 1d</v>
      </c>
      <c r="F80" s="16">
        <v>0.41684027777777777</v>
      </c>
      <c r="G80" s="16">
        <v>0.45542824074074073</v>
      </c>
      <c r="H80" s="18">
        <f t="shared" si="5"/>
        <v>3364</v>
      </c>
      <c r="I80">
        <f t="shared" si="6"/>
        <v>0.93444444444444441</v>
      </c>
      <c r="J80" s="18">
        <f t="shared" si="7"/>
        <v>0</v>
      </c>
    </row>
    <row r="81" spans="1:10" ht="15.6" x14ac:dyDescent="0.3">
      <c r="A81" s="14">
        <v>80</v>
      </c>
      <c r="B81" s="15" t="s">
        <v>4</v>
      </c>
      <c r="C81" s="15" t="s">
        <v>93</v>
      </c>
      <c r="D81" s="15" t="s">
        <v>244</v>
      </c>
      <c r="E81" s="15" t="str">
        <f t="shared" si="4"/>
        <v>Olga Lipińska 1d</v>
      </c>
      <c r="F81" s="16">
        <v>0.41694444444444445</v>
      </c>
      <c r="G81" s="16">
        <v>0.45253472222222224</v>
      </c>
      <c r="H81" s="18">
        <f t="shared" si="5"/>
        <v>3123</v>
      </c>
      <c r="I81">
        <f t="shared" si="6"/>
        <v>0.86750000000000005</v>
      </c>
      <c r="J81" s="18">
        <f t="shared" si="7"/>
        <v>0</v>
      </c>
    </row>
    <row r="82" spans="1:10" ht="15.6" x14ac:dyDescent="0.3">
      <c r="A82" s="14">
        <v>81</v>
      </c>
      <c r="B82" s="15" t="s">
        <v>4</v>
      </c>
      <c r="C82" s="15" t="s">
        <v>81</v>
      </c>
      <c r="D82" s="15" t="s">
        <v>183</v>
      </c>
      <c r="E82" s="15" t="str">
        <f t="shared" si="4"/>
        <v>Karolina Krelska 1d</v>
      </c>
      <c r="F82" s="16">
        <v>0.41693287037037036</v>
      </c>
      <c r="G82" s="16">
        <v>0.45543981481481483</v>
      </c>
      <c r="H82" s="18">
        <f t="shared" si="5"/>
        <v>3373</v>
      </c>
      <c r="I82">
        <f t="shared" si="6"/>
        <v>0.93694444444444447</v>
      </c>
      <c r="J82" s="18">
        <f t="shared" si="7"/>
        <v>0</v>
      </c>
    </row>
    <row r="83" spans="1:10" ht="15.6" x14ac:dyDescent="0.3">
      <c r="A83" s="14">
        <v>82</v>
      </c>
      <c r="B83" s="15" t="s">
        <v>4</v>
      </c>
      <c r="C83" s="15" t="s">
        <v>104</v>
      </c>
      <c r="D83" s="15" t="s">
        <v>105</v>
      </c>
      <c r="E83" s="15" t="str">
        <f t="shared" si="4"/>
        <v>Piotr Bednarek 1d</v>
      </c>
      <c r="F83" s="16">
        <v>0.41671296296296295</v>
      </c>
      <c r="G83" s="16">
        <v>0.45185185185185184</v>
      </c>
      <c r="H83" s="18">
        <f t="shared" si="5"/>
        <v>3044</v>
      </c>
      <c r="I83">
        <f t="shared" si="6"/>
        <v>0.8455555555555555</v>
      </c>
      <c r="J83" s="18">
        <f t="shared" si="7"/>
        <v>0</v>
      </c>
    </row>
    <row r="84" spans="1:10" ht="15.6" x14ac:dyDescent="0.3">
      <c r="A84" s="14">
        <v>83</v>
      </c>
      <c r="B84" s="15" t="s">
        <v>4</v>
      </c>
      <c r="C84" s="15" t="s">
        <v>101</v>
      </c>
      <c r="D84" s="15" t="s">
        <v>478</v>
      </c>
      <c r="E84" s="15" t="str">
        <f t="shared" si="4"/>
        <v>Katarzyna Małkowska 1d</v>
      </c>
      <c r="F84" s="16">
        <v>0.41700231481481481</v>
      </c>
      <c r="G84" s="16">
        <v>0.45269675925925928</v>
      </c>
      <c r="H84" s="18">
        <f t="shared" si="5"/>
        <v>3142</v>
      </c>
      <c r="I84">
        <f t="shared" si="6"/>
        <v>0.87277777777777776</v>
      </c>
      <c r="J84" s="18">
        <f t="shared" si="7"/>
        <v>0</v>
      </c>
    </row>
    <row r="85" spans="1:10" ht="15.6" x14ac:dyDescent="0.3">
      <c r="A85" s="14">
        <v>84</v>
      </c>
      <c r="B85" s="15" t="s">
        <v>4</v>
      </c>
      <c r="C85" s="15" t="s">
        <v>161</v>
      </c>
      <c r="D85" s="15" t="s">
        <v>530</v>
      </c>
      <c r="E85" s="15" t="str">
        <f t="shared" si="4"/>
        <v>Paulina Sandomierz 1d</v>
      </c>
      <c r="F85" s="16">
        <v>0.4167939814814815</v>
      </c>
      <c r="G85" s="16">
        <v>0.45550925925925928</v>
      </c>
      <c r="H85" s="18">
        <f t="shared" si="5"/>
        <v>3367</v>
      </c>
      <c r="I85">
        <f t="shared" si="6"/>
        <v>0.93527777777777776</v>
      </c>
      <c r="J85" s="18">
        <f t="shared" si="7"/>
        <v>0</v>
      </c>
    </row>
    <row r="86" spans="1:10" ht="15.6" x14ac:dyDescent="0.3">
      <c r="A86" s="14">
        <v>85</v>
      </c>
      <c r="B86" s="15" t="s">
        <v>4</v>
      </c>
      <c r="C86" s="15" t="s">
        <v>211</v>
      </c>
      <c r="D86" s="15" t="s">
        <v>278</v>
      </c>
      <c r="E86" s="15" t="str">
        <f t="shared" si="4"/>
        <v>Dominika Okulicz 1d</v>
      </c>
      <c r="F86" s="16">
        <v>0.41694444444444445</v>
      </c>
      <c r="G86" s="16">
        <v>0.45247685185185182</v>
      </c>
      <c r="H86" s="18">
        <f t="shared" si="5"/>
        <v>3118</v>
      </c>
      <c r="I86">
        <f t="shared" si="6"/>
        <v>0.86611111111111116</v>
      </c>
      <c r="J86" s="18">
        <f t="shared" si="7"/>
        <v>0</v>
      </c>
    </row>
    <row r="87" spans="1:10" ht="15.6" x14ac:dyDescent="0.3">
      <c r="A87" s="14">
        <v>86</v>
      </c>
      <c r="B87" s="15" t="s">
        <v>4</v>
      </c>
      <c r="C87" s="15" t="s">
        <v>323</v>
      </c>
      <c r="D87" s="15" t="s">
        <v>501</v>
      </c>
      <c r="E87" s="15" t="str">
        <f t="shared" si="4"/>
        <v>Mateusz Mrozek 1d</v>
      </c>
      <c r="F87" s="16">
        <v>0.41692129629629632</v>
      </c>
      <c r="G87" s="16">
        <v>0.45340277777777777</v>
      </c>
      <c r="H87" s="18">
        <f t="shared" si="5"/>
        <v>3196</v>
      </c>
      <c r="I87">
        <f t="shared" si="6"/>
        <v>0.88777777777777778</v>
      </c>
      <c r="J87" s="18">
        <f t="shared" si="7"/>
        <v>0</v>
      </c>
    </row>
    <row r="88" spans="1:10" ht="15.6" x14ac:dyDescent="0.3">
      <c r="A88" s="14">
        <v>87</v>
      </c>
      <c r="B88" s="15" t="s">
        <v>4</v>
      </c>
      <c r="C88" s="15" t="s">
        <v>101</v>
      </c>
      <c r="D88" s="15" t="s">
        <v>107</v>
      </c>
      <c r="E88" s="15" t="str">
        <f t="shared" si="4"/>
        <v>Katarzyna Pławska 1d</v>
      </c>
      <c r="F88" s="16">
        <v>0.41673611111111108</v>
      </c>
      <c r="G88" s="16">
        <v>0.4526736111111111</v>
      </c>
      <c r="H88" s="18">
        <f t="shared" si="5"/>
        <v>3117</v>
      </c>
      <c r="I88">
        <f t="shared" si="6"/>
        <v>0.86583333333333334</v>
      </c>
      <c r="J88" s="18">
        <f t="shared" si="7"/>
        <v>0</v>
      </c>
    </row>
    <row r="89" spans="1:10" ht="15.6" x14ac:dyDescent="0.3">
      <c r="A89" s="14">
        <v>88</v>
      </c>
      <c r="B89" s="15" t="s">
        <v>4</v>
      </c>
      <c r="C89" s="15" t="s">
        <v>122</v>
      </c>
      <c r="D89" s="15" t="s">
        <v>295</v>
      </c>
      <c r="E89" s="15" t="str">
        <f t="shared" si="4"/>
        <v>Patrycja Nowak 1d</v>
      </c>
      <c r="F89" s="16">
        <v>0.41672453703703705</v>
      </c>
      <c r="G89" s="16">
        <v>0.45459490740740743</v>
      </c>
      <c r="H89" s="18">
        <f t="shared" si="5"/>
        <v>3282</v>
      </c>
      <c r="I89">
        <f t="shared" si="6"/>
        <v>0.91166666666666663</v>
      </c>
      <c r="J89" s="18">
        <f t="shared" si="7"/>
        <v>0</v>
      </c>
    </row>
    <row r="90" spans="1:10" ht="15.6" x14ac:dyDescent="0.3">
      <c r="A90" s="14">
        <v>89</v>
      </c>
      <c r="B90" s="15" t="s">
        <v>4</v>
      </c>
      <c r="C90" s="15" t="s">
        <v>154</v>
      </c>
      <c r="D90" s="15" t="s">
        <v>440</v>
      </c>
      <c r="E90" s="15" t="str">
        <f t="shared" si="4"/>
        <v>Anna Jakubowska 1d</v>
      </c>
      <c r="F90" s="16">
        <v>0.41671296296296295</v>
      </c>
      <c r="G90" s="16">
        <v>0.45459490740740743</v>
      </c>
      <c r="H90" s="18">
        <f t="shared" si="5"/>
        <v>3281</v>
      </c>
      <c r="I90">
        <f t="shared" si="6"/>
        <v>0.91138888888888892</v>
      </c>
      <c r="J90" s="18">
        <f t="shared" si="7"/>
        <v>0</v>
      </c>
    </row>
    <row r="91" spans="1:10" ht="15.6" x14ac:dyDescent="0.3">
      <c r="A91" s="14">
        <v>90</v>
      </c>
      <c r="B91" s="15" t="s">
        <v>4</v>
      </c>
      <c r="C91" s="15" t="s">
        <v>36</v>
      </c>
      <c r="D91" s="15" t="s">
        <v>149</v>
      </c>
      <c r="E91" s="15" t="str">
        <f t="shared" si="4"/>
        <v>Monika Gołdyn 1d</v>
      </c>
      <c r="F91" s="16">
        <v>0.4168634259259259</v>
      </c>
      <c r="G91" s="16">
        <v>0.45403935185185185</v>
      </c>
      <c r="H91" s="18">
        <f t="shared" si="5"/>
        <v>3246</v>
      </c>
      <c r="I91">
        <f t="shared" si="6"/>
        <v>0.90166666666666662</v>
      </c>
      <c r="J91" s="18">
        <f t="shared" si="7"/>
        <v>0</v>
      </c>
    </row>
    <row r="92" spans="1:10" ht="15.6" x14ac:dyDescent="0.3">
      <c r="A92" s="14">
        <v>91</v>
      </c>
      <c r="B92" s="15" t="s">
        <v>5</v>
      </c>
      <c r="C92" s="15" t="s">
        <v>63</v>
      </c>
      <c r="D92" s="15" t="s">
        <v>64</v>
      </c>
      <c r="E92" s="15" t="str">
        <f t="shared" si="4"/>
        <v>Aleksandra Kwiatkowska 1e</v>
      </c>
      <c r="F92" s="16">
        <v>0.41701388888888891</v>
      </c>
      <c r="G92" s="16">
        <v>0.45524305555555555</v>
      </c>
      <c r="H92" s="18">
        <f t="shared" si="5"/>
        <v>3363</v>
      </c>
      <c r="I92">
        <f t="shared" si="6"/>
        <v>0.9341666666666667</v>
      </c>
      <c r="J92" s="18">
        <f t="shared" si="7"/>
        <v>0</v>
      </c>
    </row>
    <row r="93" spans="1:10" ht="15.6" x14ac:dyDescent="0.3">
      <c r="A93" s="14">
        <v>92</v>
      </c>
      <c r="B93" s="15" t="s">
        <v>5</v>
      </c>
      <c r="C93" s="15" t="s">
        <v>211</v>
      </c>
      <c r="D93" s="15" t="s">
        <v>212</v>
      </c>
      <c r="E93" s="15" t="str">
        <f t="shared" si="4"/>
        <v>Dominika Cegielska 1e</v>
      </c>
      <c r="F93" s="16">
        <v>0.41688657407407409</v>
      </c>
      <c r="G93" s="16">
        <v>0.45179398148148148</v>
      </c>
      <c r="H93" s="18">
        <f t="shared" si="5"/>
        <v>3054</v>
      </c>
      <c r="I93">
        <f t="shared" si="6"/>
        <v>0.84833333333333338</v>
      </c>
      <c r="J93" s="18">
        <f t="shared" si="7"/>
        <v>0</v>
      </c>
    </row>
    <row r="94" spans="1:10" ht="15.6" x14ac:dyDescent="0.3">
      <c r="A94" s="14">
        <v>93</v>
      </c>
      <c r="B94" s="15" t="s">
        <v>5</v>
      </c>
      <c r="C94" s="15" t="s">
        <v>140</v>
      </c>
      <c r="D94" s="15" t="s">
        <v>195</v>
      </c>
      <c r="E94" s="15" t="str">
        <f t="shared" si="4"/>
        <v>Zuzanna Rywak 1e</v>
      </c>
      <c r="F94" s="16">
        <v>0.41688657407407409</v>
      </c>
      <c r="G94" s="16">
        <v>0.45856481481481481</v>
      </c>
      <c r="H94" s="18">
        <f t="shared" si="5"/>
        <v>3639</v>
      </c>
      <c r="I94">
        <f t="shared" si="6"/>
        <v>1.0108333333333333</v>
      </c>
      <c r="J94" s="18">
        <f t="shared" si="7"/>
        <v>39</v>
      </c>
    </row>
    <row r="95" spans="1:10" ht="15.6" x14ac:dyDescent="0.3">
      <c r="A95" s="14">
        <v>94</v>
      </c>
      <c r="B95" s="15" t="s">
        <v>5</v>
      </c>
      <c r="C95" s="15" t="s">
        <v>280</v>
      </c>
      <c r="D95" s="15" t="s">
        <v>281</v>
      </c>
      <c r="E95" s="15" t="str">
        <f t="shared" si="4"/>
        <v>Daria Ciurko 1e</v>
      </c>
      <c r="F95" s="16">
        <v>0.41671296296296295</v>
      </c>
      <c r="G95" s="16">
        <v>0.45613425925925927</v>
      </c>
      <c r="H95" s="18">
        <f t="shared" si="5"/>
        <v>3414</v>
      </c>
      <c r="I95">
        <f t="shared" si="6"/>
        <v>0.94833333333333336</v>
      </c>
      <c r="J95" s="18">
        <f t="shared" si="7"/>
        <v>0</v>
      </c>
    </row>
    <row r="96" spans="1:10" ht="15.6" x14ac:dyDescent="0.3">
      <c r="A96" s="14">
        <v>95</v>
      </c>
      <c r="B96" s="15" t="s">
        <v>5</v>
      </c>
      <c r="C96" s="15" t="s">
        <v>41</v>
      </c>
      <c r="D96" s="15" t="s">
        <v>584</v>
      </c>
      <c r="E96" s="15" t="str">
        <f t="shared" si="4"/>
        <v>Joanna Malesz 1e</v>
      </c>
      <c r="F96" s="16">
        <v>0.41685185185185186</v>
      </c>
      <c r="G96" s="16">
        <v>0.45246527777777779</v>
      </c>
      <c r="H96" s="18">
        <f t="shared" si="5"/>
        <v>3109</v>
      </c>
      <c r="I96">
        <f t="shared" si="6"/>
        <v>0.86361111111111111</v>
      </c>
      <c r="J96" s="18">
        <f t="shared" si="7"/>
        <v>0</v>
      </c>
    </row>
    <row r="97" spans="1:10" ht="15.6" x14ac:dyDescent="0.3">
      <c r="A97" s="14">
        <v>96</v>
      </c>
      <c r="B97" s="15" t="s">
        <v>5</v>
      </c>
      <c r="C97" s="15" t="s">
        <v>317</v>
      </c>
      <c r="D97" s="15" t="s">
        <v>442</v>
      </c>
      <c r="E97" s="15" t="str">
        <f t="shared" si="4"/>
        <v>Kornelia Fiałkowska 1e</v>
      </c>
      <c r="F97" s="16">
        <v>0.41677083333333331</v>
      </c>
      <c r="G97" s="16">
        <v>0.45467592592592593</v>
      </c>
      <c r="H97" s="18">
        <f t="shared" si="5"/>
        <v>3293</v>
      </c>
      <c r="I97">
        <f t="shared" si="6"/>
        <v>0.91472222222222221</v>
      </c>
      <c r="J97" s="18">
        <f t="shared" si="7"/>
        <v>0</v>
      </c>
    </row>
    <row r="98" spans="1:10" ht="15.6" x14ac:dyDescent="0.3">
      <c r="A98" s="14">
        <v>97</v>
      </c>
      <c r="B98" s="15" t="s">
        <v>5</v>
      </c>
      <c r="C98" s="15" t="s">
        <v>146</v>
      </c>
      <c r="D98" s="15" t="s">
        <v>370</v>
      </c>
      <c r="E98" s="15" t="str">
        <f t="shared" si="4"/>
        <v>Kamila Kaczmarek 1e</v>
      </c>
      <c r="F98" s="16">
        <v>0.41674768518518518</v>
      </c>
      <c r="G98" s="16">
        <v>0.45747685185185183</v>
      </c>
      <c r="H98" s="18">
        <f t="shared" si="5"/>
        <v>3533</v>
      </c>
      <c r="I98">
        <f t="shared" si="6"/>
        <v>0.98138888888888887</v>
      </c>
      <c r="J98" s="18">
        <f t="shared" si="7"/>
        <v>0</v>
      </c>
    </row>
    <row r="99" spans="1:10" ht="15.6" x14ac:dyDescent="0.3">
      <c r="A99" s="14">
        <v>98</v>
      </c>
      <c r="B99" s="15" t="s">
        <v>5</v>
      </c>
      <c r="C99" s="15" t="s">
        <v>24</v>
      </c>
      <c r="D99" s="15" t="s">
        <v>173</v>
      </c>
      <c r="E99" s="15" t="str">
        <f t="shared" si="4"/>
        <v>Marta Gorajewska 1e</v>
      </c>
      <c r="F99" s="16">
        <v>0.41677083333333331</v>
      </c>
      <c r="G99" s="16">
        <v>0.4574537037037037</v>
      </c>
      <c r="H99" s="18">
        <f t="shared" si="5"/>
        <v>3533</v>
      </c>
      <c r="I99">
        <f t="shared" si="6"/>
        <v>0.98138888888888887</v>
      </c>
      <c r="J99" s="18">
        <f t="shared" si="7"/>
        <v>0</v>
      </c>
    </row>
    <row r="100" spans="1:10" ht="15.6" x14ac:dyDescent="0.3">
      <c r="A100" s="14">
        <v>99</v>
      </c>
      <c r="B100" s="15" t="s">
        <v>5</v>
      </c>
      <c r="C100" s="15" t="s">
        <v>104</v>
      </c>
      <c r="D100" s="15" t="s">
        <v>256</v>
      </c>
      <c r="E100" s="15" t="str">
        <f t="shared" si="4"/>
        <v>Piotr Domeracki 1e</v>
      </c>
      <c r="F100" s="16">
        <v>0.41673611111111108</v>
      </c>
      <c r="G100" s="16">
        <v>0.45731481481481484</v>
      </c>
      <c r="H100" s="18">
        <f t="shared" si="5"/>
        <v>3518</v>
      </c>
      <c r="I100">
        <f t="shared" si="6"/>
        <v>0.97722222222222221</v>
      </c>
      <c r="J100" s="18">
        <f t="shared" si="7"/>
        <v>0</v>
      </c>
    </row>
    <row r="101" spans="1:10" ht="15.6" x14ac:dyDescent="0.3">
      <c r="A101" s="14">
        <v>100</v>
      </c>
      <c r="B101" s="15" t="s">
        <v>5</v>
      </c>
      <c r="C101" s="15" t="s">
        <v>168</v>
      </c>
      <c r="D101" s="15" t="s">
        <v>169</v>
      </c>
      <c r="E101" s="15" t="str">
        <f t="shared" si="4"/>
        <v>Hanna Bittner 1e</v>
      </c>
      <c r="F101" s="16">
        <v>0.41694444444444445</v>
      </c>
      <c r="G101" s="16">
        <v>0.45752314814814815</v>
      </c>
      <c r="H101" s="18">
        <f t="shared" si="5"/>
        <v>3554</v>
      </c>
      <c r="I101">
        <f t="shared" si="6"/>
        <v>0.98722222222222222</v>
      </c>
      <c r="J101" s="18">
        <f t="shared" si="7"/>
        <v>0</v>
      </c>
    </row>
    <row r="102" spans="1:10" ht="15.6" x14ac:dyDescent="0.3">
      <c r="A102" s="14">
        <v>101</v>
      </c>
      <c r="B102" s="15" t="s">
        <v>5</v>
      </c>
      <c r="C102" s="15" t="s">
        <v>71</v>
      </c>
      <c r="D102" s="15" t="s">
        <v>166</v>
      </c>
      <c r="E102" s="15" t="str">
        <f t="shared" si="4"/>
        <v>Agnieszka Sadurska 1e</v>
      </c>
      <c r="F102" s="16">
        <v>0.41667824074074072</v>
      </c>
      <c r="G102" s="16">
        <v>0.45662037037037034</v>
      </c>
      <c r="H102" s="18">
        <f t="shared" si="5"/>
        <v>3453</v>
      </c>
      <c r="I102">
        <f t="shared" si="6"/>
        <v>0.95916666666666661</v>
      </c>
      <c r="J102" s="18">
        <f t="shared" si="7"/>
        <v>0</v>
      </c>
    </row>
    <row r="103" spans="1:10" ht="15.6" x14ac:dyDescent="0.3">
      <c r="A103" s="14">
        <v>102</v>
      </c>
      <c r="B103" s="15" t="s">
        <v>5</v>
      </c>
      <c r="C103" s="15" t="s">
        <v>119</v>
      </c>
      <c r="D103" s="15" t="s">
        <v>307</v>
      </c>
      <c r="E103" s="15" t="str">
        <f t="shared" si="4"/>
        <v>Małgorzata Słomińska 1e</v>
      </c>
      <c r="F103" s="16">
        <v>0.41694444444444445</v>
      </c>
      <c r="G103" s="16">
        <v>0.45604166666666668</v>
      </c>
      <c r="H103" s="18">
        <f t="shared" si="5"/>
        <v>3426</v>
      </c>
      <c r="I103">
        <f t="shared" si="6"/>
        <v>0.95166666666666666</v>
      </c>
      <c r="J103" s="18">
        <f t="shared" si="7"/>
        <v>0</v>
      </c>
    </row>
    <row r="104" spans="1:10" ht="15.6" x14ac:dyDescent="0.3">
      <c r="A104" s="14">
        <v>103</v>
      </c>
      <c r="B104" s="15" t="s">
        <v>5</v>
      </c>
      <c r="C104" s="15" t="s">
        <v>21</v>
      </c>
      <c r="D104" s="15" t="s">
        <v>22</v>
      </c>
      <c r="E104" s="15" t="str">
        <f t="shared" si="4"/>
        <v>Lidia Zmitrowicz 1e</v>
      </c>
      <c r="F104" s="16">
        <v>0.41701388888888891</v>
      </c>
      <c r="G104" s="16">
        <v>0.4568402777777778</v>
      </c>
      <c r="H104" s="18">
        <f t="shared" si="5"/>
        <v>3501</v>
      </c>
      <c r="I104">
        <f t="shared" si="6"/>
        <v>0.97250000000000003</v>
      </c>
      <c r="J104" s="18">
        <f t="shared" si="7"/>
        <v>0</v>
      </c>
    </row>
    <row r="105" spans="1:10" ht="15.6" x14ac:dyDescent="0.3">
      <c r="A105" s="14">
        <v>104</v>
      </c>
      <c r="B105" s="15" t="s">
        <v>5</v>
      </c>
      <c r="C105" s="15" t="s">
        <v>47</v>
      </c>
      <c r="D105" s="15" t="s">
        <v>362</v>
      </c>
      <c r="E105" s="15" t="str">
        <f t="shared" si="4"/>
        <v>Agata Boruta 1e</v>
      </c>
      <c r="F105" s="16">
        <v>0.41667824074074072</v>
      </c>
      <c r="G105" s="16">
        <v>0.45465277777777779</v>
      </c>
      <c r="H105" s="18">
        <f t="shared" si="5"/>
        <v>3283</v>
      </c>
      <c r="I105">
        <f t="shared" si="6"/>
        <v>0.91194444444444445</v>
      </c>
      <c r="J105" s="18">
        <f t="shared" si="7"/>
        <v>0</v>
      </c>
    </row>
    <row r="106" spans="1:10" ht="15.6" x14ac:dyDescent="0.3">
      <c r="A106" s="14">
        <v>105</v>
      </c>
      <c r="B106" s="15" t="s">
        <v>5</v>
      </c>
      <c r="C106" s="15" t="s">
        <v>437</v>
      </c>
      <c r="D106" s="15" t="s">
        <v>438</v>
      </c>
      <c r="E106" s="15" t="str">
        <f t="shared" si="4"/>
        <v>Jan Ptaszyński 1e</v>
      </c>
      <c r="F106" s="16">
        <v>0.41675925925925927</v>
      </c>
      <c r="G106" s="16">
        <v>0.4534259259259259</v>
      </c>
      <c r="H106" s="18">
        <f t="shared" si="5"/>
        <v>3184</v>
      </c>
      <c r="I106">
        <f t="shared" si="6"/>
        <v>0.88444444444444448</v>
      </c>
      <c r="J106" s="18">
        <f t="shared" si="7"/>
        <v>0</v>
      </c>
    </row>
    <row r="107" spans="1:10" ht="15.6" x14ac:dyDescent="0.3">
      <c r="A107" s="14">
        <v>106</v>
      </c>
      <c r="B107" s="15" t="s">
        <v>5</v>
      </c>
      <c r="C107" s="15" t="s">
        <v>313</v>
      </c>
      <c r="D107" s="15" t="s">
        <v>314</v>
      </c>
      <c r="E107" s="15" t="str">
        <f t="shared" si="4"/>
        <v>Martyna Kawczyńska 1e</v>
      </c>
      <c r="F107" s="16">
        <v>0.41684027777777777</v>
      </c>
      <c r="G107" s="16">
        <v>0.45271990740740742</v>
      </c>
      <c r="H107" s="18">
        <f t="shared" si="5"/>
        <v>3130</v>
      </c>
      <c r="I107">
        <f t="shared" si="6"/>
        <v>0.86944444444444446</v>
      </c>
      <c r="J107" s="18">
        <f t="shared" si="7"/>
        <v>0</v>
      </c>
    </row>
    <row r="108" spans="1:10" ht="15.6" x14ac:dyDescent="0.3">
      <c r="A108" s="14">
        <v>107</v>
      </c>
      <c r="B108" s="15" t="s">
        <v>5</v>
      </c>
      <c r="C108" s="15" t="s">
        <v>586</v>
      </c>
      <c r="D108" s="15" t="s">
        <v>587</v>
      </c>
      <c r="E108" s="15" t="str">
        <f t="shared" si="4"/>
        <v>Przemysław Jaruszewski 1e</v>
      </c>
      <c r="F108" s="16">
        <v>0.41668981481481482</v>
      </c>
      <c r="G108" s="16">
        <v>0.45541666666666669</v>
      </c>
      <c r="H108" s="18">
        <f t="shared" si="5"/>
        <v>3350</v>
      </c>
      <c r="I108">
        <f t="shared" si="6"/>
        <v>0.93055555555555558</v>
      </c>
      <c r="J108" s="18">
        <f t="shared" si="7"/>
        <v>0</v>
      </c>
    </row>
    <row r="109" spans="1:10" ht="15.6" x14ac:dyDescent="0.3">
      <c r="A109" s="14">
        <v>108</v>
      </c>
      <c r="B109" s="15" t="s">
        <v>5</v>
      </c>
      <c r="C109" s="15" t="s">
        <v>132</v>
      </c>
      <c r="D109" s="15" t="s">
        <v>133</v>
      </c>
      <c r="E109" s="15" t="str">
        <f t="shared" si="4"/>
        <v>Izabela Zatorska 1e</v>
      </c>
      <c r="F109" s="16">
        <v>0.41670138888888891</v>
      </c>
      <c r="G109" s="16">
        <v>0.4533449074074074</v>
      </c>
      <c r="H109" s="18">
        <f t="shared" si="5"/>
        <v>3172</v>
      </c>
      <c r="I109">
        <f t="shared" si="6"/>
        <v>0.88111111111111107</v>
      </c>
      <c r="J109" s="18">
        <f t="shared" si="7"/>
        <v>0</v>
      </c>
    </row>
    <row r="110" spans="1:10" ht="15.6" x14ac:dyDescent="0.3">
      <c r="A110" s="14">
        <v>109</v>
      </c>
      <c r="B110" s="15" t="s">
        <v>5</v>
      </c>
      <c r="C110" s="15" t="s">
        <v>74</v>
      </c>
      <c r="D110" s="15" t="s">
        <v>458</v>
      </c>
      <c r="E110" s="15" t="str">
        <f t="shared" si="4"/>
        <v>Bartosz Hak 1e</v>
      </c>
      <c r="F110" s="16">
        <v>0.41693287037037036</v>
      </c>
      <c r="G110" s="16">
        <v>0.4568402777777778</v>
      </c>
      <c r="H110" s="18">
        <f t="shared" si="5"/>
        <v>3494</v>
      </c>
      <c r="I110">
        <f t="shared" si="6"/>
        <v>0.9705555555555555</v>
      </c>
      <c r="J110" s="18">
        <f t="shared" si="7"/>
        <v>0</v>
      </c>
    </row>
    <row r="111" spans="1:10" ht="15.6" x14ac:dyDescent="0.3">
      <c r="A111" s="14">
        <v>110</v>
      </c>
      <c r="B111" s="15" t="s">
        <v>5</v>
      </c>
      <c r="C111" s="15" t="s">
        <v>87</v>
      </c>
      <c r="D111" s="15" t="s">
        <v>88</v>
      </c>
      <c r="E111" s="15" t="str">
        <f t="shared" si="4"/>
        <v>Maria Kaźmierczak 1e</v>
      </c>
      <c r="F111" s="16">
        <v>0.4167939814814815</v>
      </c>
      <c r="G111" s="16">
        <v>0.45390046296296294</v>
      </c>
      <c r="H111" s="18">
        <f t="shared" si="5"/>
        <v>3228</v>
      </c>
      <c r="I111">
        <f t="shared" si="6"/>
        <v>0.89666666666666661</v>
      </c>
      <c r="J111" s="18">
        <f t="shared" si="7"/>
        <v>0</v>
      </c>
    </row>
    <row r="112" spans="1:10" ht="15.6" x14ac:dyDescent="0.3">
      <c r="A112" s="14">
        <v>111</v>
      </c>
      <c r="B112" s="15" t="s">
        <v>5</v>
      </c>
      <c r="C112" s="15" t="s">
        <v>114</v>
      </c>
      <c r="D112" s="15" t="s">
        <v>115</v>
      </c>
      <c r="E112" s="15" t="str">
        <f t="shared" si="4"/>
        <v>Natalia Geise 1e</v>
      </c>
      <c r="F112" s="16">
        <v>0.4168634259259259</v>
      </c>
      <c r="G112" s="16">
        <v>0.45616898148148149</v>
      </c>
      <c r="H112" s="18">
        <f t="shared" si="5"/>
        <v>3430</v>
      </c>
      <c r="I112">
        <f t="shared" si="6"/>
        <v>0.95277777777777772</v>
      </c>
      <c r="J112" s="18">
        <f t="shared" si="7"/>
        <v>0</v>
      </c>
    </row>
    <row r="113" spans="1:10" ht="15.6" x14ac:dyDescent="0.3">
      <c r="A113" s="14">
        <v>112</v>
      </c>
      <c r="B113" s="15" t="s">
        <v>5</v>
      </c>
      <c r="C113" s="15" t="s">
        <v>33</v>
      </c>
      <c r="D113" s="15" t="s">
        <v>164</v>
      </c>
      <c r="E113" s="15" t="str">
        <f t="shared" si="4"/>
        <v>Kamil Pawluczuk 1e</v>
      </c>
      <c r="F113" s="16">
        <v>0.41690972222222222</v>
      </c>
      <c r="G113" s="16">
        <v>0.45760416666666665</v>
      </c>
      <c r="H113" s="18">
        <f t="shared" si="5"/>
        <v>3558</v>
      </c>
      <c r="I113">
        <f t="shared" si="6"/>
        <v>0.98833333333333329</v>
      </c>
      <c r="J113" s="18">
        <f t="shared" si="7"/>
        <v>0</v>
      </c>
    </row>
    <row r="114" spans="1:10" ht="15.6" x14ac:dyDescent="0.3">
      <c r="A114" s="14">
        <v>113</v>
      </c>
      <c r="B114" s="15" t="s">
        <v>5</v>
      </c>
      <c r="C114" s="15" t="s">
        <v>47</v>
      </c>
      <c r="D114" s="15" t="s">
        <v>453</v>
      </c>
      <c r="E114" s="15" t="str">
        <f t="shared" si="4"/>
        <v>Agata Krasińska 1e</v>
      </c>
      <c r="F114" s="16">
        <v>0.41675925925925927</v>
      </c>
      <c r="G114" s="16">
        <v>0.45859953703703704</v>
      </c>
      <c r="H114" s="18">
        <f t="shared" si="5"/>
        <v>3631</v>
      </c>
      <c r="I114">
        <f t="shared" si="6"/>
        <v>1.0086111111111111</v>
      </c>
      <c r="J114" s="18">
        <f t="shared" si="7"/>
        <v>31</v>
      </c>
    </row>
    <row r="115" spans="1:10" ht="15.6" x14ac:dyDescent="0.3">
      <c r="A115" s="14">
        <v>114</v>
      </c>
      <c r="B115" s="15" t="s">
        <v>5</v>
      </c>
      <c r="C115" s="15" t="s">
        <v>30</v>
      </c>
      <c r="D115" s="15" t="s">
        <v>99</v>
      </c>
      <c r="E115" s="15" t="str">
        <f t="shared" si="4"/>
        <v>Maciej Marchwiński 1e</v>
      </c>
      <c r="F115" s="16">
        <v>0.41678240740740741</v>
      </c>
      <c r="G115" s="16">
        <v>0.45396990740740739</v>
      </c>
      <c r="H115" s="18">
        <f t="shared" si="5"/>
        <v>3233</v>
      </c>
      <c r="I115">
        <f t="shared" si="6"/>
        <v>0.89805555555555561</v>
      </c>
      <c r="J115" s="18">
        <f t="shared" si="7"/>
        <v>0</v>
      </c>
    </row>
    <row r="116" spans="1:10" ht="15.6" x14ac:dyDescent="0.3">
      <c r="A116" s="14">
        <v>115</v>
      </c>
      <c r="B116" s="15" t="s">
        <v>5</v>
      </c>
      <c r="C116" s="15" t="s">
        <v>509</v>
      </c>
      <c r="D116" s="15" t="s">
        <v>510</v>
      </c>
      <c r="E116" s="15" t="str">
        <f t="shared" si="4"/>
        <v>Marzena Tuczyńska 1e</v>
      </c>
      <c r="F116" s="16">
        <v>0.41667824074074072</v>
      </c>
      <c r="G116" s="16">
        <v>0.45385416666666667</v>
      </c>
      <c r="H116" s="18">
        <f t="shared" si="5"/>
        <v>3214</v>
      </c>
      <c r="I116">
        <f t="shared" si="6"/>
        <v>0.89277777777777778</v>
      </c>
      <c r="J116" s="18">
        <f t="shared" si="7"/>
        <v>0</v>
      </c>
    </row>
    <row r="117" spans="1:10" ht="15.6" x14ac:dyDescent="0.3">
      <c r="A117" s="14">
        <v>116</v>
      </c>
      <c r="B117" s="15" t="s">
        <v>5</v>
      </c>
      <c r="C117" s="15" t="s">
        <v>317</v>
      </c>
      <c r="D117" s="15" t="s">
        <v>318</v>
      </c>
      <c r="E117" s="15" t="str">
        <f t="shared" si="4"/>
        <v>Kornelia Strońska 1e</v>
      </c>
      <c r="F117" s="16">
        <v>0.41682870370370373</v>
      </c>
      <c r="G117" s="16">
        <v>0.45682870370370371</v>
      </c>
      <c r="H117" s="18">
        <f t="shared" si="5"/>
        <v>3484</v>
      </c>
      <c r="I117">
        <f t="shared" si="6"/>
        <v>0.96777777777777774</v>
      </c>
      <c r="J117" s="18">
        <f t="shared" si="7"/>
        <v>0</v>
      </c>
    </row>
    <row r="118" spans="1:10" ht="15.6" x14ac:dyDescent="0.3">
      <c r="A118" s="14">
        <v>117</v>
      </c>
      <c r="B118" s="15" t="s">
        <v>5</v>
      </c>
      <c r="C118" s="15" t="s">
        <v>395</v>
      </c>
      <c r="D118" s="15" t="s">
        <v>534</v>
      </c>
      <c r="E118" s="15" t="str">
        <f t="shared" si="4"/>
        <v>Paweł Burchard 1e</v>
      </c>
      <c r="F118" s="16">
        <v>0.41680555555555554</v>
      </c>
      <c r="G118" s="16">
        <v>0.45531250000000001</v>
      </c>
      <c r="H118" s="18">
        <f t="shared" si="5"/>
        <v>3351</v>
      </c>
      <c r="I118">
        <f t="shared" si="6"/>
        <v>0.93083333333333329</v>
      </c>
      <c r="J118" s="18">
        <f t="shared" si="7"/>
        <v>0</v>
      </c>
    </row>
    <row r="119" spans="1:10" ht="15.6" x14ac:dyDescent="0.3">
      <c r="A119" s="14">
        <v>118</v>
      </c>
      <c r="B119" s="15" t="s">
        <v>5</v>
      </c>
      <c r="C119" s="15" t="s">
        <v>450</v>
      </c>
      <c r="D119" s="15" t="s">
        <v>451</v>
      </c>
      <c r="E119" s="15" t="str">
        <f t="shared" si="4"/>
        <v>Tomasz Chmielewski 1e</v>
      </c>
      <c r="F119" s="16">
        <v>0.41682870370370373</v>
      </c>
      <c r="G119" s="16">
        <v>0.45834490740740741</v>
      </c>
      <c r="H119" s="18">
        <f t="shared" si="5"/>
        <v>3615</v>
      </c>
      <c r="I119">
        <f t="shared" si="6"/>
        <v>1.0041666666666667</v>
      </c>
      <c r="J119" s="18">
        <f t="shared" si="7"/>
        <v>15</v>
      </c>
    </row>
    <row r="120" spans="1:10" ht="15.6" x14ac:dyDescent="0.3">
      <c r="A120" s="14">
        <v>119</v>
      </c>
      <c r="B120" s="15" t="s">
        <v>5</v>
      </c>
      <c r="C120" s="15" t="s">
        <v>111</v>
      </c>
      <c r="D120" s="15" t="s">
        <v>112</v>
      </c>
      <c r="E120" s="15" t="str">
        <f t="shared" si="4"/>
        <v>Justyna Szczepańska 1e</v>
      </c>
      <c r="F120" s="16">
        <v>0.41695601851851855</v>
      </c>
      <c r="G120" s="16">
        <v>0.45337962962962963</v>
      </c>
      <c r="H120" s="18">
        <f t="shared" si="5"/>
        <v>3197</v>
      </c>
      <c r="I120">
        <f t="shared" si="6"/>
        <v>0.8880555555555556</v>
      </c>
      <c r="J120" s="18">
        <f t="shared" si="7"/>
        <v>0</v>
      </c>
    </row>
    <row r="121" spans="1:10" ht="15.6" x14ac:dyDescent="0.3">
      <c r="A121" s="14">
        <v>120</v>
      </c>
      <c r="B121" s="15" t="s">
        <v>5</v>
      </c>
      <c r="C121" s="15" t="s">
        <v>598</v>
      </c>
      <c r="D121" s="15" t="s">
        <v>599</v>
      </c>
      <c r="E121" s="15" t="str">
        <f t="shared" si="4"/>
        <v>Tadeusz Ambroziak 1e</v>
      </c>
      <c r="F121" s="16">
        <v>0.41677083333333331</v>
      </c>
      <c r="G121" s="16">
        <v>0.45537037037037037</v>
      </c>
      <c r="H121" s="18">
        <f t="shared" si="5"/>
        <v>3353</v>
      </c>
      <c r="I121">
        <f t="shared" si="6"/>
        <v>0.93138888888888893</v>
      </c>
      <c r="J121" s="18">
        <f t="shared" si="7"/>
        <v>0</v>
      </c>
    </row>
    <row r="122" spans="1:10" ht="15.6" x14ac:dyDescent="0.3">
      <c r="A122" s="14">
        <v>121</v>
      </c>
      <c r="B122" s="15" t="s">
        <v>5</v>
      </c>
      <c r="C122" s="15" t="s">
        <v>320</v>
      </c>
      <c r="D122" s="15" t="s">
        <v>321</v>
      </c>
      <c r="E122" s="15" t="str">
        <f t="shared" si="4"/>
        <v>Alicja Pawliczak 1e</v>
      </c>
      <c r="F122" s="16">
        <v>0.41671296296296295</v>
      </c>
      <c r="G122" s="16">
        <v>0.45326388888888891</v>
      </c>
      <c r="H122" s="18">
        <f t="shared" si="5"/>
        <v>3166</v>
      </c>
      <c r="I122">
        <f t="shared" si="6"/>
        <v>0.87944444444444447</v>
      </c>
      <c r="J122" s="18">
        <f t="shared" si="7"/>
        <v>0</v>
      </c>
    </row>
    <row r="123" spans="1:10" ht="15.6" x14ac:dyDescent="0.3">
      <c r="A123" s="14">
        <v>122</v>
      </c>
      <c r="B123" s="15" t="s">
        <v>5</v>
      </c>
      <c r="C123" s="15" t="s">
        <v>24</v>
      </c>
      <c r="D123" s="15" t="s">
        <v>341</v>
      </c>
      <c r="E123" s="15" t="str">
        <f t="shared" si="4"/>
        <v>Marta Szews 1e</v>
      </c>
      <c r="F123" s="16">
        <v>0.41699074074074072</v>
      </c>
      <c r="G123" s="16">
        <v>0.45857638888888891</v>
      </c>
      <c r="H123" s="18">
        <f t="shared" si="5"/>
        <v>3649</v>
      </c>
      <c r="I123">
        <f t="shared" si="6"/>
        <v>1.013611111111111</v>
      </c>
      <c r="J123" s="18">
        <f t="shared" si="7"/>
        <v>49</v>
      </c>
    </row>
    <row r="124" spans="1:10" ht="15.6" x14ac:dyDescent="0.3">
      <c r="A124" s="14">
        <v>123</v>
      </c>
      <c r="B124" s="15" t="s">
        <v>5</v>
      </c>
      <c r="C124" s="15" t="s">
        <v>24</v>
      </c>
      <c r="D124" s="15" t="s">
        <v>265</v>
      </c>
      <c r="E124" s="15" t="str">
        <f t="shared" si="4"/>
        <v>Marta Pietraszek 1e</v>
      </c>
      <c r="F124" s="16">
        <v>0.41670138888888891</v>
      </c>
      <c r="G124" s="16">
        <v>0.45248842592592592</v>
      </c>
      <c r="H124" s="18">
        <f t="shared" si="5"/>
        <v>3098</v>
      </c>
      <c r="I124">
        <f t="shared" si="6"/>
        <v>0.86055555555555552</v>
      </c>
      <c r="J124" s="18">
        <f t="shared" si="7"/>
        <v>0</v>
      </c>
    </row>
    <row r="125" spans="1:10" ht="15.6" x14ac:dyDescent="0.3">
      <c r="A125" s="14">
        <v>124</v>
      </c>
      <c r="B125" s="15" t="s">
        <v>6</v>
      </c>
      <c r="C125" s="15" t="s">
        <v>50</v>
      </c>
      <c r="D125" s="15" t="s">
        <v>448</v>
      </c>
      <c r="E125" s="15" t="str">
        <f t="shared" si="4"/>
        <v>Magdalena Michalik 1f</v>
      </c>
      <c r="F125" s="16">
        <v>0.41685185185185186</v>
      </c>
      <c r="G125" s="16">
        <v>0.45192129629629629</v>
      </c>
      <c r="H125" s="18">
        <f t="shared" si="5"/>
        <v>3062</v>
      </c>
      <c r="I125">
        <f t="shared" si="6"/>
        <v>0.85055555555555551</v>
      </c>
      <c r="J125" s="18">
        <f t="shared" si="7"/>
        <v>0</v>
      </c>
    </row>
    <row r="126" spans="1:10" ht="15.6" x14ac:dyDescent="0.3">
      <c r="A126" s="14">
        <v>125</v>
      </c>
      <c r="B126" s="15" t="s">
        <v>6</v>
      </c>
      <c r="C126" s="15" t="s">
        <v>283</v>
      </c>
      <c r="D126" s="15" t="s">
        <v>284</v>
      </c>
      <c r="E126" s="15" t="str">
        <f t="shared" si="4"/>
        <v>Filip Niemczewski 1f</v>
      </c>
      <c r="F126" s="16">
        <v>0.41682870370370373</v>
      </c>
      <c r="G126" s="16">
        <v>0.45105324074074077</v>
      </c>
      <c r="H126" s="18">
        <f t="shared" si="5"/>
        <v>2985</v>
      </c>
      <c r="I126">
        <f t="shared" si="6"/>
        <v>0.82916666666666672</v>
      </c>
      <c r="J126" s="18">
        <f t="shared" si="7"/>
        <v>0</v>
      </c>
    </row>
    <row r="127" spans="1:10" ht="15.6" x14ac:dyDescent="0.3">
      <c r="A127" s="14">
        <v>126</v>
      </c>
      <c r="B127" s="15" t="s">
        <v>6</v>
      </c>
      <c r="C127" s="15" t="s">
        <v>63</v>
      </c>
      <c r="D127" s="15" t="s">
        <v>77</v>
      </c>
      <c r="E127" s="15" t="str">
        <f t="shared" si="4"/>
        <v>Aleksandra Kwiecińska 1f</v>
      </c>
      <c r="F127" s="16">
        <v>0.41693287037037036</v>
      </c>
      <c r="G127" s="16">
        <v>0.45381944444444444</v>
      </c>
      <c r="H127" s="18">
        <f t="shared" si="5"/>
        <v>3233</v>
      </c>
      <c r="I127">
        <f t="shared" si="6"/>
        <v>0.89805555555555561</v>
      </c>
      <c r="J127" s="18">
        <f t="shared" si="7"/>
        <v>0</v>
      </c>
    </row>
    <row r="128" spans="1:10" ht="15.6" x14ac:dyDescent="0.3">
      <c r="A128" s="14">
        <v>127</v>
      </c>
      <c r="B128" s="15" t="s">
        <v>6</v>
      </c>
      <c r="C128" s="15" t="s">
        <v>122</v>
      </c>
      <c r="D128" s="15" t="s">
        <v>475</v>
      </c>
      <c r="E128" s="15" t="str">
        <f t="shared" si="4"/>
        <v>Patrycja Kempka 1f</v>
      </c>
      <c r="F128" s="16">
        <v>0.41684027777777777</v>
      </c>
      <c r="G128" s="16">
        <v>0.45857638888888891</v>
      </c>
      <c r="H128" s="18">
        <f t="shared" si="5"/>
        <v>3636</v>
      </c>
      <c r="I128">
        <f t="shared" si="6"/>
        <v>1.01</v>
      </c>
      <c r="J128" s="18">
        <f t="shared" si="7"/>
        <v>36</v>
      </c>
    </row>
    <row r="129" spans="1:10" ht="15.6" x14ac:dyDescent="0.3">
      <c r="A129" s="14">
        <v>128</v>
      </c>
      <c r="B129" s="15" t="s">
        <v>6</v>
      </c>
      <c r="C129" s="15" t="s">
        <v>154</v>
      </c>
      <c r="D129" s="15" t="s">
        <v>225</v>
      </c>
      <c r="E129" s="15" t="str">
        <f t="shared" si="4"/>
        <v>Anna Kamrowska 1f</v>
      </c>
      <c r="F129" s="16">
        <v>0.41682870370370373</v>
      </c>
      <c r="G129" s="16">
        <v>0.45734953703703701</v>
      </c>
      <c r="H129" s="18">
        <f t="shared" si="5"/>
        <v>3529</v>
      </c>
      <c r="I129">
        <f t="shared" si="6"/>
        <v>0.9802777777777778</v>
      </c>
      <c r="J129" s="18">
        <f t="shared" si="7"/>
        <v>0</v>
      </c>
    </row>
    <row r="130" spans="1:10" ht="15.6" x14ac:dyDescent="0.3">
      <c r="A130" s="14">
        <v>129</v>
      </c>
      <c r="B130" s="15" t="s">
        <v>6</v>
      </c>
      <c r="C130" s="15" t="s">
        <v>41</v>
      </c>
      <c r="D130" s="15" t="s">
        <v>188</v>
      </c>
      <c r="E130" s="15" t="str">
        <f t="shared" si="4"/>
        <v>Joanna Siminska 1f</v>
      </c>
      <c r="F130" s="16">
        <v>0.41693287037037036</v>
      </c>
      <c r="G130" s="16">
        <v>0.45730324074074075</v>
      </c>
      <c r="H130" s="18">
        <f t="shared" si="5"/>
        <v>3534</v>
      </c>
      <c r="I130">
        <f t="shared" si="6"/>
        <v>0.98166666666666669</v>
      </c>
      <c r="J130" s="18">
        <f t="shared" si="7"/>
        <v>0</v>
      </c>
    </row>
    <row r="131" spans="1:10" ht="15.6" x14ac:dyDescent="0.3">
      <c r="A131" s="14">
        <v>130</v>
      </c>
      <c r="B131" s="15" t="s">
        <v>6</v>
      </c>
      <c r="C131" s="15" t="s">
        <v>96</v>
      </c>
      <c r="D131" s="15" t="s">
        <v>97</v>
      </c>
      <c r="E131" s="15" t="str">
        <f t="shared" ref="E131:E194" si="8">C131&amp;" "&amp;D131&amp;" "&amp;B131</f>
        <v>Sandra Kierna 1f</v>
      </c>
      <c r="F131" s="16">
        <v>0.41678240740740741</v>
      </c>
      <c r="G131" s="16">
        <v>0.4559375</v>
      </c>
      <c r="H131" s="18">
        <f t="shared" ref="H131:H194" si="9">(HOUR(G131)*3600+MINUTE(G131)*60+SECOND(G131))-HOUR(F131)*3600+MINUTE(F131)*60+SECOND(F131)</f>
        <v>3403</v>
      </c>
      <c r="I131">
        <f t="shared" ref="I131:I194" si="10">H131/3600</f>
        <v>0.94527777777777777</v>
      </c>
      <c r="J131" s="18">
        <f t="shared" ref="J131:J194" si="11">IF(I131&gt;1,H131-3600,0)</f>
        <v>0</v>
      </c>
    </row>
    <row r="132" spans="1:10" ht="15.6" x14ac:dyDescent="0.3">
      <c r="A132" s="14">
        <v>131</v>
      </c>
      <c r="B132" s="15" t="s">
        <v>6</v>
      </c>
      <c r="C132" s="15" t="s">
        <v>71</v>
      </c>
      <c r="D132" s="15" t="s">
        <v>565</v>
      </c>
      <c r="E132" s="15" t="str">
        <f t="shared" si="8"/>
        <v>Agnieszka Witt 1f</v>
      </c>
      <c r="F132" s="16">
        <v>0.41695601851851855</v>
      </c>
      <c r="G132" s="16">
        <v>0.45864583333333331</v>
      </c>
      <c r="H132" s="18">
        <f t="shared" si="9"/>
        <v>3652</v>
      </c>
      <c r="I132">
        <f t="shared" si="10"/>
        <v>1.0144444444444445</v>
      </c>
      <c r="J132" s="18">
        <f t="shared" si="11"/>
        <v>52</v>
      </c>
    </row>
    <row r="133" spans="1:10" ht="15.6" x14ac:dyDescent="0.3">
      <c r="A133" s="14">
        <v>132</v>
      </c>
      <c r="B133" s="15" t="s">
        <v>6</v>
      </c>
      <c r="C133" s="15" t="s">
        <v>161</v>
      </c>
      <c r="D133" s="15" t="s">
        <v>276</v>
      </c>
      <c r="E133" s="15" t="str">
        <f t="shared" si="8"/>
        <v>Paulina Katafiasz 1f</v>
      </c>
      <c r="F133" s="16">
        <v>0.41684027777777777</v>
      </c>
      <c r="G133" s="16">
        <v>0.45663194444444444</v>
      </c>
      <c r="H133" s="18">
        <f t="shared" si="9"/>
        <v>3468</v>
      </c>
      <c r="I133">
        <f t="shared" si="10"/>
        <v>0.96333333333333337</v>
      </c>
      <c r="J133" s="18">
        <f t="shared" si="11"/>
        <v>0</v>
      </c>
    </row>
    <row r="134" spans="1:10" ht="15.6" x14ac:dyDescent="0.3">
      <c r="A134" s="14">
        <v>133</v>
      </c>
      <c r="B134" s="15" t="s">
        <v>6</v>
      </c>
      <c r="C134" s="15" t="s">
        <v>41</v>
      </c>
      <c r="D134" s="15" t="s">
        <v>117</v>
      </c>
      <c r="E134" s="15" t="str">
        <f t="shared" si="8"/>
        <v>Joanna Radecka 1f</v>
      </c>
      <c r="F134" s="16">
        <v>0.41690972222222222</v>
      </c>
      <c r="G134" s="16">
        <v>0.45331018518518518</v>
      </c>
      <c r="H134" s="18">
        <f t="shared" si="9"/>
        <v>3187</v>
      </c>
      <c r="I134">
        <f t="shared" si="10"/>
        <v>0.88527777777777783</v>
      </c>
      <c r="J134" s="18">
        <f t="shared" si="11"/>
        <v>0</v>
      </c>
    </row>
    <row r="135" spans="1:10" ht="15.6" x14ac:dyDescent="0.3">
      <c r="A135" s="14">
        <v>134</v>
      </c>
      <c r="B135" s="15" t="s">
        <v>6</v>
      </c>
      <c r="C135" s="15" t="s">
        <v>33</v>
      </c>
      <c r="D135" s="15" t="s">
        <v>261</v>
      </c>
      <c r="E135" s="15" t="str">
        <f t="shared" si="8"/>
        <v>Kamil Oślizło 1f</v>
      </c>
      <c r="F135" s="16">
        <v>0.41696759259259258</v>
      </c>
      <c r="G135" s="16">
        <v>0.45665509259259257</v>
      </c>
      <c r="H135" s="18">
        <f t="shared" si="9"/>
        <v>3481</v>
      </c>
      <c r="I135">
        <f t="shared" si="10"/>
        <v>0.9669444444444445</v>
      </c>
      <c r="J135" s="18">
        <f t="shared" si="11"/>
        <v>0</v>
      </c>
    </row>
    <row r="136" spans="1:10" ht="15.6" x14ac:dyDescent="0.3">
      <c r="A136" s="14">
        <v>135</v>
      </c>
      <c r="B136" s="15" t="s">
        <v>6</v>
      </c>
      <c r="C136" s="15" t="s">
        <v>423</v>
      </c>
      <c r="D136" s="15" t="s">
        <v>424</v>
      </c>
      <c r="E136" s="15" t="str">
        <f t="shared" si="8"/>
        <v>Michalina Matuszewska 1f</v>
      </c>
      <c r="F136" s="16">
        <v>0.41699074074074072</v>
      </c>
      <c r="G136" s="16">
        <v>0.45400462962962962</v>
      </c>
      <c r="H136" s="18">
        <f t="shared" si="9"/>
        <v>3254</v>
      </c>
      <c r="I136">
        <f t="shared" si="10"/>
        <v>0.90388888888888885</v>
      </c>
      <c r="J136" s="18">
        <f t="shared" si="11"/>
        <v>0</v>
      </c>
    </row>
    <row r="137" spans="1:10" ht="15.6" x14ac:dyDescent="0.3">
      <c r="A137" s="14">
        <v>136</v>
      </c>
      <c r="B137" s="15" t="s">
        <v>6</v>
      </c>
      <c r="C137" s="15" t="s">
        <v>273</v>
      </c>
      <c r="D137" s="15" t="s">
        <v>415</v>
      </c>
      <c r="E137" s="15" t="str">
        <f t="shared" si="8"/>
        <v>Oliwia Zwiewka 1f</v>
      </c>
      <c r="F137" s="16">
        <v>0.4167939814814815</v>
      </c>
      <c r="G137" s="16">
        <v>0.45337962962962963</v>
      </c>
      <c r="H137" s="18">
        <f t="shared" si="9"/>
        <v>3183</v>
      </c>
      <c r="I137">
        <f t="shared" si="10"/>
        <v>0.88416666666666666</v>
      </c>
      <c r="J137" s="18">
        <f t="shared" si="11"/>
        <v>0</v>
      </c>
    </row>
    <row r="138" spans="1:10" ht="15.6" x14ac:dyDescent="0.3">
      <c r="A138" s="14">
        <v>137</v>
      </c>
      <c r="B138" s="15" t="s">
        <v>6</v>
      </c>
      <c r="C138" s="15" t="s">
        <v>463</v>
      </c>
      <c r="D138" s="15" t="s">
        <v>576</v>
      </c>
      <c r="E138" s="15" t="str">
        <f t="shared" si="8"/>
        <v>Jakub Dembiński 1f</v>
      </c>
      <c r="F138" s="16">
        <v>0.41689814814814813</v>
      </c>
      <c r="G138" s="16">
        <v>0.45469907407407406</v>
      </c>
      <c r="H138" s="18">
        <f t="shared" si="9"/>
        <v>3306</v>
      </c>
      <c r="I138">
        <f t="shared" si="10"/>
        <v>0.91833333333333333</v>
      </c>
      <c r="J138" s="18">
        <f t="shared" si="11"/>
        <v>0</v>
      </c>
    </row>
    <row r="139" spans="1:10" ht="15.6" x14ac:dyDescent="0.3">
      <c r="A139" s="14">
        <v>138</v>
      </c>
      <c r="B139" s="15" t="s">
        <v>6</v>
      </c>
      <c r="C139" s="15" t="s">
        <v>63</v>
      </c>
      <c r="D139" s="15" t="s">
        <v>601</v>
      </c>
      <c r="E139" s="15" t="str">
        <f t="shared" si="8"/>
        <v>Aleksandra Kłaniecka 1f</v>
      </c>
      <c r="F139" s="16">
        <v>0.41667824074074072</v>
      </c>
      <c r="G139" s="16">
        <v>0.45475694444444442</v>
      </c>
      <c r="H139" s="18">
        <f t="shared" si="9"/>
        <v>3292</v>
      </c>
      <c r="I139">
        <f t="shared" si="10"/>
        <v>0.91444444444444439</v>
      </c>
      <c r="J139" s="18">
        <f t="shared" si="11"/>
        <v>0</v>
      </c>
    </row>
    <row r="140" spans="1:10" ht="15.6" x14ac:dyDescent="0.3">
      <c r="A140" s="14">
        <v>139</v>
      </c>
      <c r="B140" s="15" t="s">
        <v>6</v>
      </c>
      <c r="C140" s="15" t="s">
        <v>66</v>
      </c>
      <c r="D140" s="15" t="s">
        <v>67</v>
      </c>
      <c r="E140" s="15" t="str">
        <f t="shared" si="8"/>
        <v>Krzysztof Gębski 1f</v>
      </c>
      <c r="F140" s="16">
        <v>0.41697916666666668</v>
      </c>
      <c r="G140" s="16">
        <v>0.45454861111111111</v>
      </c>
      <c r="H140" s="18">
        <f t="shared" si="9"/>
        <v>3300</v>
      </c>
      <c r="I140">
        <f t="shared" si="10"/>
        <v>0.91666666666666663</v>
      </c>
      <c r="J140" s="18">
        <f t="shared" si="11"/>
        <v>0</v>
      </c>
    </row>
    <row r="141" spans="1:10" ht="15.6" x14ac:dyDescent="0.3">
      <c r="A141" s="14">
        <v>140</v>
      </c>
      <c r="B141" s="15" t="s">
        <v>6</v>
      </c>
      <c r="C141" s="15" t="s">
        <v>50</v>
      </c>
      <c r="D141" s="15" t="s">
        <v>69</v>
      </c>
      <c r="E141" s="15" t="str">
        <f t="shared" si="8"/>
        <v>Magdalena Sawczuk 1f</v>
      </c>
      <c r="F141" s="16">
        <v>0.4168634259259259</v>
      </c>
      <c r="G141" s="16">
        <v>0.45848379629629632</v>
      </c>
      <c r="H141" s="18">
        <f t="shared" si="9"/>
        <v>3630</v>
      </c>
      <c r="I141">
        <f t="shared" si="10"/>
        <v>1.0083333333333333</v>
      </c>
      <c r="J141" s="18">
        <f t="shared" si="11"/>
        <v>30</v>
      </c>
    </row>
    <row r="142" spans="1:10" ht="15.6" x14ac:dyDescent="0.3">
      <c r="A142" s="14">
        <v>141</v>
      </c>
      <c r="B142" s="15" t="s">
        <v>6</v>
      </c>
      <c r="C142" s="15" t="s">
        <v>104</v>
      </c>
      <c r="D142" s="15" t="s">
        <v>368</v>
      </c>
      <c r="E142" s="15" t="str">
        <f t="shared" si="8"/>
        <v>Piotr Dampc 1f</v>
      </c>
      <c r="F142" s="16">
        <v>0.41695601851851855</v>
      </c>
      <c r="G142" s="16">
        <v>0.4566898148148148</v>
      </c>
      <c r="H142" s="18">
        <f t="shared" si="9"/>
        <v>3483</v>
      </c>
      <c r="I142">
        <f t="shared" si="10"/>
        <v>0.96750000000000003</v>
      </c>
      <c r="J142" s="18">
        <f t="shared" si="11"/>
        <v>0</v>
      </c>
    </row>
    <row r="143" spans="1:10" ht="15.6" x14ac:dyDescent="0.3">
      <c r="A143" s="14">
        <v>142</v>
      </c>
      <c r="B143" s="15" t="s">
        <v>6</v>
      </c>
      <c r="C143" s="15" t="s">
        <v>63</v>
      </c>
      <c r="D143" s="15" t="s">
        <v>569</v>
      </c>
      <c r="E143" s="15" t="str">
        <f t="shared" si="8"/>
        <v>Aleksandra Sztejka 1f</v>
      </c>
      <c r="F143" s="16">
        <v>0.41668981481481482</v>
      </c>
      <c r="G143" s="16">
        <v>0.45841435185185186</v>
      </c>
      <c r="H143" s="18">
        <f t="shared" si="9"/>
        <v>3609</v>
      </c>
      <c r="I143">
        <f t="shared" si="10"/>
        <v>1.0024999999999999</v>
      </c>
      <c r="J143" s="18">
        <f t="shared" si="11"/>
        <v>9</v>
      </c>
    </row>
    <row r="144" spans="1:10" ht="15.6" x14ac:dyDescent="0.3">
      <c r="A144" s="14">
        <v>143</v>
      </c>
      <c r="B144" s="15" t="s">
        <v>6</v>
      </c>
      <c r="C144" s="15" t="s">
        <v>347</v>
      </c>
      <c r="D144" s="15" t="s">
        <v>348</v>
      </c>
      <c r="E144" s="15" t="str">
        <f t="shared" si="8"/>
        <v>Magda Paśko 1f</v>
      </c>
      <c r="F144" s="16">
        <v>0.41680555555555554</v>
      </c>
      <c r="G144" s="16">
        <v>0.45467592592592593</v>
      </c>
      <c r="H144" s="18">
        <f t="shared" si="9"/>
        <v>3296</v>
      </c>
      <c r="I144">
        <f t="shared" si="10"/>
        <v>0.91555555555555557</v>
      </c>
      <c r="J144" s="18">
        <f t="shared" si="11"/>
        <v>0</v>
      </c>
    </row>
    <row r="145" spans="1:10" ht="15.6" x14ac:dyDescent="0.3">
      <c r="A145" s="14">
        <v>144</v>
      </c>
      <c r="B145" s="15" t="s">
        <v>6</v>
      </c>
      <c r="C145" s="15" t="s">
        <v>357</v>
      </c>
      <c r="D145" s="15" t="s">
        <v>551</v>
      </c>
      <c r="E145" s="15" t="str">
        <f t="shared" si="8"/>
        <v>Julita Grupa 1f</v>
      </c>
      <c r="F145" s="16">
        <v>0.41667824074074072</v>
      </c>
      <c r="G145" s="16">
        <v>0.45321759259259259</v>
      </c>
      <c r="H145" s="18">
        <f t="shared" si="9"/>
        <v>3159</v>
      </c>
      <c r="I145">
        <f t="shared" si="10"/>
        <v>0.87749999999999995</v>
      </c>
      <c r="J145" s="18">
        <f t="shared" si="11"/>
        <v>0</v>
      </c>
    </row>
    <row r="146" spans="1:10" ht="15.6" x14ac:dyDescent="0.3">
      <c r="A146" s="14">
        <v>145</v>
      </c>
      <c r="B146" s="15" t="s">
        <v>6</v>
      </c>
      <c r="C146" s="15" t="s">
        <v>122</v>
      </c>
      <c r="D146" s="15" t="s">
        <v>473</v>
      </c>
      <c r="E146" s="15" t="str">
        <f t="shared" si="8"/>
        <v>Patrycja Wardach 1f</v>
      </c>
      <c r="F146" s="16">
        <v>0.41678240740740741</v>
      </c>
      <c r="G146" s="16">
        <v>0.45618055555555553</v>
      </c>
      <c r="H146" s="18">
        <f t="shared" si="9"/>
        <v>3424</v>
      </c>
      <c r="I146">
        <f t="shared" si="10"/>
        <v>0.95111111111111113</v>
      </c>
      <c r="J146" s="18">
        <f t="shared" si="11"/>
        <v>0</v>
      </c>
    </row>
    <row r="147" spans="1:10" ht="15.6" x14ac:dyDescent="0.3">
      <c r="A147" s="14">
        <v>146</v>
      </c>
      <c r="B147" s="15" t="s">
        <v>6</v>
      </c>
      <c r="C147" s="15" t="s">
        <v>36</v>
      </c>
      <c r="D147" s="15" t="s">
        <v>216</v>
      </c>
      <c r="E147" s="15" t="str">
        <f t="shared" si="8"/>
        <v>Monika Gruszczyńska 1f</v>
      </c>
      <c r="F147" s="16">
        <v>0.41680555555555554</v>
      </c>
      <c r="G147" s="16">
        <v>0.45622685185185186</v>
      </c>
      <c r="H147" s="18">
        <f t="shared" si="9"/>
        <v>3430</v>
      </c>
      <c r="I147">
        <f t="shared" si="10"/>
        <v>0.95277777777777772</v>
      </c>
      <c r="J147" s="18">
        <f t="shared" si="11"/>
        <v>0</v>
      </c>
    </row>
    <row r="148" spans="1:10" ht="15.6" x14ac:dyDescent="0.3">
      <c r="A148" s="14">
        <v>147</v>
      </c>
      <c r="B148" s="15" t="s">
        <v>6</v>
      </c>
      <c r="C148" s="15" t="s">
        <v>81</v>
      </c>
      <c r="D148" s="15" t="s">
        <v>82</v>
      </c>
      <c r="E148" s="15" t="str">
        <f t="shared" si="8"/>
        <v>Karolina Cichocka 1f</v>
      </c>
      <c r="F148" s="16">
        <v>0.41674768518518518</v>
      </c>
      <c r="G148" s="16">
        <v>0.45543981481481483</v>
      </c>
      <c r="H148" s="18">
        <f t="shared" si="9"/>
        <v>3357</v>
      </c>
      <c r="I148">
        <f t="shared" si="10"/>
        <v>0.9325</v>
      </c>
      <c r="J148" s="18">
        <f t="shared" si="11"/>
        <v>0</v>
      </c>
    </row>
    <row r="149" spans="1:10" ht="15.6" x14ac:dyDescent="0.3">
      <c r="A149" s="14">
        <v>148</v>
      </c>
      <c r="B149" s="15" t="s">
        <v>6</v>
      </c>
      <c r="C149" s="15" t="s">
        <v>81</v>
      </c>
      <c r="D149" s="15" t="s">
        <v>393</v>
      </c>
      <c r="E149" s="15" t="str">
        <f t="shared" si="8"/>
        <v>Karolina Kaptur 1f</v>
      </c>
      <c r="F149" s="16">
        <v>0.41678240740740741</v>
      </c>
      <c r="G149" s="16">
        <v>0.4584375</v>
      </c>
      <c r="H149" s="18">
        <f t="shared" si="9"/>
        <v>3619</v>
      </c>
      <c r="I149">
        <f t="shared" si="10"/>
        <v>1.0052777777777777</v>
      </c>
      <c r="J149" s="18">
        <f t="shared" si="11"/>
        <v>19</v>
      </c>
    </row>
    <row r="150" spans="1:10" ht="15.6" x14ac:dyDescent="0.3">
      <c r="A150" s="14">
        <v>149</v>
      </c>
      <c r="B150" s="15" t="s">
        <v>6</v>
      </c>
      <c r="C150" s="15" t="s">
        <v>211</v>
      </c>
      <c r="D150" s="15" t="s">
        <v>330</v>
      </c>
      <c r="E150" s="15" t="str">
        <f t="shared" si="8"/>
        <v>Dominika Urbańska 1f</v>
      </c>
      <c r="F150" s="16">
        <v>0.41701388888888891</v>
      </c>
      <c r="G150" s="16">
        <v>0.4584259259259259</v>
      </c>
      <c r="H150" s="18">
        <f t="shared" si="9"/>
        <v>3638</v>
      </c>
      <c r="I150">
        <f t="shared" si="10"/>
        <v>1.0105555555555557</v>
      </c>
      <c r="J150" s="18">
        <f t="shared" si="11"/>
        <v>38</v>
      </c>
    </row>
    <row r="151" spans="1:10" ht="15.6" x14ac:dyDescent="0.3">
      <c r="A151" s="14">
        <v>150</v>
      </c>
      <c r="B151" s="15" t="s">
        <v>6</v>
      </c>
      <c r="C151" s="15" t="s">
        <v>218</v>
      </c>
      <c r="D151" s="15" t="s">
        <v>219</v>
      </c>
      <c r="E151" s="15" t="str">
        <f t="shared" si="8"/>
        <v>Klaudia Bejtka 1f</v>
      </c>
      <c r="F151" s="16">
        <v>0.41701388888888891</v>
      </c>
      <c r="G151" s="16">
        <v>0.45207175925925924</v>
      </c>
      <c r="H151" s="18">
        <f t="shared" si="9"/>
        <v>3089</v>
      </c>
      <c r="I151">
        <f t="shared" si="10"/>
        <v>0.85805555555555557</v>
      </c>
      <c r="J151" s="18">
        <f t="shared" si="11"/>
        <v>0</v>
      </c>
    </row>
    <row r="152" spans="1:10" ht="15.6" x14ac:dyDescent="0.3">
      <c r="A152" s="14">
        <v>151</v>
      </c>
      <c r="B152" s="15" t="s">
        <v>6</v>
      </c>
      <c r="C152" s="15" t="s">
        <v>161</v>
      </c>
      <c r="D152" s="15" t="s">
        <v>389</v>
      </c>
      <c r="E152" s="15" t="str">
        <f t="shared" si="8"/>
        <v>Paulina Wantoch-Rekowska 1f</v>
      </c>
      <c r="F152" s="16">
        <v>0.41688657407407409</v>
      </c>
      <c r="G152" s="16">
        <v>0.45521990740740742</v>
      </c>
      <c r="H152" s="18">
        <f t="shared" si="9"/>
        <v>3350</v>
      </c>
      <c r="I152">
        <f t="shared" si="10"/>
        <v>0.93055555555555558</v>
      </c>
      <c r="J152" s="18">
        <f t="shared" si="11"/>
        <v>0</v>
      </c>
    </row>
    <row r="153" spans="1:10" ht="15.6" x14ac:dyDescent="0.3">
      <c r="A153" s="14">
        <v>152</v>
      </c>
      <c r="B153" s="15" t="s">
        <v>7</v>
      </c>
      <c r="C153" s="15" t="s">
        <v>571</v>
      </c>
      <c r="D153" s="15" t="s">
        <v>572</v>
      </c>
      <c r="E153" s="15" t="str">
        <f t="shared" si="8"/>
        <v>Maja Augustyńska 1g</v>
      </c>
      <c r="F153" s="16">
        <v>0.41684027777777777</v>
      </c>
      <c r="G153" s="16">
        <v>0.45841435185185186</v>
      </c>
      <c r="H153" s="18">
        <f t="shared" si="9"/>
        <v>3622</v>
      </c>
      <c r="I153">
        <f t="shared" si="10"/>
        <v>1.0061111111111112</v>
      </c>
      <c r="J153" s="18">
        <f t="shared" si="11"/>
        <v>22</v>
      </c>
    </row>
    <row r="154" spans="1:10" ht="15.6" x14ac:dyDescent="0.3">
      <c r="A154" s="14">
        <v>153</v>
      </c>
      <c r="B154" s="15" t="s">
        <v>7</v>
      </c>
      <c r="C154" s="15" t="s">
        <v>66</v>
      </c>
      <c r="D154" s="15" t="s">
        <v>466</v>
      </c>
      <c r="E154" s="15" t="str">
        <f t="shared" si="8"/>
        <v>Krzysztof Milewski 1g</v>
      </c>
      <c r="F154" s="16">
        <v>0.416875</v>
      </c>
      <c r="G154" s="16">
        <v>0.45620370370370372</v>
      </c>
      <c r="H154" s="18">
        <f t="shared" si="9"/>
        <v>3434</v>
      </c>
      <c r="I154">
        <f t="shared" si="10"/>
        <v>0.9538888888888889</v>
      </c>
      <c r="J154" s="18">
        <f t="shared" si="11"/>
        <v>0</v>
      </c>
    </row>
    <row r="155" spans="1:10" ht="15.6" x14ac:dyDescent="0.3">
      <c r="A155" s="14">
        <v>154</v>
      </c>
      <c r="B155" s="15" t="s">
        <v>7</v>
      </c>
      <c r="C155" s="15" t="s">
        <v>545</v>
      </c>
      <c r="D155" s="15" t="s">
        <v>453</v>
      </c>
      <c r="E155" s="15" t="str">
        <f t="shared" si="8"/>
        <v>Zofia Krasińska 1g</v>
      </c>
      <c r="F155" s="16">
        <v>0.41674768518518518</v>
      </c>
      <c r="G155" s="16">
        <v>0.4574537037037037</v>
      </c>
      <c r="H155" s="18">
        <f t="shared" si="9"/>
        <v>3531</v>
      </c>
      <c r="I155">
        <f t="shared" si="10"/>
        <v>0.98083333333333333</v>
      </c>
      <c r="J155" s="18">
        <f t="shared" si="11"/>
        <v>0</v>
      </c>
    </row>
    <row r="156" spans="1:10" ht="15.6" x14ac:dyDescent="0.3">
      <c r="A156" s="14">
        <v>155</v>
      </c>
      <c r="B156" s="15" t="s">
        <v>7</v>
      </c>
      <c r="C156" s="15" t="s">
        <v>132</v>
      </c>
      <c r="D156" s="15" t="s">
        <v>471</v>
      </c>
      <c r="E156" s="15" t="str">
        <f t="shared" si="8"/>
        <v>Izabela Mularska 1g</v>
      </c>
      <c r="F156" s="16">
        <v>0.416875</v>
      </c>
      <c r="G156" s="16">
        <v>0.45391203703703703</v>
      </c>
      <c r="H156" s="18">
        <f t="shared" si="9"/>
        <v>3236</v>
      </c>
      <c r="I156">
        <f t="shared" si="10"/>
        <v>0.89888888888888885</v>
      </c>
      <c r="J156" s="18">
        <f t="shared" si="11"/>
        <v>0</v>
      </c>
    </row>
    <row r="157" spans="1:10" ht="15.6" x14ac:dyDescent="0.3">
      <c r="A157" s="14">
        <v>156</v>
      </c>
      <c r="B157" s="15" t="s">
        <v>7</v>
      </c>
      <c r="C157" s="15" t="s">
        <v>154</v>
      </c>
      <c r="D157" s="15" t="s">
        <v>155</v>
      </c>
      <c r="E157" s="15" t="str">
        <f t="shared" si="8"/>
        <v>Anna Balińska 1g</v>
      </c>
      <c r="F157" s="16">
        <v>0.4167939814814815</v>
      </c>
      <c r="G157" s="16">
        <v>0.4538888888888889</v>
      </c>
      <c r="H157" s="18">
        <f t="shared" si="9"/>
        <v>3227</v>
      </c>
      <c r="I157">
        <f t="shared" si="10"/>
        <v>0.8963888888888889</v>
      </c>
      <c r="J157" s="18">
        <f t="shared" si="11"/>
        <v>0</v>
      </c>
    </row>
    <row r="158" spans="1:10" ht="15.6" x14ac:dyDescent="0.3">
      <c r="A158" s="14">
        <v>157</v>
      </c>
      <c r="B158" s="15" t="s">
        <v>7</v>
      </c>
      <c r="C158" s="15" t="s">
        <v>137</v>
      </c>
      <c r="D158" s="15" t="s">
        <v>138</v>
      </c>
      <c r="E158" s="15" t="str">
        <f t="shared" si="8"/>
        <v>Nathalie Wyskiel 1g</v>
      </c>
      <c r="F158" s="16">
        <v>0.41681712962962963</v>
      </c>
      <c r="G158" s="16">
        <v>0.45600694444444445</v>
      </c>
      <c r="H158" s="18">
        <f t="shared" si="9"/>
        <v>3412</v>
      </c>
      <c r="I158">
        <f t="shared" si="10"/>
        <v>0.94777777777777783</v>
      </c>
      <c r="J158" s="18">
        <f t="shared" si="11"/>
        <v>0</v>
      </c>
    </row>
    <row r="159" spans="1:10" ht="15.6" x14ac:dyDescent="0.3">
      <c r="A159" s="14">
        <v>158</v>
      </c>
      <c r="B159" s="15" t="s">
        <v>7</v>
      </c>
      <c r="C159" s="15" t="s">
        <v>154</v>
      </c>
      <c r="D159" s="15" t="s">
        <v>330</v>
      </c>
      <c r="E159" s="15" t="str">
        <f t="shared" si="8"/>
        <v>Anna Urbańska 1g</v>
      </c>
      <c r="F159" s="16">
        <v>0.41668981481481482</v>
      </c>
      <c r="G159" s="16">
        <v>0.4586689814814815</v>
      </c>
      <c r="H159" s="18">
        <f t="shared" si="9"/>
        <v>3631</v>
      </c>
      <c r="I159">
        <f t="shared" si="10"/>
        <v>1.0086111111111111</v>
      </c>
      <c r="J159" s="18">
        <f t="shared" si="11"/>
        <v>31</v>
      </c>
    </row>
    <row r="160" spans="1:10" ht="15.6" x14ac:dyDescent="0.3">
      <c r="A160" s="14">
        <v>159</v>
      </c>
      <c r="B160" s="15" t="s">
        <v>7</v>
      </c>
      <c r="C160" s="15" t="s">
        <v>36</v>
      </c>
      <c r="D160" s="15" t="s">
        <v>391</v>
      </c>
      <c r="E160" s="15" t="str">
        <f t="shared" si="8"/>
        <v>Monika Szałkowska 1g</v>
      </c>
      <c r="F160" s="16">
        <v>0.41673611111111108</v>
      </c>
      <c r="G160" s="16">
        <v>0.45534722222222224</v>
      </c>
      <c r="H160" s="18">
        <f t="shared" si="9"/>
        <v>3348</v>
      </c>
      <c r="I160">
        <f t="shared" si="10"/>
        <v>0.93</v>
      </c>
      <c r="J160" s="18">
        <f t="shared" si="11"/>
        <v>0</v>
      </c>
    </row>
    <row r="161" spans="1:10" ht="15.6" x14ac:dyDescent="0.3">
      <c r="A161" s="14">
        <v>160</v>
      </c>
      <c r="B161" s="15" t="s">
        <v>7</v>
      </c>
      <c r="C161" s="15" t="s">
        <v>161</v>
      </c>
      <c r="D161" s="15" t="s">
        <v>162</v>
      </c>
      <c r="E161" s="15" t="str">
        <f t="shared" si="8"/>
        <v>Paulina Ośka 1g</v>
      </c>
      <c r="F161" s="16">
        <v>0.41692129629629632</v>
      </c>
      <c r="G161" s="16">
        <v>0.4519097222222222</v>
      </c>
      <c r="H161" s="18">
        <f t="shared" si="9"/>
        <v>3067</v>
      </c>
      <c r="I161">
        <f t="shared" si="10"/>
        <v>0.85194444444444439</v>
      </c>
      <c r="J161" s="18">
        <f t="shared" si="11"/>
        <v>0</v>
      </c>
    </row>
    <row r="162" spans="1:10" ht="15.6" x14ac:dyDescent="0.3">
      <c r="A162" s="14">
        <v>161</v>
      </c>
      <c r="B162" s="15" t="s">
        <v>7</v>
      </c>
      <c r="C162" s="15" t="s">
        <v>154</v>
      </c>
      <c r="D162" s="15" t="s">
        <v>297</v>
      </c>
      <c r="E162" s="15" t="str">
        <f t="shared" si="8"/>
        <v>Anna Hinz 1g</v>
      </c>
      <c r="F162" s="16">
        <v>0.41670138888888891</v>
      </c>
      <c r="G162" s="16">
        <v>0.45340277777777777</v>
      </c>
      <c r="H162" s="18">
        <f t="shared" si="9"/>
        <v>3177</v>
      </c>
      <c r="I162">
        <f t="shared" si="10"/>
        <v>0.88249999999999995</v>
      </c>
      <c r="J162" s="18">
        <f t="shared" si="11"/>
        <v>0</v>
      </c>
    </row>
    <row r="163" spans="1:10" ht="15.6" x14ac:dyDescent="0.3">
      <c r="A163" s="14">
        <v>162</v>
      </c>
      <c r="B163" s="15" t="s">
        <v>7</v>
      </c>
      <c r="C163" s="15" t="s">
        <v>143</v>
      </c>
      <c r="D163" s="15" t="s">
        <v>144</v>
      </c>
      <c r="E163" s="15" t="str">
        <f t="shared" si="8"/>
        <v>Beata Pisarska 1g</v>
      </c>
      <c r="F163" s="16">
        <v>0.41681712962962963</v>
      </c>
      <c r="G163" s="16">
        <v>0.45127314814814817</v>
      </c>
      <c r="H163" s="18">
        <f t="shared" si="9"/>
        <v>3003</v>
      </c>
      <c r="I163">
        <f t="shared" si="10"/>
        <v>0.83416666666666661</v>
      </c>
      <c r="J163" s="18">
        <f t="shared" si="11"/>
        <v>0</v>
      </c>
    </row>
    <row r="164" spans="1:10" ht="15.6" x14ac:dyDescent="0.3">
      <c r="A164" s="14">
        <v>163</v>
      </c>
      <c r="B164" s="15" t="s">
        <v>7</v>
      </c>
      <c r="C164" s="15" t="s">
        <v>53</v>
      </c>
      <c r="D164" s="15" t="s">
        <v>557</v>
      </c>
      <c r="E164" s="15" t="str">
        <f t="shared" si="8"/>
        <v>Michał Ciępiel 1g</v>
      </c>
      <c r="F164" s="16">
        <v>0.41695601851851855</v>
      </c>
      <c r="G164" s="16">
        <v>0.45482638888888888</v>
      </c>
      <c r="H164" s="18">
        <f t="shared" si="9"/>
        <v>3322</v>
      </c>
      <c r="I164">
        <f t="shared" si="10"/>
        <v>0.92277777777777781</v>
      </c>
      <c r="J164" s="18">
        <f t="shared" si="11"/>
        <v>0</v>
      </c>
    </row>
    <row r="165" spans="1:10" ht="15.6" x14ac:dyDescent="0.3">
      <c r="A165" s="14">
        <v>164</v>
      </c>
      <c r="B165" s="15" t="s">
        <v>7</v>
      </c>
      <c r="C165" s="15" t="s">
        <v>154</v>
      </c>
      <c r="D165" s="15" t="s">
        <v>521</v>
      </c>
      <c r="E165" s="15" t="str">
        <f t="shared" si="8"/>
        <v>Anna Sroka 1g</v>
      </c>
      <c r="F165" s="16">
        <v>0.416875</v>
      </c>
      <c r="G165" s="16">
        <v>0.45552083333333332</v>
      </c>
      <c r="H165" s="18">
        <f t="shared" si="9"/>
        <v>3375</v>
      </c>
      <c r="I165">
        <f t="shared" si="10"/>
        <v>0.9375</v>
      </c>
      <c r="J165" s="18">
        <f t="shared" si="11"/>
        <v>0</v>
      </c>
    </row>
    <row r="166" spans="1:10" ht="15.6" x14ac:dyDescent="0.3">
      <c r="A166" s="14">
        <v>165</v>
      </c>
      <c r="B166" s="15" t="s">
        <v>7</v>
      </c>
      <c r="C166" s="15" t="s">
        <v>468</v>
      </c>
      <c r="D166" s="15" t="s">
        <v>469</v>
      </c>
      <c r="E166" s="15" t="str">
        <f t="shared" si="8"/>
        <v>Robert Konitz 1g</v>
      </c>
      <c r="F166" s="16">
        <v>0.41675925925925927</v>
      </c>
      <c r="G166" s="16">
        <v>0.45200231481481479</v>
      </c>
      <c r="H166" s="18">
        <f t="shared" si="9"/>
        <v>3061</v>
      </c>
      <c r="I166">
        <f t="shared" si="10"/>
        <v>0.8502777777777778</v>
      </c>
      <c r="J166" s="18">
        <f t="shared" si="11"/>
        <v>0</v>
      </c>
    </row>
    <row r="167" spans="1:10" ht="15.6" x14ac:dyDescent="0.3">
      <c r="A167" s="14">
        <v>166</v>
      </c>
      <c r="B167" s="15" t="s">
        <v>7</v>
      </c>
      <c r="C167" s="15" t="s">
        <v>398</v>
      </c>
      <c r="D167" s="15" t="s">
        <v>200</v>
      </c>
      <c r="E167" s="15" t="str">
        <f t="shared" si="8"/>
        <v>Izabella Wasilewska 1g</v>
      </c>
      <c r="F167" s="16">
        <v>0.41671296296296295</v>
      </c>
      <c r="G167" s="16">
        <v>0.45678240740740739</v>
      </c>
      <c r="H167" s="18">
        <f t="shared" si="9"/>
        <v>3470</v>
      </c>
      <c r="I167">
        <f t="shared" si="10"/>
        <v>0.96388888888888891</v>
      </c>
      <c r="J167" s="18">
        <f t="shared" si="11"/>
        <v>0</v>
      </c>
    </row>
    <row r="168" spans="1:10" ht="15.6" x14ac:dyDescent="0.3">
      <c r="A168" s="14">
        <v>167</v>
      </c>
      <c r="B168" s="15" t="s">
        <v>7</v>
      </c>
      <c r="C168" s="15" t="s">
        <v>47</v>
      </c>
      <c r="D168" s="15" t="s">
        <v>328</v>
      </c>
      <c r="E168" s="15" t="str">
        <f t="shared" si="8"/>
        <v>Agata Marciniec 1g</v>
      </c>
      <c r="F168" s="16">
        <v>0.41699074074074072</v>
      </c>
      <c r="G168" s="16">
        <v>0.45548611111111109</v>
      </c>
      <c r="H168" s="18">
        <f t="shared" si="9"/>
        <v>3382</v>
      </c>
      <c r="I168">
        <f t="shared" si="10"/>
        <v>0.93944444444444442</v>
      </c>
      <c r="J168" s="18">
        <f t="shared" si="11"/>
        <v>0</v>
      </c>
    </row>
    <row r="169" spans="1:10" ht="15.6" x14ac:dyDescent="0.3">
      <c r="A169" s="14">
        <v>168</v>
      </c>
      <c r="B169" s="15" t="s">
        <v>7</v>
      </c>
      <c r="C169" s="15" t="s">
        <v>50</v>
      </c>
      <c r="D169" s="15" t="s">
        <v>223</v>
      </c>
      <c r="E169" s="15" t="str">
        <f t="shared" si="8"/>
        <v>Magdalena Gaca 1g</v>
      </c>
      <c r="F169" s="16">
        <v>0.41674768518518518</v>
      </c>
      <c r="G169" s="16">
        <v>0.45868055555555554</v>
      </c>
      <c r="H169" s="18">
        <f t="shared" si="9"/>
        <v>3637</v>
      </c>
      <c r="I169">
        <f t="shared" si="10"/>
        <v>1.0102777777777778</v>
      </c>
      <c r="J169" s="18">
        <f t="shared" si="11"/>
        <v>37</v>
      </c>
    </row>
    <row r="170" spans="1:10" ht="15.6" x14ac:dyDescent="0.3">
      <c r="A170" s="14">
        <v>169</v>
      </c>
      <c r="B170" s="15" t="s">
        <v>7</v>
      </c>
      <c r="C170" s="15" t="s">
        <v>24</v>
      </c>
      <c r="D170" s="15" t="s">
        <v>135</v>
      </c>
      <c r="E170" s="15" t="str">
        <f t="shared" si="8"/>
        <v>Marta Ledkiewicz 1g</v>
      </c>
      <c r="F170" s="16">
        <v>0.41696759259259258</v>
      </c>
      <c r="G170" s="16">
        <v>0.45130787037037035</v>
      </c>
      <c r="H170" s="18">
        <f t="shared" si="9"/>
        <v>3019</v>
      </c>
      <c r="I170">
        <f t="shared" si="10"/>
        <v>0.83861111111111108</v>
      </c>
      <c r="J170" s="18">
        <f t="shared" si="11"/>
        <v>0</v>
      </c>
    </row>
    <row r="171" spans="1:10" ht="15.6" x14ac:dyDescent="0.3">
      <c r="A171" s="14">
        <v>170</v>
      </c>
      <c r="B171" s="15" t="s">
        <v>7</v>
      </c>
      <c r="C171" s="15" t="s">
        <v>27</v>
      </c>
      <c r="D171" s="15" t="s">
        <v>605</v>
      </c>
      <c r="E171" s="15" t="str">
        <f t="shared" si="8"/>
        <v>Dagmara Olczak 1g</v>
      </c>
      <c r="F171" s="16">
        <v>0.41674768518518518</v>
      </c>
      <c r="G171" s="16">
        <v>0.45121527777777776</v>
      </c>
      <c r="H171" s="18">
        <f t="shared" si="9"/>
        <v>2992</v>
      </c>
      <c r="I171">
        <f t="shared" si="10"/>
        <v>0.83111111111111113</v>
      </c>
      <c r="J171" s="18">
        <f t="shared" si="11"/>
        <v>0</v>
      </c>
    </row>
    <row r="172" spans="1:10" ht="15.6" x14ac:dyDescent="0.3">
      <c r="A172" s="14">
        <v>171</v>
      </c>
      <c r="B172" s="15" t="s">
        <v>7</v>
      </c>
      <c r="C172" s="15" t="s">
        <v>33</v>
      </c>
      <c r="D172" s="15" t="s">
        <v>34</v>
      </c>
      <c r="E172" s="15" t="str">
        <f t="shared" si="8"/>
        <v>Kamil Patalon 1g</v>
      </c>
      <c r="F172" s="16">
        <v>0.416875</v>
      </c>
      <c r="G172" s="16">
        <v>0.4541203703703704</v>
      </c>
      <c r="H172" s="18">
        <f t="shared" si="9"/>
        <v>3254</v>
      </c>
      <c r="I172">
        <f t="shared" si="10"/>
        <v>0.90388888888888885</v>
      </c>
      <c r="J172" s="18">
        <f t="shared" si="11"/>
        <v>0</v>
      </c>
    </row>
    <row r="173" spans="1:10" ht="15.6" x14ac:dyDescent="0.3">
      <c r="A173" s="14">
        <v>172</v>
      </c>
      <c r="B173" s="15" t="s">
        <v>7</v>
      </c>
      <c r="C173" s="15" t="s">
        <v>246</v>
      </c>
      <c r="D173" s="15" t="s">
        <v>455</v>
      </c>
      <c r="E173" s="15" t="str">
        <f t="shared" si="8"/>
        <v>Łukasz Murawski 1g</v>
      </c>
      <c r="F173" s="16">
        <v>0.41696759259259258</v>
      </c>
      <c r="G173" s="16">
        <v>0.45623842592592595</v>
      </c>
      <c r="H173" s="18">
        <f t="shared" si="9"/>
        <v>3445</v>
      </c>
      <c r="I173">
        <f t="shared" si="10"/>
        <v>0.95694444444444449</v>
      </c>
      <c r="J173" s="18">
        <f t="shared" si="11"/>
        <v>0</v>
      </c>
    </row>
    <row r="174" spans="1:10" ht="15.6" x14ac:dyDescent="0.3">
      <c r="A174" s="14">
        <v>173</v>
      </c>
      <c r="B174" s="15" t="s">
        <v>7</v>
      </c>
      <c r="C174" s="15" t="s">
        <v>24</v>
      </c>
      <c r="D174" s="15" t="s">
        <v>25</v>
      </c>
      <c r="E174" s="15" t="str">
        <f t="shared" si="8"/>
        <v>Marta Błachnio 1g</v>
      </c>
      <c r="F174" s="16">
        <v>0.41696759259259258</v>
      </c>
      <c r="G174" s="16">
        <v>0.45174768518518521</v>
      </c>
      <c r="H174" s="18">
        <f t="shared" si="9"/>
        <v>3057</v>
      </c>
      <c r="I174">
        <f t="shared" si="10"/>
        <v>0.84916666666666663</v>
      </c>
      <c r="J174" s="18">
        <f t="shared" si="11"/>
        <v>0</v>
      </c>
    </row>
    <row r="175" spans="1:10" ht="15.6" x14ac:dyDescent="0.3">
      <c r="A175" s="14">
        <v>174</v>
      </c>
      <c r="B175" s="15" t="s">
        <v>7</v>
      </c>
      <c r="C175" s="15" t="s">
        <v>197</v>
      </c>
      <c r="D175" s="15" t="s">
        <v>198</v>
      </c>
      <c r="E175" s="15" t="str">
        <f t="shared" si="8"/>
        <v>Stefania Michalska 1g</v>
      </c>
      <c r="F175" s="16">
        <v>0.4168634259259259</v>
      </c>
      <c r="G175" s="16">
        <v>0.45672453703703703</v>
      </c>
      <c r="H175" s="18">
        <f t="shared" si="9"/>
        <v>3478</v>
      </c>
      <c r="I175">
        <f t="shared" si="10"/>
        <v>0.96611111111111114</v>
      </c>
      <c r="J175" s="18">
        <f t="shared" si="11"/>
        <v>0</v>
      </c>
    </row>
    <row r="176" spans="1:10" ht="15.6" x14ac:dyDescent="0.3">
      <c r="A176" s="14">
        <v>175</v>
      </c>
      <c r="B176" s="15" t="s">
        <v>7</v>
      </c>
      <c r="C176" s="15" t="s">
        <v>24</v>
      </c>
      <c r="D176" s="15" t="s">
        <v>614</v>
      </c>
      <c r="E176" s="15" t="str">
        <f t="shared" si="8"/>
        <v>Marta Rzymyszkiewicz 1g</v>
      </c>
      <c r="F176" s="16">
        <v>0.41692129629629632</v>
      </c>
      <c r="G176" s="16">
        <v>0.45269675925925928</v>
      </c>
      <c r="H176" s="18">
        <f t="shared" si="9"/>
        <v>3135</v>
      </c>
      <c r="I176">
        <f t="shared" si="10"/>
        <v>0.87083333333333335</v>
      </c>
      <c r="J176" s="18">
        <f t="shared" si="11"/>
        <v>0</v>
      </c>
    </row>
    <row r="177" spans="1:10" ht="15.6" x14ac:dyDescent="0.3">
      <c r="A177" s="14">
        <v>176</v>
      </c>
      <c r="B177" s="15" t="s">
        <v>7</v>
      </c>
      <c r="C177" s="15" t="s">
        <v>36</v>
      </c>
      <c r="D177" s="15" t="s">
        <v>444</v>
      </c>
      <c r="E177" s="15" t="str">
        <f t="shared" si="8"/>
        <v>Monika Janiak 1g</v>
      </c>
      <c r="F177" s="16">
        <v>0.41696759259259258</v>
      </c>
      <c r="G177" s="16">
        <v>0.45549768518518519</v>
      </c>
      <c r="H177" s="18">
        <f t="shared" si="9"/>
        <v>3381</v>
      </c>
      <c r="I177">
        <f t="shared" si="10"/>
        <v>0.93916666666666671</v>
      </c>
      <c r="J177" s="18">
        <f t="shared" si="11"/>
        <v>0</v>
      </c>
    </row>
    <row r="178" spans="1:10" ht="15.6" x14ac:dyDescent="0.3">
      <c r="A178" s="14">
        <v>177</v>
      </c>
      <c r="B178" s="15" t="s">
        <v>8</v>
      </c>
      <c r="C178" s="15" t="s">
        <v>114</v>
      </c>
      <c r="D178" s="15" t="s">
        <v>553</v>
      </c>
      <c r="E178" s="15" t="str">
        <f t="shared" si="8"/>
        <v>Natalia Żbikowska 1h</v>
      </c>
      <c r="F178" s="16">
        <v>0.41693287037037036</v>
      </c>
      <c r="G178" s="16">
        <v>0.45130787037037035</v>
      </c>
      <c r="H178" s="18">
        <f t="shared" si="9"/>
        <v>3016</v>
      </c>
      <c r="I178">
        <f t="shared" si="10"/>
        <v>0.83777777777777773</v>
      </c>
      <c r="J178" s="18">
        <f t="shared" si="11"/>
        <v>0</v>
      </c>
    </row>
    <row r="179" spans="1:10" ht="15.6" x14ac:dyDescent="0.3">
      <c r="A179" s="14">
        <v>178</v>
      </c>
      <c r="B179" s="15" t="s">
        <v>8</v>
      </c>
      <c r="C179" s="15" t="s">
        <v>53</v>
      </c>
      <c r="D179" s="15" t="s">
        <v>79</v>
      </c>
      <c r="E179" s="15" t="str">
        <f t="shared" si="8"/>
        <v>Michał Chmielarski 1h</v>
      </c>
      <c r="F179" s="16">
        <v>0.41700231481481481</v>
      </c>
      <c r="G179" s="16">
        <v>0.45474537037037038</v>
      </c>
      <c r="H179" s="18">
        <f t="shared" si="9"/>
        <v>3319</v>
      </c>
      <c r="I179">
        <f t="shared" si="10"/>
        <v>0.92194444444444446</v>
      </c>
      <c r="J179" s="18">
        <f t="shared" si="11"/>
        <v>0</v>
      </c>
    </row>
    <row r="180" spans="1:10" ht="15.6" x14ac:dyDescent="0.3">
      <c r="A180" s="14">
        <v>179</v>
      </c>
      <c r="B180" s="15" t="s">
        <v>8</v>
      </c>
      <c r="C180" s="15" t="s">
        <v>84</v>
      </c>
      <c r="D180" s="15" t="s">
        <v>85</v>
      </c>
      <c r="E180" s="15" t="str">
        <f t="shared" si="8"/>
        <v>Julia Szyńska 1h</v>
      </c>
      <c r="F180" s="16">
        <v>0.4167939814814815</v>
      </c>
      <c r="G180" s="16">
        <v>0.45755787037037038</v>
      </c>
      <c r="H180" s="18">
        <f t="shared" si="9"/>
        <v>3544</v>
      </c>
      <c r="I180">
        <f t="shared" si="10"/>
        <v>0.98444444444444446</v>
      </c>
      <c r="J180" s="18">
        <f t="shared" si="11"/>
        <v>0</v>
      </c>
    </row>
    <row r="181" spans="1:10" ht="15.6" x14ac:dyDescent="0.3">
      <c r="A181" s="14">
        <v>180</v>
      </c>
      <c r="B181" s="15" t="s">
        <v>8</v>
      </c>
      <c r="C181" s="15" t="s">
        <v>30</v>
      </c>
      <c r="D181" s="15" t="s">
        <v>171</v>
      </c>
      <c r="E181" s="15" t="str">
        <f t="shared" si="8"/>
        <v>Maciej Baczyński 1h</v>
      </c>
      <c r="F181" s="16">
        <v>0.41700231481481481</v>
      </c>
      <c r="G181" s="16">
        <v>0.45195601851851852</v>
      </c>
      <c r="H181" s="18">
        <f t="shared" si="9"/>
        <v>3078</v>
      </c>
      <c r="I181">
        <f t="shared" si="10"/>
        <v>0.85499999999999998</v>
      </c>
      <c r="J181" s="18">
        <f t="shared" si="11"/>
        <v>0</v>
      </c>
    </row>
    <row r="182" spans="1:10" ht="15.6" x14ac:dyDescent="0.3">
      <c r="A182" s="14">
        <v>181</v>
      </c>
      <c r="B182" s="15" t="s">
        <v>8</v>
      </c>
      <c r="C182" s="15" t="s">
        <v>323</v>
      </c>
      <c r="D182" s="15" t="s">
        <v>324</v>
      </c>
      <c r="E182" s="15" t="str">
        <f t="shared" si="8"/>
        <v>Mateusz Mikołajczak 1h</v>
      </c>
      <c r="F182" s="16">
        <v>0.41696759259259258</v>
      </c>
      <c r="G182" s="16">
        <v>0.4583564814814815</v>
      </c>
      <c r="H182" s="18">
        <f t="shared" si="9"/>
        <v>3628</v>
      </c>
      <c r="I182">
        <f t="shared" si="10"/>
        <v>1.0077777777777779</v>
      </c>
      <c r="J182" s="18">
        <f t="shared" si="11"/>
        <v>28</v>
      </c>
    </row>
    <row r="183" spans="1:10" ht="15.6" x14ac:dyDescent="0.3">
      <c r="A183" s="14">
        <v>182</v>
      </c>
      <c r="B183" s="15" t="s">
        <v>8</v>
      </c>
      <c r="C183" s="15" t="s">
        <v>301</v>
      </c>
      <c r="D183" s="15" t="s">
        <v>302</v>
      </c>
      <c r="E183" s="15" t="str">
        <f t="shared" si="8"/>
        <v>Andrzej Sidorowicz 1h</v>
      </c>
      <c r="F183" s="16">
        <v>0.41695601851851855</v>
      </c>
      <c r="G183" s="16">
        <v>0.45543981481481483</v>
      </c>
      <c r="H183" s="18">
        <f t="shared" si="9"/>
        <v>3375</v>
      </c>
      <c r="I183">
        <f t="shared" si="10"/>
        <v>0.9375</v>
      </c>
      <c r="J183" s="18">
        <f t="shared" si="11"/>
        <v>0</v>
      </c>
    </row>
    <row r="184" spans="1:10" ht="15.6" x14ac:dyDescent="0.3">
      <c r="A184" s="14">
        <v>183</v>
      </c>
      <c r="B184" s="15" t="s">
        <v>8</v>
      </c>
      <c r="C184" s="15" t="s">
        <v>36</v>
      </c>
      <c r="D184" s="15" t="s">
        <v>221</v>
      </c>
      <c r="E184" s="15" t="str">
        <f t="shared" si="8"/>
        <v>Monika Musiał 1h</v>
      </c>
      <c r="F184" s="16">
        <v>0.41684027777777777</v>
      </c>
      <c r="G184" s="16">
        <v>0.4559375</v>
      </c>
      <c r="H184" s="18">
        <f t="shared" si="9"/>
        <v>3408</v>
      </c>
      <c r="I184">
        <f t="shared" si="10"/>
        <v>0.94666666666666666</v>
      </c>
      <c r="J184" s="18">
        <f t="shared" si="11"/>
        <v>0</v>
      </c>
    </row>
    <row r="185" spans="1:10" ht="15.6" x14ac:dyDescent="0.3">
      <c r="A185" s="14">
        <v>184</v>
      </c>
      <c r="B185" s="15" t="s">
        <v>8</v>
      </c>
      <c r="C185" s="15" t="s">
        <v>24</v>
      </c>
      <c r="D185" s="15" t="s">
        <v>538</v>
      </c>
      <c r="E185" s="15" t="str">
        <f t="shared" si="8"/>
        <v>Marta Zębała 1h</v>
      </c>
      <c r="F185" s="16">
        <v>0.41684027777777777</v>
      </c>
      <c r="G185" s="16">
        <v>0.4566087962962963</v>
      </c>
      <c r="H185" s="18">
        <f t="shared" si="9"/>
        <v>3466</v>
      </c>
      <c r="I185">
        <f t="shared" si="10"/>
        <v>0.96277777777777773</v>
      </c>
      <c r="J185" s="18">
        <f t="shared" si="11"/>
        <v>0</v>
      </c>
    </row>
    <row r="186" spans="1:10" ht="15.6" x14ac:dyDescent="0.3">
      <c r="A186" s="14">
        <v>185</v>
      </c>
      <c r="B186" s="15" t="s">
        <v>8</v>
      </c>
      <c r="C186" s="15" t="s">
        <v>44</v>
      </c>
      <c r="D186" s="15" t="s">
        <v>45</v>
      </c>
      <c r="E186" s="15" t="str">
        <f t="shared" si="8"/>
        <v>Igor Bysikiewicz 1h</v>
      </c>
      <c r="F186" s="16">
        <v>0.41675925925925927</v>
      </c>
      <c r="G186" s="16">
        <v>0.45400462962962962</v>
      </c>
      <c r="H186" s="18">
        <f t="shared" si="9"/>
        <v>3234</v>
      </c>
      <c r="I186">
        <f t="shared" si="10"/>
        <v>0.89833333333333332</v>
      </c>
      <c r="J186" s="18">
        <f t="shared" si="11"/>
        <v>0</v>
      </c>
    </row>
    <row r="187" spans="1:10" ht="15.6" x14ac:dyDescent="0.3">
      <c r="A187" s="14">
        <v>186</v>
      </c>
      <c r="B187" s="15" t="s">
        <v>8</v>
      </c>
      <c r="C187" s="15" t="s">
        <v>24</v>
      </c>
      <c r="D187" s="15" t="s">
        <v>39</v>
      </c>
      <c r="E187" s="15" t="str">
        <f t="shared" si="8"/>
        <v>Marta Karaś 1h</v>
      </c>
      <c r="F187" s="16">
        <v>0.41695601851851855</v>
      </c>
      <c r="G187" s="16">
        <v>0.45108796296296294</v>
      </c>
      <c r="H187" s="18">
        <f t="shared" si="9"/>
        <v>2999</v>
      </c>
      <c r="I187">
        <f t="shared" si="10"/>
        <v>0.83305555555555555</v>
      </c>
      <c r="J187" s="18">
        <f t="shared" si="11"/>
        <v>0</v>
      </c>
    </row>
    <row r="188" spans="1:10" ht="15.6" x14ac:dyDescent="0.3">
      <c r="A188" s="14">
        <v>187</v>
      </c>
      <c r="B188" s="15" t="s">
        <v>8</v>
      </c>
      <c r="C188" s="15" t="s">
        <v>47</v>
      </c>
      <c r="D188" s="15" t="s">
        <v>485</v>
      </c>
      <c r="E188" s="15" t="str">
        <f t="shared" si="8"/>
        <v>Agata Nowicka 1h</v>
      </c>
      <c r="F188" s="16">
        <v>0.41690972222222222</v>
      </c>
      <c r="G188" s="16">
        <v>0.45853009259259259</v>
      </c>
      <c r="H188" s="18">
        <f t="shared" si="9"/>
        <v>3638</v>
      </c>
      <c r="I188">
        <f t="shared" si="10"/>
        <v>1.0105555555555557</v>
      </c>
      <c r="J188" s="18">
        <f t="shared" si="11"/>
        <v>38</v>
      </c>
    </row>
    <row r="189" spans="1:10" ht="15.6" x14ac:dyDescent="0.3">
      <c r="A189" s="14">
        <v>188</v>
      </c>
      <c r="B189" s="15" t="s">
        <v>8</v>
      </c>
      <c r="C189" s="15" t="s">
        <v>114</v>
      </c>
      <c r="D189" s="15" t="s">
        <v>242</v>
      </c>
      <c r="E189" s="15" t="str">
        <f t="shared" si="8"/>
        <v>Natalia Maćkowska 1h</v>
      </c>
      <c r="F189" s="16">
        <v>0.41684027777777777</v>
      </c>
      <c r="G189" s="16">
        <v>0.45841435185185186</v>
      </c>
      <c r="H189" s="18">
        <f t="shared" si="9"/>
        <v>3622</v>
      </c>
      <c r="I189">
        <f t="shared" si="10"/>
        <v>1.0061111111111112</v>
      </c>
      <c r="J189" s="18">
        <f t="shared" si="11"/>
        <v>22</v>
      </c>
    </row>
    <row r="190" spans="1:10" ht="15.6" x14ac:dyDescent="0.3">
      <c r="A190" s="14">
        <v>189</v>
      </c>
      <c r="B190" s="15" t="s">
        <v>8</v>
      </c>
      <c r="C190" s="15" t="s">
        <v>591</v>
      </c>
      <c r="D190" s="15" t="s">
        <v>592</v>
      </c>
      <c r="E190" s="15" t="str">
        <f t="shared" si="8"/>
        <v>Wiktor Specyalski 1h</v>
      </c>
      <c r="F190" s="16">
        <v>0.41677083333333331</v>
      </c>
      <c r="G190" s="16">
        <v>0.45104166666666667</v>
      </c>
      <c r="H190" s="18">
        <f t="shared" si="9"/>
        <v>2979</v>
      </c>
      <c r="I190">
        <f t="shared" si="10"/>
        <v>0.82750000000000001</v>
      </c>
      <c r="J190" s="18">
        <f t="shared" si="11"/>
        <v>0</v>
      </c>
    </row>
    <row r="191" spans="1:10" ht="15.6" x14ac:dyDescent="0.3">
      <c r="A191" s="14">
        <v>190</v>
      </c>
      <c r="B191" s="15" t="s">
        <v>8</v>
      </c>
      <c r="C191" s="15" t="s">
        <v>211</v>
      </c>
      <c r="D191" s="15" t="s">
        <v>252</v>
      </c>
      <c r="E191" s="15" t="str">
        <f t="shared" si="8"/>
        <v>Dominika Szaroleta 1h</v>
      </c>
      <c r="F191" s="16">
        <v>0.41697916666666668</v>
      </c>
      <c r="G191" s="16">
        <v>0.45534722222222224</v>
      </c>
      <c r="H191" s="18">
        <f t="shared" si="9"/>
        <v>3369</v>
      </c>
      <c r="I191">
        <f t="shared" si="10"/>
        <v>0.93583333333333329</v>
      </c>
      <c r="J191" s="18">
        <f t="shared" si="11"/>
        <v>0</v>
      </c>
    </row>
    <row r="192" spans="1:10" ht="15.6" x14ac:dyDescent="0.3">
      <c r="A192" s="14">
        <v>191</v>
      </c>
      <c r="B192" s="15" t="s">
        <v>8</v>
      </c>
      <c r="C192" s="15" t="s">
        <v>127</v>
      </c>
      <c r="D192" s="15" t="s">
        <v>380</v>
      </c>
      <c r="E192" s="15" t="str">
        <f t="shared" si="8"/>
        <v>Róża Fac 1h</v>
      </c>
      <c r="F192" s="16">
        <v>0.416875</v>
      </c>
      <c r="G192" s="16">
        <v>0.4586689814814815</v>
      </c>
      <c r="H192" s="18">
        <f t="shared" si="9"/>
        <v>3647</v>
      </c>
      <c r="I192">
        <f t="shared" si="10"/>
        <v>1.0130555555555556</v>
      </c>
      <c r="J192" s="18">
        <f t="shared" si="11"/>
        <v>47</v>
      </c>
    </row>
    <row r="193" spans="1:10" ht="15.6" x14ac:dyDescent="0.3">
      <c r="A193" s="14">
        <v>192</v>
      </c>
      <c r="B193" s="15" t="s">
        <v>8</v>
      </c>
      <c r="C193" s="15" t="s">
        <v>122</v>
      </c>
      <c r="D193" s="15" t="s">
        <v>307</v>
      </c>
      <c r="E193" s="15" t="str">
        <f t="shared" si="8"/>
        <v>Patrycja Słomińska 1h</v>
      </c>
      <c r="F193" s="16">
        <v>0.41680555555555554</v>
      </c>
      <c r="G193" s="16">
        <v>0.45318287037037036</v>
      </c>
      <c r="H193" s="18">
        <f t="shared" si="9"/>
        <v>3167</v>
      </c>
      <c r="I193">
        <f t="shared" si="10"/>
        <v>0.87972222222222218</v>
      </c>
      <c r="J193" s="18">
        <f t="shared" si="11"/>
        <v>0</v>
      </c>
    </row>
    <row r="194" spans="1:10" ht="15.6" x14ac:dyDescent="0.3">
      <c r="A194" s="14">
        <v>193</v>
      </c>
      <c r="B194" s="15" t="s">
        <v>8</v>
      </c>
      <c r="C194" s="15" t="s">
        <v>53</v>
      </c>
      <c r="D194" s="15" t="s">
        <v>54</v>
      </c>
      <c r="E194" s="15" t="str">
        <f t="shared" si="8"/>
        <v>Michał Huet 1h</v>
      </c>
      <c r="F194" s="16">
        <v>0.41671296296296295</v>
      </c>
      <c r="G194" s="16">
        <v>0.45665509259259257</v>
      </c>
      <c r="H194" s="18">
        <f t="shared" si="9"/>
        <v>3459</v>
      </c>
      <c r="I194">
        <f t="shared" si="10"/>
        <v>0.96083333333333332</v>
      </c>
      <c r="J194" s="18">
        <f t="shared" si="11"/>
        <v>0</v>
      </c>
    </row>
    <row r="195" spans="1:10" ht="15.6" x14ac:dyDescent="0.3">
      <c r="A195" s="14">
        <v>194</v>
      </c>
      <c r="B195" s="15" t="s">
        <v>8</v>
      </c>
      <c r="C195" s="15" t="s">
        <v>211</v>
      </c>
      <c r="D195" s="15" t="s">
        <v>366</v>
      </c>
      <c r="E195" s="15" t="str">
        <f t="shared" ref="E195:E258" si="12">C195&amp;" "&amp;D195&amp;" "&amp;B195</f>
        <v>Dominika Kuczma 1h</v>
      </c>
      <c r="F195" s="16">
        <v>0.41694444444444445</v>
      </c>
      <c r="G195" s="16">
        <v>0.45185185185185184</v>
      </c>
      <c r="H195" s="18">
        <f t="shared" ref="H195:H258" si="13">(HOUR(G195)*3600+MINUTE(G195)*60+SECOND(G195))-HOUR(F195)*3600+MINUTE(F195)*60+SECOND(F195)</f>
        <v>3064</v>
      </c>
      <c r="I195">
        <f t="shared" ref="I195:I258" si="14">H195/3600</f>
        <v>0.85111111111111115</v>
      </c>
      <c r="J195" s="18">
        <f t="shared" ref="J195:J258" si="15">IF(I195&gt;1,H195-3600,0)</f>
        <v>0</v>
      </c>
    </row>
    <row r="196" spans="1:10" ht="15.6" x14ac:dyDescent="0.3">
      <c r="A196" s="14">
        <v>195</v>
      </c>
      <c r="B196" s="15" t="s">
        <v>8</v>
      </c>
      <c r="C196" s="15" t="s">
        <v>140</v>
      </c>
      <c r="D196" s="15" t="s">
        <v>141</v>
      </c>
      <c r="E196" s="15" t="str">
        <f t="shared" si="12"/>
        <v>Zuzanna Gierszewska 1h</v>
      </c>
      <c r="F196" s="16">
        <v>0.41677083333333331</v>
      </c>
      <c r="G196" s="16">
        <v>0.45671296296296299</v>
      </c>
      <c r="H196" s="18">
        <f t="shared" si="13"/>
        <v>3469</v>
      </c>
      <c r="I196">
        <f t="shared" si="14"/>
        <v>0.96361111111111108</v>
      </c>
      <c r="J196" s="18">
        <f t="shared" si="15"/>
        <v>0</v>
      </c>
    </row>
    <row r="197" spans="1:10" ht="15.6" x14ac:dyDescent="0.3">
      <c r="A197" s="14">
        <v>196</v>
      </c>
      <c r="B197" s="15" t="s">
        <v>8</v>
      </c>
      <c r="C197" s="15" t="s">
        <v>410</v>
      </c>
      <c r="D197" s="15" t="s">
        <v>123</v>
      </c>
      <c r="E197" s="15" t="str">
        <f t="shared" si="12"/>
        <v>Weronika Wegner 1h</v>
      </c>
      <c r="F197" s="16">
        <v>0.41694444444444445</v>
      </c>
      <c r="G197" s="16">
        <v>0.45202546296296298</v>
      </c>
      <c r="H197" s="18">
        <f t="shared" si="13"/>
        <v>3079</v>
      </c>
      <c r="I197">
        <f t="shared" si="14"/>
        <v>0.8552777777777778</v>
      </c>
      <c r="J197" s="18">
        <f t="shared" si="15"/>
        <v>0</v>
      </c>
    </row>
    <row r="198" spans="1:10" ht="15.6" x14ac:dyDescent="0.3">
      <c r="A198" s="14">
        <v>197</v>
      </c>
      <c r="B198" s="15" t="s">
        <v>8</v>
      </c>
      <c r="C198" s="15" t="s">
        <v>24</v>
      </c>
      <c r="D198" s="15" t="s">
        <v>532</v>
      </c>
      <c r="E198" s="15" t="str">
        <f t="shared" si="12"/>
        <v>Marta Bielecka 1h</v>
      </c>
      <c r="F198" s="16">
        <v>0.41685185185185186</v>
      </c>
      <c r="G198" s="16">
        <v>0.45126157407407408</v>
      </c>
      <c r="H198" s="18">
        <f t="shared" si="13"/>
        <v>3005</v>
      </c>
      <c r="I198">
        <f t="shared" si="14"/>
        <v>0.83472222222222225</v>
      </c>
      <c r="J198" s="18">
        <f t="shared" si="15"/>
        <v>0</v>
      </c>
    </row>
    <row r="199" spans="1:10" ht="15.6" x14ac:dyDescent="0.3">
      <c r="A199" s="14">
        <v>198</v>
      </c>
      <c r="B199" s="15" t="s">
        <v>8</v>
      </c>
      <c r="C199" s="15" t="s">
        <v>41</v>
      </c>
      <c r="D199" s="15" t="s">
        <v>385</v>
      </c>
      <c r="E199" s="15" t="str">
        <f t="shared" si="12"/>
        <v>Joanna Kabacińska 1h</v>
      </c>
      <c r="F199" s="16">
        <v>0.41693287037037036</v>
      </c>
      <c r="G199" s="16">
        <v>0.45689814814814816</v>
      </c>
      <c r="H199" s="18">
        <f t="shared" si="13"/>
        <v>3499</v>
      </c>
      <c r="I199">
        <f t="shared" si="14"/>
        <v>0.9719444444444445</v>
      </c>
      <c r="J199" s="18">
        <f t="shared" si="15"/>
        <v>0</v>
      </c>
    </row>
    <row r="200" spans="1:10" ht="15.6" x14ac:dyDescent="0.3">
      <c r="A200" s="14">
        <v>199</v>
      </c>
      <c r="B200" s="15" t="s">
        <v>8</v>
      </c>
      <c r="C200" s="15" t="s">
        <v>53</v>
      </c>
      <c r="D200" s="15" t="s">
        <v>503</v>
      </c>
      <c r="E200" s="15" t="str">
        <f t="shared" si="12"/>
        <v>Michał Jastrzębski 1h</v>
      </c>
      <c r="F200" s="16">
        <v>0.41675925925925927</v>
      </c>
      <c r="G200" s="16">
        <v>0.45192129629629629</v>
      </c>
      <c r="H200" s="18">
        <f t="shared" si="13"/>
        <v>3054</v>
      </c>
      <c r="I200">
        <f t="shared" si="14"/>
        <v>0.84833333333333338</v>
      </c>
      <c r="J200" s="18">
        <f t="shared" si="15"/>
        <v>0</v>
      </c>
    </row>
    <row r="201" spans="1:10" ht="15.6" x14ac:dyDescent="0.3">
      <c r="A201" s="14">
        <v>200</v>
      </c>
      <c r="B201" s="15" t="s">
        <v>8</v>
      </c>
      <c r="C201" s="15" t="s">
        <v>175</v>
      </c>
      <c r="D201" s="15" t="s">
        <v>176</v>
      </c>
      <c r="E201" s="15" t="str">
        <f t="shared" si="12"/>
        <v>Karina Raszka 1h</v>
      </c>
      <c r="F201" s="16">
        <v>0.41684027777777777</v>
      </c>
      <c r="G201" s="16">
        <v>0.45114583333333336</v>
      </c>
      <c r="H201" s="18">
        <f t="shared" si="13"/>
        <v>2994</v>
      </c>
      <c r="I201">
        <f t="shared" si="14"/>
        <v>0.83166666666666667</v>
      </c>
      <c r="J201" s="18">
        <f t="shared" si="15"/>
        <v>0</v>
      </c>
    </row>
    <row r="202" spans="1:10" ht="15.6" x14ac:dyDescent="0.3">
      <c r="A202" s="14">
        <v>201</v>
      </c>
      <c r="B202" s="15" t="s">
        <v>8</v>
      </c>
      <c r="C202" s="15" t="s">
        <v>47</v>
      </c>
      <c r="D202" s="15" t="s">
        <v>254</v>
      </c>
      <c r="E202" s="15" t="str">
        <f t="shared" si="12"/>
        <v>Agata Klimczyk 1h</v>
      </c>
      <c r="F202" s="16">
        <v>0.41685185185185186</v>
      </c>
      <c r="G202" s="16">
        <v>0.45130787037037035</v>
      </c>
      <c r="H202" s="18">
        <f t="shared" si="13"/>
        <v>3009</v>
      </c>
      <c r="I202">
        <f t="shared" si="14"/>
        <v>0.83583333333333332</v>
      </c>
      <c r="J202" s="18">
        <f t="shared" si="15"/>
        <v>0</v>
      </c>
    </row>
    <row r="203" spans="1:10" ht="15.6" x14ac:dyDescent="0.3">
      <c r="A203" s="14">
        <v>202</v>
      </c>
      <c r="B203" s="15" t="s">
        <v>8</v>
      </c>
      <c r="C203" s="15" t="s">
        <v>81</v>
      </c>
      <c r="D203" s="15" t="s">
        <v>372</v>
      </c>
      <c r="E203" s="15" t="str">
        <f t="shared" si="12"/>
        <v>Karolina Świerczyńska 1h</v>
      </c>
      <c r="F203" s="16">
        <v>0.4168634259259259</v>
      </c>
      <c r="G203" s="16">
        <v>0.45693287037037039</v>
      </c>
      <c r="H203" s="18">
        <f t="shared" si="13"/>
        <v>3496</v>
      </c>
      <c r="I203">
        <f t="shared" si="14"/>
        <v>0.97111111111111115</v>
      </c>
      <c r="J203" s="18">
        <f t="shared" si="15"/>
        <v>0</v>
      </c>
    </row>
    <row r="204" spans="1:10" ht="15.6" x14ac:dyDescent="0.3">
      <c r="A204" s="14">
        <v>203</v>
      </c>
      <c r="B204" s="15" t="s">
        <v>8</v>
      </c>
      <c r="C204" s="15" t="s">
        <v>74</v>
      </c>
      <c r="D204" s="15" t="s">
        <v>75</v>
      </c>
      <c r="E204" s="15" t="str">
        <f t="shared" si="12"/>
        <v>Bartosz Łoś 1h</v>
      </c>
      <c r="F204" s="16">
        <v>0.41672453703703705</v>
      </c>
      <c r="G204" s="16">
        <v>0.45405092592592594</v>
      </c>
      <c r="H204" s="18">
        <f t="shared" si="13"/>
        <v>3235</v>
      </c>
      <c r="I204">
        <f t="shared" si="14"/>
        <v>0.89861111111111114</v>
      </c>
      <c r="J204" s="18">
        <f t="shared" si="15"/>
        <v>0</v>
      </c>
    </row>
    <row r="205" spans="1:10" ht="15.6" x14ac:dyDescent="0.3">
      <c r="A205" s="14">
        <v>204</v>
      </c>
      <c r="B205" s="15" t="s">
        <v>8</v>
      </c>
      <c r="C205" s="15" t="s">
        <v>101</v>
      </c>
      <c r="D205" s="15" t="s">
        <v>166</v>
      </c>
      <c r="E205" s="15" t="str">
        <f t="shared" si="12"/>
        <v>Katarzyna Sadurska 1h</v>
      </c>
      <c r="F205" s="16">
        <v>0.41670138888888891</v>
      </c>
      <c r="G205" s="16">
        <v>0.4541203703703704</v>
      </c>
      <c r="H205" s="18">
        <f t="shared" si="13"/>
        <v>3239</v>
      </c>
      <c r="I205">
        <f t="shared" si="14"/>
        <v>0.8997222222222222</v>
      </c>
      <c r="J205" s="18">
        <f t="shared" si="15"/>
        <v>0</v>
      </c>
    </row>
    <row r="206" spans="1:10" ht="15.6" x14ac:dyDescent="0.3">
      <c r="A206" s="14">
        <v>205</v>
      </c>
      <c r="B206" s="15" t="s">
        <v>8</v>
      </c>
      <c r="C206" s="15" t="s">
        <v>36</v>
      </c>
      <c r="D206" s="15" t="s">
        <v>109</v>
      </c>
      <c r="E206" s="15" t="str">
        <f t="shared" si="12"/>
        <v>Monika Brodziak 1h</v>
      </c>
      <c r="F206" s="16">
        <v>0.41684027777777777</v>
      </c>
      <c r="G206" s="16">
        <v>0.45546296296296296</v>
      </c>
      <c r="H206" s="18">
        <f t="shared" si="13"/>
        <v>3367</v>
      </c>
      <c r="I206">
        <f t="shared" si="14"/>
        <v>0.93527777777777776</v>
      </c>
      <c r="J206" s="18">
        <f t="shared" si="15"/>
        <v>0</v>
      </c>
    </row>
    <row r="207" spans="1:10" ht="15.6" x14ac:dyDescent="0.3">
      <c r="A207" s="14">
        <v>206</v>
      </c>
      <c r="B207" s="15" t="s">
        <v>8</v>
      </c>
      <c r="C207" s="15" t="s">
        <v>480</v>
      </c>
      <c r="D207" s="15" t="s">
        <v>481</v>
      </c>
      <c r="E207" s="15" t="str">
        <f t="shared" si="12"/>
        <v>Ewelina Sierko 1h</v>
      </c>
      <c r="F207" s="16">
        <v>0.41689814814814813</v>
      </c>
      <c r="G207" s="16">
        <v>0.45326388888888891</v>
      </c>
      <c r="H207" s="18">
        <f t="shared" si="13"/>
        <v>3182</v>
      </c>
      <c r="I207">
        <f t="shared" si="14"/>
        <v>0.88388888888888884</v>
      </c>
      <c r="J207" s="18">
        <f t="shared" si="15"/>
        <v>0</v>
      </c>
    </row>
    <row r="208" spans="1:10" ht="15.6" x14ac:dyDescent="0.3">
      <c r="A208" s="14">
        <v>207</v>
      </c>
      <c r="B208" s="15" t="s">
        <v>8</v>
      </c>
      <c r="C208" s="15" t="s">
        <v>292</v>
      </c>
      <c r="D208" s="15" t="s">
        <v>293</v>
      </c>
      <c r="E208" s="15" t="str">
        <f t="shared" si="12"/>
        <v>Linda Marciniak 1h</v>
      </c>
      <c r="F208" s="16">
        <v>0.4167939814814815</v>
      </c>
      <c r="G208" s="16">
        <v>0.4518287037037037</v>
      </c>
      <c r="H208" s="18">
        <f t="shared" si="13"/>
        <v>3049</v>
      </c>
      <c r="I208">
        <f t="shared" si="14"/>
        <v>0.8469444444444445</v>
      </c>
      <c r="J208" s="18">
        <f t="shared" si="15"/>
        <v>0</v>
      </c>
    </row>
    <row r="209" spans="1:10" ht="15.6" x14ac:dyDescent="0.3">
      <c r="A209" s="14">
        <v>208</v>
      </c>
      <c r="B209" s="15" t="s">
        <v>8</v>
      </c>
      <c r="C209" s="15" t="s">
        <v>375</v>
      </c>
      <c r="D209" s="15" t="s">
        <v>376</v>
      </c>
      <c r="E209" s="15" t="str">
        <f t="shared" si="12"/>
        <v>Barbara Tecław 1h</v>
      </c>
      <c r="F209" s="16">
        <v>0.41677083333333331</v>
      </c>
      <c r="G209" s="16">
        <v>0.4518287037037037</v>
      </c>
      <c r="H209" s="18">
        <f t="shared" si="13"/>
        <v>3047</v>
      </c>
      <c r="I209">
        <f t="shared" si="14"/>
        <v>0.84638888888888886</v>
      </c>
      <c r="J209" s="18">
        <f t="shared" si="15"/>
        <v>0</v>
      </c>
    </row>
    <row r="210" spans="1:10" ht="15.6" x14ac:dyDescent="0.3">
      <c r="A210" s="14">
        <v>209</v>
      </c>
      <c r="B210" s="15" t="s">
        <v>8</v>
      </c>
      <c r="C210" s="15" t="s">
        <v>71</v>
      </c>
      <c r="D210" s="15" t="s">
        <v>72</v>
      </c>
      <c r="E210" s="15" t="str">
        <f t="shared" si="12"/>
        <v>Agnieszka Graczyk 1h</v>
      </c>
      <c r="F210" s="16">
        <v>0.41672453703703705</v>
      </c>
      <c r="G210" s="16">
        <v>0.45482638888888888</v>
      </c>
      <c r="H210" s="18">
        <f t="shared" si="13"/>
        <v>3302</v>
      </c>
      <c r="I210">
        <f t="shared" si="14"/>
        <v>0.91722222222222227</v>
      </c>
      <c r="J210" s="18">
        <f t="shared" si="15"/>
        <v>0</v>
      </c>
    </row>
    <row r="211" spans="1:10" ht="15.6" x14ac:dyDescent="0.3">
      <c r="A211" s="14">
        <v>210</v>
      </c>
      <c r="B211" s="15" t="s">
        <v>9</v>
      </c>
      <c r="C211" s="15" t="s">
        <v>50</v>
      </c>
      <c r="D211" s="15" t="s">
        <v>250</v>
      </c>
      <c r="E211" s="15" t="str">
        <f t="shared" si="12"/>
        <v>Magdalena Łukasik 1i</v>
      </c>
      <c r="F211" s="16">
        <v>0.41682870370370373</v>
      </c>
      <c r="G211" s="16">
        <v>0.45260416666666664</v>
      </c>
      <c r="H211" s="18">
        <f t="shared" si="13"/>
        <v>3119</v>
      </c>
      <c r="I211">
        <f t="shared" si="14"/>
        <v>0.86638888888888888</v>
      </c>
      <c r="J211" s="18">
        <f t="shared" si="15"/>
        <v>0</v>
      </c>
    </row>
    <row r="212" spans="1:10" ht="15.6" x14ac:dyDescent="0.3">
      <c r="A212" s="14">
        <v>211</v>
      </c>
      <c r="B212" s="15" t="s">
        <v>9</v>
      </c>
      <c r="C212" s="15" t="s">
        <v>104</v>
      </c>
      <c r="D212" s="15" t="s">
        <v>536</v>
      </c>
      <c r="E212" s="15" t="str">
        <f t="shared" si="12"/>
        <v>Piotr Leszcz 1i</v>
      </c>
      <c r="F212" s="16">
        <v>0.41667824074074072</v>
      </c>
      <c r="G212" s="16">
        <v>0.45199074074074075</v>
      </c>
      <c r="H212" s="18">
        <f t="shared" si="13"/>
        <v>3053</v>
      </c>
      <c r="I212">
        <f t="shared" si="14"/>
        <v>0.84805555555555556</v>
      </c>
      <c r="J212" s="18">
        <f t="shared" si="15"/>
        <v>0</v>
      </c>
    </row>
    <row r="213" spans="1:10" ht="15.6" x14ac:dyDescent="0.3">
      <c r="A213" s="14">
        <v>212</v>
      </c>
      <c r="B213" s="15" t="s">
        <v>9</v>
      </c>
      <c r="C213" s="15" t="s">
        <v>81</v>
      </c>
      <c r="D213" s="15" t="s">
        <v>582</v>
      </c>
      <c r="E213" s="15" t="str">
        <f t="shared" si="12"/>
        <v>Karolina Wieczorek 1i</v>
      </c>
      <c r="F213" s="16">
        <v>0.41689814814814813</v>
      </c>
      <c r="G213" s="16">
        <v>0.45104166666666667</v>
      </c>
      <c r="H213" s="18">
        <f t="shared" si="13"/>
        <v>2990</v>
      </c>
      <c r="I213">
        <f t="shared" si="14"/>
        <v>0.8305555555555556</v>
      </c>
      <c r="J213" s="18">
        <f t="shared" si="15"/>
        <v>0</v>
      </c>
    </row>
    <row r="214" spans="1:10" ht="15.6" x14ac:dyDescent="0.3">
      <c r="A214" s="14">
        <v>213</v>
      </c>
      <c r="B214" s="15" t="s">
        <v>9</v>
      </c>
      <c r="C214" s="15" t="s">
        <v>87</v>
      </c>
      <c r="D214" s="15" t="s">
        <v>202</v>
      </c>
      <c r="E214" s="15" t="str">
        <f t="shared" si="12"/>
        <v>Maria Klunder 1i</v>
      </c>
      <c r="F214" s="16">
        <v>0.41675925925925927</v>
      </c>
      <c r="G214" s="16">
        <v>0.45265046296296296</v>
      </c>
      <c r="H214" s="18">
        <f t="shared" si="13"/>
        <v>3117</v>
      </c>
      <c r="I214">
        <f t="shared" si="14"/>
        <v>0.86583333333333334</v>
      </c>
      <c r="J214" s="18">
        <f t="shared" si="15"/>
        <v>0</v>
      </c>
    </row>
    <row r="215" spans="1:10" ht="15.6" x14ac:dyDescent="0.3">
      <c r="A215" s="14">
        <v>214</v>
      </c>
      <c r="B215" s="15" t="s">
        <v>9</v>
      </c>
      <c r="C215" s="15" t="s">
        <v>41</v>
      </c>
      <c r="D215" s="15" t="s">
        <v>299</v>
      </c>
      <c r="E215" s="15" t="str">
        <f t="shared" si="12"/>
        <v>Joanna Jedwabińska 1i</v>
      </c>
      <c r="F215" s="16">
        <v>0.41672453703703705</v>
      </c>
      <c r="G215" s="16">
        <v>0.45174768518518521</v>
      </c>
      <c r="H215" s="18">
        <f t="shared" si="13"/>
        <v>3036</v>
      </c>
      <c r="I215">
        <f t="shared" si="14"/>
        <v>0.84333333333333338</v>
      </c>
      <c r="J215" s="18">
        <f t="shared" si="15"/>
        <v>0</v>
      </c>
    </row>
    <row r="216" spans="1:10" ht="15.6" x14ac:dyDescent="0.3">
      <c r="A216" s="14">
        <v>215</v>
      </c>
      <c r="B216" s="15" t="s">
        <v>9</v>
      </c>
      <c r="C216" s="15" t="s">
        <v>119</v>
      </c>
      <c r="D216" s="15" t="s">
        <v>351</v>
      </c>
      <c r="E216" s="15" t="str">
        <f t="shared" si="12"/>
        <v>Małgorzata Thiede 1i</v>
      </c>
      <c r="F216" s="16">
        <v>0.41681712962962963</v>
      </c>
      <c r="G216" s="16">
        <v>0.45532407407407405</v>
      </c>
      <c r="H216" s="18">
        <f t="shared" si="13"/>
        <v>3353</v>
      </c>
      <c r="I216">
        <f t="shared" si="14"/>
        <v>0.93138888888888893</v>
      </c>
      <c r="J216" s="18">
        <f t="shared" si="15"/>
        <v>0</v>
      </c>
    </row>
    <row r="217" spans="1:10" ht="15.6" x14ac:dyDescent="0.3">
      <c r="A217" s="14">
        <v>216</v>
      </c>
      <c r="B217" s="15" t="s">
        <v>9</v>
      </c>
      <c r="C217" s="15" t="s">
        <v>412</v>
      </c>
      <c r="D217" s="15" t="s">
        <v>413</v>
      </c>
      <c r="E217" s="15" t="str">
        <f t="shared" si="12"/>
        <v>Miriam Dąbrowska 1i</v>
      </c>
      <c r="F217" s="16">
        <v>0.41675925925925927</v>
      </c>
      <c r="G217" s="16">
        <v>0.45836805555555554</v>
      </c>
      <c r="H217" s="18">
        <f t="shared" si="13"/>
        <v>3611</v>
      </c>
      <c r="I217">
        <f t="shared" si="14"/>
        <v>1.0030555555555556</v>
      </c>
      <c r="J217" s="18">
        <f t="shared" si="15"/>
        <v>11</v>
      </c>
    </row>
    <row r="218" spans="1:10" ht="15.6" x14ac:dyDescent="0.3">
      <c r="A218" s="14">
        <v>217</v>
      </c>
      <c r="B218" s="15" t="s">
        <v>9</v>
      </c>
      <c r="C218" s="15" t="s">
        <v>36</v>
      </c>
      <c r="D218" s="15" t="s">
        <v>596</v>
      </c>
      <c r="E218" s="15" t="str">
        <f t="shared" si="12"/>
        <v>Monika Czemeżyńska 1i</v>
      </c>
      <c r="F218" s="16">
        <v>0.41689814814814813</v>
      </c>
      <c r="G218" s="16">
        <v>0.45396990740740739</v>
      </c>
      <c r="H218" s="18">
        <f t="shared" si="13"/>
        <v>3243</v>
      </c>
      <c r="I218">
        <f t="shared" si="14"/>
        <v>0.90083333333333337</v>
      </c>
      <c r="J218" s="18">
        <f t="shared" si="15"/>
        <v>0</v>
      </c>
    </row>
    <row r="219" spans="1:10" ht="15.6" x14ac:dyDescent="0.3">
      <c r="A219" s="14">
        <v>218</v>
      </c>
      <c r="B219" s="15" t="s">
        <v>9</v>
      </c>
      <c r="C219" s="15" t="s">
        <v>289</v>
      </c>
      <c r="D219" s="15" t="s">
        <v>487</v>
      </c>
      <c r="E219" s="15" t="str">
        <f t="shared" si="12"/>
        <v>Kacper Tabaka 1i</v>
      </c>
      <c r="F219" s="16">
        <v>0.41671296296296295</v>
      </c>
      <c r="G219" s="16">
        <v>0.45834490740740741</v>
      </c>
      <c r="H219" s="18">
        <f t="shared" si="13"/>
        <v>3605</v>
      </c>
      <c r="I219">
        <f t="shared" si="14"/>
        <v>1.0013888888888889</v>
      </c>
      <c r="J219" s="18">
        <f t="shared" si="15"/>
        <v>5</v>
      </c>
    </row>
    <row r="220" spans="1:10" ht="15.6" x14ac:dyDescent="0.3">
      <c r="A220" s="14">
        <v>219</v>
      </c>
      <c r="B220" s="15" t="s">
        <v>9</v>
      </c>
      <c r="C220" s="15" t="s">
        <v>258</v>
      </c>
      <c r="D220" s="15" t="s">
        <v>293</v>
      </c>
      <c r="E220" s="15" t="str">
        <f t="shared" si="12"/>
        <v>Wojciech Marciniak 1i</v>
      </c>
      <c r="F220" s="16">
        <v>0.41678240740740741</v>
      </c>
      <c r="G220" s="16">
        <v>0.45847222222222223</v>
      </c>
      <c r="H220" s="18">
        <f t="shared" si="13"/>
        <v>3622</v>
      </c>
      <c r="I220">
        <f t="shared" si="14"/>
        <v>1.0061111111111112</v>
      </c>
      <c r="J220" s="18">
        <f t="shared" si="15"/>
        <v>22</v>
      </c>
    </row>
    <row r="221" spans="1:10" ht="15.6" x14ac:dyDescent="0.3">
      <c r="A221" s="14">
        <v>220</v>
      </c>
      <c r="B221" s="15" t="s">
        <v>9</v>
      </c>
      <c r="C221" s="15" t="s">
        <v>114</v>
      </c>
      <c r="D221" s="15" t="s">
        <v>483</v>
      </c>
      <c r="E221" s="15" t="str">
        <f t="shared" si="12"/>
        <v>Natalia Gilewska 1i</v>
      </c>
      <c r="F221" s="16">
        <v>0.41695601851851855</v>
      </c>
      <c r="G221" s="16">
        <v>0.45732638888888888</v>
      </c>
      <c r="H221" s="18">
        <f t="shared" si="13"/>
        <v>3538</v>
      </c>
      <c r="I221">
        <f t="shared" si="14"/>
        <v>0.98277777777777775</v>
      </c>
      <c r="J221" s="18">
        <f t="shared" si="15"/>
        <v>0</v>
      </c>
    </row>
    <row r="222" spans="1:10" ht="15.6" x14ac:dyDescent="0.3">
      <c r="A222" s="14">
        <v>221</v>
      </c>
      <c r="B222" s="15" t="s">
        <v>9</v>
      </c>
      <c r="C222" s="15" t="s">
        <v>463</v>
      </c>
      <c r="D222" s="15" t="s">
        <v>464</v>
      </c>
      <c r="E222" s="15" t="str">
        <f t="shared" si="12"/>
        <v>Jakub Dąbkowski 1i</v>
      </c>
      <c r="F222" s="16">
        <v>0.41672453703703705</v>
      </c>
      <c r="G222" s="16">
        <v>0.45606481481481481</v>
      </c>
      <c r="H222" s="18">
        <f t="shared" si="13"/>
        <v>3409</v>
      </c>
      <c r="I222">
        <f t="shared" si="14"/>
        <v>0.94694444444444448</v>
      </c>
      <c r="J222" s="18">
        <f t="shared" si="15"/>
        <v>0</v>
      </c>
    </row>
    <row r="223" spans="1:10" ht="15.6" x14ac:dyDescent="0.3">
      <c r="A223" s="14">
        <v>222</v>
      </c>
      <c r="B223" s="15" t="s">
        <v>9</v>
      </c>
      <c r="C223" s="15" t="s">
        <v>122</v>
      </c>
      <c r="D223" s="15" t="s">
        <v>561</v>
      </c>
      <c r="E223" s="15" t="str">
        <f t="shared" si="12"/>
        <v>Patrycja Rafińska 1i</v>
      </c>
      <c r="F223" s="16">
        <v>0.41672453703703705</v>
      </c>
      <c r="G223" s="16">
        <v>0.45244212962962965</v>
      </c>
      <c r="H223" s="18">
        <f t="shared" si="13"/>
        <v>3096</v>
      </c>
      <c r="I223">
        <f t="shared" si="14"/>
        <v>0.86</v>
      </c>
      <c r="J223" s="18">
        <f t="shared" si="15"/>
        <v>0</v>
      </c>
    </row>
    <row r="224" spans="1:10" ht="15.6" x14ac:dyDescent="0.3">
      <c r="A224" s="14">
        <v>223</v>
      </c>
      <c r="B224" s="15" t="s">
        <v>9</v>
      </c>
      <c r="C224" s="15" t="s">
        <v>154</v>
      </c>
      <c r="D224" s="15" t="s">
        <v>378</v>
      </c>
      <c r="E224" s="15" t="str">
        <f t="shared" si="12"/>
        <v>Anna Erdmańska 1i</v>
      </c>
      <c r="F224" s="16">
        <v>0.41696759259259258</v>
      </c>
      <c r="G224" s="16">
        <v>0.45460648148148147</v>
      </c>
      <c r="H224" s="18">
        <f t="shared" si="13"/>
        <v>3304</v>
      </c>
      <c r="I224">
        <f t="shared" si="14"/>
        <v>0.9177777777777778</v>
      </c>
      <c r="J224" s="18">
        <f t="shared" si="15"/>
        <v>0</v>
      </c>
    </row>
    <row r="225" spans="1:10" ht="15.6" x14ac:dyDescent="0.3">
      <c r="A225" s="14">
        <v>224</v>
      </c>
      <c r="B225" s="15" t="s">
        <v>9</v>
      </c>
      <c r="C225" s="15" t="s">
        <v>122</v>
      </c>
      <c r="D225" s="15" t="s">
        <v>518</v>
      </c>
      <c r="E225" s="15" t="str">
        <f t="shared" si="12"/>
        <v>Patrycja Oparczyk 1i</v>
      </c>
      <c r="F225" s="16">
        <v>0.41696759259259258</v>
      </c>
      <c r="G225" s="16">
        <v>0.45255787037037037</v>
      </c>
      <c r="H225" s="18">
        <f t="shared" si="13"/>
        <v>3127</v>
      </c>
      <c r="I225">
        <f t="shared" si="14"/>
        <v>0.86861111111111111</v>
      </c>
      <c r="J225" s="18">
        <f t="shared" si="15"/>
        <v>0</v>
      </c>
    </row>
    <row r="226" spans="1:10" ht="15.6" x14ac:dyDescent="0.3">
      <c r="A226" s="14">
        <v>225</v>
      </c>
      <c r="B226" s="15" t="s">
        <v>9</v>
      </c>
      <c r="C226" s="15" t="s">
        <v>41</v>
      </c>
      <c r="D226" s="15" t="s">
        <v>42</v>
      </c>
      <c r="E226" s="15" t="str">
        <f t="shared" si="12"/>
        <v>Joanna Spojda 1i</v>
      </c>
      <c r="F226" s="16">
        <v>0.41677083333333331</v>
      </c>
      <c r="G226" s="16">
        <v>0.45398148148148149</v>
      </c>
      <c r="H226" s="18">
        <f t="shared" si="13"/>
        <v>3233</v>
      </c>
      <c r="I226">
        <f t="shared" si="14"/>
        <v>0.89805555555555561</v>
      </c>
      <c r="J226" s="18">
        <f t="shared" si="15"/>
        <v>0</v>
      </c>
    </row>
    <row r="227" spans="1:10" ht="15.6" x14ac:dyDescent="0.3">
      <c r="A227" s="14">
        <v>226</v>
      </c>
      <c r="B227" s="15" t="s">
        <v>9</v>
      </c>
      <c r="C227" s="15" t="s">
        <v>119</v>
      </c>
      <c r="D227" s="15" t="s">
        <v>223</v>
      </c>
      <c r="E227" s="15" t="str">
        <f t="shared" si="12"/>
        <v>Małgorzata Gaca 1i</v>
      </c>
      <c r="F227" s="16">
        <v>0.41678240740740741</v>
      </c>
      <c r="G227" s="16">
        <v>0.45729166666666665</v>
      </c>
      <c r="H227" s="18">
        <f t="shared" si="13"/>
        <v>3520</v>
      </c>
      <c r="I227">
        <f t="shared" si="14"/>
        <v>0.97777777777777775</v>
      </c>
      <c r="J227" s="18">
        <f t="shared" si="15"/>
        <v>0</v>
      </c>
    </row>
    <row r="228" spans="1:10" ht="15.6" x14ac:dyDescent="0.3">
      <c r="A228" s="14">
        <v>227</v>
      </c>
      <c r="B228" s="15" t="s">
        <v>9</v>
      </c>
      <c r="C228" s="15" t="s">
        <v>24</v>
      </c>
      <c r="D228" s="15" t="s">
        <v>368</v>
      </c>
      <c r="E228" s="15" t="str">
        <f t="shared" si="12"/>
        <v>Marta Dampc 1i</v>
      </c>
      <c r="F228" s="16">
        <v>0.41675925925925927</v>
      </c>
      <c r="G228" s="16">
        <v>0.45324074074074072</v>
      </c>
      <c r="H228" s="18">
        <f t="shared" si="13"/>
        <v>3168</v>
      </c>
      <c r="I228">
        <f t="shared" si="14"/>
        <v>0.88</v>
      </c>
      <c r="J228" s="18">
        <f t="shared" si="15"/>
        <v>0</v>
      </c>
    </row>
    <row r="229" spans="1:10" ht="15.6" x14ac:dyDescent="0.3">
      <c r="A229" s="14">
        <v>228</v>
      </c>
      <c r="B229" s="15" t="s">
        <v>9</v>
      </c>
      <c r="C229" s="15" t="s">
        <v>154</v>
      </c>
      <c r="D229" s="15" t="s">
        <v>157</v>
      </c>
      <c r="E229" s="15" t="str">
        <f t="shared" si="12"/>
        <v>Anna Libront 1i</v>
      </c>
      <c r="F229" s="16">
        <v>0.41697916666666668</v>
      </c>
      <c r="G229" s="16">
        <v>0.45197916666666665</v>
      </c>
      <c r="H229" s="18">
        <f t="shared" si="13"/>
        <v>3078</v>
      </c>
      <c r="I229">
        <f t="shared" si="14"/>
        <v>0.85499999999999998</v>
      </c>
      <c r="J229" s="18">
        <f t="shared" si="15"/>
        <v>0</v>
      </c>
    </row>
    <row r="230" spans="1:10" ht="15.6" x14ac:dyDescent="0.3">
      <c r="A230" s="14">
        <v>229</v>
      </c>
      <c r="B230" s="15" t="s">
        <v>9</v>
      </c>
      <c r="C230" s="15" t="s">
        <v>289</v>
      </c>
      <c r="D230" s="15" t="s">
        <v>290</v>
      </c>
      <c r="E230" s="15" t="str">
        <f t="shared" si="12"/>
        <v>Kacper Palicki 1i</v>
      </c>
      <c r="F230" s="16">
        <v>0.41668981481481482</v>
      </c>
      <c r="G230" s="16">
        <v>0.45682870370370371</v>
      </c>
      <c r="H230" s="18">
        <f t="shared" si="13"/>
        <v>3472</v>
      </c>
      <c r="I230">
        <f t="shared" si="14"/>
        <v>0.96444444444444444</v>
      </c>
      <c r="J230" s="18">
        <f t="shared" si="15"/>
        <v>0</v>
      </c>
    </row>
    <row r="231" spans="1:10" ht="15.6" x14ac:dyDescent="0.3">
      <c r="A231" s="14">
        <v>230</v>
      </c>
      <c r="B231" s="15" t="s">
        <v>9</v>
      </c>
      <c r="C231" s="15" t="s">
        <v>90</v>
      </c>
      <c r="D231" s="15" t="s">
        <v>343</v>
      </c>
      <c r="E231" s="15" t="str">
        <f t="shared" si="12"/>
        <v>Marcin Czapczyk 1i</v>
      </c>
      <c r="F231" s="16">
        <v>0.41680555555555554</v>
      </c>
      <c r="G231" s="16">
        <v>0.45390046296296294</v>
      </c>
      <c r="H231" s="18">
        <f t="shared" si="13"/>
        <v>3229</v>
      </c>
      <c r="I231">
        <f t="shared" si="14"/>
        <v>0.89694444444444443</v>
      </c>
      <c r="J231" s="18">
        <f t="shared" si="15"/>
        <v>0</v>
      </c>
    </row>
    <row r="232" spans="1:10" ht="15.6" x14ac:dyDescent="0.3">
      <c r="A232" s="14">
        <v>231</v>
      </c>
      <c r="B232" s="15" t="s">
        <v>9</v>
      </c>
      <c r="C232" s="15" t="s">
        <v>93</v>
      </c>
      <c r="D232" s="15" t="s">
        <v>94</v>
      </c>
      <c r="E232" s="15" t="str">
        <f t="shared" si="12"/>
        <v>Olga Grzymska 1i</v>
      </c>
      <c r="F232" s="16">
        <v>0.41697916666666668</v>
      </c>
      <c r="G232" s="16">
        <v>0.45135416666666667</v>
      </c>
      <c r="H232" s="18">
        <f t="shared" si="13"/>
        <v>3024</v>
      </c>
      <c r="I232">
        <f t="shared" si="14"/>
        <v>0.84</v>
      </c>
      <c r="J232" s="18">
        <f t="shared" si="15"/>
        <v>0</v>
      </c>
    </row>
    <row r="233" spans="1:10" ht="15.6" x14ac:dyDescent="0.3">
      <c r="A233" s="14">
        <v>232</v>
      </c>
      <c r="B233" s="15" t="s">
        <v>9</v>
      </c>
      <c r="C233" s="15" t="s">
        <v>185</v>
      </c>
      <c r="D233" s="15" t="s">
        <v>186</v>
      </c>
      <c r="E233" s="15" t="str">
        <f t="shared" si="12"/>
        <v>Daniel Gościński 1i</v>
      </c>
      <c r="F233" s="16">
        <v>0.41680555555555554</v>
      </c>
      <c r="G233" s="16">
        <v>0.45328703703703704</v>
      </c>
      <c r="H233" s="18">
        <f t="shared" si="13"/>
        <v>3176</v>
      </c>
      <c r="I233">
        <f t="shared" si="14"/>
        <v>0.88222222222222224</v>
      </c>
      <c r="J233" s="18">
        <f t="shared" si="15"/>
        <v>0</v>
      </c>
    </row>
    <row r="234" spans="1:10" ht="15.6" x14ac:dyDescent="0.3">
      <c r="A234" s="14">
        <v>233</v>
      </c>
      <c r="B234" s="15" t="s">
        <v>9</v>
      </c>
      <c r="C234" s="15" t="s">
        <v>50</v>
      </c>
      <c r="D234" s="15" t="s">
        <v>495</v>
      </c>
      <c r="E234" s="15" t="str">
        <f t="shared" si="12"/>
        <v>Magdalena Muszyńska 1i</v>
      </c>
      <c r="F234" s="16">
        <v>0.41673611111111108</v>
      </c>
      <c r="G234" s="16">
        <v>0.45611111111111113</v>
      </c>
      <c r="H234" s="18">
        <f t="shared" si="13"/>
        <v>3414</v>
      </c>
      <c r="I234">
        <f t="shared" si="14"/>
        <v>0.94833333333333336</v>
      </c>
      <c r="J234" s="18">
        <f t="shared" si="15"/>
        <v>0</v>
      </c>
    </row>
    <row r="235" spans="1:10" ht="15.6" x14ac:dyDescent="0.3">
      <c r="A235" s="14">
        <v>234</v>
      </c>
      <c r="B235" s="15" t="s">
        <v>9</v>
      </c>
      <c r="C235" s="15" t="s">
        <v>41</v>
      </c>
      <c r="D235" s="15" t="s">
        <v>125</v>
      </c>
      <c r="E235" s="15" t="str">
        <f t="shared" si="12"/>
        <v>Joanna Kiedrowska 1i</v>
      </c>
      <c r="F235" s="16">
        <v>0.41692129629629632</v>
      </c>
      <c r="G235" s="16">
        <v>0.45678240740740739</v>
      </c>
      <c r="H235" s="18">
        <f t="shared" si="13"/>
        <v>3488</v>
      </c>
      <c r="I235">
        <f t="shared" si="14"/>
        <v>0.96888888888888891</v>
      </c>
      <c r="J235" s="18">
        <f t="shared" si="15"/>
        <v>0</v>
      </c>
    </row>
    <row r="236" spans="1:10" ht="15.6" x14ac:dyDescent="0.3">
      <c r="A236" s="14">
        <v>235</v>
      </c>
      <c r="B236" s="15" t="s">
        <v>9</v>
      </c>
      <c r="C236" s="15" t="s">
        <v>227</v>
      </c>
      <c r="D236" s="15" t="s">
        <v>237</v>
      </c>
      <c r="E236" s="15" t="str">
        <f t="shared" si="12"/>
        <v>Dorota Budziak 1i</v>
      </c>
      <c r="F236" s="16">
        <v>0.41689814814814813</v>
      </c>
      <c r="G236" s="16">
        <v>0.45105324074074077</v>
      </c>
      <c r="H236" s="18">
        <f t="shared" si="13"/>
        <v>2991</v>
      </c>
      <c r="I236">
        <f t="shared" si="14"/>
        <v>0.83083333333333331</v>
      </c>
      <c r="J236" s="18">
        <f t="shared" si="15"/>
        <v>0</v>
      </c>
    </row>
    <row r="237" spans="1:10" ht="15.6" x14ac:dyDescent="0.3">
      <c r="A237" s="14">
        <v>236</v>
      </c>
      <c r="B237" s="15" t="s">
        <v>9</v>
      </c>
      <c r="C237" s="15" t="s">
        <v>400</v>
      </c>
      <c r="D237" s="15" t="s">
        <v>609</v>
      </c>
      <c r="E237" s="15" t="str">
        <f t="shared" si="12"/>
        <v>Milena Hałko 1i</v>
      </c>
      <c r="F237" s="16">
        <v>0.41681712962962963</v>
      </c>
      <c r="G237" s="16">
        <v>0.45245370370370369</v>
      </c>
      <c r="H237" s="18">
        <f t="shared" si="13"/>
        <v>3105</v>
      </c>
      <c r="I237">
        <f t="shared" si="14"/>
        <v>0.86250000000000004</v>
      </c>
      <c r="J237" s="18">
        <f t="shared" si="15"/>
        <v>0</v>
      </c>
    </row>
    <row r="238" spans="1:10" ht="15.6" x14ac:dyDescent="0.3">
      <c r="A238" s="14">
        <v>237</v>
      </c>
      <c r="B238" s="15" t="s">
        <v>9</v>
      </c>
      <c r="C238" s="15" t="s">
        <v>33</v>
      </c>
      <c r="D238" s="15" t="s">
        <v>311</v>
      </c>
      <c r="E238" s="15" t="str">
        <f t="shared" si="12"/>
        <v>Kamil Jaroch 1i</v>
      </c>
      <c r="F238" s="16">
        <v>0.41668981481481482</v>
      </c>
      <c r="G238" s="16">
        <v>0.45546296296296296</v>
      </c>
      <c r="H238" s="18">
        <f t="shared" si="13"/>
        <v>3354</v>
      </c>
      <c r="I238">
        <f t="shared" si="14"/>
        <v>0.93166666666666664</v>
      </c>
      <c r="J238" s="18">
        <f t="shared" si="15"/>
        <v>0</v>
      </c>
    </row>
    <row r="239" spans="1:10" ht="15.6" x14ac:dyDescent="0.3">
      <c r="A239" s="14">
        <v>238</v>
      </c>
      <c r="B239" s="15" t="s">
        <v>9</v>
      </c>
      <c r="C239" s="15" t="s">
        <v>190</v>
      </c>
      <c r="D239" s="15" t="s">
        <v>191</v>
      </c>
      <c r="E239" s="15" t="str">
        <f t="shared" si="12"/>
        <v>Jagoda Jędrusik 1i</v>
      </c>
      <c r="F239" s="16">
        <v>0.41684027777777777</v>
      </c>
      <c r="G239" s="16">
        <v>0.45331018518518518</v>
      </c>
      <c r="H239" s="18">
        <f t="shared" si="13"/>
        <v>3181</v>
      </c>
      <c r="I239">
        <f t="shared" si="14"/>
        <v>0.88361111111111112</v>
      </c>
      <c r="J239" s="18">
        <f t="shared" si="15"/>
        <v>0</v>
      </c>
    </row>
    <row r="240" spans="1:10" ht="15.6" x14ac:dyDescent="0.3">
      <c r="A240" s="14">
        <v>239</v>
      </c>
      <c r="B240" s="15" t="s">
        <v>9</v>
      </c>
      <c r="C240" s="15" t="s">
        <v>410</v>
      </c>
      <c r="D240" s="15" t="s">
        <v>421</v>
      </c>
      <c r="E240" s="15" t="str">
        <f t="shared" si="12"/>
        <v>Weronika Mazurkiewicz 1i</v>
      </c>
      <c r="F240" s="16">
        <v>0.41673611111111108</v>
      </c>
      <c r="G240" s="16">
        <v>0.45268518518518519</v>
      </c>
      <c r="H240" s="18">
        <f t="shared" si="13"/>
        <v>3118</v>
      </c>
      <c r="I240">
        <f t="shared" si="14"/>
        <v>0.86611111111111116</v>
      </c>
      <c r="J240" s="18">
        <f t="shared" si="15"/>
        <v>0</v>
      </c>
    </row>
    <row r="241" spans="1:10" ht="15.6" x14ac:dyDescent="0.3">
      <c r="A241" s="14">
        <v>240</v>
      </c>
      <c r="B241" s="15" t="s">
        <v>9</v>
      </c>
      <c r="C241" s="15" t="s">
        <v>104</v>
      </c>
      <c r="D241" s="15" t="s">
        <v>295</v>
      </c>
      <c r="E241" s="15" t="str">
        <f t="shared" si="12"/>
        <v>Piotr Nowak 1i</v>
      </c>
      <c r="F241" s="16">
        <v>0.41678240740740741</v>
      </c>
      <c r="G241" s="16">
        <v>0.45116898148148149</v>
      </c>
      <c r="H241" s="18">
        <f t="shared" si="13"/>
        <v>2991</v>
      </c>
      <c r="I241">
        <f t="shared" si="14"/>
        <v>0.83083333333333331</v>
      </c>
      <c r="J241" s="18">
        <f t="shared" si="15"/>
        <v>0</v>
      </c>
    </row>
    <row r="242" spans="1:10" ht="15.6" x14ac:dyDescent="0.3">
      <c r="A242" s="14">
        <v>241</v>
      </c>
      <c r="B242" s="15" t="s">
        <v>10</v>
      </c>
      <c r="C242" s="15" t="s">
        <v>382</v>
      </c>
      <c r="D242" s="15" t="s">
        <v>515</v>
      </c>
      <c r="E242" s="15" t="str">
        <f t="shared" si="12"/>
        <v>Marika Szram 1j</v>
      </c>
      <c r="F242" s="16">
        <v>0.41667824074074072</v>
      </c>
      <c r="G242" s="16">
        <v>0.45201388888888888</v>
      </c>
      <c r="H242" s="18">
        <f t="shared" si="13"/>
        <v>3055</v>
      </c>
      <c r="I242">
        <f t="shared" si="14"/>
        <v>0.84861111111111109</v>
      </c>
      <c r="J242" s="18">
        <f t="shared" si="15"/>
        <v>0</v>
      </c>
    </row>
    <row r="243" spans="1:10" ht="15.6" x14ac:dyDescent="0.3">
      <c r="A243" s="14">
        <v>242</v>
      </c>
      <c r="B243" s="15" t="s">
        <v>10</v>
      </c>
      <c r="C243" s="15" t="s">
        <v>119</v>
      </c>
      <c r="D243" s="15" t="s">
        <v>120</v>
      </c>
      <c r="E243" s="15" t="str">
        <f t="shared" si="12"/>
        <v>Małgorzata Armknecht 1j</v>
      </c>
      <c r="F243" s="16">
        <v>0.4167939814814815</v>
      </c>
      <c r="G243" s="16">
        <v>0.4518402777777778</v>
      </c>
      <c r="H243" s="18">
        <f t="shared" si="13"/>
        <v>3050</v>
      </c>
      <c r="I243">
        <f t="shared" si="14"/>
        <v>0.84722222222222221</v>
      </c>
      <c r="J243" s="18">
        <f t="shared" si="15"/>
        <v>0</v>
      </c>
    </row>
    <row r="244" spans="1:10" ht="15.6" x14ac:dyDescent="0.3">
      <c r="A244" s="14">
        <v>243</v>
      </c>
      <c r="B244" s="15" t="s">
        <v>10</v>
      </c>
      <c r="C244" s="15" t="s">
        <v>407</v>
      </c>
      <c r="D244" s="15" t="s">
        <v>408</v>
      </c>
      <c r="E244" s="15" t="str">
        <f t="shared" si="12"/>
        <v>Adrianna Czajkowska 1j</v>
      </c>
      <c r="F244" s="16">
        <v>0.41684027777777777</v>
      </c>
      <c r="G244" s="16">
        <v>0.45344907407407409</v>
      </c>
      <c r="H244" s="18">
        <f t="shared" si="13"/>
        <v>3193</v>
      </c>
      <c r="I244">
        <f t="shared" si="14"/>
        <v>0.88694444444444442</v>
      </c>
      <c r="J244" s="18">
        <f t="shared" si="15"/>
        <v>0</v>
      </c>
    </row>
    <row r="245" spans="1:10" ht="15.6" x14ac:dyDescent="0.3">
      <c r="A245" s="14">
        <v>244</v>
      </c>
      <c r="B245" s="15" t="s">
        <v>10</v>
      </c>
      <c r="C245" s="15" t="s">
        <v>119</v>
      </c>
      <c r="D245" s="15" t="s">
        <v>64</v>
      </c>
      <c r="E245" s="15" t="str">
        <f t="shared" si="12"/>
        <v>Małgorzata Kwiatkowska 1j</v>
      </c>
      <c r="F245" s="16">
        <v>0.41685185185185186</v>
      </c>
      <c r="G245" s="16">
        <v>0.4574537037037037</v>
      </c>
      <c r="H245" s="18">
        <f t="shared" si="13"/>
        <v>3540</v>
      </c>
      <c r="I245">
        <f t="shared" si="14"/>
        <v>0.98333333333333328</v>
      </c>
      <c r="J245" s="18">
        <f t="shared" si="15"/>
        <v>0</v>
      </c>
    </row>
    <row r="246" spans="1:10" ht="15.6" x14ac:dyDescent="0.3">
      <c r="A246" s="14">
        <v>245</v>
      </c>
      <c r="B246" s="15" t="s">
        <v>10</v>
      </c>
      <c r="C246" s="15" t="s">
        <v>71</v>
      </c>
      <c r="D246" s="15" t="s">
        <v>403</v>
      </c>
      <c r="E246" s="15" t="str">
        <f t="shared" si="12"/>
        <v>Agnieszka Szulc 1j</v>
      </c>
      <c r="F246" s="16">
        <v>0.41695601851851855</v>
      </c>
      <c r="G246" s="16">
        <v>0.45200231481481479</v>
      </c>
      <c r="H246" s="18">
        <f t="shared" si="13"/>
        <v>3078</v>
      </c>
      <c r="I246">
        <f t="shared" si="14"/>
        <v>0.85499999999999998</v>
      </c>
      <c r="J246" s="18">
        <f t="shared" si="15"/>
        <v>0</v>
      </c>
    </row>
    <row r="247" spans="1:10" ht="15.6" x14ac:dyDescent="0.3">
      <c r="A247" s="14">
        <v>246</v>
      </c>
      <c r="B247" s="15" t="s">
        <v>10</v>
      </c>
      <c r="C247" s="15" t="s">
        <v>154</v>
      </c>
      <c r="D247" s="15" t="s">
        <v>88</v>
      </c>
      <c r="E247" s="15" t="str">
        <f t="shared" si="12"/>
        <v>Anna Kaźmierczak 1j</v>
      </c>
      <c r="F247" s="16">
        <v>0.41674768518518518</v>
      </c>
      <c r="G247" s="16">
        <v>0.45604166666666668</v>
      </c>
      <c r="H247" s="18">
        <f t="shared" si="13"/>
        <v>3409</v>
      </c>
      <c r="I247">
        <f t="shared" si="14"/>
        <v>0.94694444444444448</v>
      </c>
      <c r="J247" s="18">
        <f t="shared" si="15"/>
        <v>0</v>
      </c>
    </row>
    <row r="248" spans="1:10" ht="15.6" x14ac:dyDescent="0.3">
      <c r="A248" s="14">
        <v>247</v>
      </c>
      <c r="B248" s="15" t="s">
        <v>10</v>
      </c>
      <c r="C248" s="15" t="s">
        <v>208</v>
      </c>
      <c r="D248" s="15" t="s">
        <v>209</v>
      </c>
      <c r="E248" s="15" t="str">
        <f t="shared" si="12"/>
        <v>Arleta Wojtysiak 1j</v>
      </c>
      <c r="F248" s="16">
        <v>0.41695601851851855</v>
      </c>
      <c r="G248" s="16">
        <v>0.45663194444444444</v>
      </c>
      <c r="H248" s="18">
        <f t="shared" si="13"/>
        <v>3478</v>
      </c>
      <c r="I248">
        <f t="shared" si="14"/>
        <v>0.96611111111111114</v>
      </c>
      <c r="J248" s="18">
        <f t="shared" si="15"/>
        <v>0</v>
      </c>
    </row>
    <row r="249" spans="1:10" ht="15.6" x14ac:dyDescent="0.3">
      <c r="A249" s="14">
        <v>248</v>
      </c>
      <c r="B249" s="15" t="s">
        <v>10</v>
      </c>
      <c r="C249" s="15" t="s">
        <v>146</v>
      </c>
      <c r="D249" s="15" t="s">
        <v>149</v>
      </c>
      <c r="E249" s="15" t="str">
        <f t="shared" si="12"/>
        <v>Kamila Gołdyn 1j</v>
      </c>
      <c r="F249" s="16">
        <v>0.4168634259259259</v>
      </c>
      <c r="G249" s="16">
        <v>0.45207175925925924</v>
      </c>
      <c r="H249" s="18">
        <f t="shared" si="13"/>
        <v>3076</v>
      </c>
      <c r="I249">
        <f t="shared" si="14"/>
        <v>0.85444444444444445</v>
      </c>
      <c r="J249" s="18">
        <f t="shared" si="15"/>
        <v>0</v>
      </c>
    </row>
    <row r="250" spans="1:10" ht="15.6" x14ac:dyDescent="0.3">
      <c r="A250" s="14">
        <v>249</v>
      </c>
      <c r="B250" s="15" t="s">
        <v>10</v>
      </c>
      <c r="C250" s="15" t="s">
        <v>36</v>
      </c>
      <c r="D250" s="15" t="s">
        <v>309</v>
      </c>
      <c r="E250" s="15" t="str">
        <f t="shared" si="12"/>
        <v>Monika Komisarek 1j</v>
      </c>
      <c r="F250" s="16">
        <v>0.41694444444444445</v>
      </c>
      <c r="G250" s="16">
        <v>0.45853009259259259</v>
      </c>
      <c r="H250" s="18">
        <f t="shared" si="13"/>
        <v>3641</v>
      </c>
      <c r="I250">
        <f t="shared" si="14"/>
        <v>1.0113888888888889</v>
      </c>
      <c r="J250" s="18">
        <f t="shared" si="15"/>
        <v>41</v>
      </c>
    </row>
    <row r="251" spans="1:10" ht="15.6" x14ac:dyDescent="0.3">
      <c r="A251" s="14">
        <v>250</v>
      </c>
      <c r="B251" s="15" t="s">
        <v>10</v>
      </c>
      <c r="C251" s="15" t="s">
        <v>280</v>
      </c>
      <c r="D251" s="15" t="s">
        <v>580</v>
      </c>
      <c r="E251" s="15" t="str">
        <f t="shared" si="12"/>
        <v>Daria Grzelak 1j</v>
      </c>
      <c r="F251" s="16">
        <v>0.416875</v>
      </c>
      <c r="G251" s="16">
        <v>0.45677083333333335</v>
      </c>
      <c r="H251" s="18">
        <f t="shared" si="13"/>
        <v>3483</v>
      </c>
      <c r="I251">
        <f t="shared" si="14"/>
        <v>0.96750000000000003</v>
      </c>
      <c r="J251" s="18">
        <f t="shared" si="15"/>
        <v>0</v>
      </c>
    </row>
    <row r="252" spans="1:10" ht="15.6" x14ac:dyDescent="0.3">
      <c r="A252" s="14">
        <v>251</v>
      </c>
      <c r="B252" s="15" t="s">
        <v>10</v>
      </c>
      <c r="C252" s="15" t="s">
        <v>154</v>
      </c>
      <c r="D252" s="15" t="s">
        <v>578</v>
      </c>
      <c r="E252" s="15" t="str">
        <f t="shared" si="12"/>
        <v>Anna Wleklińska 1j</v>
      </c>
      <c r="F252" s="16">
        <v>0.41694444444444445</v>
      </c>
      <c r="G252" s="16">
        <v>0.45597222222222222</v>
      </c>
      <c r="H252" s="18">
        <f t="shared" si="13"/>
        <v>3420</v>
      </c>
      <c r="I252">
        <f t="shared" si="14"/>
        <v>0.95</v>
      </c>
      <c r="J252" s="18">
        <f t="shared" si="15"/>
        <v>0</v>
      </c>
    </row>
    <row r="253" spans="1:10" ht="15.6" x14ac:dyDescent="0.3">
      <c r="A253" s="14">
        <v>252</v>
      </c>
      <c r="B253" s="15" t="s">
        <v>10</v>
      </c>
      <c r="C253" s="15" t="s">
        <v>36</v>
      </c>
      <c r="D253" s="15" t="s">
        <v>489</v>
      </c>
      <c r="E253" s="15" t="str">
        <f t="shared" si="12"/>
        <v>Monika Masiakowska 1j</v>
      </c>
      <c r="F253" s="16">
        <v>0.4167939814814815</v>
      </c>
      <c r="G253" s="16">
        <v>0.45533564814814814</v>
      </c>
      <c r="H253" s="18">
        <f t="shared" si="13"/>
        <v>3352</v>
      </c>
      <c r="I253">
        <f t="shared" si="14"/>
        <v>0.93111111111111111</v>
      </c>
      <c r="J253" s="18">
        <f t="shared" si="15"/>
        <v>0</v>
      </c>
    </row>
    <row r="254" spans="1:10" ht="15.6" x14ac:dyDescent="0.3">
      <c r="A254" s="14">
        <v>253</v>
      </c>
      <c r="B254" s="15" t="s">
        <v>10</v>
      </c>
      <c r="C254" s="15" t="s">
        <v>63</v>
      </c>
      <c r="D254" s="15" t="s">
        <v>387</v>
      </c>
      <c r="E254" s="15" t="str">
        <f t="shared" si="12"/>
        <v>Aleksandra Barciszewska 1j</v>
      </c>
      <c r="F254" s="16">
        <v>0.41670138888888891</v>
      </c>
      <c r="G254" s="16">
        <v>0.45129629629629631</v>
      </c>
      <c r="H254" s="18">
        <f t="shared" si="13"/>
        <v>2995</v>
      </c>
      <c r="I254">
        <f t="shared" si="14"/>
        <v>0.83194444444444449</v>
      </c>
      <c r="J254" s="18">
        <f t="shared" si="15"/>
        <v>0</v>
      </c>
    </row>
    <row r="255" spans="1:10" ht="15.6" x14ac:dyDescent="0.3">
      <c r="A255" s="14">
        <v>254</v>
      </c>
      <c r="B255" s="15" t="s">
        <v>10</v>
      </c>
      <c r="C255" s="15" t="s">
        <v>84</v>
      </c>
      <c r="D255" s="15" t="s">
        <v>616</v>
      </c>
      <c r="E255" s="15" t="str">
        <f t="shared" si="12"/>
        <v>Julia Jaromirska 1j</v>
      </c>
      <c r="F255" s="16">
        <v>0.41696759259259258</v>
      </c>
      <c r="G255" s="16">
        <v>0.45481481481481484</v>
      </c>
      <c r="H255" s="18">
        <f t="shared" si="13"/>
        <v>3322</v>
      </c>
      <c r="I255">
        <f t="shared" si="14"/>
        <v>0.92277777777777781</v>
      </c>
      <c r="J255" s="18">
        <f t="shared" si="15"/>
        <v>0</v>
      </c>
    </row>
    <row r="256" spans="1:10" ht="15.6" x14ac:dyDescent="0.3">
      <c r="A256" s="14">
        <v>255</v>
      </c>
      <c r="B256" s="15" t="s">
        <v>10</v>
      </c>
      <c r="C256" s="15" t="s">
        <v>180</v>
      </c>
      <c r="D256" s="15" t="s">
        <v>181</v>
      </c>
      <c r="E256" s="15" t="str">
        <f t="shared" si="12"/>
        <v>Adam Mrotek 1j</v>
      </c>
      <c r="F256" s="16">
        <v>0.41673611111111108</v>
      </c>
      <c r="G256" s="16">
        <v>0.45177083333333334</v>
      </c>
      <c r="H256" s="18">
        <f t="shared" si="13"/>
        <v>3039</v>
      </c>
      <c r="I256">
        <f t="shared" si="14"/>
        <v>0.84416666666666662</v>
      </c>
      <c r="J256" s="18">
        <f t="shared" si="15"/>
        <v>0</v>
      </c>
    </row>
    <row r="257" spans="1:10" ht="15.6" x14ac:dyDescent="0.3">
      <c r="A257" s="14">
        <v>256</v>
      </c>
      <c r="B257" s="15" t="s">
        <v>10</v>
      </c>
      <c r="C257" s="15" t="s">
        <v>114</v>
      </c>
      <c r="D257" s="15" t="s">
        <v>574</v>
      </c>
      <c r="E257" s="15" t="str">
        <f t="shared" si="12"/>
        <v>Natalia Sosnowska 1j</v>
      </c>
      <c r="F257" s="16">
        <v>0.41697916666666668</v>
      </c>
      <c r="G257" s="16">
        <v>0.45729166666666665</v>
      </c>
      <c r="H257" s="18">
        <f t="shared" si="13"/>
        <v>3537</v>
      </c>
      <c r="I257">
        <f t="shared" si="14"/>
        <v>0.98250000000000004</v>
      </c>
      <c r="J257" s="18">
        <f t="shared" si="15"/>
        <v>0</v>
      </c>
    </row>
    <row r="258" spans="1:10" ht="15.6" x14ac:dyDescent="0.3">
      <c r="A258" s="14">
        <v>257</v>
      </c>
      <c r="B258" s="15" t="s">
        <v>10</v>
      </c>
      <c r="C258" s="15" t="s">
        <v>24</v>
      </c>
      <c r="D258" s="15" t="s">
        <v>130</v>
      </c>
      <c r="E258" s="15" t="str">
        <f t="shared" si="12"/>
        <v>Marta Kęsikowska 1j</v>
      </c>
      <c r="F258" s="16">
        <v>0.41699074074074072</v>
      </c>
      <c r="G258" s="16">
        <v>0.45134259259259257</v>
      </c>
      <c r="H258" s="18">
        <f t="shared" si="13"/>
        <v>3024</v>
      </c>
      <c r="I258">
        <f t="shared" si="14"/>
        <v>0.84</v>
      </c>
      <c r="J258" s="18">
        <f t="shared" si="15"/>
        <v>0</v>
      </c>
    </row>
    <row r="259" spans="1:10" ht="15.6" x14ac:dyDescent="0.3">
      <c r="A259" s="14">
        <v>258</v>
      </c>
      <c r="B259" s="15" t="s">
        <v>10</v>
      </c>
      <c r="C259" s="15" t="s">
        <v>232</v>
      </c>
      <c r="D259" s="15" t="s">
        <v>233</v>
      </c>
      <c r="E259" s="15" t="str">
        <f t="shared" ref="E259:E264" si="16">C259&amp;" "&amp;D259&amp;" "&amp;B259</f>
        <v>Adrian Wajer 1j</v>
      </c>
      <c r="F259" s="16">
        <v>0.41673611111111108</v>
      </c>
      <c r="G259" s="16">
        <v>0.45179398148148148</v>
      </c>
      <c r="H259" s="18">
        <f t="shared" ref="H259:H264" si="17">(HOUR(G259)*3600+MINUTE(G259)*60+SECOND(G259))-HOUR(F259)*3600+MINUTE(F259)*60+SECOND(F259)</f>
        <v>3041</v>
      </c>
      <c r="I259">
        <f t="shared" ref="I259:I264" si="18">H259/3600</f>
        <v>0.84472222222222226</v>
      </c>
      <c r="J259" s="18">
        <f t="shared" ref="J259:J264" si="19">IF(I259&gt;1,H259-3600,0)</f>
        <v>0</v>
      </c>
    </row>
    <row r="260" spans="1:10" ht="15.6" x14ac:dyDescent="0.3">
      <c r="A260" s="14">
        <v>259</v>
      </c>
      <c r="B260" s="15" t="s">
        <v>10</v>
      </c>
      <c r="C260" s="15" t="s">
        <v>146</v>
      </c>
      <c r="D260" s="15" t="s">
        <v>461</v>
      </c>
      <c r="E260" s="15" t="str">
        <f t="shared" si="16"/>
        <v>Kamila Seraficka 1j</v>
      </c>
      <c r="F260" s="16">
        <v>0.4167939814814815</v>
      </c>
      <c r="G260" s="16">
        <v>0.45747685185185183</v>
      </c>
      <c r="H260" s="18">
        <f t="shared" si="17"/>
        <v>3537</v>
      </c>
      <c r="I260">
        <f t="shared" si="18"/>
        <v>0.98250000000000004</v>
      </c>
      <c r="J260" s="18">
        <f t="shared" si="19"/>
        <v>0</v>
      </c>
    </row>
    <row r="261" spans="1:10" ht="15.6" x14ac:dyDescent="0.3">
      <c r="A261" s="14">
        <v>260</v>
      </c>
      <c r="B261" s="15" t="s">
        <v>10</v>
      </c>
      <c r="C261" s="15" t="s">
        <v>232</v>
      </c>
      <c r="D261" s="15" t="s">
        <v>433</v>
      </c>
      <c r="E261" s="15" t="str">
        <f t="shared" si="16"/>
        <v>Adrian Młotek 1j</v>
      </c>
      <c r="F261" s="16">
        <v>0.4168634259259259</v>
      </c>
      <c r="G261" s="16">
        <v>0.4541087962962963</v>
      </c>
      <c r="H261" s="18">
        <f t="shared" si="17"/>
        <v>3252</v>
      </c>
      <c r="I261">
        <f t="shared" si="18"/>
        <v>0.90333333333333332</v>
      </c>
      <c r="J261" s="18">
        <f t="shared" si="19"/>
        <v>0</v>
      </c>
    </row>
    <row r="262" spans="1:10" ht="15.6" x14ac:dyDescent="0.3">
      <c r="A262" s="14">
        <v>261</v>
      </c>
      <c r="B262" s="15" t="s">
        <v>10</v>
      </c>
      <c r="C262" s="15" t="s">
        <v>127</v>
      </c>
      <c r="D262" s="15" t="s">
        <v>128</v>
      </c>
      <c r="E262" s="15" t="str">
        <f t="shared" si="16"/>
        <v>Róża Serducho 1j</v>
      </c>
      <c r="F262" s="16">
        <v>0.41693287037037036</v>
      </c>
      <c r="G262" s="16">
        <v>0.45480324074074074</v>
      </c>
      <c r="H262" s="18">
        <f t="shared" si="17"/>
        <v>3318</v>
      </c>
      <c r="I262">
        <f t="shared" si="18"/>
        <v>0.92166666666666663</v>
      </c>
      <c r="J262" s="18">
        <f t="shared" si="19"/>
        <v>0</v>
      </c>
    </row>
    <row r="263" spans="1:10" ht="15.6" x14ac:dyDescent="0.3">
      <c r="A263" s="14">
        <v>262</v>
      </c>
      <c r="B263" s="15" t="s">
        <v>10</v>
      </c>
      <c r="C263" s="15" t="s">
        <v>304</v>
      </c>
      <c r="D263" s="15" t="s">
        <v>305</v>
      </c>
      <c r="E263" s="15" t="str">
        <f t="shared" si="16"/>
        <v>Janina Dobrowolska 1j</v>
      </c>
      <c r="F263" s="16">
        <v>0.4168634259259259</v>
      </c>
      <c r="G263" s="16">
        <v>0.4569097222222222</v>
      </c>
      <c r="H263" s="18">
        <f t="shared" si="17"/>
        <v>3494</v>
      </c>
      <c r="I263">
        <f t="shared" si="18"/>
        <v>0.9705555555555555</v>
      </c>
      <c r="J263" s="18">
        <f t="shared" si="19"/>
        <v>0</v>
      </c>
    </row>
    <row r="264" spans="1:10" ht="15.6" x14ac:dyDescent="0.3">
      <c r="A264" s="14">
        <v>263</v>
      </c>
      <c r="B264" s="15" t="s">
        <v>10</v>
      </c>
      <c r="C264" s="15" t="s">
        <v>323</v>
      </c>
      <c r="D264" s="15" t="s">
        <v>405</v>
      </c>
      <c r="E264" s="15" t="str">
        <f t="shared" si="16"/>
        <v>Mateusz Kamiński 1j</v>
      </c>
      <c r="F264" s="16">
        <v>0.41682870370370373</v>
      </c>
      <c r="G264" s="16">
        <v>0.45834490740740741</v>
      </c>
      <c r="H264" s="18">
        <f t="shared" si="17"/>
        <v>3615</v>
      </c>
      <c r="I264">
        <f t="shared" si="18"/>
        <v>1.0041666666666667</v>
      </c>
      <c r="J264" s="18">
        <f t="shared" si="1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2022-04-05T22:03:13Z</dcterms:modified>
</cp:coreProperties>
</file>