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filterPrivacy="1" hidePivotFieldList="1"/>
  <xr:revisionPtr revIDLastSave="0" documentId="13_ncr:1_{8FA17816-C7F6-4F25-8F51-CAEF617F3D97}" xr6:coauthVersionLast="36" xr6:coauthVersionMax="36" xr10:uidLastSave="{00000000-0000-0000-0000-000000000000}"/>
  <bookViews>
    <workbookView xWindow="0" yWindow="0" windowWidth="22260" windowHeight="12645" activeTab="5" xr2:uid="{00000000-000D-0000-FFFF-FFFF00000000}"/>
  </bookViews>
  <sheets>
    <sheet name="dane" sheetId="3" r:id="rId1"/>
    <sheet name="5_1 i 5_2" sheetId="2" r:id="rId2"/>
    <sheet name="5_1 nowe" sheetId="5" r:id="rId3"/>
    <sheet name="5_2 nowe" sheetId="6" r:id="rId4"/>
    <sheet name="5_3 nowe" sheetId="7" r:id="rId5"/>
    <sheet name="5_4" sheetId="8" r:id="rId6"/>
    <sheet name="5_5" sheetId="9" r:id="rId7"/>
  </sheets>
  <definedNames>
    <definedName name="_xlnm._FilterDatabase" localSheetId="1" hidden="1">'5_1 i 5_2'!$B$2:$B$41</definedName>
    <definedName name="_xlnm._FilterDatabase" localSheetId="2" hidden="1">'5_1 nowe'!$N$1:$O$25</definedName>
    <definedName name="_xlnm._FilterDatabase" localSheetId="3" hidden="1">'5_2 nowe'!$E$1:$E$488</definedName>
    <definedName name="_xlnm._FilterDatabase" localSheetId="4" hidden="1">'5_3 nowe'!$R$2:$R$657</definedName>
    <definedName name="_xlnm._FilterDatabase" localSheetId="5" hidden="1">'5_4'!$R$1:$T$1</definedName>
    <definedName name="DaneZewnętrzne_1" localSheetId="1" hidden="1">'5_1 i 5_2'!$A$1:$C$41</definedName>
    <definedName name="DaneZewnętrzne_1" localSheetId="2" hidden="1">'5_1 nowe'!$A$1:$C$41</definedName>
    <definedName name="DaneZewnętrzne_1" localSheetId="3" hidden="1">'5_2 nowe'!$A$1:$C$41</definedName>
    <definedName name="DaneZewnętrzne_1" localSheetId="4" hidden="1">'5_3 nowe'!$A$1:$C$41</definedName>
    <definedName name="DaneZewnętrzne_1" localSheetId="5" hidden="1">'5_4'!$A$1:$C$41</definedName>
    <definedName name="DaneZewnętrzne_1" localSheetId="6" hidden="1">'5_5'!$A$1:$C$41</definedName>
    <definedName name="DaneZewnętrzne_1" localSheetId="0" hidden="1">dane!$A$1:$C$41</definedName>
    <definedName name="DaneZewnętrzne_2" localSheetId="1" hidden="1">'5_1 i 5_2'!$E$1:$F$488</definedName>
    <definedName name="DaneZewnętrzne_2" localSheetId="2" hidden="1">'5_1 nowe'!$E$1:$F$488</definedName>
    <definedName name="DaneZewnętrzne_2" localSheetId="3" hidden="1">'5_2 nowe'!$E$1:$F$488</definedName>
    <definedName name="DaneZewnętrzne_2" localSheetId="4" hidden="1">'5_3 nowe'!$E$1:$F$488</definedName>
    <definedName name="DaneZewnętrzne_2" localSheetId="5" hidden="1">'5_4'!$E$1:$F$488</definedName>
    <definedName name="DaneZewnętrzne_2" localSheetId="6" hidden="1">'5_5'!$E$1:$F$488</definedName>
    <definedName name="DaneZewnętrzne_2" localSheetId="0" hidden="1">dane!$E$1:$F$488</definedName>
    <definedName name="DaneZewnętrzne_3" localSheetId="1" hidden="1">'5_1 i 5_2'!$H$1:$K$657</definedName>
    <definedName name="DaneZewnętrzne_3" localSheetId="2" hidden="1">'5_1 nowe'!$H$1:$K$657</definedName>
    <definedName name="DaneZewnętrzne_3" localSheetId="3" hidden="1">'5_2 nowe'!$H$1:$K$657</definedName>
    <definedName name="DaneZewnętrzne_3" localSheetId="4" hidden="1">'5_3 nowe'!$H$1:$K$657</definedName>
    <definedName name="DaneZewnętrzne_3" localSheetId="5" hidden="1">'5_4'!$H$1:$K$657</definedName>
    <definedName name="DaneZewnętrzne_3" localSheetId="6" hidden="1">'5_5'!$H$1:$K$657</definedName>
    <definedName name="DaneZewnętrzne_3" localSheetId="0" hidden="1">dane!$H$1:$K$657</definedName>
    <definedName name="_xlnm.Extract" localSheetId="1">#REF!</definedName>
    <definedName name="_xlnm.Extract" localSheetId="2">'5_1 nowe'!$Q$1:$R$1</definedName>
    <definedName name="_xlnm.Extract" localSheetId="3">'5_2 nowe'!#REF!</definedName>
    <definedName name="_xlnm.Extract" localSheetId="4">'5_3 nowe'!$S$2</definedName>
    <definedName name="_xlnm.Extract" localSheetId="5">'5_4'!$R$126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8" l="1"/>
  <c r="S4" i="8"/>
  <c r="S5" i="8"/>
  <c r="S6" i="8"/>
  <c r="S7" i="8"/>
  <c r="S2" i="8"/>
  <c r="M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M529" i="8"/>
  <c r="M530" i="8"/>
  <c r="M531" i="8"/>
  <c r="M532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1" i="8"/>
  <c r="M562" i="8"/>
  <c r="M563" i="8"/>
  <c r="M564" i="8"/>
  <c r="M565" i="8"/>
  <c r="M566" i="8"/>
  <c r="M567" i="8"/>
  <c r="M568" i="8"/>
  <c r="M569" i="8"/>
  <c r="M570" i="8"/>
  <c r="M571" i="8"/>
  <c r="M572" i="8"/>
  <c r="M573" i="8"/>
  <c r="M574" i="8"/>
  <c r="M575" i="8"/>
  <c r="M576" i="8"/>
  <c r="M577" i="8"/>
  <c r="M578" i="8"/>
  <c r="M579" i="8"/>
  <c r="M580" i="8"/>
  <c r="M581" i="8"/>
  <c r="M582" i="8"/>
  <c r="M583" i="8"/>
  <c r="M584" i="8"/>
  <c r="M585" i="8"/>
  <c r="M586" i="8"/>
  <c r="M587" i="8"/>
  <c r="M588" i="8"/>
  <c r="M589" i="8"/>
  <c r="M590" i="8"/>
  <c r="M591" i="8"/>
  <c r="M592" i="8"/>
  <c r="M593" i="8"/>
  <c r="M594" i="8"/>
  <c r="M595" i="8"/>
  <c r="M596" i="8"/>
  <c r="M597" i="8"/>
  <c r="M598" i="8"/>
  <c r="M599" i="8"/>
  <c r="M600" i="8"/>
  <c r="M601" i="8"/>
  <c r="M602" i="8"/>
  <c r="M603" i="8"/>
  <c r="M604" i="8"/>
  <c r="M605" i="8"/>
  <c r="M606" i="8"/>
  <c r="M607" i="8"/>
  <c r="M608" i="8"/>
  <c r="M609" i="8"/>
  <c r="M610" i="8"/>
  <c r="M611" i="8"/>
  <c r="M612" i="8"/>
  <c r="M613" i="8"/>
  <c r="M614" i="8"/>
  <c r="M615" i="8"/>
  <c r="M616" i="8"/>
  <c r="M617" i="8"/>
  <c r="M618" i="8"/>
  <c r="M619" i="8"/>
  <c r="M620" i="8"/>
  <c r="M621" i="8"/>
  <c r="M622" i="8"/>
  <c r="M623" i="8"/>
  <c r="M624" i="8"/>
  <c r="M625" i="8"/>
  <c r="M626" i="8"/>
  <c r="M627" i="8"/>
  <c r="M628" i="8"/>
  <c r="M629" i="8"/>
  <c r="M630" i="8"/>
  <c r="M631" i="8"/>
  <c r="M632" i="8"/>
  <c r="M633" i="8"/>
  <c r="M634" i="8"/>
  <c r="M635" i="8"/>
  <c r="M636" i="8"/>
  <c r="M637" i="8"/>
  <c r="M638" i="8"/>
  <c r="M639" i="8"/>
  <c r="M640" i="8"/>
  <c r="M641" i="8"/>
  <c r="M642" i="8"/>
  <c r="M643" i="8"/>
  <c r="M644" i="8"/>
  <c r="M645" i="8"/>
  <c r="M646" i="8"/>
  <c r="M647" i="8"/>
  <c r="M648" i="8"/>
  <c r="M649" i="8"/>
  <c r="M650" i="8"/>
  <c r="M651" i="8"/>
  <c r="M652" i="8"/>
  <c r="M653" i="8"/>
  <c r="M654" i="8"/>
  <c r="M655" i="8"/>
  <c r="M656" i="8"/>
  <c r="M657" i="8"/>
  <c r="L2" i="8"/>
  <c r="N2" i="8" s="1"/>
  <c r="O2" i="8" s="1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N38" i="8" s="1"/>
  <c r="O38" i="8" s="1"/>
  <c r="L39" i="8"/>
  <c r="N39" i="8" s="1"/>
  <c r="O39" i="8" s="1"/>
  <c r="L40" i="8"/>
  <c r="N40" i="8" s="1"/>
  <c r="O40" i="8" s="1"/>
  <c r="L41" i="8"/>
  <c r="L42" i="8"/>
  <c r="L43" i="8"/>
  <c r="L44" i="8"/>
  <c r="N44" i="8" s="1"/>
  <c r="O44" i="8" s="1"/>
  <c r="L45" i="8"/>
  <c r="N45" i="8" s="1"/>
  <c r="O45" i="8" s="1"/>
  <c r="L46" i="8"/>
  <c r="N46" i="8" s="1"/>
  <c r="O46" i="8" s="1"/>
  <c r="L47" i="8"/>
  <c r="L48" i="8"/>
  <c r="L49" i="8"/>
  <c r="L50" i="8"/>
  <c r="N50" i="8" s="1"/>
  <c r="O50" i="8" s="1"/>
  <c r="L51" i="8"/>
  <c r="N51" i="8" s="1"/>
  <c r="O51" i="8" s="1"/>
  <c r="L52" i="8"/>
  <c r="N52" i="8" s="1"/>
  <c r="O52" i="8" s="1"/>
  <c r="L53" i="8"/>
  <c r="L54" i="8"/>
  <c r="L55" i="8"/>
  <c r="L56" i="8"/>
  <c r="N56" i="8" s="1"/>
  <c r="O56" i="8" s="1"/>
  <c r="L57" i="8"/>
  <c r="N57" i="8" s="1"/>
  <c r="O57" i="8" s="1"/>
  <c r="L58" i="8"/>
  <c r="N58" i="8" s="1"/>
  <c r="O58" i="8" s="1"/>
  <c r="L59" i="8"/>
  <c r="L60" i="8"/>
  <c r="L61" i="8"/>
  <c r="L62" i="8"/>
  <c r="N62" i="8" s="1"/>
  <c r="O62" i="8" s="1"/>
  <c r="L63" i="8"/>
  <c r="N63" i="8" s="1"/>
  <c r="O63" i="8" s="1"/>
  <c r="L64" i="8"/>
  <c r="N64" i="8" s="1"/>
  <c r="O64" i="8" s="1"/>
  <c r="L65" i="8"/>
  <c r="L66" i="8"/>
  <c r="L67" i="8"/>
  <c r="L68" i="8"/>
  <c r="N68" i="8" s="1"/>
  <c r="O68" i="8" s="1"/>
  <c r="L69" i="8"/>
  <c r="N69" i="8" s="1"/>
  <c r="O69" i="8" s="1"/>
  <c r="L70" i="8"/>
  <c r="N70" i="8" s="1"/>
  <c r="O70" i="8" s="1"/>
  <c r="L71" i="8"/>
  <c r="L72" i="8"/>
  <c r="L73" i="8"/>
  <c r="L74" i="8"/>
  <c r="N74" i="8" s="1"/>
  <c r="O74" i="8" s="1"/>
  <c r="L75" i="8"/>
  <c r="N75" i="8" s="1"/>
  <c r="O75" i="8" s="1"/>
  <c r="L76" i="8"/>
  <c r="N76" i="8" s="1"/>
  <c r="O76" i="8" s="1"/>
  <c r="L77" i="8"/>
  <c r="L78" i="8"/>
  <c r="L79" i="8"/>
  <c r="L80" i="8"/>
  <c r="N80" i="8" s="1"/>
  <c r="O80" i="8" s="1"/>
  <c r="L81" i="8"/>
  <c r="N81" i="8" s="1"/>
  <c r="O81" i="8" s="1"/>
  <c r="L82" i="8"/>
  <c r="N82" i="8" s="1"/>
  <c r="O82" i="8" s="1"/>
  <c r="L83" i="8"/>
  <c r="L84" i="8"/>
  <c r="L85" i="8"/>
  <c r="L86" i="8"/>
  <c r="N86" i="8" s="1"/>
  <c r="O86" i="8" s="1"/>
  <c r="L87" i="8"/>
  <c r="N87" i="8" s="1"/>
  <c r="O87" i="8" s="1"/>
  <c r="L88" i="8"/>
  <c r="N88" i="8" s="1"/>
  <c r="O88" i="8" s="1"/>
  <c r="L89" i="8"/>
  <c r="L90" i="8"/>
  <c r="L91" i="8"/>
  <c r="L92" i="8"/>
  <c r="N92" i="8" s="1"/>
  <c r="O92" i="8" s="1"/>
  <c r="L93" i="8"/>
  <c r="N93" i="8" s="1"/>
  <c r="O93" i="8" s="1"/>
  <c r="L94" i="8"/>
  <c r="N94" i="8" s="1"/>
  <c r="O94" i="8" s="1"/>
  <c r="L95" i="8"/>
  <c r="L96" i="8"/>
  <c r="L97" i="8"/>
  <c r="L98" i="8"/>
  <c r="N98" i="8" s="1"/>
  <c r="O98" i="8" s="1"/>
  <c r="L99" i="8"/>
  <c r="N99" i="8" s="1"/>
  <c r="O99" i="8" s="1"/>
  <c r="L100" i="8"/>
  <c r="N100" i="8" s="1"/>
  <c r="O100" i="8" s="1"/>
  <c r="L101" i="8"/>
  <c r="L102" i="8"/>
  <c r="L103" i="8"/>
  <c r="L104" i="8"/>
  <c r="N104" i="8" s="1"/>
  <c r="O104" i="8" s="1"/>
  <c r="L105" i="8"/>
  <c r="N105" i="8" s="1"/>
  <c r="O105" i="8" s="1"/>
  <c r="L106" i="8"/>
  <c r="N106" i="8" s="1"/>
  <c r="O106" i="8" s="1"/>
  <c r="L107" i="8"/>
  <c r="L108" i="8"/>
  <c r="L109" i="8"/>
  <c r="L110" i="8"/>
  <c r="N110" i="8" s="1"/>
  <c r="O110" i="8" s="1"/>
  <c r="L111" i="8"/>
  <c r="N111" i="8" s="1"/>
  <c r="O111" i="8" s="1"/>
  <c r="L112" i="8"/>
  <c r="N112" i="8" s="1"/>
  <c r="O112" i="8" s="1"/>
  <c r="L113" i="8"/>
  <c r="L114" i="8"/>
  <c r="L115" i="8"/>
  <c r="L116" i="8"/>
  <c r="N116" i="8" s="1"/>
  <c r="O116" i="8" s="1"/>
  <c r="L117" i="8"/>
  <c r="N117" i="8" s="1"/>
  <c r="O117" i="8" s="1"/>
  <c r="L118" i="8"/>
  <c r="N118" i="8" s="1"/>
  <c r="O118" i="8" s="1"/>
  <c r="L119" i="8"/>
  <c r="L120" i="8"/>
  <c r="L121" i="8"/>
  <c r="L122" i="8"/>
  <c r="N122" i="8" s="1"/>
  <c r="O122" i="8" s="1"/>
  <c r="L123" i="8"/>
  <c r="N123" i="8" s="1"/>
  <c r="O123" i="8" s="1"/>
  <c r="L124" i="8"/>
  <c r="N124" i="8" s="1"/>
  <c r="O124" i="8" s="1"/>
  <c r="L125" i="8"/>
  <c r="L126" i="8"/>
  <c r="L127" i="8"/>
  <c r="L128" i="8"/>
  <c r="N128" i="8" s="1"/>
  <c r="O128" i="8" s="1"/>
  <c r="L129" i="8"/>
  <c r="N129" i="8" s="1"/>
  <c r="O129" i="8" s="1"/>
  <c r="L130" i="8"/>
  <c r="N130" i="8" s="1"/>
  <c r="O130" i="8" s="1"/>
  <c r="L131" i="8"/>
  <c r="L132" i="8"/>
  <c r="L133" i="8"/>
  <c r="L134" i="8"/>
  <c r="N134" i="8" s="1"/>
  <c r="O134" i="8" s="1"/>
  <c r="L135" i="8"/>
  <c r="N135" i="8" s="1"/>
  <c r="O135" i="8" s="1"/>
  <c r="L136" i="8"/>
  <c r="N136" i="8" s="1"/>
  <c r="O136" i="8" s="1"/>
  <c r="L137" i="8"/>
  <c r="L138" i="8"/>
  <c r="L139" i="8"/>
  <c r="L140" i="8"/>
  <c r="N140" i="8" s="1"/>
  <c r="O140" i="8" s="1"/>
  <c r="L141" i="8"/>
  <c r="N141" i="8" s="1"/>
  <c r="O141" i="8" s="1"/>
  <c r="L142" i="8"/>
  <c r="N142" i="8" s="1"/>
  <c r="O142" i="8" s="1"/>
  <c r="L143" i="8"/>
  <c r="L144" i="8"/>
  <c r="L145" i="8"/>
  <c r="L146" i="8"/>
  <c r="N146" i="8" s="1"/>
  <c r="O146" i="8" s="1"/>
  <c r="L147" i="8"/>
  <c r="N147" i="8" s="1"/>
  <c r="O147" i="8" s="1"/>
  <c r="L148" i="8"/>
  <c r="N148" i="8" s="1"/>
  <c r="O148" i="8" s="1"/>
  <c r="L149" i="8"/>
  <c r="L150" i="8"/>
  <c r="L151" i="8"/>
  <c r="L152" i="8"/>
  <c r="N152" i="8" s="1"/>
  <c r="O152" i="8" s="1"/>
  <c r="L153" i="8"/>
  <c r="N153" i="8" s="1"/>
  <c r="O153" i="8" s="1"/>
  <c r="L154" i="8"/>
  <c r="N154" i="8" s="1"/>
  <c r="O154" i="8" s="1"/>
  <c r="L155" i="8"/>
  <c r="L156" i="8"/>
  <c r="L157" i="8"/>
  <c r="L158" i="8"/>
  <c r="N158" i="8" s="1"/>
  <c r="O158" i="8" s="1"/>
  <c r="L159" i="8"/>
  <c r="N159" i="8" s="1"/>
  <c r="O159" i="8" s="1"/>
  <c r="L160" i="8"/>
  <c r="N160" i="8" s="1"/>
  <c r="O160" i="8" s="1"/>
  <c r="L161" i="8"/>
  <c r="L162" i="8"/>
  <c r="L163" i="8"/>
  <c r="L164" i="8"/>
  <c r="N164" i="8" s="1"/>
  <c r="O164" i="8" s="1"/>
  <c r="L165" i="8"/>
  <c r="N165" i="8" s="1"/>
  <c r="O165" i="8" s="1"/>
  <c r="L166" i="8"/>
  <c r="N166" i="8" s="1"/>
  <c r="O166" i="8" s="1"/>
  <c r="L167" i="8"/>
  <c r="L168" i="8"/>
  <c r="L169" i="8"/>
  <c r="L170" i="8"/>
  <c r="N170" i="8" s="1"/>
  <c r="O170" i="8" s="1"/>
  <c r="L171" i="8"/>
  <c r="N171" i="8" s="1"/>
  <c r="O171" i="8" s="1"/>
  <c r="L172" i="8"/>
  <c r="N172" i="8" s="1"/>
  <c r="O172" i="8" s="1"/>
  <c r="L173" i="8"/>
  <c r="L174" i="8"/>
  <c r="L175" i="8"/>
  <c r="L176" i="8"/>
  <c r="N176" i="8" s="1"/>
  <c r="O176" i="8" s="1"/>
  <c r="L177" i="8"/>
  <c r="N177" i="8" s="1"/>
  <c r="O177" i="8" s="1"/>
  <c r="L178" i="8"/>
  <c r="L179" i="8"/>
  <c r="L180" i="8"/>
  <c r="L181" i="8"/>
  <c r="L182" i="8"/>
  <c r="N182" i="8" s="1"/>
  <c r="O182" i="8" s="1"/>
  <c r="L183" i="8"/>
  <c r="N183" i="8" s="1"/>
  <c r="O183" i="8" s="1"/>
  <c r="L184" i="8"/>
  <c r="N184" i="8" s="1"/>
  <c r="O184" i="8" s="1"/>
  <c r="L185" i="8"/>
  <c r="L186" i="8"/>
  <c r="L187" i="8"/>
  <c r="L188" i="8"/>
  <c r="N188" i="8" s="1"/>
  <c r="O188" i="8" s="1"/>
  <c r="L189" i="8"/>
  <c r="N189" i="8" s="1"/>
  <c r="O189" i="8" s="1"/>
  <c r="L190" i="8"/>
  <c r="N190" i="8" s="1"/>
  <c r="O190" i="8" s="1"/>
  <c r="L191" i="8"/>
  <c r="L192" i="8"/>
  <c r="L193" i="8"/>
  <c r="L194" i="8"/>
  <c r="N194" i="8" s="1"/>
  <c r="O194" i="8" s="1"/>
  <c r="L195" i="8"/>
  <c r="L196" i="8"/>
  <c r="N196" i="8" s="1"/>
  <c r="O196" i="8" s="1"/>
  <c r="L197" i="8"/>
  <c r="L198" i="8"/>
  <c r="L199" i="8"/>
  <c r="L200" i="8"/>
  <c r="N200" i="8" s="1"/>
  <c r="O200" i="8" s="1"/>
  <c r="L201" i="8"/>
  <c r="N201" i="8" s="1"/>
  <c r="O201" i="8" s="1"/>
  <c r="L202" i="8"/>
  <c r="N202" i="8" s="1"/>
  <c r="O202" i="8" s="1"/>
  <c r="L203" i="8"/>
  <c r="L204" i="8"/>
  <c r="L205" i="8"/>
  <c r="L206" i="8"/>
  <c r="N206" i="8" s="1"/>
  <c r="O206" i="8" s="1"/>
  <c r="L207" i="8"/>
  <c r="N207" i="8" s="1"/>
  <c r="O207" i="8" s="1"/>
  <c r="L208" i="8"/>
  <c r="N208" i="8" s="1"/>
  <c r="O208" i="8" s="1"/>
  <c r="L209" i="8"/>
  <c r="L210" i="8"/>
  <c r="L211" i="8"/>
  <c r="L212" i="8"/>
  <c r="N212" i="8" s="1"/>
  <c r="O212" i="8" s="1"/>
  <c r="L213" i="8"/>
  <c r="N213" i="8" s="1"/>
  <c r="O213" i="8" s="1"/>
  <c r="L214" i="8"/>
  <c r="N214" i="8" s="1"/>
  <c r="O214" i="8" s="1"/>
  <c r="L215" i="8"/>
  <c r="L216" i="8"/>
  <c r="L217" i="8"/>
  <c r="L218" i="8"/>
  <c r="N218" i="8" s="1"/>
  <c r="O218" i="8" s="1"/>
  <c r="L219" i="8"/>
  <c r="N219" i="8" s="1"/>
  <c r="O219" i="8" s="1"/>
  <c r="L220" i="8"/>
  <c r="N220" i="8" s="1"/>
  <c r="O220" i="8" s="1"/>
  <c r="L221" i="8"/>
  <c r="L222" i="8"/>
  <c r="L223" i="8"/>
  <c r="L224" i="8"/>
  <c r="N224" i="8" s="1"/>
  <c r="O224" i="8" s="1"/>
  <c r="L225" i="8"/>
  <c r="N225" i="8" s="1"/>
  <c r="O225" i="8" s="1"/>
  <c r="L226" i="8"/>
  <c r="N226" i="8" s="1"/>
  <c r="O226" i="8" s="1"/>
  <c r="L227" i="8"/>
  <c r="L228" i="8"/>
  <c r="L229" i="8"/>
  <c r="L230" i="8"/>
  <c r="N230" i="8" s="1"/>
  <c r="O230" i="8" s="1"/>
  <c r="L231" i="8"/>
  <c r="N231" i="8" s="1"/>
  <c r="O231" i="8" s="1"/>
  <c r="L232" i="8"/>
  <c r="N232" i="8" s="1"/>
  <c r="O232" i="8" s="1"/>
  <c r="L233" i="8"/>
  <c r="L234" i="8"/>
  <c r="L235" i="8"/>
  <c r="L236" i="8"/>
  <c r="N236" i="8" s="1"/>
  <c r="O236" i="8" s="1"/>
  <c r="L237" i="8"/>
  <c r="N237" i="8" s="1"/>
  <c r="O237" i="8" s="1"/>
  <c r="L238" i="8"/>
  <c r="N238" i="8" s="1"/>
  <c r="O238" i="8" s="1"/>
  <c r="L239" i="8"/>
  <c r="L240" i="8"/>
  <c r="L241" i="8"/>
  <c r="L242" i="8"/>
  <c r="N242" i="8" s="1"/>
  <c r="O242" i="8" s="1"/>
  <c r="L243" i="8"/>
  <c r="N243" i="8" s="1"/>
  <c r="O243" i="8" s="1"/>
  <c r="L244" i="8"/>
  <c r="N244" i="8" s="1"/>
  <c r="O244" i="8" s="1"/>
  <c r="L245" i="8"/>
  <c r="L246" i="8"/>
  <c r="L247" i="8"/>
  <c r="L248" i="8"/>
  <c r="N248" i="8" s="1"/>
  <c r="O248" i="8" s="1"/>
  <c r="L249" i="8"/>
  <c r="N249" i="8" s="1"/>
  <c r="O249" i="8" s="1"/>
  <c r="L250" i="8"/>
  <c r="N250" i="8" s="1"/>
  <c r="O250" i="8" s="1"/>
  <c r="L251" i="8"/>
  <c r="L252" i="8"/>
  <c r="L253" i="8"/>
  <c r="L254" i="8"/>
  <c r="N254" i="8" s="1"/>
  <c r="O254" i="8" s="1"/>
  <c r="L255" i="8"/>
  <c r="N255" i="8" s="1"/>
  <c r="O255" i="8" s="1"/>
  <c r="L256" i="8"/>
  <c r="N256" i="8" s="1"/>
  <c r="O256" i="8" s="1"/>
  <c r="L257" i="8"/>
  <c r="L258" i="8"/>
  <c r="L259" i="8"/>
  <c r="L260" i="8"/>
  <c r="N260" i="8" s="1"/>
  <c r="O260" i="8" s="1"/>
  <c r="L261" i="8"/>
  <c r="N261" i="8" s="1"/>
  <c r="O261" i="8" s="1"/>
  <c r="L262" i="8"/>
  <c r="N262" i="8" s="1"/>
  <c r="O262" i="8" s="1"/>
  <c r="L263" i="8"/>
  <c r="L264" i="8"/>
  <c r="L265" i="8"/>
  <c r="L266" i="8"/>
  <c r="N266" i="8" s="1"/>
  <c r="O266" i="8" s="1"/>
  <c r="L267" i="8"/>
  <c r="N267" i="8" s="1"/>
  <c r="O267" i="8" s="1"/>
  <c r="L268" i="8"/>
  <c r="N268" i="8" s="1"/>
  <c r="O268" i="8" s="1"/>
  <c r="L269" i="8"/>
  <c r="L270" i="8"/>
  <c r="L271" i="8"/>
  <c r="L272" i="8"/>
  <c r="N272" i="8" s="1"/>
  <c r="O272" i="8" s="1"/>
  <c r="L273" i="8"/>
  <c r="N273" i="8" s="1"/>
  <c r="O273" i="8" s="1"/>
  <c r="L274" i="8"/>
  <c r="N274" i="8" s="1"/>
  <c r="O274" i="8" s="1"/>
  <c r="L275" i="8"/>
  <c r="L276" i="8"/>
  <c r="L277" i="8"/>
  <c r="L278" i="8"/>
  <c r="N278" i="8" s="1"/>
  <c r="O278" i="8" s="1"/>
  <c r="L279" i="8"/>
  <c r="N279" i="8" s="1"/>
  <c r="O279" i="8" s="1"/>
  <c r="L280" i="8"/>
  <c r="N280" i="8" s="1"/>
  <c r="O280" i="8" s="1"/>
  <c r="L281" i="8"/>
  <c r="L282" i="8"/>
  <c r="L283" i="8"/>
  <c r="L284" i="8"/>
  <c r="N284" i="8" s="1"/>
  <c r="O284" i="8" s="1"/>
  <c r="L285" i="8"/>
  <c r="N285" i="8" s="1"/>
  <c r="O285" i="8" s="1"/>
  <c r="L286" i="8"/>
  <c r="N286" i="8" s="1"/>
  <c r="O286" i="8" s="1"/>
  <c r="L287" i="8"/>
  <c r="L288" i="8"/>
  <c r="L289" i="8"/>
  <c r="L290" i="8"/>
  <c r="N290" i="8" s="1"/>
  <c r="O290" i="8" s="1"/>
  <c r="L291" i="8"/>
  <c r="N291" i="8" s="1"/>
  <c r="O291" i="8" s="1"/>
  <c r="L292" i="8"/>
  <c r="N292" i="8" s="1"/>
  <c r="O292" i="8" s="1"/>
  <c r="L293" i="8"/>
  <c r="L294" i="8"/>
  <c r="L295" i="8"/>
  <c r="L296" i="8"/>
  <c r="N296" i="8" s="1"/>
  <c r="O296" i="8" s="1"/>
  <c r="L297" i="8"/>
  <c r="N297" i="8" s="1"/>
  <c r="O297" i="8" s="1"/>
  <c r="L298" i="8"/>
  <c r="N298" i="8" s="1"/>
  <c r="O298" i="8" s="1"/>
  <c r="L299" i="8"/>
  <c r="L300" i="8"/>
  <c r="L301" i="8"/>
  <c r="L302" i="8"/>
  <c r="N302" i="8" s="1"/>
  <c r="O302" i="8" s="1"/>
  <c r="L303" i="8"/>
  <c r="N303" i="8" s="1"/>
  <c r="O303" i="8" s="1"/>
  <c r="L304" i="8"/>
  <c r="N304" i="8" s="1"/>
  <c r="O304" i="8" s="1"/>
  <c r="L305" i="8"/>
  <c r="L306" i="8"/>
  <c r="L307" i="8"/>
  <c r="L308" i="8"/>
  <c r="N308" i="8" s="1"/>
  <c r="O308" i="8" s="1"/>
  <c r="L309" i="8"/>
  <c r="N309" i="8" s="1"/>
  <c r="O309" i="8" s="1"/>
  <c r="L310" i="8"/>
  <c r="N310" i="8" s="1"/>
  <c r="O310" i="8" s="1"/>
  <c r="L311" i="8"/>
  <c r="L312" i="8"/>
  <c r="L313" i="8"/>
  <c r="L314" i="8"/>
  <c r="N314" i="8" s="1"/>
  <c r="O314" i="8" s="1"/>
  <c r="L315" i="8"/>
  <c r="N315" i="8" s="1"/>
  <c r="O315" i="8" s="1"/>
  <c r="L316" i="8"/>
  <c r="N316" i="8" s="1"/>
  <c r="O316" i="8" s="1"/>
  <c r="L317" i="8"/>
  <c r="L318" i="8"/>
  <c r="L319" i="8"/>
  <c r="L320" i="8"/>
  <c r="N320" i="8" s="1"/>
  <c r="O320" i="8" s="1"/>
  <c r="L321" i="8"/>
  <c r="N321" i="8" s="1"/>
  <c r="O321" i="8" s="1"/>
  <c r="L322" i="8"/>
  <c r="N322" i="8" s="1"/>
  <c r="O322" i="8" s="1"/>
  <c r="L323" i="8"/>
  <c r="L324" i="8"/>
  <c r="L325" i="8"/>
  <c r="L326" i="8"/>
  <c r="N326" i="8" s="1"/>
  <c r="O326" i="8" s="1"/>
  <c r="L327" i="8"/>
  <c r="N327" i="8" s="1"/>
  <c r="O327" i="8" s="1"/>
  <c r="L328" i="8"/>
  <c r="N328" i="8" s="1"/>
  <c r="O328" i="8" s="1"/>
  <c r="L329" i="8"/>
  <c r="L330" i="8"/>
  <c r="L331" i="8"/>
  <c r="L332" i="8"/>
  <c r="N332" i="8" s="1"/>
  <c r="O332" i="8" s="1"/>
  <c r="L333" i="8"/>
  <c r="N333" i="8" s="1"/>
  <c r="O333" i="8" s="1"/>
  <c r="L334" i="8"/>
  <c r="N334" i="8" s="1"/>
  <c r="O334" i="8" s="1"/>
  <c r="L335" i="8"/>
  <c r="L336" i="8"/>
  <c r="L337" i="8"/>
  <c r="L338" i="8"/>
  <c r="N338" i="8" s="1"/>
  <c r="O338" i="8" s="1"/>
  <c r="L339" i="8"/>
  <c r="N339" i="8" s="1"/>
  <c r="O339" i="8" s="1"/>
  <c r="L340" i="8"/>
  <c r="N340" i="8" s="1"/>
  <c r="O340" i="8" s="1"/>
  <c r="L341" i="8"/>
  <c r="L342" i="8"/>
  <c r="L343" i="8"/>
  <c r="L344" i="8"/>
  <c r="N344" i="8" s="1"/>
  <c r="O344" i="8" s="1"/>
  <c r="L345" i="8"/>
  <c r="N345" i="8" s="1"/>
  <c r="O345" i="8" s="1"/>
  <c r="L346" i="8"/>
  <c r="N346" i="8" s="1"/>
  <c r="O346" i="8" s="1"/>
  <c r="L347" i="8"/>
  <c r="L348" i="8"/>
  <c r="L349" i="8"/>
  <c r="L350" i="8"/>
  <c r="N350" i="8" s="1"/>
  <c r="O350" i="8" s="1"/>
  <c r="L351" i="8"/>
  <c r="N351" i="8" s="1"/>
  <c r="O351" i="8" s="1"/>
  <c r="L352" i="8"/>
  <c r="N352" i="8" s="1"/>
  <c r="O352" i="8" s="1"/>
  <c r="L353" i="8"/>
  <c r="L354" i="8"/>
  <c r="L355" i="8"/>
  <c r="L356" i="8"/>
  <c r="N356" i="8" s="1"/>
  <c r="O356" i="8" s="1"/>
  <c r="L357" i="8"/>
  <c r="N357" i="8" s="1"/>
  <c r="O357" i="8" s="1"/>
  <c r="L358" i="8"/>
  <c r="N358" i="8" s="1"/>
  <c r="O358" i="8" s="1"/>
  <c r="L359" i="8"/>
  <c r="L360" i="8"/>
  <c r="L361" i="8"/>
  <c r="L362" i="8"/>
  <c r="L363" i="8"/>
  <c r="N363" i="8" s="1"/>
  <c r="O363" i="8" s="1"/>
  <c r="L364" i="8"/>
  <c r="N364" i="8" s="1"/>
  <c r="O364" i="8" s="1"/>
  <c r="L365" i="8"/>
  <c r="L366" i="8"/>
  <c r="L367" i="8"/>
  <c r="L368" i="8"/>
  <c r="N368" i="8" s="1"/>
  <c r="O368" i="8" s="1"/>
  <c r="L369" i="8"/>
  <c r="N369" i="8" s="1"/>
  <c r="O369" i="8" s="1"/>
  <c r="L370" i="8"/>
  <c r="N370" i="8" s="1"/>
  <c r="O370" i="8" s="1"/>
  <c r="L371" i="8"/>
  <c r="L372" i="8"/>
  <c r="L373" i="8"/>
  <c r="L374" i="8"/>
  <c r="N374" i="8" s="1"/>
  <c r="O374" i="8" s="1"/>
  <c r="L375" i="8"/>
  <c r="N375" i="8" s="1"/>
  <c r="O375" i="8" s="1"/>
  <c r="L376" i="8"/>
  <c r="N376" i="8" s="1"/>
  <c r="O376" i="8" s="1"/>
  <c r="L377" i="8"/>
  <c r="L378" i="8"/>
  <c r="L379" i="8"/>
  <c r="L380" i="8"/>
  <c r="N380" i="8" s="1"/>
  <c r="O380" i="8" s="1"/>
  <c r="L381" i="8"/>
  <c r="N381" i="8" s="1"/>
  <c r="O381" i="8" s="1"/>
  <c r="L382" i="8"/>
  <c r="N382" i="8" s="1"/>
  <c r="O382" i="8" s="1"/>
  <c r="L383" i="8"/>
  <c r="L384" i="8"/>
  <c r="L385" i="8"/>
  <c r="L386" i="8"/>
  <c r="L387" i="8"/>
  <c r="N387" i="8" s="1"/>
  <c r="O387" i="8" s="1"/>
  <c r="L388" i="8"/>
  <c r="L389" i="8"/>
  <c r="L390" i="8"/>
  <c r="L391" i="8"/>
  <c r="L392" i="8"/>
  <c r="N392" i="8" s="1"/>
  <c r="O392" i="8" s="1"/>
  <c r="L393" i="8"/>
  <c r="N393" i="8" s="1"/>
  <c r="O393" i="8" s="1"/>
  <c r="L394" i="8"/>
  <c r="N394" i="8" s="1"/>
  <c r="O394" i="8" s="1"/>
  <c r="L395" i="8"/>
  <c r="L396" i="8"/>
  <c r="L397" i="8"/>
  <c r="L398" i="8"/>
  <c r="N398" i="8" s="1"/>
  <c r="O398" i="8" s="1"/>
  <c r="L399" i="8"/>
  <c r="N399" i="8" s="1"/>
  <c r="O399" i="8" s="1"/>
  <c r="L400" i="8"/>
  <c r="N400" i="8" s="1"/>
  <c r="O400" i="8" s="1"/>
  <c r="L401" i="8"/>
  <c r="L402" i="8"/>
  <c r="L403" i="8"/>
  <c r="L404" i="8"/>
  <c r="N404" i="8" s="1"/>
  <c r="O404" i="8" s="1"/>
  <c r="L405" i="8"/>
  <c r="N405" i="8" s="1"/>
  <c r="O405" i="8" s="1"/>
  <c r="L406" i="8"/>
  <c r="N406" i="8" s="1"/>
  <c r="O406" i="8" s="1"/>
  <c r="L407" i="8"/>
  <c r="L408" i="8"/>
  <c r="L409" i="8"/>
  <c r="L410" i="8"/>
  <c r="N410" i="8" s="1"/>
  <c r="O410" i="8" s="1"/>
  <c r="L411" i="8"/>
  <c r="N411" i="8" s="1"/>
  <c r="O411" i="8" s="1"/>
  <c r="L412" i="8"/>
  <c r="N412" i="8" s="1"/>
  <c r="O412" i="8" s="1"/>
  <c r="L413" i="8"/>
  <c r="L414" i="8"/>
  <c r="L415" i="8"/>
  <c r="L416" i="8"/>
  <c r="N416" i="8" s="1"/>
  <c r="O416" i="8" s="1"/>
  <c r="L417" i="8"/>
  <c r="N417" i="8" s="1"/>
  <c r="O417" i="8" s="1"/>
  <c r="L418" i="8"/>
  <c r="N418" i="8" s="1"/>
  <c r="O418" i="8" s="1"/>
  <c r="L419" i="8"/>
  <c r="L420" i="8"/>
  <c r="L421" i="8"/>
  <c r="L422" i="8"/>
  <c r="N422" i="8" s="1"/>
  <c r="O422" i="8" s="1"/>
  <c r="L423" i="8"/>
  <c r="N423" i="8" s="1"/>
  <c r="O423" i="8" s="1"/>
  <c r="L424" i="8"/>
  <c r="N424" i="8" s="1"/>
  <c r="O424" i="8" s="1"/>
  <c r="L425" i="8"/>
  <c r="L426" i="8"/>
  <c r="L427" i="8"/>
  <c r="L428" i="8"/>
  <c r="N428" i="8" s="1"/>
  <c r="O428" i="8" s="1"/>
  <c r="L429" i="8"/>
  <c r="N429" i="8" s="1"/>
  <c r="O429" i="8" s="1"/>
  <c r="L430" i="8"/>
  <c r="N430" i="8" s="1"/>
  <c r="O430" i="8" s="1"/>
  <c r="L431" i="8"/>
  <c r="L432" i="8"/>
  <c r="L433" i="8"/>
  <c r="L434" i="8"/>
  <c r="N434" i="8" s="1"/>
  <c r="O434" i="8" s="1"/>
  <c r="L435" i="8"/>
  <c r="N435" i="8" s="1"/>
  <c r="O435" i="8" s="1"/>
  <c r="L436" i="8"/>
  <c r="N436" i="8" s="1"/>
  <c r="O436" i="8" s="1"/>
  <c r="L437" i="8"/>
  <c r="L438" i="8"/>
  <c r="L439" i="8"/>
  <c r="L440" i="8"/>
  <c r="N440" i="8" s="1"/>
  <c r="O440" i="8" s="1"/>
  <c r="L441" i="8"/>
  <c r="N441" i="8" s="1"/>
  <c r="O441" i="8" s="1"/>
  <c r="L442" i="8"/>
  <c r="N16" i="8" s="1"/>
  <c r="O16" i="8" s="1"/>
  <c r="L443" i="8"/>
  <c r="L444" i="8"/>
  <c r="L445" i="8"/>
  <c r="L446" i="8"/>
  <c r="N446" i="8" s="1"/>
  <c r="O446" i="8" s="1"/>
  <c r="L447" i="8"/>
  <c r="N447" i="8" s="1"/>
  <c r="O447" i="8" s="1"/>
  <c r="L448" i="8"/>
  <c r="N448" i="8" s="1"/>
  <c r="O448" i="8" s="1"/>
  <c r="L449" i="8"/>
  <c r="L450" i="8"/>
  <c r="L451" i="8"/>
  <c r="L452" i="8"/>
  <c r="N452" i="8" s="1"/>
  <c r="O452" i="8" s="1"/>
  <c r="L453" i="8"/>
  <c r="N453" i="8" s="1"/>
  <c r="O453" i="8" s="1"/>
  <c r="L454" i="8"/>
  <c r="N454" i="8" s="1"/>
  <c r="O454" i="8" s="1"/>
  <c r="L455" i="8"/>
  <c r="L456" i="8"/>
  <c r="L457" i="8"/>
  <c r="L458" i="8"/>
  <c r="N458" i="8" s="1"/>
  <c r="O458" i="8" s="1"/>
  <c r="L459" i="8"/>
  <c r="N459" i="8" s="1"/>
  <c r="O459" i="8" s="1"/>
  <c r="L460" i="8"/>
  <c r="N460" i="8" s="1"/>
  <c r="O460" i="8" s="1"/>
  <c r="L461" i="8"/>
  <c r="L462" i="8"/>
  <c r="L463" i="8"/>
  <c r="L464" i="8"/>
  <c r="N464" i="8" s="1"/>
  <c r="O464" i="8" s="1"/>
  <c r="L465" i="8"/>
  <c r="N465" i="8" s="1"/>
  <c r="O465" i="8" s="1"/>
  <c r="L466" i="8"/>
  <c r="N466" i="8" s="1"/>
  <c r="O466" i="8" s="1"/>
  <c r="L467" i="8"/>
  <c r="L468" i="8"/>
  <c r="L469" i="8"/>
  <c r="L470" i="8"/>
  <c r="L471" i="8"/>
  <c r="N471" i="8" s="1"/>
  <c r="O471" i="8" s="1"/>
  <c r="L472" i="8"/>
  <c r="N472" i="8" s="1"/>
  <c r="O472" i="8" s="1"/>
  <c r="L473" i="8"/>
  <c r="L474" i="8"/>
  <c r="L475" i="8"/>
  <c r="L476" i="8"/>
  <c r="N476" i="8" s="1"/>
  <c r="O476" i="8" s="1"/>
  <c r="L477" i="8"/>
  <c r="N477" i="8" s="1"/>
  <c r="O477" i="8" s="1"/>
  <c r="L478" i="8"/>
  <c r="N478" i="8" s="1"/>
  <c r="O478" i="8" s="1"/>
  <c r="L479" i="8"/>
  <c r="L480" i="8"/>
  <c r="L481" i="8"/>
  <c r="L482" i="8"/>
  <c r="N482" i="8" s="1"/>
  <c r="O482" i="8" s="1"/>
  <c r="L483" i="8"/>
  <c r="N483" i="8" s="1"/>
  <c r="O483" i="8" s="1"/>
  <c r="L484" i="8"/>
  <c r="N484" i="8" s="1"/>
  <c r="O484" i="8" s="1"/>
  <c r="L485" i="8"/>
  <c r="L486" i="8"/>
  <c r="L487" i="8"/>
  <c r="L488" i="8"/>
  <c r="N488" i="8" s="1"/>
  <c r="O488" i="8" s="1"/>
  <c r="L489" i="8"/>
  <c r="N489" i="8" s="1"/>
  <c r="O489" i="8" s="1"/>
  <c r="L490" i="8"/>
  <c r="N490" i="8" s="1"/>
  <c r="O490" i="8" s="1"/>
  <c r="L491" i="8"/>
  <c r="L492" i="8"/>
  <c r="L493" i="8"/>
  <c r="L494" i="8"/>
  <c r="N494" i="8" s="1"/>
  <c r="O494" i="8" s="1"/>
  <c r="L495" i="8"/>
  <c r="N495" i="8" s="1"/>
  <c r="O495" i="8" s="1"/>
  <c r="L496" i="8"/>
  <c r="N496" i="8" s="1"/>
  <c r="O496" i="8" s="1"/>
  <c r="L497" i="8"/>
  <c r="L498" i="8"/>
  <c r="L499" i="8"/>
  <c r="L500" i="8"/>
  <c r="N500" i="8" s="1"/>
  <c r="O500" i="8" s="1"/>
  <c r="L501" i="8"/>
  <c r="N501" i="8" s="1"/>
  <c r="O501" i="8" s="1"/>
  <c r="L502" i="8"/>
  <c r="N502" i="8" s="1"/>
  <c r="O502" i="8" s="1"/>
  <c r="L503" i="8"/>
  <c r="L504" i="8"/>
  <c r="L505" i="8"/>
  <c r="L506" i="8"/>
  <c r="N506" i="8" s="1"/>
  <c r="O506" i="8" s="1"/>
  <c r="L507" i="8"/>
  <c r="N507" i="8" s="1"/>
  <c r="O507" i="8" s="1"/>
  <c r="L508" i="8"/>
  <c r="N508" i="8" s="1"/>
  <c r="O508" i="8" s="1"/>
  <c r="L509" i="8"/>
  <c r="L510" i="8"/>
  <c r="L511" i="8"/>
  <c r="L512" i="8"/>
  <c r="L513" i="8"/>
  <c r="L514" i="8"/>
  <c r="N514" i="8" s="1"/>
  <c r="O514" i="8" s="1"/>
  <c r="L515" i="8"/>
  <c r="L516" i="8"/>
  <c r="L517" i="8"/>
  <c r="L518" i="8"/>
  <c r="N518" i="8" s="1"/>
  <c r="O518" i="8" s="1"/>
  <c r="L519" i="8"/>
  <c r="N519" i="8" s="1"/>
  <c r="O519" i="8" s="1"/>
  <c r="L520" i="8"/>
  <c r="N520" i="8" s="1"/>
  <c r="O520" i="8" s="1"/>
  <c r="L521" i="8"/>
  <c r="L522" i="8"/>
  <c r="L523" i="8"/>
  <c r="L524" i="8"/>
  <c r="N524" i="8" s="1"/>
  <c r="O524" i="8" s="1"/>
  <c r="L525" i="8"/>
  <c r="N525" i="8" s="1"/>
  <c r="O525" i="8" s="1"/>
  <c r="L526" i="8"/>
  <c r="N526" i="8" s="1"/>
  <c r="O526" i="8" s="1"/>
  <c r="L527" i="8"/>
  <c r="L528" i="8"/>
  <c r="L529" i="8"/>
  <c r="L530" i="8"/>
  <c r="N530" i="8" s="1"/>
  <c r="O530" i="8" s="1"/>
  <c r="L531" i="8"/>
  <c r="N531" i="8" s="1"/>
  <c r="O531" i="8" s="1"/>
  <c r="L532" i="8"/>
  <c r="N532" i="8" s="1"/>
  <c r="O532" i="8" s="1"/>
  <c r="L533" i="8"/>
  <c r="L534" i="8"/>
  <c r="L535" i="8"/>
  <c r="L536" i="8"/>
  <c r="N536" i="8" s="1"/>
  <c r="O536" i="8" s="1"/>
  <c r="L537" i="8"/>
  <c r="N537" i="8" s="1"/>
  <c r="O537" i="8" s="1"/>
  <c r="L538" i="8"/>
  <c r="N538" i="8" s="1"/>
  <c r="O538" i="8" s="1"/>
  <c r="L539" i="8"/>
  <c r="L540" i="8"/>
  <c r="L541" i="8"/>
  <c r="L542" i="8"/>
  <c r="N542" i="8" s="1"/>
  <c r="O542" i="8" s="1"/>
  <c r="L543" i="8"/>
  <c r="N543" i="8" s="1"/>
  <c r="O543" i="8" s="1"/>
  <c r="L544" i="8"/>
  <c r="N544" i="8" s="1"/>
  <c r="O544" i="8" s="1"/>
  <c r="L545" i="8"/>
  <c r="L546" i="8"/>
  <c r="L547" i="8"/>
  <c r="L548" i="8"/>
  <c r="N548" i="8" s="1"/>
  <c r="O548" i="8" s="1"/>
  <c r="L549" i="8"/>
  <c r="L550" i="8"/>
  <c r="L551" i="8"/>
  <c r="L552" i="8"/>
  <c r="L553" i="8"/>
  <c r="L554" i="8"/>
  <c r="N554" i="8" s="1"/>
  <c r="O554" i="8" s="1"/>
  <c r="L555" i="8"/>
  <c r="N555" i="8" s="1"/>
  <c r="O555" i="8" s="1"/>
  <c r="L556" i="8"/>
  <c r="N556" i="8" s="1"/>
  <c r="O556" i="8" s="1"/>
  <c r="L557" i="8"/>
  <c r="L558" i="8"/>
  <c r="L559" i="8"/>
  <c r="L560" i="8"/>
  <c r="N560" i="8" s="1"/>
  <c r="O560" i="8" s="1"/>
  <c r="L561" i="8"/>
  <c r="N561" i="8" s="1"/>
  <c r="O561" i="8" s="1"/>
  <c r="L562" i="8"/>
  <c r="N562" i="8" s="1"/>
  <c r="O562" i="8" s="1"/>
  <c r="L563" i="8"/>
  <c r="L564" i="8"/>
  <c r="L565" i="8"/>
  <c r="L566" i="8"/>
  <c r="N566" i="8" s="1"/>
  <c r="O566" i="8" s="1"/>
  <c r="L567" i="8"/>
  <c r="N567" i="8" s="1"/>
  <c r="O567" i="8" s="1"/>
  <c r="L568" i="8"/>
  <c r="N568" i="8" s="1"/>
  <c r="O568" i="8" s="1"/>
  <c r="L569" i="8"/>
  <c r="L570" i="8"/>
  <c r="L571" i="8"/>
  <c r="L572" i="8"/>
  <c r="N572" i="8" s="1"/>
  <c r="O572" i="8" s="1"/>
  <c r="L573" i="8"/>
  <c r="N573" i="8" s="1"/>
  <c r="O573" i="8" s="1"/>
  <c r="L574" i="8"/>
  <c r="N574" i="8" s="1"/>
  <c r="O574" i="8" s="1"/>
  <c r="L575" i="8"/>
  <c r="L576" i="8"/>
  <c r="L577" i="8"/>
  <c r="L578" i="8"/>
  <c r="N578" i="8" s="1"/>
  <c r="O578" i="8" s="1"/>
  <c r="L579" i="8"/>
  <c r="N579" i="8" s="1"/>
  <c r="O579" i="8" s="1"/>
  <c r="L580" i="8"/>
  <c r="N580" i="8" s="1"/>
  <c r="O580" i="8" s="1"/>
  <c r="L581" i="8"/>
  <c r="L582" i="8"/>
  <c r="L583" i="8"/>
  <c r="L584" i="8"/>
  <c r="N584" i="8" s="1"/>
  <c r="O584" i="8" s="1"/>
  <c r="L585" i="8"/>
  <c r="N585" i="8" s="1"/>
  <c r="O585" i="8" s="1"/>
  <c r="L586" i="8"/>
  <c r="N586" i="8" s="1"/>
  <c r="O586" i="8" s="1"/>
  <c r="L587" i="8"/>
  <c r="L588" i="8"/>
  <c r="L589" i="8"/>
  <c r="L590" i="8"/>
  <c r="N590" i="8" s="1"/>
  <c r="O590" i="8" s="1"/>
  <c r="L591" i="8"/>
  <c r="N591" i="8" s="1"/>
  <c r="O591" i="8" s="1"/>
  <c r="L592" i="8"/>
  <c r="N592" i="8" s="1"/>
  <c r="O592" i="8" s="1"/>
  <c r="L593" i="8"/>
  <c r="L594" i="8"/>
  <c r="L595" i="8"/>
  <c r="L596" i="8"/>
  <c r="L597" i="8"/>
  <c r="N597" i="8" s="1"/>
  <c r="O597" i="8" s="1"/>
  <c r="L598" i="8"/>
  <c r="N598" i="8" s="1"/>
  <c r="O598" i="8" s="1"/>
  <c r="L599" i="8"/>
  <c r="L600" i="8"/>
  <c r="L601" i="8"/>
  <c r="L602" i="8"/>
  <c r="N602" i="8" s="1"/>
  <c r="O602" i="8" s="1"/>
  <c r="L603" i="8"/>
  <c r="N603" i="8" s="1"/>
  <c r="O603" i="8" s="1"/>
  <c r="L604" i="8"/>
  <c r="N604" i="8" s="1"/>
  <c r="O604" i="8" s="1"/>
  <c r="L605" i="8"/>
  <c r="L606" i="8"/>
  <c r="L607" i="8"/>
  <c r="L608" i="8"/>
  <c r="L609" i="8"/>
  <c r="L610" i="8"/>
  <c r="L611" i="8"/>
  <c r="L612" i="8"/>
  <c r="L613" i="8"/>
  <c r="L614" i="8"/>
  <c r="N614" i="8" s="1"/>
  <c r="O614" i="8" s="1"/>
  <c r="L615" i="8"/>
  <c r="N615" i="8" s="1"/>
  <c r="O615" i="8" s="1"/>
  <c r="L616" i="8"/>
  <c r="N616" i="8" s="1"/>
  <c r="O616" i="8" s="1"/>
  <c r="L617" i="8"/>
  <c r="L618" i="8"/>
  <c r="L619" i="8"/>
  <c r="L620" i="8"/>
  <c r="N620" i="8" s="1"/>
  <c r="O620" i="8" s="1"/>
  <c r="L621" i="8"/>
  <c r="N621" i="8" s="1"/>
  <c r="O621" i="8" s="1"/>
  <c r="L622" i="8"/>
  <c r="N622" i="8" s="1"/>
  <c r="O622" i="8" s="1"/>
  <c r="L623" i="8"/>
  <c r="L624" i="8"/>
  <c r="L625" i="8"/>
  <c r="L626" i="8"/>
  <c r="N626" i="8" s="1"/>
  <c r="O626" i="8" s="1"/>
  <c r="L627" i="8"/>
  <c r="N627" i="8" s="1"/>
  <c r="O627" i="8" s="1"/>
  <c r="L628" i="8"/>
  <c r="N628" i="8" s="1"/>
  <c r="O628" i="8" s="1"/>
  <c r="L629" i="8"/>
  <c r="L630" i="8"/>
  <c r="L631" i="8"/>
  <c r="L632" i="8"/>
  <c r="N632" i="8" s="1"/>
  <c r="O632" i="8" s="1"/>
  <c r="L633" i="8"/>
  <c r="N633" i="8" s="1"/>
  <c r="O633" i="8" s="1"/>
  <c r="L634" i="8"/>
  <c r="N634" i="8" s="1"/>
  <c r="O634" i="8" s="1"/>
  <c r="L635" i="8"/>
  <c r="L636" i="8"/>
  <c r="L637" i="8"/>
  <c r="L638" i="8"/>
  <c r="N638" i="8" s="1"/>
  <c r="O638" i="8" s="1"/>
  <c r="L639" i="8"/>
  <c r="N639" i="8" s="1"/>
  <c r="O639" i="8" s="1"/>
  <c r="L640" i="8"/>
  <c r="N640" i="8" s="1"/>
  <c r="O640" i="8" s="1"/>
  <c r="L641" i="8"/>
  <c r="L642" i="8"/>
  <c r="L643" i="8"/>
  <c r="L644" i="8"/>
  <c r="N644" i="8" s="1"/>
  <c r="O644" i="8" s="1"/>
  <c r="L645" i="8"/>
  <c r="N645" i="8" s="1"/>
  <c r="O645" i="8" s="1"/>
  <c r="L646" i="8"/>
  <c r="L647" i="8"/>
  <c r="L648" i="8"/>
  <c r="L649" i="8"/>
  <c r="L650" i="8"/>
  <c r="N650" i="8" s="1"/>
  <c r="O650" i="8" s="1"/>
  <c r="L651" i="8"/>
  <c r="N651" i="8" s="1"/>
  <c r="O651" i="8" s="1"/>
  <c r="L652" i="8"/>
  <c r="N652" i="8" s="1"/>
  <c r="O652" i="8" s="1"/>
  <c r="L653" i="8"/>
  <c r="L654" i="8"/>
  <c r="L655" i="8"/>
  <c r="L656" i="8"/>
  <c r="N656" i="8" s="1"/>
  <c r="O656" i="8" s="1"/>
  <c r="L657" i="8"/>
  <c r="N657" i="8" s="1"/>
  <c r="O657" i="8" s="1"/>
  <c r="N649" i="8" l="1"/>
  <c r="O649" i="8" s="1"/>
  <c r="N643" i="8"/>
  <c r="O643" i="8" s="1"/>
  <c r="N631" i="8"/>
  <c r="O631" i="8" s="1"/>
  <c r="N595" i="8"/>
  <c r="O595" i="8" s="1"/>
  <c r="N589" i="8"/>
  <c r="O589" i="8" s="1"/>
  <c r="N583" i="8"/>
  <c r="O583" i="8" s="1"/>
  <c r="N535" i="8"/>
  <c r="O535" i="8" s="1"/>
  <c r="N505" i="8"/>
  <c r="O505" i="8" s="1"/>
  <c r="N493" i="8"/>
  <c r="O493" i="8" s="1"/>
  <c r="N469" i="8"/>
  <c r="O469" i="8" s="1"/>
  <c r="N451" i="8"/>
  <c r="O451" i="8" s="1"/>
  <c r="N427" i="8"/>
  <c r="O427" i="8" s="1"/>
  <c r="N415" i="8"/>
  <c r="O415" i="8" s="1"/>
  <c r="N409" i="8"/>
  <c r="O409" i="8" s="1"/>
  <c r="N397" i="8"/>
  <c r="O397" i="8" s="1"/>
  <c r="N385" i="8"/>
  <c r="O385" i="8" s="1"/>
  <c r="N373" i="8"/>
  <c r="O373" i="8" s="1"/>
  <c r="N343" i="8"/>
  <c r="O343" i="8" s="1"/>
  <c r="N331" i="8"/>
  <c r="O331" i="8" s="1"/>
  <c r="N319" i="8"/>
  <c r="O319" i="8" s="1"/>
  <c r="N313" i="8"/>
  <c r="O313" i="8" s="1"/>
  <c r="N283" i="8"/>
  <c r="O283" i="8" s="1"/>
  <c r="N259" i="8"/>
  <c r="O259" i="8" s="1"/>
  <c r="N253" i="8"/>
  <c r="O253" i="8" s="1"/>
  <c r="N223" i="8"/>
  <c r="O223" i="8" s="1"/>
  <c r="N217" i="8"/>
  <c r="O217" i="8" s="1"/>
  <c r="N193" i="8"/>
  <c r="O193" i="8" s="1"/>
  <c r="N151" i="8"/>
  <c r="O151" i="8" s="1"/>
  <c r="N145" i="8"/>
  <c r="O145" i="8" s="1"/>
  <c r="N121" i="8"/>
  <c r="O121" i="8" s="1"/>
  <c r="N115" i="8"/>
  <c r="O115" i="8" s="1"/>
  <c r="N109" i="8"/>
  <c r="O109" i="8" s="1"/>
  <c r="N648" i="8"/>
  <c r="O648" i="8" s="1"/>
  <c r="N636" i="8"/>
  <c r="O636" i="8" s="1"/>
  <c r="N624" i="8"/>
  <c r="O624" i="8" s="1"/>
  <c r="N612" i="8"/>
  <c r="O612" i="8" s="1"/>
  <c r="N600" i="8"/>
  <c r="O600" i="8" s="1"/>
  <c r="N588" i="8"/>
  <c r="O588" i="8" s="1"/>
  <c r="N576" i="8"/>
  <c r="O576" i="8" s="1"/>
  <c r="N564" i="8"/>
  <c r="O564" i="8" s="1"/>
  <c r="N552" i="8"/>
  <c r="O552" i="8" s="1"/>
  <c r="N540" i="8"/>
  <c r="O540" i="8" s="1"/>
  <c r="N534" i="8"/>
  <c r="O534" i="8" s="1"/>
  <c r="N522" i="8"/>
  <c r="O522" i="8" s="1"/>
  <c r="N510" i="8"/>
  <c r="O510" i="8" s="1"/>
  <c r="N498" i="8"/>
  <c r="O498" i="8" s="1"/>
  <c r="N486" i="8"/>
  <c r="O486" i="8" s="1"/>
  <c r="N474" i="8"/>
  <c r="O474" i="8" s="1"/>
  <c r="N456" i="8"/>
  <c r="O456" i="8" s="1"/>
  <c r="N654" i="8"/>
  <c r="O654" i="8" s="1"/>
  <c r="N642" i="8"/>
  <c r="O642" i="8" s="1"/>
  <c r="N630" i="8"/>
  <c r="O630" i="8" s="1"/>
  <c r="N618" i="8"/>
  <c r="O618" i="8" s="1"/>
  <c r="N606" i="8"/>
  <c r="O606" i="8" s="1"/>
  <c r="N594" i="8"/>
  <c r="O594" i="8" s="1"/>
  <c r="N582" i="8"/>
  <c r="O582" i="8" s="1"/>
  <c r="N570" i="8"/>
  <c r="O570" i="8" s="1"/>
  <c r="N558" i="8"/>
  <c r="O558" i="8" s="1"/>
  <c r="N546" i="8"/>
  <c r="O546" i="8" s="1"/>
  <c r="N528" i="8"/>
  <c r="O528" i="8" s="1"/>
  <c r="N516" i="8"/>
  <c r="O516" i="8" s="1"/>
  <c r="N504" i="8"/>
  <c r="O504" i="8" s="1"/>
  <c r="N492" i="8"/>
  <c r="O492" i="8" s="1"/>
  <c r="N480" i="8"/>
  <c r="O480" i="8" s="1"/>
  <c r="N468" i="8"/>
  <c r="O468" i="8" s="1"/>
  <c r="N462" i="8"/>
  <c r="O462" i="8" s="1"/>
  <c r="N450" i="8"/>
  <c r="O450" i="8" s="1"/>
  <c r="N444" i="8"/>
  <c r="O444" i="8" s="1"/>
  <c r="N438" i="8"/>
  <c r="O438" i="8" s="1"/>
  <c r="N432" i="8"/>
  <c r="O432" i="8" s="1"/>
  <c r="N426" i="8"/>
  <c r="O426" i="8" s="1"/>
  <c r="N420" i="8"/>
  <c r="O420" i="8" s="1"/>
  <c r="N414" i="8"/>
  <c r="O414" i="8" s="1"/>
  <c r="N408" i="8"/>
  <c r="O408" i="8" s="1"/>
  <c r="N402" i="8"/>
  <c r="O402" i="8" s="1"/>
  <c r="N396" i="8"/>
  <c r="O396" i="8" s="1"/>
  <c r="N390" i="8"/>
  <c r="O390" i="8" s="1"/>
  <c r="N384" i="8"/>
  <c r="O384" i="8" s="1"/>
  <c r="N378" i="8"/>
  <c r="O378" i="8" s="1"/>
  <c r="N372" i="8"/>
  <c r="O372" i="8" s="1"/>
  <c r="N366" i="8"/>
  <c r="O366" i="8" s="1"/>
  <c r="N360" i="8"/>
  <c r="O360" i="8" s="1"/>
  <c r="N354" i="8"/>
  <c r="O354" i="8" s="1"/>
  <c r="N348" i="8"/>
  <c r="O348" i="8" s="1"/>
  <c r="N342" i="8"/>
  <c r="O342" i="8" s="1"/>
  <c r="N336" i="8"/>
  <c r="O336" i="8" s="1"/>
  <c r="N330" i="8"/>
  <c r="O330" i="8" s="1"/>
  <c r="N324" i="8"/>
  <c r="O324" i="8" s="1"/>
  <c r="N318" i="8"/>
  <c r="O318" i="8" s="1"/>
  <c r="N312" i="8"/>
  <c r="O312" i="8" s="1"/>
  <c r="N306" i="8"/>
  <c r="O306" i="8" s="1"/>
  <c r="N300" i="8"/>
  <c r="O300" i="8" s="1"/>
  <c r="N294" i="8"/>
  <c r="O294" i="8" s="1"/>
  <c r="N288" i="8"/>
  <c r="O288" i="8" s="1"/>
  <c r="N282" i="8"/>
  <c r="O282" i="8" s="1"/>
  <c r="N276" i="8"/>
  <c r="O276" i="8" s="1"/>
  <c r="N270" i="8"/>
  <c r="O270" i="8" s="1"/>
  <c r="N258" i="8"/>
  <c r="O258" i="8" s="1"/>
  <c r="N252" i="8"/>
  <c r="O252" i="8" s="1"/>
  <c r="N246" i="8"/>
  <c r="O246" i="8" s="1"/>
  <c r="N240" i="8"/>
  <c r="O240" i="8" s="1"/>
  <c r="N234" i="8"/>
  <c r="O234" i="8" s="1"/>
  <c r="N222" i="8"/>
  <c r="O222" i="8" s="1"/>
  <c r="N216" i="8"/>
  <c r="O216" i="8" s="1"/>
  <c r="N210" i="8"/>
  <c r="O210" i="8" s="1"/>
  <c r="N204" i="8"/>
  <c r="O204" i="8" s="1"/>
  <c r="N198" i="8"/>
  <c r="O198" i="8" s="1"/>
  <c r="N192" i="8"/>
  <c r="O192" i="8" s="1"/>
  <c r="N186" i="8"/>
  <c r="O186" i="8" s="1"/>
  <c r="N180" i="8"/>
  <c r="O180" i="8" s="1"/>
  <c r="N174" i="8"/>
  <c r="O174" i="8" s="1"/>
  <c r="N168" i="8"/>
  <c r="O168" i="8" s="1"/>
  <c r="N162" i="8"/>
  <c r="O162" i="8" s="1"/>
  <c r="N156" i="8"/>
  <c r="O156" i="8" s="1"/>
  <c r="N150" i="8"/>
  <c r="O150" i="8" s="1"/>
  <c r="N144" i="8"/>
  <c r="O144" i="8" s="1"/>
  <c r="N138" i="8"/>
  <c r="O138" i="8" s="1"/>
  <c r="N132" i="8"/>
  <c r="O132" i="8" s="1"/>
  <c r="N120" i="8"/>
  <c r="O120" i="8" s="1"/>
  <c r="N114" i="8"/>
  <c r="O114" i="8" s="1"/>
  <c r="N108" i="8"/>
  <c r="O108" i="8" s="1"/>
  <c r="N102" i="8"/>
  <c r="O102" i="8" s="1"/>
  <c r="N96" i="8"/>
  <c r="O96" i="8" s="1"/>
  <c r="N90" i="8"/>
  <c r="O90" i="8" s="1"/>
  <c r="N84" i="8"/>
  <c r="O84" i="8" s="1"/>
  <c r="N78" i="8"/>
  <c r="O78" i="8" s="1"/>
  <c r="N72" i="8"/>
  <c r="O72" i="8" s="1"/>
  <c r="N66" i="8"/>
  <c r="O66" i="8" s="1"/>
  <c r="N60" i="8"/>
  <c r="O60" i="8" s="1"/>
  <c r="N54" i="8"/>
  <c r="O54" i="8" s="1"/>
  <c r="N48" i="8"/>
  <c r="O48" i="8" s="1"/>
  <c r="N42" i="8"/>
  <c r="O42" i="8" s="1"/>
  <c r="N32" i="8"/>
  <c r="N609" i="8"/>
  <c r="O609" i="8" s="1"/>
  <c r="N653" i="8"/>
  <c r="O653" i="8" s="1"/>
  <c r="N647" i="8"/>
  <c r="O647" i="8" s="1"/>
  <c r="N641" i="8"/>
  <c r="O641" i="8" s="1"/>
  <c r="N635" i="8"/>
  <c r="O635" i="8" s="1"/>
  <c r="N629" i="8"/>
  <c r="O629" i="8" s="1"/>
  <c r="N623" i="8"/>
  <c r="O623" i="8" s="1"/>
  <c r="N617" i="8"/>
  <c r="O617" i="8" s="1"/>
  <c r="N611" i="8"/>
  <c r="O611" i="8" s="1"/>
  <c r="N605" i="8"/>
  <c r="O605" i="8" s="1"/>
  <c r="N599" i="8"/>
  <c r="O599" i="8" s="1"/>
  <c r="N593" i="8"/>
  <c r="O593" i="8" s="1"/>
  <c r="N587" i="8"/>
  <c r="O587" i="8" s="1"/>
  <c r="N581" i="8"/>
  <c r="O581" i="8" s="1"/>
  <c r="N575" i="8"/>
  <c r="O575" i="8" s="1"/>
  <c r="N569" i="8"/>
  <c r="O569" i="8" s="1"/>
  <c r="N563" i="8"/>
  <c r="O563" i="8" s="1"/>
  <c r="N557" i="8"/>
  <c r="O557" i="8" s="1"/>
  <c r="N551" i="8"/>
  <c r="O551" i="8" s="1"/>
  <c r="N545" i="8"/>
  <c r="O545" i="8" s="1"/>
  <c r="N539" i="8"/>
  <c r="O539" i="8" s="1"/>
  <c r="N533" i="8"/>
  <c r="O533" i="8" s="1"/>
  <c r="N527" i="8"/>
  <c r="O527" i="8" s="1"/>
  <c r="N521" i="8"/>
  <c r="O521" i="8" s="1"/>
  <c r="N515" i="8"/>
  <c r="O515" i="8" s="1"/>
  <c r="N509" i="8"/>
  <c r="O509" i="8" s="1"/>
  <c r="N503" i="8"/>
  <c r="O503" i="8" s="1"/>
  <c r="N27" i="8"/>
  <c r="N497" i="8"/>
  <c r="O497" i="8" s="1"/>
  <c r="N491" i="8"/>
  <c r="O491" i="8" s="1"/>
  <c r="N485" i="8"/>
  <c r="O485" i="8" s="1"/>
  <c r="N479" i="8"/>
  <c r="O479" i="8" s="1"/>
  <c r="N473" i="8"/>
  <c r="O473" i="8" s="1"/>
  <c r="N467" i="8"/>
  <c r="O467" i="8" s="1"/>
  <c r="N461" i="8"/>
  <c r="O461" i="8" s="1"/>
  <c r="N455" i="8"/>
  <c r="O455" i="8" s="1"/>
  <c r="N449" i="8"/>
  <c r="O449" i="8" s="1"/>
  <c r="N443" i="8"/>
  <c r="O443" i="8" s="1"/>
  <c r="N437" i="8"/>
  <c r="O437" i="8" s="1"/>
  <c r="N431" i="8"/>
  <c r="O431" i="8" s="1"/>
  <c r="N425" i="8"/>
  <c r="O425" i="8" s="1"/>
  <c r="N419" i="8"/>
  <c r="O419" i="8" s="1"/>
  <c r="N413" i="8"/>
  <c r="O413" i="8" s="1"/>
  <c r="N407" i="8"/>
  <c r="O407" i="8" s="1"/>
  <c r="N401" i="8"/>
  <c r="O401" i="8" s="1"/>
  <c r="N395" i="8"/>
  <c r="O395" i="8" s="1"/>
  <c r="N389" i="8"/>
  <c r="O389" i="8" s="1"/>
  <c r="N383" i="8"/>
  <c r="O383" i="8" s="1"/>
  <c r="N377" i="8"/>
  <c r="O377" i="8" s="1"/>
  <c r="N371" i="8"/>
  <c r="O371" i="8" s="1"/>
  <c r="N365" i="8"/>
  <c r="O365" i="8" s="1"/>
  <c r="N359" i="8"/>
  <c r="O359" i="8" s="1"/>
  <c r="N353" i="8"/>
  <c r="O353" i="8" s="1"/>
  <c r="N347" i="8"/>
  <c r="O347" i="8" s="1"/>
  <c r="N341" i="8"/>
  <c r="O341" i="8" s="1"/>
  <c r="N335" i="8"/>
  <c r="O335" i="8" s="1"/>
  <c r="N329" i="8"/>
  <c r="O329" i="8" s="1"/>
  <c r="N323" i="8"/>
  <c r="O323" i="8" s="1"/>
  <c r="N317" i="8"/>
  <c r="O317" i="8" s="1"/>
  <c r="N311" i="8"/>
  <c r="O311" i="8" s="1"/>
  <c r="N305" i="8"/>
  <c r="O305" i="8" s="1"/>
  <c r="N299" i="8"/>
  <c r="O299" i="8" s="1"/>
  <c r="N293" i="8"/>
  <c r="O293" i="8" s="1"/>
  <c r="N287" i="8"/>
  <c r="O287" i="8" s="1"/>
  <c r="N281" i="8"/>
  <c r="O281" i="8" s="1"/>
  <c r="N275" i="8"/>
  <c r="O275" i="8" s="1"/>
  <c r="N269" i="8"/>
  <c r="O269" i="8" s="1"/>
  <c r="N263" i="8"/>
  <c r="O263" i="8" s="1"/>
  <c r="N257" i="8"/>
  <c r="O257" i="8" s="1"/>
  <c r="N251" i="8"/>
  <c r="O251" i="8" s="1"/>
  <c r="N245" i="8"/>
  <c r="O245" i="8" s="1"/>
  <c r="N239" i="8"/>
  <c r="O239" i="8" s="1"/>
  <c r="N233" i="8"/>
  <c r="O233" i="8" s="1"/>
  <c r="N227" i="8"/>
  <c r="O227" i="8" s="1"/>
  <c r="N221" i="8"/>
  <c r="O221" i="8" s="1"/>
  <c r="N215" i="8"/>
  <c r="O215" i="8" s="1"/>
  <c r="N209" i="8"/>
  <c r="O209" i="8" s="1"/>
  <c r="N203" i="8"/>
  <c r="O203" i="8" s="1"/>
  <c r="N197" i="8"/>
  <c r="O197" i="8" s="1"/>
  <c r="N191" i="8"/>
  <c r="O191" i="8" s="1"/>
  <c r="N185" i="8"/>
  <c r="O185" i="8" s="1"/>
  <c r="N179" i="8"/>
  <c r="O179" i="8" s="1"/>
  <c r="N173" i="8"/>
  <c r="O173" i="8" s="1"/>
  <c r="N167" i="8"/>
  <c r="O167" i="8" s="1"/>
  <c r="N161" i="8"/>
  <c r="O161" i="8" s="1"/>
  <c r="N155" i="8"/>
  <c r="O155" i="8" s="1"/>
  <c r="N149" i="8"/>
  <c r="O149" i="8" s="1"/>
  <c r="N143" i="8"/>
  <c r="O143" i="8" s="1"/>
  <c r="N137" i="8"/>
  <c r="O137" i="8" s="1"/>
  <c r="N131" i="8"/>
  <c r="O131" i="8" s="1"/>
  <c r="N125" i="8"/>
  <c r="O125" i="8" s="1"/>
  <c r="N119" i="8"/>
  <c r="O119" i="8" s="1"/>
  <c r="N113" i="8"/>
  <c r="O113" i="8" s="1"/>
  <c r="N107" i="8"/>
  <c r="O107" i="8" s="1"/>
  <c r="N101" i="8"/>
  <c r="O101" i="8" s="1"/>
  <c r="N95" i="8"/>
  <c r="O95" i="8" s="1"/>
  <c r="N89" i="8"/>
  <c r="O89" i="8" s="1"/>
  <c r="N83" i="8"/>
  <c r="O83" i="8" s="1"/>
  <c r="N77" i="8"/>
  <c r="O77" i="8" s="1"/>
  <c r="N71" i="8"/>
  <c r="O71" i="8" s="1"/>
  <c r="N65" i="8"/>
  <c r="O65" i="8" s="1"/>
  <c r="N59" i="8"/>
  <c r="O59" i="8" s="1"/>
  <c r="N53" i="8"/>
  <c r="O53" i="8" s="1"/>
  <c r="N47" i="8"/>
  <c r="O47" i="8" s="1"/>
  <c r="N41" i="8"/>
  <c r="O41" i="8" s="1"/>
  <c r="N625" i="8"/>
  <c r="O625" i="8" s="1"/>
  <c r="N529" i="8"/>
  <c r="O529" i="8" s="1"/>
  <c r="N511" i="8"/>
  <c r="O511" i="8" s="1"/>
  <c r="N37" i="8"/>
  <c r="O37" i="8" s="1"/>
  <c r="N646" i="8"/>
  <c r="O646" i="8" s="1"/>
  <c r="N33" i="8"/>
  <c r="N610" i="8"/>
  <c r="O610" i="8" s="1"/>
  <c r="N26" i="8"/>
  <c r="N550" i="8"/>
  <c r="O550" i="8" s="1"/>
  <c r="N15" i="8"/>
  <c r="N388" i="8"/>
  <c r="O388" i="8" s="1"/>
  <c r="N4" i="8"/>
  <c r="N178" i="8"/>
  <c r="O178" i="8" s="1"/>
  <c r="N25" i="8"/>
  <c r="N21" i="8"/>
  <c r="N513" i="8"/>
  <c r="O513" i="8" s="1"/>
  <c r="N5" i="8"/>
  <c r="N195" i="8"/>
  <c r="O195" i="8" s="1"/>
  <c r="N565" i="8"/>
  <c r="O565" i="8" s="1"/>
  <c r="N442" i="8"/>
  <c r="O442" i="8" s="1"/>
  <c r="N17" i="8"/>
  <c r="N470" i="8"/>
  <c r="O470" i="8" s="1"/>
  <c r="N14" i="8"/>
  <c r="N386" i="8"/>
  <c r="O386" i="8" s="1"/>
  <c r="N11" i="8"/>
  <c r="N362" i="8"/>
  <c r="O362" i="8" s="1"/>
  <c r="N31" i="8"/>
  <c r="N608" i="8"/>
  <c r="O608" i="8" s="1"/>
  <c r="N29" i="8"/>
  <c r="N596" i="8"/>
  <c r="O596" i="8" s="1"/>
  <c r="N20" i="8"/>
  <c r="N512" i="8"/>
  <c r="O512" i="8" s="1"/>
  <c r="N655" i="8"/>
  <c r="O655" i="8" s="1"/>
  <c r="N637" i="8"/>
  <c r="O637" i="8" s="1"/>
  <c r="N619" i="8"/>
  <c r="O619" i="8" s="1"/>
  <c r="N613" i="8"/>
  <c r="O613" i="8" s="1"/>
  <c r="N607" i="8"/>
  <c r="O607" i="8" s="1"/>
  <c r="N601" i="8"/>
  <c r="O601" i="8" s="1"/>
  <c r="N577" i="8"/>
  <c r="O577" i="8" s="1"/>
  <c r="N571" i="8"/>
  <c r="O571" i="8" s="1"/>
  <c r="N559" i="8"/>
  <c r="O559" i="8" s="1"/>
  <c r="N553" i="8"/>
  <c r="O553" i="8" s="1"/>
  <c r="N23" i="8"/>
  <c r="N547" i="8"/>
  <c r="O547" i="8" s="1"/>
  <c r="N541" i="8"/>
  <c r="O541" i="8" s="1"/>
  <c r="N523" i="8"/>
  <c r="O523" i="8" s="1"/>
  <c r="N517" i="8"/>
  <c r="O517" i="8" s="1"/>
  <c r="N19" i="8"/>
  <c r="N499" i="8"/>
  <c r="O499" i="8" s="1"/>
  <c r="N487" i="8"/>
  <c r="O487" i="8" s="1"/>
  <c r="N481" i="8"/>
  <c r="O481" i="8" s="1"/>
  <c r="N475" i="8"/>
  <c r="O475" i="8" s="1"/>
  <c r="N463" i="8"/>
  <c r="O463" i="8" s="1"/>
  <c r="N457" i="8"/>
  <c r="O457" i="8" s="1"/>
  <c r="N445" i="8"/>
  <c r="O445" i="8" s="1"/>
  <c r="N439" i="8"/>
  <c r="O439" i="8" s="1"/>
  <c r="N433" i="8"/>
  <c r="O433" i="8" s="1"/>
  <c r="N421" i="8"/>
  <c r="O421" i="8" s="1"/>
  <c r="N403" i="8"/>
  <c r="O403" i="8" s="1"/>
  <c r="N391" i="8"/>
  <c r="O391" i="8" s="1"/>
  <c r="N13" i="8"/>
  <c r="N379" i="8"/>
  <c r="O379" i="8" s="1"/>
  <c r="N367" i="8"/>
  <c r="O367" i="8" s="1"/>
  <c r="N361" i="8"/>
  <c r="O361" i="8" s="1"/>
  <c r="N355" i="8"/>
  <c r="O355" i="8" s="1"/>
  <c r="N349" i="8"/>
  <c r="O349" i="8" s="1"/>
  <c r="N337" i="8"/>
  <c r="O337" i="8" s="1"/>
  <c r="N325" i="8"/>
  <c r="O325" i="8" s="1"/>
  <c r="N307" i="8"/>
  <c r="O307" i="8" s="1"/>
  <c r="N301" i="8"/>
  <c r="O301" i="8" s="1"/>
  <c r="N295" i="8"/>
  <c r="O295" i="8" s="1"/>
  <c r="N289" i="8"/>
  <c r="O289" i="8" s="1"/>
  <c r="N277" i="8"/>
  <c r="O277" i="8" s="1"/>
  <c r="N271" i="8"/>
  <c r="O271" i="8" s="1"/>
  <c r="N265" i="8"/>
  <c r="O265" i="8" s="1"/>
  <c r="N247" i="8"/>
  <c r="O247" i="8" s="1"/>
  <c r="N241" i="8"/>
  <c r="O241" i="8" s="1"/>
  <c r="N235" i="8"/>
  <c r="O235" i="8" s="1"/>
  <c r="N229" i="8"/>
  <c r="O229" i="8" s="1"/>
  <c r="N7" i="8"/>
  <c r="N211" i="8"/>
  <c r="O211" i="8" s="1"/>
  <c r="N205" i="8"/>
  <c r="O205" i="8" s="1"/>
  <c r="N199" i="8"/>
  <c r="O199" i="8" s="1"/>
  <c r="N187" i="8"/>
  <c r="O187" i="8" s="1"/>
  <c r="N181" i="8"/>
  <c r="O181" i="8" s="1"/>
  <c r="N175" i="8"/>
  <c r="O175" i="8" s="1"/>
  <c r="N169" i="8"/>
  <c r="O169" i="8" s="1"/>
  <c r="N163" i="8"/>
  <c r="O163" i="8" s="1"/>
  <c r="N157" i="8"/>
  <c r="O157" i="8" s="1"/>
  <c r="N139" i="8"/>
  <c r="O139" i="8" s="1"/>
  <c r="N133" i="8"/>
  <c r="O133" i="8" s="1"/>
  <c r="N127" i="8"/>
  <c r="O127" i="8" s="1"/>
  <c r="N103" i="8"/>
  <c r="O103" i="8" s="1"/>
  <c r="N97" i="8"/>
  <c r="O97" i="8" s="1"/>
  <c r="N91" i="8"/>
  <c r="O91" i="8" s="1"/>
  <c r="N85" i="8"/>
  <c r="O85" i="8" s="1"/>
  <c r="N79" i="8"/>
  <c r="O79" i="8" s="1"/>
  <c r="N73" i="8"/>
  <c r="O73" i="8" s="1"/>
  <c r="N67" i="8"/>
  <c r="O67" i="8" s="1"/>
  <c r="N61" i="8"/>
  <c r="O61" i="8" s="1"/>
  <c r="N55" i="8"/>
  <c r="O55" i="8" s="1"/>
  <c r="N49" i="8"/>
  <c r="O49" i="8" s="1"/>
  <c r="N43" i="8"/>
  <c r="O43" i="8" s="1"/>
  <c r="N35" i="8"/>
  <c r="N9" i="8"/>
  <c r="N264" i="8"/>
  <c r="O264" i="8" s="1"/>
  <c r="N8" i="8"/>
  <c r="N228" i="8"/>
  <c r="O228" i="8" s="1"/>
  <c r="N3" i="8"/>
  <c r="T2" i="8" s="1"/>
  <c r="N126" i="8"/>
  <c r="O126" i="8" s="1"/>
  <c r="N549" i="8"/>
  <c r="O549" i="8" s="1"/>
  <c r="N36" i="8"/>
  <c r="N10" i="8"/>
  <c r="N30" i="8"/>
  <c r="N28" i="8"/>
  <c r="N6" i="8"/>
  <c r="N24" i="8"/>
  <c r="N22" i="8"/>
  <c r="N18" i="8"/>
  <c r="N34" i="8"/>
  <c r="N12" i="8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323" i="7"/>
  <c r="R324" i="7"/>
  <c r="R325" i="7"/>
  <c r="R326" i="7"/>
  <c r="R327" i="7"/>
  <c r="R328" i="7"/>
  <c r="R329" i="7"/>
  <c r="R330" i="7"/>
  <c r="R331" i="7"/>
  <c r="R332" i="7"/>
  <c r="R333" i="7"/>
  <c r="R334" i="7"/>
  <c r="R335" i="7"/>
  <c r="R336" i="7"/>
  <c r="R337" i="7"/>
  <c r="R338" i="7"/>
  <c r="R339" i="7"/>
  <c r="R340" i="7"/>
  <c r="R341" i="7"/>
  <c r="R342" i="7"/>
  <c r="R343" i="7"/>
  <c r="R344" i="7"/>
  <c r="R345" i="7"/>
  <c r="R346" i="7"/>
  <c r="R347" i="7"/>
  <c r="R348" i="7"/>
  <c r="R349" i="7"/>
  <c r="R350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366" i="7"/>
  <c r="R367" i="7"/>
  <c r="R368" i="7"/>
  <c r="R369" i="7"/>
  <c r="R370" i="7"/>
  <c r="R371" i="7"/>
  <c r="R372" i="7"/>
  <c r="R373" i="7"/>
  <c r="R374" i="7"/>
  <c r="R375" i="7"/>
  <c r="R376" i="7"/>
  <c r="R377" i="7"/>
  <c r="R378" i="7"/>
  <c r="R379" i="7"/>
  <c r="R380" i="7"/>
  <c r="R381" i="7"/>
  <c r="R382" i="7"/>
  <c r="R383" i="7"/>
  <c r="R384" i="7"/>
  <c r="R385" i="7"/>
  <c r="R386" i="7"/>
  <c r="R387" i="7"/>
  <c r="R388" i="7"/>
  <c r="R389" i="7"/>
  <c r="R390" i="7"/>
  <c r="R391" i="7"/>
  <c r="R392" i="7"/>
  <c r="R393" i="7"/>
  <c r="R394" i="7"/>
  <c r="R395" i="7"/>
  <c r="R396" i="7"/>
  <c r="R397" i="7"/>
  <c r="R398" i="7"/>
  <c r="R399" i="7"/>
  <c r="R400" i="7"/>
  <c r="R401" i="7"/>
  <c r="R402" i="7"/>
  <c r="R403" i="7"/>
  <c r="R404" i="7"/>
  <c r="R405" i="7"/>
  <c r="R406" i="7"/>
  <c r="R407" i="7"/>
  <c r="R408" i="7"/>
  <c r="R409" i="7"/>
  <c r="R410" i="7"/>
  <c r="R411" i="7"/>
  <c r="R412" i="7"/>
  <c r="R413" i="7"/>
  <c r="R414" i="7"/>
  <c r="R415" i="7"/>
  <c r="R416" i="7"/>
  <c r="R417" i="7"/>
  <c r="R418" i="7"/>
  <c r="R419" i="7"/>
  <c r="R420" i="7"/>
  <c r="R421" i="7"/>
  <c r="R422" i="7"/>
  <c r="R423" i="7"/>
  <c r="R424" i="7"/>
  <c r="R425" i="7"/>
  <c r="R426" i="7"/>
  <c r="R427" i="7"/>
  <c r="R428" i="7"/>
  <c r="R429" i="7"/>
  <c r="R430" i="7"/>
  <c r="R431" i="7"/>
  <c r="R432" i="7"/>
  <c r="R433" i="7"/>
  <c r="R434" i="7"/>
  <c r="R435" i="7"/>
  <c r="R436" i="7"/>
  <c r="R437" i="7"/>
  <c r="R438" i="7"/>
  <c r="R439" i="7"/>
  <c r="R440" i="7"/>
  <c r="R441" i="7"/>
  <c r="R442" i="7"/>
  <c r="R443" i="7"/>
  <c r="R444" i="7"/>
  <c r="R445" i="7"/>
  <c r="R446" i="7"/>
  <c r="R447" i="7"/>
  <c r="R448" i="7"/>
  <c r="R449" i="7"/>
  <c r="R450" i="7"/>
  <c r="R451" i="7"/>
  <c r="R452" i="7"/>
  <c r="R453" i="7"/>
  <c r="R454" i="7"/>
  <c r="R455" i="7"/>
  <c r="R456" i="7"/>
  <c r="R457" i="7"/>
  <c r="R458" i="7"/>
  <c r="R459" i="7"/>
  <c r="R460" i="7"/>
  <c r="R461" i="7"/>
  <c r="R462" i="7"/>
  <c r="R463" i="7"/>
  <c r="R464" i="7"/>
  <c r="R465" i="7"/>
  <c r="R466" i="7"/>
  <c r="R467" i="7"/>
  <c r="R468" i="7"/>
  <c r="R469" i="7"/>
  <c r="R470" i="7"/>
  <c r="R471" i="7"/>
  <c r="R472" i="7"/>
  <c r="R473" i="7"/>
  <c r="R474" i="7"/>
  <c r="R475" i="7"/>
  <c r="R476" i="7"/>
  <c r="R477" i="7"/>
  <c r="R478" i="7"/>
  <c r="R479" i="7"/>
  <c r="R480" i="7"/>
  <c r="R481" i="7"/>
  <c r="R482" i="7"/>
  <c r="R483" i="7"/>
  <c r="R484" i="7"/>
  <c r="R485" i="7"/>
  <c r="R486" i="7"/>
  <c r="R487" i="7"/>
  <c r="R488" i="7"/>
  <c r="R489" i="7"/>
  <c r="R490" i="7"/>
  <c r="R491" i="7"/>
  <c r="R492" i="7"/>
  <c r="R493" i="7"/>
  <c r="R494" i="7"/>
  <c r="R495" i="7"/>
  <c r="R496" i="7"/>
  <c r="R497" i="7"/>
  <c r="R498" i="7"/>
  <c r="R499" i="7"/>
  <c r="R500" i="7"/>
  <c r="R501" i="7"/>
  <c r="R502" i="7"/>
  <c r="R503" i="7"/>
  <c r="R504" i="7"/>
  <c r="R505" i="7"/>
  <c r="R506" i="7"/>
  <c r="R507" i="7"/>
  <c r="R508" i="7"/>
  <c r="R509" i="7"/>
  <c r="R510" i="7"/>
  <c r="R511" i="7"/>
  <c r="R512" i="7"/>
  <c r="R513" i="7"/>
  <c r="R514" i="7"/>
  <c r="R515" i="7"/>
  <c r="R516" i="7"/>
  <c r="R517" i="7"/>
  <c r="R518" i="7"/>
  <c r="R519" i="7"/>
  <c r="R520" i="7"/>
  <c r="R521" i="7"/>
  <c r="R522" i="7"/>
  <c r="R523" i="7"/>
  <c r="R524" i="7"/>
  <c r="R525" i="7"/>
  <c r="R526" i="7"/>
  <c r="R527" i="7"/>
  <c r="R528" i="7"/>
  <c r="R529" i="7"/>
  <c r="R530" i="7"/>
  <c r="R531" i="7"/>
  <c r="R532" i="7"/>
  <c r="R533" i="7"/>
  <c r="R534" i="7"/>
  <c r="R535" i="7"/>
  <c r="R536" i="7"/>
  <c r="R537" i="7"/>
  <c r="R538" i="7"/>
  <c r="R539" i="7"/>
  <c r="R540" i="7"/>
  <c r="R541" i="7"/>
  <c r="R542" i="7"/>
  <c r="R543" i="7"/>
  <c r="R544" i="7"/>
  <c r="R545" i="7"/>
  <c r="R546" i="7"/>
  <c r="R547" i="7"/>
  <c r="R548" i="7"/>
  <c r="R549" i="7"/>
  <c r="R550" i="7"/>
  <c r="R551" i="7"/>
  <c r="R552" i="7"/>
  <c r="R553" i="7"/>
  <c r="R554" i="7"/>
  <c r="R555" i="7"/>
  <c r="R556" i="7"/>
  <c r="R557" i="7"/>
  <c r="R558" i="7"/>
  <c r="R559" i="7"/>
  <c r="R560" i="7"/>
  <c r="R561" i="7"/>
  <c r="R562" i="7"/>
  <c r="R563" i="7"/>
  <c r="R564" i="7"/>
  <c r="R565" i="7"/>
  <c r="R566" i="7"/>
  <c r="R567" i="7"/>
  <c r="R568" i="7"/>
  <c r="R569" i="7"/>
  <c r="R570" i="7"/>
  <c r="R571" i="7"/>
  <c r="R572" i="7"/>
  <c r="R573" i="7"/>
  <c r="R574" i="7"/>
  <c r="R575" i="7"/>
  <c r="R576" i="7"/>
  <c r="R577" i="7"/>
  <c r="R578" i="7"/>
  <c r="R579" i="7"/>
  <c r="R580" i="7"/>
  <c r="R581" i="7"/>
  <c r="R582" i="7"/>
  <c r="R583" i="7"/>
  <c r="R584" i="7"/>
  <c r="R585" i="7"/>
  <c r="R586" i="7"/>
  <c r="R587" i="7"/>
  <c r="R588" i="7"/>
  <c r="R589" i="7"/>
  <c r="R590" i="7"/>
  <c r="R591" i="7"/>
  <c r="R592" i="7"/>
  <c r="R593" i="7"/>
  <c r="R594" i="7"/>
  <c r="R595" i="7"/>
  <c r="R596" i="7"/>
  <c r="R597" i="7"/>
  <c r="R598" i="7"/>
  <c r="R599" i="7"/>
  <c r="R600" i="7"/>
  <c r="R601" i="7"/>
  <c r="R602" i="7"/>
  <c r="R603" i="7"/>
  <c r="R604" i="7"/>
  <c r="R605" i="7"/>
  <c r="R606" i="7"/>
  <c r="R607" i="7"/>
  <c r="R608" i="7"/>
  <c r="R609" i="7"/>
  <c r="R610" i="7"/>
  <c r="R611" i="7"/>
  <c r="R612" i="7"/>
  <c r="R613" i="7"/>
  <c r="R614" i="7"/>
  <c r="R615" i="7"/>
  <c r="R616" i="7"/>
  <c r="R617" i="7"/>
  <c r="R618" i="7"/>
  <c r="R619" i="7"/>
  <c r="R620" i="7"/>
  <c r="R621" i="7"/>
  <c r="R622" i="7"/>
  <c r="R623" i="7"/>
  <c r="R624" i="7"/>
  <c r="R625" i="7"/>
  <c r="R626" i="7"/>
  <c r="R627" i="7"/>
  <c r="R628" i="7"/>
  <c r="R629" i="7"/>
  <c r="R630" i="7"/>
  <c r="R631" i="7"/>
  <c r="R632" i="7"/>
  <c r="R633" i="7"/>
  <c r="R634" i="7"/>
  <c r="R635" i="7"/>
  <c r="R636" i="7"/>
  <c r="R637" i="7"/>
  <c r="R638" i="7"/>
  <c r="R639" i="7"/>
  <c r="R640" i="7"/>
  <c r="R641" i="7"/>
  <c r="R642" i="7"/>
  <c r="R643" i="7"/>
  <c r="R644" i="7"/>
  <c r="R645" i="7"/>
  <c r="R646" i="7"/>
  <c r="R647" i="7"/>
  <c r="R648" i="7"/>
  <c r="R649" i="7"/>
  <c r="R650" i="7"/>
  <c r="R651" i="7"/>
  <c r="R652" i="7"/>
  <c r="R653" i="7"/>
  <c r="R654" i="7"/>
  <c r="R655" i="7"/>
  <c r="R656" i="7"/>
  <c r="R657" i="7"/>
  <c r="R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66" i="7"/>
  <c r="Q467" i="7"/>
  <c r="Q468" i="7"/>
  <c r="Q469" i="7"/>
  <c r="Q470" i="7"/>
  <c r="Q471" i="7"/>
  <c r="Q472" i="7"/>
  <c r="Q473" i="7"/>
  <c r="Q474" i="7"/>
  <c r="Q475" i="7"/>
  <c r="Q476" i="7"/>
  <c r="Q477" i="7"/>
  <c r="Q478" i="7"/>
  <c r="Q479" i="7"/>
  <c r="Q480" i="7"/>
  <c r="Q481" i="7"/>
  <c r="Q482" i="7"/>
  <c r="Q483" i="7"/>
  <c r="Q484" i="7"/>
  <c r="Q485" i="7"/>
  <c r="Q486" i="7"/>
  <c r="Q487" i="7"/>
  <c r="Q488" i="7"/>
  <c r="Q489" i="7"/>
  <c r="Q490" i="7"/>
  <c r="Q491" i="7"/>
  <c r="Q492" i="7"/>
  <c r="Q493" i="7"/>
  <c r="Q494" i="7"/>
  <c r="Q495" i="7"/>
  <c r="Q496" i="7"/>
  <c r="Q497" i="7"/>
  <c r="Q498" i="7"/>
  <c r="Q499" i="7"/>
  <c r="Q500" i="7"/>
  <c r="Q501" i="7"/>
  <c r="Q502" i="7"/>
  <c r="Q503" i="7"/>
  <c r="Q504" i="7"/>
  <c r="Q505" i="7"/>
  <c r="Q506" i="7"/>
  <c r="Q507" i="7"/>
  <c r="Q508" i="7"/>
  <c r="Q509" i="7"/>
  <c r="Q510" i="7"/>
  <c r="Q511" i="7"/>
  <c r="Q512" i="7"/>
  <c r="Q513" i="7"/>
  <c r="Q514" i="7"/>
  <c r="Q515" i="7"/>
  <c r="Q516" i="7"/>
  <c r="Q517" i="7"/>
  <c r="Q518" i="7"/>
  <c r="Q519" i="7"/>
  <c r="Q520" i="7"/>
  <c r="Q521" i="7"/>
  <c r="Q522" i="7"/>
  <c r="Q523" i="7"/>
  <c r="Q524" i="7"/>
  <c r="Q525" i="7"/>
  <c r="Q526" i="7"/>
  <c r="Q527" i="7"/>
  <c r="Q528" i="7"/>
  <c r="Q529" i="7"/>
  <c r="Q530" i="7"/>
  <c r="Q531" i="7"/>
  <c r="Q532" i="7"/>
  <c r="Q533" i="7"/>
  <c r="Q534" i="7"/>
  <c r="Q535" i="7"/>
  <c r="Q536" i="7"/>
  <c r="Q537" i="7"/>
  <c r="Q538" i="7"/>
  <c r="Q539" i="7"/>
  <c r="Q540" i="7"/>
  <c r="Q541" i="7"/>
  <c r="Q542" i="7"/>
  <c r="Q543" i="7"/>
  <c r="Q544" i="7"/>
  <c r="Q545" i="7"/>
  <c r="Q546" i="7"/>
  <c r="Q547" i="7"/>
  <c r="Q548" i="7"/>
  <c r="Q549" i="7"/>
  <c r="Q550" i="7"/>
  <c r="Q551" i="7"/>
  <c r="Q552" i="7"/>
  <c r="Q553" i="7"/>
  <c r="Q554" i="7"/>
  <c r="Q555" i="7"/>
  <c r="Q556" i="7"/>
  <c r="Q557" i="7"/>
  <c r="Q558" i="7"/>
  <c r="Q559" i="7"/>
  <c r="Q560" i="7"/>
  <c r="Q561" i="7"/>
  <c r="Q562" i="7"/>
  <c r="Q563" i="7"/>
  <c r="Q564" i="7"/>
  <c r="Q565" i="7"/>
  <c r="Q566" i="7"/>
  <c r="Q567" i="7"/>
  <c r="Q568" i="7"/>
  <c r="Q569" i="7"/>
  <c r="Q570" i="7"/>
  <c r="Q571" i="7"/>
  <c r="Q572" i="7"/>
  <c r="Q573" i="7"/>
  <c r="Q574" i="7"/>
  <c r="Q575" i="7"/>
  <c r="Q576" i="7"/>
  <c r="Q577" i="7"/>
  <c r="Q578" i="7"/>
  <c r="Q579" i="7"/>
  <c r="Q580" i="7"/>
  <c r="Q581" i="7"/>
  <c r="Q582" i="7"/>
  <c r="Q583" i="7"/>
  <c r="Q584" i="7"/>
  <c r="Q585" i="7"/>
  <c r="Q586" i="7"/>
  <c r="Q587" i="7"/>
  <c r="Q588" i="7"/>
  <c r="Q589" i="7"/>
  <c r="Q590" i="7"/>
  <c r="Q591" i="7"/>
  <c r="Q592" i="7"/>
  <c r="Q593" i="7"/>
  <c r="Q594" i="7"/>
  <c r="Q595" i="7"/>
  <c r="Q596" i="7"/>
  <c r="Q597" i="7"/>
  <c r="Q598" i="7"/>
  <c r="Q599" i="7"/>
  <c r="Q600" i="7"/>
  <c r="Q601" i="7"/>
  <c r="Q602" i="7"/>
  <c r="Q603" i="7"/>
  <c r="Q604" i="7"/>
  <c r="Q605" i="7"/>
  <c r="Q606" i="7"/>
  <c r="Q607" i="7"/>
  <c r="Q608" i="7"/>
  <c r="Q609" i="7"/>
  <c r="Q610" i="7"/>
  <c r="Q611" i="7"/>
  <c r="Q612" i="7"/>
  <c r="Q613" i="7"/>
  <c r="Q614" i="7"/>
  <c r="Q615" i="7"/>
  <c r="Q616" i="7"/>
  <c r="Q617" i="7"/>
  <c r="Q618" i="7"/>
  <c r="Q619" i="7"/>
  <c r="Q620" i="7"/>
  <c r="Q621" i="7"/>
  <c r="Q622" i="7"/>
  <c r="Q623" i="7"/>
  <c r="Q624" i="7"/>
  <c r="Q625" i="7"/>
  <c r="Q626" i="7"/>
  <c r="Q627" i="7"/>
  <c r="Q628" i="7"/>
  <c r="Q629" i="7"/>
  <c r="Q630" i="7"/>
  <c r="Q631" i="7"/>
  <c r="Q632" i="7"/>
  <c r="Q633" i="7"/>
  <c r="Q634" i="7"/>
  <c r="Q635" i="7"/>
  <c r="Q636" i="7"/>
  <c r="Q637" i="7"/>
  <c r="Q638" i="7"/>
  <c r="Q639" i="7"/>
  <c r="Q640" i="7"/>
  <c r="Q641" i="7"/>
  <c r="Q642" i="7"/>
  <c r="Q643" i="7"/>
  <c r="Q644" i="7"/>
  <c r="Q645" i="7"/>
  <c r="Q646" i="7"/>
  <c r="Q647" i="7"/>
  <c r="Q648" i="7"/>
  <c r="Q649" i="7"/>
  <c r="Q650" i="7"/>
  <c r="Q651" i="7"/>
  <c r="Q652" i="7"/>
  <c r="Q653" i="7"/>
  <c r="Q654" i="7"/>
  <c r="Q655" i="7"/>
  <c r="Q656" i="7"/>
  <c r="Q657" i="7"/>
  <c r="Q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2" i="7"/>
  <c r="P2" i="6"/>
  <c r="Q2" i="6" s="1"/>
  <c r="V2" i="2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7" i="6"/>
  <c r="P488" i="6"/>
  <c r="U2" i="2"/>
  <c r="N2" i="6"/>
  <c r="N374" i="6"/>
  <c r="N9" i="6"/>
  <c r="N3" i="6"/>
  <c r="N4" i="6"/>
  <c r="N5" i="6"/>
  <c r="N6" i="6"/>
  <c r="N7" i="6"/>
  <c r="N8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O2" i="5"/>
  <c r="O6" i="5"/>
  <c r="O3" i="5"/>
  <c r="O5" i="5"/>
  <c r="O18" i="5"/>
  <c r="O7" i="5"/>
  <c r="O4" i="5"/>
  <c r="O13" i="5"/>
  <c r="O10" i="5"/>
  <c r="O9" i="5"/>
  <c r="O12" i="5"/>
  <c r="O11" i="5"/>
  <c r="O15" i="5"/>
  <c r="O8" i="5"/>
  <c r="O16" i="5"/>
  <c r="O14" i="5"/>
  <c r="O20" i="5"/>
  <c r="O17" i="5"/>
  <c r="O21" i="5"/>
  <c r="O19" i="5"/>
  <c r="O22" i="5"/>
  <c r="O23" i="5"/>
  <c r="O24" i="5"/>
  <c r="O25" i="5"/>
  <c r="O8" i="8" l="1"/>
  <c r="T8" i="8"/>
  <c r="O29" i="8"/>
  <c r="T29" i="8"/>
  <c r="O6" i="8"/>
  <c r="T6" i="8"/>
  <c r="O25" i="8"/>
  <c r="T25" i="8"/>
  <c r="O34" i="8"/>
  <c r="T34" i="8"/>
  <c r="O30" i="8"/>
  <c r="T30" i="8"/>
  <c r="O19" i="8"/>
  <c r="T19" i="8"/>
  <c r="O4" i="8"/>
  <c r="T4" i="8"/>
  <c r="O33" i="8"/>
  <c r="T33" i="8"/>
  <c r="O18" i="8"/>
  <c r="T18" i="8"/>
  <c r="O22" i="8"/>
  <c r="T22" i="8"/>
  <c r="O36" i="8"/>
  <c r="T36" i="8"/>
  <c r="O10" i="8"/>
  <c r="T10" i="8"/>
  <c r="O14" i="8"/>
  <c r="T14" i="8"/>
  <c r="O5" i="8"/>
  <c r="T5" i="8"/>
  <c r="O15" i="8"/>
  <c r="T15" i="8"/>
  <c r="O24" i="8"/>
  <c r="T24" i="8"/>
  <c r="O9" i="8"/>
  <c r="T9" i="8"/>
  <c r="O31" i="8"/>
  <c r="T31" i="8"/>
  <c r="O17" i="8"/>
  <c r="T17" i="8"/>
  <c r="O21" i="8"/>
  <c r="T21" i="8"/>
  <c r="O32" i="8"/>
  <c r="T32" i="8"/>
  <c r="T16" i="8"/>
  <c r="O35" i="8"/>
  <c r="T35" i="8"/>
  <c r="O7" i="8"/>
  <c r="T7" i="8"/>
  <c r="O26" i="8"/>
  <c r="T26" i="8"/>
  <c r="O12" i="8"/>
  <c r="T12" i="8"/>
  <c r="O28" i="8"/>
  <c r="T28" i="8"/>
  <c r="O3" i="8"/>
  <c r="T3" i="8"/>
  <c r="O13" i="8"/>
  <c r="T13" i="8"/>
  <c r="O23" i="8"/>
  <c r="T23" i="8"/>
  <c r="O20" i="8"/>
  <c r="T20" i="8"/>
  <c r="O11" i="8"/>
  <c r="T11" i="8"/>
  <c r="O27" i="8"/>
  <c r="T27" i="8"/>
  <c r="Q3" i="2"/>
  <c r="Q4" i="2"/>
  <c r="R4" i="2" s="1"/>
  <c r="Q5" i="2"/>
  <c r="Q6" i="2"/>
  <c r="Q7" i="2"/>
  <c r="R7" i="2" s="1"/>
  <c r="Q8" i="2"/>
  <c r="Q9" i="2"/>
  <c r="Q10" i="2"/>
  <c r="R10" i="2" s="1"/>
  <c r="Q11" i="2"/>
  <c r="Q12" i="2"/>
  <c r="Q13" i="2"/>
  <c r="Q14" i="2"/>
  <c r="S14" i="2" s="1"/>
  <c r="Q15" i="2"/>
  <c r="Q16" i="2"/>
  <c r="S16" i="2" s="1"/>
  <c r="Q17" i="2"/>
  <c r="Q18" i="2"/>
  <c r="R18" i="2" s="1"/>
  <c r="Q19" i="2"/>
  <c r="Q20" i="2"/>
  <c r="Q21" i="2"/>
  <c r="Q22" i="2"/>
  <c r="Q23" i="2"/>
  <c r="Q24" i="2"/>
  <c r="Q25" i="2"/>
  <c r="R25" i="2" s="1"/>
  <c r="Q26" i="2"/>
  <c r="Q27" i="2"/>
  <c r="Q28" i="2"/>
  <c r="S28" i="2" s="1"/>
  <c r="Q29" i="2"/>
  <c r="Q30" i="2"/>
  <c r="Q31" i="2"/>
  <c r="Q32" i="2"/>
  <c r="Q33" i="2"/>
  <c r="Q34" i="2"/>
  <c r="Q35" i="2"/>
  <c r="Q36" i="2"/>
  <c r="Q37" i="2"/>
  <c r="S37" i="2" s="1"/>
  <c r="Q38" i="2"/>
  <c r="Q39" i="2"/>
  <c r="R39" i="2" s="1"/>
  <c r="Q40" i="2"/>
  <c r="Q41" i="2"/>
  <c r="Q42" i="2"/>
  <c r="R42" i="2" s="1"/>
  <c r="Q43" i="2"/>
  <c r="S43" i="2" s="1"/>
  <c r="Q44" i="2"/>
  <c r="Q45" i="2"/>
  <c r="Q46" i="2"/>
  <c r="Q47" i="2"/>
  <c r="Q48" i="2"/>
  <c r="Q49" i="2"/>
  <c r="Q50" i="2"/>
  <c r="Q51" i="2"/>
  <c r="S51" i="2" s="1"/>
  <c r="Q52" i="2"/>
  <c r="Q53" i="2"/>
  <c r="Q54" i="2"/>
  <c r="Q55" i="2"/>
  <c r="Q56" i="2"/>
  <c r="Q57" i="2"/>
  <c r="S57" i="2" s="1"/>
  <c r="Q58" i="2"/>
  <c r="Q59" i="2"/>
  <c r="Q60" i="2"/>
  <c r="Q61" i="2"/>
  <c r="Q62" i="2"/>
  <c r="Q63" i="2"/>
  <c r="Q64" i="2"/>
  <c r="Q65" i="2"/>
  <c r="S65" i="2" s="1"/>
  <c r="Q66" i="2"/>
  <c r="Q67" i="2"/>
  <c r="Q68" i="2"/>
  <c r="Q69" i="2"/>
  <c r="Q70" i="2"/>
  <c r="Q71" i="2"/>
  <c r="Q72" i="2"/>
  <c r="Q73" i="2"/>
  <c r="Q74" i="2"/>
  <c r="Q75" i="2"/>
  <c r="S75" i="2" s="1"/>
  <c r="Q76" i="2"/>
  <c r="S76" i="2" s="1"/>
  <c r="Q77" i="2"/>
  <c r="Q78" i="2"/>
  <c r="Q79" i="2"/>
  <c r="Q80" i="2"/>
  <c r="Q81" i="2"/>
  <c r="S81" i="2" s="1"/>
  <c r="Q82" i="2"/>
  <c r="S82" i="2" s="1"/>
  <c r="Q83" i="2"/>
  <c r="Q84" i="2"/>
  <c r="Q85" i="2"/>
  <c r="Q86" i="2"/>
  <c r="Q87" i="2"/>
  <c r="Q88" i="2"/>
  <c r="R88" i="2" s="1"/>
  <c r="Q89" i="2"/>
  <c r="Q90" i="2"/>
  <c r="Q91" i="2"/>
  <c r="S91" i="2" s="1"/>
  <c r="Q92" i="2"/>
  <c r="Q93" i="2"/>
  <c r="Q94" i="2"/>
  <c r="Q95" i="2"/>
  <c r="Q96" i="2"/>
  <c r="S96" i="2" s="1"/>
  <c r="Q97" i="2"/>
  <c r="R97" i="2" s="1"/>
  <c r="Q98" i="2"/>
  <c r="Q99" i="2"/>
  <c r="Q100" i="2"/>
  <c r="S100" i="2" s="1"/>
  <c r="Q101" i="2"/>
  <c r="Q102" i="2"/>
  <c r="Q103" i="2"/>
  <c r="Q104" i="2"/>
  <c r="Q105" i="2"/>
  <c r="R105" i="2" s="1"/>
  <c r="Q106" i="2"/>
  <c r="Q107" i="2"/>
  <c r="Q108" i="2"/>
  <c r="Q109" i="2"/>
  <c r="S109" i="2" s="1"/>
  <c r="Q110" i="2"/>
  <c r="Q111" i="2"/>
  <c r="Q112" i="2"/>
  <c r="S112" i="2" s="1"/>
  <c r="Q113" i="2"/>
  <c r="Q114" i="2"/>
  <c r="Q115" i="2"/>
  <c r="S115" i="2" s="1"/>
  <c r="Q116" i="2"/>
  <c r="Q117" i="2"/>
  <c r="S117" i="2" s="1"/>
  <c r="Q118" i="2"/>
  <c r="Q119" i="2"/>
  <c r="Q120" i="2"/>
  <c r="Q121" i="2"/>
  <c r="Q122" i="2"/>
  <c r="Q123" i="2"/>
  <c r="S123" i="2" s="1"/>
  <c r="Q124" i="2"/>
  <c r="Q125" i="2"/>
  <c r="Q126" i="2"/>
  <c r="S126" i="2" s="1"/>
  <c r="Q127" i="2"/>
  <c r="Q128" i="2"/>
  <c r="Q129" i="2"/>
  <c r="Q130" i="2"/>
  <c r="S130" i="2" s="1"/>
  <c r="Q131" i="2"/>
  <c r="Q132" i="2"/>
  <c r="S132" i="2" s="1"/>
  <c r="Q133" i="2"/>
  <c r="Q134" i="2"/>
  <c r="Q135" i="2"/>
  <c r="Q136" i="2"/>
  <c r="Q137" i="2"/>
  <c r="Q138" i="2"/>
  <c r="S138" i="2" s="1"/>
  <c r="Q139" i="2"/>
  <c r="S139" i="2" s="1"/>
  <c r="Q140" i="2"/>
  <c r="S140" i="2" s="1"/>
  <c r="Q141" i="2"/>
  <c r="Q142" i="2"/>
  <c r="Q143" i="2"/>
  <c r="Q144" i="2"/>
  <c r="S144" i="2" s="1"/>
  <c r="Q145" i="2"/>
  <c r="Q146" i="2"/>
  <c r="Q147" i="2"/>
  <c r="S147" i="2" s="1"/>
  <c r="Q148" i="2"/>
  <c r="S148" i="2" s="1"/>
  <c r="Q149" i="2"/>
  <c r="Q150" i="2"/>
  <c r="Q151" i="2"/>
  <c r="Q152" i="2"/>
  <c r="Q153" i="2"/>
  <c r="Q154" i="2"/>
  <c r="Q155" i="2"/>
  <c r="Q156" i="2"/>
  <c r="S156" i="2" s="1"/>
  <c r="Q157" i="2"/>
  <c r="Q158" i="2"/>
  <c r="S158" i="2" s="1"/>
  <c r="Q159" i="2"/>
  <c r="S159" i="2" s="1"/>
  <c r="Q160" i="2"/>
  <c r="S160" i="2" s="1"/>
  <c r="Q161" i="2"/>
  <c r="Q162" i="2"/>
  <c r="Q163" i="2"/>
  <c r="Q164" i="2"/>
  <c r="Q165" i="2"/>
  <c r="S165" i="2" s="1"/>
  <c r="Q166" i="2"/>
  <c r="S166" i="2" s="1"/>
  <c r="Q167" i="2"/>
  <c r="Q168" i="2"/>
  <c r="Q169" i="2"/>
  <c r="S169" i="2" s="1"/>
  <c r="Q170" i="2"/>
  <c r="Q171" i="2"/>
  <c r="Q172" i="2"/>
  <c r="S172" i="2" s="1"/>
  <c r="Q173" i="2"/>
  <c r="Q174" i="2"/>
  <c r="S174" i="2" s="1"/>
  <c r="Q175" i="2"/>
  <c r="Q176" i="2"/>
  <c r="Q177" i="2"/>
  <c r="Q178" i="2"/>
  <c r="S178" i="2" s="1"/>
  <c r="Q179" i="2"/>
  <c r="Q180" i="2"/>
  <c r="S180" i="2" s="1"/>
  <c r="Q181" i="2"/>
  <c r="S181" i="2" s="1"/>
  <c r="Q182" i="2"/>
  <c r="Q183" i="2"/>
  <c r="S183" i="2" s="1"/>
  <c r="Q184" i="2"/>
  <c r="Q185" i="2"/>
  <c r="Q186" i="2"/>
  <c r="Q187" i="2"/>
  <c r="S187" i="2" s="1"/>
  <c r="Q188" i="2"/>
  <c r="S188" i="2" s="1"/>
  <c r="Q189" i="2"/>
  <c r="Q190" i="2"/>
  <c r="S190" i="2" s="1"/>
  <c r="Q191" i="2"/>
  <c r="Q192" i="2"/>
  <c r="Q193" i="2"/>
  <c r="Q194" i="2"/>
  <c r="Q195" i="2"/>
  <c r="S195" i="2" s="1"/>
  <c r="Q196" i="2"/>
  <c r="Q197" i="2"/>
  <c r="Q198" i="2"/>
  <c r="S198" i="2" s="1"/>
  <c r="Q199" i="2"/>
  <c r="Q200" i="2"/>
  <c r="Q201" i="2"/>
  <c r="S201" i="2" s="1"/>
  <c r="Q202" i="2"/>
  <c r="R202" i="2" s="1"/>
  <c r="Q203" i="2"/>
  <c r="Q204" i="2"/>
  <c r="Q205" i="2"/>
  <c r="S205" i="2" s="1"/>
  <c r="Q206" i="2"/>
  <c r="Q207" i="2"/>
  <c r="Q208" i="2"/>
  <c r="S208" i="2" s="1"/>
  <c r="Q209" i="2"/>
  <c r="Q210" i="2"/>
  <c r="S210" i="2" s="1"/>
  <c r="Q211" i="2"/>
  <c r="Q212" i="2"/>
  <c r="Q213" i="2"/>
  <c r="Q214" i="2"/>
  <c r="Q215" i="2"/>
  <c r="Q216" i="2"/>
  <c r="S216" i="2" s="1"/>
  <c r="Q217" i="2"/>
  <c r="R217" i="2" s="1"/>
  <c r="Q218" i="2"/>
  <c r="Q219" i="2"/>
  <c r="S219" i="2" s="1"/>
  <c r="Q220" i="2"/>
  <c r="Q221" i="2"/>
  <c r="Q222" i="2"/>
  <c r="Q223" i="2"/>
  <c r="S223" i="2" s="1"/>
  <c r="Q224" i="2"/>
  <c r="Q225" i="2"/>
  <c r="Q226" i="2"/>
  <c r="S226" i="2" s="1"/>
  <c r="Q227" i="2"/>
  <c r="Q228" i="2"/>
  <c r="Q229" i="2"/>
  <c r="Q230" i="2"/>
  <c r="Q231" i="2"/>
  <c r="S231" i="2" s="1"/>
  <c r="Q232" i="2"/>
  <c r="Q233" i="2"/>
  <c r="Q234" i="2"/>
  <c r="S234" i="2" s="1"/>
  <c r="Q235" i="2"/>
  <c r="Q236" i="2"/>
  <c r="Q237" i="2"/>
  <c r="S237" i="2" s="1"/>
  <c r="Q238" i="2"/>
  <c r="S238" i="2" s="1"/>
  <c r="Q239" i="2"/>
  <c r="Q240" i="2"/>
  <c r="Q241" i="2"/>
  <c r="S241" i="2" s="1"/>
  <c r="Q242" i="2"/>
  <c r="Q243" i="2"/>
  <c r="Q244" i="2"/>
  <c r="S244" i="2" s="1"/>
  <c r="Q245" i="2"/>
  <c r="Q246" i="2"/>
  <c r="S246" i="2" s="1"/>
  <c r="Q247" i="2"/>
  <c r="Q248" i="2"/>
  <c r="Q249" i="2"/>
  <c r="Q250" i="2"/>
  <c r="Q251" i="2"/>
  <c r="Q252" i="2"/>
  <c r="S252" i="2" s="1"/>
  <c r="Q253" i="2"/>
  <c r="S253" i="2" s="1"/>
  <c r="Q254" i="2"/>
  <c r="Q255" i="2"/>
  <c r="S255" i="2" s="1"/>
  <c r="Q256" i="2"/>
  <c r="Q257" i="2"/>
  <c r="Q258" i="2"/>
  <c r="Q259" i="2"/>
  <c r="S259" i="2" s="1"/>
  <c r="Q260" i="2"/>
  <c r="S260" i="2" s="1"/>
  <c r="Q261" i="2"/>
  <c r="Q262" i="2"/>
  <c r="S262" i="2" s="1"/>
  <c r="Q263" i="2"/>
  <c r="Q264" i="2"/>
  <c r="Q265" i="2"/>
  <c r="Q266" i="2"/>
  <c r="Q267" i="2"/>
  <c r="S267" i="2" s="1"/>
  <c r="Q268" i="2"/>
  <c r="Q269" i="2"/>
  <c r="Q270" i="2"/>
  <c r="S270" i="2" s="1"/>
  <c r="Q271" i="2"/>
  <c r="Q272" i="2"/>
  <c r="Q273" i="2"/>
  <c r="S273" i="2" s="1"/>
  <c r="Q274" i="2"/>
  <c r="S274" i="2" s="1"/>
  <c r="Q275" i="2"/>
  <c r="Q276" i="2"/>
  <c r="Q277" i="2"/>
  <c r="Q278" i="2"/>
  <c r="Q279" i="2"/>
  <c r="Q280" i="2"/>
  <c r="S280" i="2" s="1"/>
  <c r="Q281" i="2"/>
  <c r="Q282" i="2"/>
  <c r="S282" i="2" s="1"/>
  <c r="Q283" i="2"/>
  <c r="Q284" i="2"/>
  <c r="Q285" i="2"/>
  <c r="Q286" i="2"/>
  <c r="Q287" i="2"/>
  <c r="Q288" i="2"/>
  <c r="S288" i="2" s="1"/>
  <c r="Q289" i="2"/>
  <c r="S289" i="2" s="1"/>
  <c r="Q290" i="2"/>
  <c r="Q291" i="2"/>
  <c r="S291" i="2" s="1"/>
  <c r="Q292" i="2"/>
  <c r="Q293" i="2"/>
  <c r="Q294" i="2"/>
  <c r="Q295" i="2"/>
  <c r="S295" i="2" s="1"/>
  <c r="Q296" i="2"/>
  <c r="Q297" i="2"/>
  <c r="Q298" i="2"/>
  <c r="S298" i="2" s="1"/>
  <c r="Q299" i="2"/>
  <c r="Q300" i="2"/>
  <c r="Q301" i="2"/>
  <c r="Q302" i="2"/>
  <c r="Q303" i="2"/>
  <c r="S303" i="2" s="1"/>
  <c r="Q304" i="2"/>
  <c r="Q305" i="2"/>
  <c r="Q306" i="2"/>
  <c r="S306" i="2" s="1"/>
  <c r="Q307" i="2"/>
  <c r="Q308" i="2"/>
  <c r="Q309" i="2"/>
  <c r="S309" i="2" s="1"/>
  <c r="Q310" i="2"/>
  <c r="S310" i="2" s="1"/>
  <c r="Q311" i="2"/>
  <c r="Q312" i="2"/>
  <c r="S312" i="2" s="1"/>
  <c r="Q313" i="2"/>
  <c r="S313" i="2" s="1"/>
  <c r="Q314" i="2"/>
  <c r="Q315" i="2"/>
  <c r="Q316" i="2"/>
  <c r="S316" i="2" s="1"/>
  <c r="Q317" i="2"/>
  <c r="Q318" i="2"/>
  <c r="S318" i="2" s="1"/>
  <c r="Q319" i="2"/>
  <c r="Q320" i="2"/>
  <c r="Q321" i="2"/>
  <c r="Q322" i="2"/>
  <c r="Q323" i="2"/>
  <c r="Q324" i="2"/>
  <c r="S324" i="2" s="1"/>
  <c r="Q325" i="2"/>
  <c r="S325" i="2" s="1"/>
  <c r="Q326" i="2"/>
  <c r="Q327" i="2"/>
  <c r="S327" i="2" s="1"/>
  <c r="Q328" i="2"/>
  <c r="Q329" i="2"/>
  <c r="Q330" i="2"/>
  <c r="Q331" i="2"/>
  <c r="S331" i="2" s="1"/>
  <c r="Q332" i="2"/>
  <c r="S332" i="2" s="1"/>
  <c r="Q333" i="2"/>
  <c r="Q334" i="2"/>
  <c r="Q335" i="2"/>
  <c r="Q336" i="2"/>
  <c r="Q337" i="2"/>
  <c r="Q338" i="2"/>
  <c r="Q339" i="2"/>
  <c r="S339" i="2" s="1"/>
  <c r="Q340" i="2"/>
  <c r="Q341" i="2"/>
  <c r="Q342" i="2"/>
  <c r="S342" i="2" s="1"/>
  <c r="Q343" i="2"/>
  <c r="Q344" i="2"/>
  <c r="Q345" i="2"/>
  <c r="S345" i="2" s="1"/>
  <c r="Q346" i="2"/>
  <c r="S346" i="2" s="1"/>
  <c r="Q347" i="2"/>
  <c r="Q348" i="2"/>
  <c r="Q349" i="2"/>
  <c r="S349" i="2" s="1"/>
  <c r="Q350" i="2"/>
  <c r="Q351" i="2"/>
  <c r="Q352" i="2"/>
  <c r="Q353" i="2"/>
  <c r="Q354" i="2"/>
  <c r="S354" i="2" s="1"/>
  <c r="Q355" i="2"/>
  <c r="Q356" i="2"/>
  <c r="Q357" i="2"/>
  <c r="Q358" i="2"/>
  <c r="Q359" i="2"/>
  <c r="Q360" i="2"/>
  <c r="S360" i="2" s="1"/>
  <c r="Q361" i="2"/>
  <c r="S361" i="2" s="1"/>
  <c r="Q362" i="2"/>
  <c r="Q363" i="2"/>
  <c r="S363" i="2" s="1"/>
  <c r="Q364" i="2"/>
  <c r="Q365" i="2"/>
  <c r="Q366" i="2"/>
  <c r="S366" i="2" s="1"/>
  <c r="Q367" i="2"/>
  <c r="S367" i="2" s="1"/>
  <c r="Q368" i="2"/>
  <c r="Q369" i="2"/>
  <c r="Q370" i="2"/>
  <c r="S370" i="2" s="1"/>
  <c r="Q371" i="2"/>
  <c r="Q372" i="2"/>
  <c r="Q373" i="2"/>
  <c r="S373" i="2" s="1"/>
  <c r="Q374" i="2"/>
  <c r="Q375" i="2"/>
  <c r="S375" i="2" s="1"/>
  <c r="Q376" i="2"/>
  <c r="Q377" i="2"/>
  <c r="Q378" i="2"/>
  <c r="S378" i="2" s="1"/>
  <c r="Q379" i="2"/>
  <c r="Q380" i="2"/>
  <c r="Q381" i="2"/>
  <c r="S381" i="2" s="1"/>
  <c r="Q382" i="2"/>
  <c r="Q383" i="2"/>
  <c r="Q384" i="2"/>
  <c r="Q385" i="2"/>
  <c r="S385" i="2" s="1"/>
  <c r="Q386" i="2"/>
  <c r="Q387" i="2"/>
  <c r="Q388" i="2"/>
  <c r="Q389" i="2"/>
  <c r="Q390" i="2"/>
  <c r="S390" i="2" s="1"/>
  <c r="Q391" i="2"/>
  <c r="Q392" i="2"/>
  <c r="S392" i="2" s="1"/>
  <c r="Q393" i="2"/>
  <c r="Q394" i="2"/>
  <c r="Q395" i="2"/>
  <c r="Q396" i="2"/>
  <c r="S396" i="2" s="1"/>
  <c r="Q397" i="2"/>
  <c r="S397" i="2" s="1"/>
  <c r="Q398" i="2"/>
  <c r="Q399" i="2"/>
  <c r="Q400" i="2"/>
  <c r="Q401" i="2"/>
  <c r="S401" i="2" s="1"/>
  <c r="Q402" i="2"/>
  <c r="S402" i="2" s="1"/>
  <c r="Q403" i="2"/>
  <c r="S403" i="2" s="1"/>
  <c r="Q404" i="2"/>
  <c r="Q405" i="2"/>
  <c r="Q406" i="2"/>
  <c r="Q407" i="2"/>
  <c r="Q408" i="2"/>
  <c r="Q409" i="2"/>
  <c r="S409" i="2" s="1"/>
  <c r="Q410" i="2"/>
  <c r="Q411" i="2"/>
  <c r="Q412" i="2"/>
  <c r="Q413" i="2"/>
  <c r="Q414" i="2"/>
  <c r="S414" i="2" s="1"/>
  <c r="Q415" i="2"/>
  <c r="Q416" i="2"/>
  <c r="Q417" i="2"/>
  <c r="Q418" i="2"/>
  <c r="Q419" i="2"/>
  <c r="Q420" i="2"/>
  <c r="Q421" i="2"/>
  <c r="S421" i="2" s="1"/>
  <c r="Q422" i="2"/>
  <c r="Q423" i="2"/>
  <c r="Q424" i="2"/>
  <c r="S424" i="2" s="1"/>
  <c r="Q425" i="2"/>
  <c r="Q426" i="2"/>
  <c r="S426" i="2" s="1"/>
  <c r="Q427" i="2"/>
  <c r="Q428" i="2"/>
  <c r="Q429" i="2"/>
  <c r="Q430" i="2"/>
  <c r="Q431" i="2"/>
  <c r="Q432" i="2"/>
  <c r="S432" i="2" s="1"/>
  <c r="Q433" i="2"/>
  <c r="Q434" i="2"/>
  <c r="Q435" i="2"/>
  <c r="S435" i="2" s="1"/>
  <c r="Q436" i="2"/>
  <c r="Q437" i="2"/>
  <c r="Q438" i="2"/>
  <c r="S438" i="2" s="1"/>
  <c r="Q439" i="2"/>
  <c r="Q440" i="2"/>
  <c r="Q441" i="2"/>
  <c r="Q442" i="2"/>
  <c r="Q443" i="2"/>
  <c r="Q444" i="2"/>
  <c r="Q445" i="2"/>
  <c r="Q446" i="2"/>
  <c r="S446" i="2" s="1"/>
  <c r="Q447" i="2"/>
  <c r="Q448" i="2"/>
  <c r="Q449" i="2"/>
  <c r="Q450" i="2"/>
  <c r="S450" i="2" s="1"/>
  <c r="Q451" i="2"/>
  <c r="Q452" i="2"/>
  <c r="Q453" i="2"/>
  <c r="Q454" i="2"/>
  <c r="Q455" i="2"/>
  <c r="Q456" i="2"/>
  <c r="Q457" i="2"/>
  <c r="S457" i="2" s="1"/>
  <c r="Q458" i="2"/>
  <c r="Q459" i="2"/>
  <c r="Q460" i="2"/>
  <c r="Q461" i="2"/>
  <c r="Q462" i="2"/>
  <c r="S462" i="2" s="1"/>
  <c r="Q463" i="2"/>
  <c r="Q464" i="2"/>
  <c r="Q465" i="2"/>
  <c r="Q466" i="2"/>
  <c r="Q467" i="2"/>
  <c r="Q468" i="2"/>
  <c r="S468" i="2" s="1"/>
  <c r="Q469" i="2"/>
  <c r="Q470" i="2"/>
  <c r="Q471" i="2"/>
  <c r="Q472" i="2"/>
  <c r="Q473" i="2"/>
  <c r="Q474" i="2"/>
  <c r="S474" i="2" s="1"/>
  <c r="Q475" i="2"/>
  <c r="Q476" i="2"/>
  <c r="Q477" i="2"/>
  <c r="Q478" i="2"/>
  <c r="S478" i="2" s="1"/>
  <c r="Q479" i="2"/>
  <c r="Q480" i="2"/>
  <c r="Q481" i="2"/>
  <c r="Q482" i="2"/>
  <c r="Q483" i="2"/>
  <c r="Q484" i="2"/>
  <c r="Q485" i="2"/>
  <c r="Q486" i="2"/>
  <c r="S486" i="2" s="1"/>
  <c r="Q487" i="2"/>
  <c r="Q488" i="2"/>
  <c r="Q489" i="2"/>
  <c r="S489" i="2" s="1"/>
  <c r="Q490" i="2"/>
  <c r="Q491" i="2"/>
  <c r="Q492" i="2"/>
  <c r="Q493" i="2"/>
  <c r="Q494" i="2"/>
  <c r="Q495" i="2"/>
  <c r="Q496" i="2"/>
  <c r="Q497" i="2"/>
  <c r="Q498" i="2"/>
  <c r="S498" i="2" s="1"/>
  <c r="Q499" i="2"/>
  <c r="Q500" i="2"/>
  <c r="S500" i="2" s="1"/>
  <c r="Q501" i="2"/>
  <c r="Q502" i="2"/>
  <c r="Q503" i="2"/>
  <c r="Q504" i="2"/>
  <c r="S504" i="2" s="1"/>
  <c r="Q505" i="2"/>
  <c r="Q506" i="2"/>
  <c r="Q507" i="2"/>
  <c r="Q508" i="2"/>
  <c r="Q509" i="2"/>
  <c r="Q510" i="2"/>
  <c r="S510" i="2" s="1"/>
  <c r="Q511" i="2"/>
  <c r="S511" i="2" s="1"/>
  <c r="Q512" i="2"/>
  <c r="Q513" i="2"/>
  <c r="Q514" i="2"/>
  <c r="S514" i="2" s="1"/>
  <c r="Q515" i="2"/>
  <c r="Q516" i="2"/>
  <c r="Q517" i="2"/>
  <c r="Q518" i="2"/>
  <c r="Q519" i="2"/>
  <c r="Q520" i="2"/>
  <c r="Q521" i="2"/>
  <c r="Q522" i="2"/>
  <c r="S522" i="2" s="1"/>
  <c r="Q523" i="2"/>
  <c r="Q524" i="2"/>
  <c r="Q525" i="2"/>
  <c r="Q526" i="2"/>
  <c r="Q527" i="2"/>
  <c r="Q528" i="2"/>
  <c r="Q529" i="2"/>
  <c r="Q530" i="2"/>
  <c r="Q531" i="2"/>
  <c r="Q532" i="2"/>
  <c r="S532" i="2" s="1"/>
  <c r="Q533" i="2"/>
  <c r="Q534" i="2"/>
  <c r="Q535" i="2"/>
  <c r="Q536" i="2"/>
  <c r="Q537" i="2"/>
  <c r="Q538" i="2"/>
  <c r="Q539" i="2"/>
  <c r="Q540" i="2"/>
  <c r="S540" i="2" s="1"/>
  <c r="Q541" i="2"/>
  <c r="S541" i="2" s="1"/>
  <c r="Q542" i="2"/>
  <c r="Q543" i="2"/>
  <c r="Q544" i="2"/>
  <c r="Q545" i="2"/>
  <c r="Q546" i="2"/>
  <c r="Q547" i="2"/>
  <c r="Q548" i="2"/>
  <c r="Q549" i="2"/>
  <c r="Q550" i="2"/>
  <c r="S550" i="2" s="1"/>
  <c r="Q551" i="2"/>
  <c r="Q552" i="2"/>
  <c r="Q553" i="2"/>
  <c r="Q554" i="2"/>
  <c r="Q555" i="2"/>
  <c r="Q556" i="2"/>
  <c r="Q557" i="2"/>
  <c r="Q558" i="2"/>
  <c r="Q559" i="2"/>
  <c r="S559" i="2" s="1"/>
  <c r="Q560" i="2"/>
  <c r="Q561" i="2"/>
  <c r="Q562" i="2"/>
  <c r="Q563" i="2"/>
  <c r="Q564" i="2"/>
  <c r="Q565" i="2"/>
  <c r="S565" i="2" s="1"/>
  <c r="Q566" i="2"/>
  <c r="Q567" i="2"/>
  <c r="Q568" i="2"/>
  <c r="S568" i="2" s="1"/>
  <c r="Q569" i="2"/>
  <c r="Q570" i="2"/>
  <c r="Q571" i="2"/>
  <c r="Q572" i="2"/>
  <c r="Q573" i="2"/>
  <c r="Q574" i="2"/>
  <c r="Q575" i="2"/>
  <c r="Q576" i="2"/>
  <c r="Q577" i="2"/>
  <c r="S577" i="2" s="1"/>
  <c r="Q578" i="2"/>
  <c r="Q579" i="2"/>
  <c r="Q580" i="2"/>
  <c r="Q581" i="2"/>
  <c r="Q582" i="2"/>
  <c r="Q583" i="2"/>
  <c r="Q584" i="2"/>
  <c r="Q585" i="2"/>
  <c r="Q586" i="2"/>
  <c r="S586" i="2" s="1"/>
  <c r="Q587" i="2"/>
  <c r="Q588" i="2"/>
  <c r="S588" i="2" s="1"/>
  <c r="Q589" i="2"/>
  <c r="Q590" i="2"/>
  <c r="Q591" i="2"/>
  <c r="Q592" i="2"/>
  <c r="Q593" i="2"/>
  <c r="Q594" i="2"/>
  <c r="Q595" i="2"/>
  <c r="S595" i="2" s="1"/>
  <c r="Q596" i="2"/>
  <c r="Q597" i="2"/>
  <c r="Q598" i="2"/>
  <c r="Q599" i="2"/>
  <c r="Q600" i="2"/>
  <c r="Q601" i="2"/>
  <c r="Q602" i="2"/>
  <c r="Q603" i="2"/>
  <c r="Q604" i="2"/>
  <c r="S604" i="2" s="1"/>
  <c r="Q605" i="2"/>
  <c r="Q606" i="2"/>
  <c r="Q607" i="2"/>
  <c r="Q608" i="2"/>
  <c r="Q609" i="2"/>
  <c r="Q610" i="2"/>
  <c r="Q611" i="2"/>
  <c r="Q612" i="2"/>
  <c r="Q613" i="2"/>
  <c r="S613" i="2" s="1"/>
  <c r="Q614" i="2"/>
  <c r="Q615" i="2"/>
  <c r="Q616" i="2"/>
  <c r="Q617" i="2"/>
  <c r="Q618" i="2"/>
  <c r="Q619" i="2"/>
  <c r="Q620" i="2"/>
  <c r="Q621" i="2"/>
  <c r="Q622" i="2"/>
  <c r="S622" i="2" s="1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S640" i="2" s="1"/>
  <c r="Q641" i="2"/>
  <c r="Q642" i="2"/>
  <c r="Q643" i="2"/>
  <c r="S643" i="2" s="1"/>
  <c r="Q644" i="2"/>
  <c r="Q645" i="2"/>
  <c r="Q646" i="2"/>
  <c r="Q647" i="2"/>
  <c r="Q648" i="2"/>
  <c r="Q649" i="2"/>
  <c r="S649" i="2" s="1"/>
  <c r="Q650" i="2"/>
  <c r="Q651" i="2"/>
  <c r="Q652" i="2"/>
  <c r="Q653" i="2"/>
  <c r="Q654" i="2"/>
  <c r="Q655" i="2"/>
  <c r="Q656" i="2"/>
  <c r="Q657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S42" i="2" s="1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R65" i="2" s="1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R96" i="2" s="1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R123" i="2" s="1"/>
  <c r="P124" i="2"/>
  <c r="P125" i="2"/>
  <c r="P126" i="2"/>
  <c r="R126" i="2" s="1"/>
  <c r="P127" i="2"/>
  <c r="P128" i="2"/>
  <c r="P129" i="2"/>
  <c r="P130" i="2"/>
  <c r="P131" i="2"/>
  <c r="P132" i="2"/>
  <c r="R132" i="2" s="1"/>
  <c r="P133" i="2"/>
  <c r="P134" i="2"/>
  <c r="P135" i="2"/>
  <c r="P136" i="2"/>
  <c r="P137" i="2"/>
  <c r="P138" i="2"/>
  <c r="P139" i="2"/>
  <c r="P140" i="2"/>
  <c r="P141" i="2"/>
  <c r="P142" i="2"/>
  <c r="P143" i="2"/>
  <c r="P144" i="2"/>
  <c r="R144" i="2" s="1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R174" i="2" s="1"/>
  <c r="P175" i="2"/>
  <c r="P176" i="2"/>
  <c r="P177" i="2"/>
  <c r="P178" i="2"/>
  <c r="P179" i="2"/>
  <c r="P180" i="2"/>
  <c r="R180" i="2" s="1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R210" i="2" s="1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R231" i="2" s="1"/>
  <c r="P232" i="2"/>
  <c r="P233" i="2"/>
  <c r="P234" i="2"/>
  <c r="R234" i="2" s="1"/>
  <c r="P235" i="2"/>
  <c r="P236" i="2"/>
  <c r="P237" i="2"/>
  <c r="P238" i="2"/>
  <c r="P239" i="2"/>
  <c r="P240" i="2"/>
  <c r="P241" i="2"/>
  <c r="P242" i="2"/>
  <c r="P243" i="2"/>
  <c r="P244" i="2"/>
  <c r="P245" i="2"/>
  <c r="P246" i="2"/>
  <c r="R246" i="2" s="1"/>
  <c r="P247" i="2"/>
  <c r="P248" i="2"/>
  <c r="P249" i="2"/>
  <c r="P250" i="2"/>
  <c r="P251" i="2"/>
  <c r="P252" i="2"/>
  <c r="R252" i="2" s="1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R282" i="2" s="1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R303" i="2" s="1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R318" i="2" s="1"/>
  <c r="P319" i="2"/>
  <c r="P320" i="2"/>
  <c r="P321" i="2"/>
  <c r="P322" i="2"/>
  <c r="P323" i="2"/>
  <c r="P324" i="2"/>
  <c r="R324" i="2" s="1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R354" i="2" s="1"/>
  <c r="P355" i="2"/>
  <c r="P356" i="2"/>
  <c r="P357" i="2"/>
  <c r="P358" i="2"/>
  <c r="P359" i="2"/>
  <c r="P360" i="2"/>
  <c r="R360" i="2" s="1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R381" i="2" s="1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R414" i="2" s="1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R468" i="2" s="1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2" i="2"/>
  <c r="N6" i="2"/>
  <c r="N5" i="2"/>
  <c r="N18" i="2"/>
  <c r="N7" i="2"/>
  <c r="N4" i="2"/>
  <c r="N2" i="2"/>
  <c r="N13" i="2"/>
  <c r="N10" i="2"/>
  <c r="N9" i="2"/>
  <c r="N12" i="2"/>
  <c r="N11" i="2"/>
  <c r="N15" i="2"/>
  <c r="N8" i="2"/>
  <c r="N16" i="2"/>
  <c r="N14" i="2"/>
  <c r="N20" i="2"/>
  <c r="N17" i="2"/>
  <c r="N21" i="2"/>
  <c r="N19" i="2"/>
  <c r="N22" i="2"/>
  <c r="N23" i="2"/>
  <c r="N24" i="2"/>
  <c r="N25" i="2"/>
  <c r="N3" i="2"/>
  <c r="R346" i="2" l="1"/>
  <c r="R550" i="2"/>
  <c r="R478" i="2"/>
  <c r="R424" i="2"/>
  <c r="R274" i="2"/>
  <c r="R16" i="2"/>
  <c r="S631" i="2"/>
  <c r="R631" i="2"/>
  <c r="R403" i="2"/>
  <c r="R289" i="2"/>
  <c r="R181" i="2"/>
  <c r="R115" i="2"/>
  <c r="R109" i="2"/>
  <c r="R91" i="2"/>
  <c r="R43" i="2"/>
  <c r="S7" i="2"/>
  <c r="R370" i="2"/>
  <c r="R522" i="2"/>
  <c r="R577" i="2"/>
  <c r="R617" i="2"/>
  <c r="R479" i="2"/>
  <c r="R413" i="2"/>
  <c r="R457" i="2"/>
  <c r="R392" i="2"/>
  <c r="R140" i="2"/>
  <c r="R14" i="2"/>
  <c r="R216" i="2"/>
  <c r="R640" i="2"/>
  <c r="R586" i="2"/>
  <c r="R532" i="2"/>
  <c r="R332" i="2"/>
  <c r="R158" i="2"/>
  <c r="S479" i="2"/>
  <c r="S653" i="2"/>
  <c r="R653" i="2"/>
  <c r="R641" i="2"/>
  <c r="S641" i="2"/>
  <c r="R635" i="2"/>
  <c r="S635" i="2"/>
  <c r="S629" i="2"/>
  <c r="R629" i="2"/>
  <c r="S623" i="2"/>
  <c r="R623" i="2"/>
  <c r="S611" i="2"/>
  <c r="R611" i="2"/>
  <c r="S605" i="2"/>
  <c r="R605" i="2"/>
  <c r="S599" i="2"/>
  <c r="R599" i="2"/>
  <c r="S593" i="2"/>
  <c r="R593" i="2"/>
  <c r="S587" i="2"/>
  <c r="R587" i="2"/>
  <c r="S581" i="2"/>
  <c r="R581" i="2"/>
  <c r="S575" i="2"/>
  <c r="R575" i="2"/>
  <c r="S569" i="2"/>
  <c r="R569" i="2"/>
  <c r="R563" i="2"/>
  <c r="S563" i="2"/>
  <c r="S557" i="2"/>
  <c r="R557" i="2"/>
  <c r="R551" i="2"/>
  <c r="S551" i="2"/>
  <c r="S545" i="2"/>
  <c r="R545" i="2"/>
  <c r="S539" i="2"/>
  <c r="R539" i="2"/>
  <c r="S533" i="2"/>
  <c r="R533" i="2"/>
  <c r="R527" i="2"/>
  <c r="S527" i="2"/>
  <c r="R521" i="2"/>
  <c r="S521" i="2"/>
  <c r="R515" i="2"/>
  <c r="S515" i="2"/>
  <c r="R509" i="2"/>
  <c r="S509" i="2"/>
  <c r="S503" i="2"/>
  <c r="R503" i="2"/>
  <c r="R497" i="2"/>
  <c r="S497" i="2"/>
  <c r="R491" i="2"/>
  <c r="S491" i="2"/>
  <c r="R485" i="2"/>
  <c r="S485" i="2"/>
  <c r="R473" i="2"/>
  <c r="S473" i="2"/>
  <c r="S467" i="2"/>
  <c r="R467" i="2"/>
  <c r="R461" i="2"/>
  <c r="S461" i="2"/>
  <c r="R455" i="2"/>
  <c r="S455" i="2"/>
  <c r="R449" i="2"/>
  <c r="S449" i="2"/>
  <c r="R443" i="2"/>
  <c r="S443" i="2"/>
  <c r="R437" i="2"/>
  <c r="S437" i="2"/>
  <c r="S431" i="2"/>
  <c r="R431" i="2"/>
  <c r="R425" i="2"/>
  <c r="S425" i="2"/>
  <c r="R419" i="2"/>
  <c r="S419" i="2"/>
  <c r="R407" i="2"/>
  <c r="S407" i="2"/>
  <c r="S617" i="2"/>
  <c r="S413" i="2"/>
  <c r="S2" i="2"/>
  <c r="S652" i="2"/>
  <c r="R652" i="2"/>
  <c r="S646" i="2"/>
  <c r="R646" i="2"/>
  <c r="S634" i="2"/>
  <c r="R634" i="2"/>
  <c r="S628" i="2"/>
  <c r="R628" i="2"/>
  <c r="S616" i="2"/>
  <c r="R616" i="2"/>
  <c r="S610" i="2"/>
  <c r="R610" i="2"/>
  <c r="S598" i="2"/>
  <c r="R598" i="2"/>
  <c r="R592" i="2"/>
  <c r="S580" i="2"/>
  <c r="R580" i="2"/>
  <c r="S574" i="2"/>
  <c r="R574" i="2"/>
  <c r="S562" i="2"/>
  <c r="R562" i="2"/>
  <c r="S556" i="2"/>
  <c r="R556" i="2"/>
  <c r="S544" i="2"/>
  <c r="R544" i="2"/>
  <c r="S538" i="2"/>
  <c r="R538" i="2"/>
  <c r="S526" i="2"/>
  <c r="R526" i="2"/>
  <c r="R520" i="2"/>
  <c r="S520" i="2"/>
  <c r="R514" i="2"/>
  <c r="S508" i="2"/>
  <c r="R508" i="2"/>
  <c r="S502" i="2"/>
  <c r="R502" i="2"/>
  <c r="S496" i="2"/>
  <c r="R496" i="2"/>
  <c r="S490" i="2"/>
  <c r="R490" i="2"/>
  <c r="S484" i="2"/>
  <c r="R484" i="2"/>
  <c r="R472" i="2"/>
  <c r="S472" i="2"/>
  <c r="S466" i="2"/>
  <c r="R466" i="2"/>
  <c r="S460" i="2"/>
  <c r="R460" i="2"/>
  <c r="S454" i="2"/>
  <c r="R454" i="2"/>
  <c r="S448" i="2"/>
  <c r="R448" i="2"/>
  <c r="S442" i="2"/>
  <c r="R442" i="2"/>
  <c r="S436" i="2"/>
  <c r="R436" i="2"/>
  <c r="S430" i="2"/>
  <c r="R430" i="2"/>
  <c r="S418" i="2"/>
  <c r="R418" i="2"/>
  <c r="S412" i="2"/>
  <c r="R412" i="2"/>
  <c r="S406" i="2"/>
  <c r="R406" i="2"/>
  <c r="S400" i="2"/>
  <c r="R400" i="2"/>
  <c r="S394" i="2"/>
  <c r="R394" i="2"/>
  <c r="S388" i="2"/>
  <c r="R388" i="2"/>
  <c r="S382" i="2"/>
  <c r="R382" i="2"/>
  <c r="R376" i="2"/>
  <c r="S376" i="2"/>
  <c r="S364" i="2"/>
  <c r="R364" i="2"/>
  <c r="S358" i="2"/>
  <c r="R358" i="2"/>
  <c r="S352" i="2"/>
  <c r="R352" i="2"/>
  <c r="S340" i="2"/>
  <c r="R340" i="2"/>
  <c r="S334" i="2"/>
  <c r="R334" i="2"/>
  <c r="S328" i="2"/>
  <c r="R328" i="2"/>
  <c r="R100" i="2"/>
  <c r="R622" i="2"/>
  <c r="R568" i="2"/>
  <c r="R511" i="2"/>
  <c r="R446" i="2"/>
  <c r="S592" i="2"/>
  <c r="S647" i="2"/>
  <c r="R647" i="2"/>
  <c r="S657" i="2"/>
  <c r="R657" i="2"/>
  <c r="S651" i="2"/>
  <c r="R651" i="2"/>
  <c r="S645" i="2"/>
  <c r="R645" i="2"/>
  <c r="S639" i="2"/>
  <c r="R639" i="2"/>
  <c r="S633" i="2"/>
  <c r="R633" i="2"/>
  <c r="S627" i="2"/>
  <c r="R627" i="2"/>
  <c r="S621" i="2"/>
  <c r="R621" i="2"/>
  <c r="R615" i="2"/>
  <c r="S615" i="2"/>
  <c r="R609" i="2"/>
  <c r="S609" i="2"/>
  <c r="S603" i="2"/>
  <c r="R603" i="2"/>
  <c r="S597" i="2"/>
  <c r="R597" i="2"/>
  <c r="S591" i="2"/>
  <c r="R591" i="2"/>
  <c r="S585" i="2"/>
  <c r="R585" i="2"/>
  <c r="S579" i="2"/>
  <c r="R579" i="2"/>
  <c r="S573" i="2"/>
  <c r="R573" i="2"/>
  <c r="S567" i="2"/>
  <c r="R567" i="2"/>
  <c r="S561" i="2"/>
  <c r="R561" i="2"/>
  <c r="S555" i="2"/>
  <c r="R555" i="2"/>
  <c r="S549" i="2"/>
  <c r="R549" i="2"/>
  <c r="S543" i="2"/>
  <c r="R543" i="2"/>
  <c r="R537" i="2"/>
  <c r="S537" i="2"/>
  <c r="S531" i="2"/>
  <c r="R531" i="2"/>
  <c r="S525" i="2"/>
  <c r="R525" i="2"/>
  <c r="S519" i="2"/>
  <c r="R519" i="2"/>
  <c r="S513" i="2"/>
  <c r="R513" i="2"/>
  <c r="S507" i="2"/>
  <c r="R507" i="2"/>
  <c r="S501" i="2"/>
  <c r="R501" i="2"/>
  <c r="S495" i="2"/>
  <c r="R495" i="2"/>
  <c r="S483" i="2"/>
  <c r="R483" i="2"/>
  <c r="S477" i="2"/>
  <c r="R477" i="2"/>
  <c r="S471" i="2"/>
  <c r="R471" i="2"/>
  <c r="R465" i="2"/>
  <c r="S465" i="2"/>
  <c r="S459" i="2"/>
  <c r="R459" i="2"/>
  <c r="S453" i="2"/>
  <c r="R453" i="2"/>
  <c r="S447" i="2"/>
  <c r="R447" i="2"/>
  <c r="S441" i="2"/>
  <c r="R441" i="2"/>
  <c r="S429" i="2"/>
  <c r="R429" i="2"/>
  <c r="S423" i="2"/>
  <c r="R423" i="2"/>
  <c r="S417" i="2"/>
  <c r="R417" i="2"/>
  <c r="S411" i="2"/>
  <c r="R411" i="2"/>
  <c r="S405" i="2"/>
  <c r="R405" i="2"/>
  <c r="S399" i="2"/>
  <c r="R399" i="2"/>
  <c r="S393" i="2"/>
  <c r="R393" i="2"/>
  <c r="R387" i="2"/>
  <c r="S387" i="2"/>
  <c r="R613" i="2"/>
  <c r="R559" i="2"/>
  <c r="R500" i="2"/>
  <c r="R435" i="2"/>
  <c r="S656" i="2"/>
  <c r="R656" i="2"/>
  <c r="S650" i="2"/>
  <c r="R650" i="2"/>
  <c r="S644" i="2"/>
  <c r="R644" i="2"/>
  <c r="S638" i="2"/>
  <c r="R638" i="2"/>
  <c r="S632" i="2"/>
  <c r="R632" i="2"/>
  <c r="S626" i="2"/>
  <c r="R626" i="2"/>
  <c r="S620" i="2"/>
  <c r="R620" i="2"/>
  <c r="S614" i="2"/>
  <c r="R614" i="2"/>
  <c r="S608" i="2"/>
  <c r="R608" i="2"/>
  <c r="S602" i="2"/>
  <c r="R602" i="2"/>
  <c r="S596" i="2"/>
  <c r="R596" i="2"/>
  <c r="S590" i="2"/>
  <c r="R590" i="2"/>
  <c r="S584" i="2"/>
  <c r="R584" i="2"/>
  <c r="S578" i="2"/>
  <c r="R578" i="2"/>
  <c r="S572" i="2"/>
  <c r="R572" i="2"/>
  <c r="S566" i="2"/>
  <c r="R566" i="2"/>
  <c r="S560" i="2"/>
  <c r="R560" i="2"/>
  <c r="S554" i="2"/>
  <c r="R554" i="2"/>
  <c r="S548" i="2"/>
  <c r="R548" i="2"/>
  <c r="S542" i="2"/>
  <c r="R542" i="2"/>
  <c r="S536" i="2"/>
  <c r="R536" i="2"/>
  <c r="S530" i="2"/>
  <c r="R530" i="2"/>
  <c r="S524" i="2"/>
  <c r="R524" i="2"/>
  <c r="S518" i="2"/>
  <c r="R518" i="2"/>
  <c r="S512" i="2"/>
  <c r="R512" i="2"/>
  <c r="S506" i="2"/>
  <c r="R506" i="2"/>
  <c r="S494" i="2"/>
  <c r="R494" i="2"/>
  <c r="S488" i="2"/>
  <c r="R488" i="2"/>
  <c r="S482" i="2"/>
  <c r="R482" i="2"/>
  <c r="S476" i="2"/>
  <c r="R476" i="2"/>
  <c r="S470" i="2"/>
  <c r="R470" i="2"/>
  <c r="S464" i="2"/>
  <c r="R464" i="2"/>
  <c r="S458" i="2"/>
  <c r="R458" i="2"/>
  <c r="S452" i="2"/>
  <c r="R452" i="2"/>
  <c r="S440" i="2"/>
  <c r="R440" i="2"/>
  <c r="S434" i="2"/>
  <c r="R434" i="2"/>
  <c r="S428" i="2"/>
  <c r="R428" i="2"/>
  <c r="S422" i="2"/>
  <c r="R422" i="2"/>
  <c r="S416" i="2"/>
  <c r="R416" i="2"/>
  <c r="S410" i="2"/>
  <c r="R410" i="2"/>
  <c r="S404" i="2"/>
  <c r="R404" i="2"/>
  <c r="S398" i="2"/>
  <c r="R398" i="2"/>
  <c r="S386" i="2"/>
  <c r="R386" i="2"/>
  <c r="S380" i="2"/>
  <c r="R380" i="2"/>
  <c r="S374" i="2"/>
  <c r="R374" i="2"/>
  <c r="S368" i="2"/>
  <c r="R368" i="2"/>
  <c r="S362" i="2"/>
  <c r="R362" i="2"/>
  <c r="S356" i="2"/>
  <c r="R356" i="2"/>
  <c r="S350" i="2"/>
  <c r="R350" i="2"/>
  <c r="S344" i="2"/>
  <c r="R344" i="2"/>
  <c r="S338" i="2"/>
  <c r="R338" i="2"/>
  <c r="S326" i="2"/>
  <c r="R326" i="2"/>
  <c r="S320" i="2"/>
  <c r="R320" i="2"/>
  <c r="S314" i="2"/>
  <c r="R314" i="2"/>
  <c r="S308" i="2"/>
  <c r="R308" i="2"/>
  <c r="S302" i="2"/>
  <c r="R302" i="2"/>
  <c r="S296" i="2"/>
  <c r="R296" i="2"/>
  <c r="S290" i="2"/>
  <c r="R290" i="2"/>
  <c r="S284" i="2"/>
  <c r="R284" i="2"/>
  <c r="S278" i="2"/>
  <c r="R278" i="2"/>
  <c r="S272" i="2"/>
  <c r="R272" i="2"/>
  <c r="S266" i="2"/>
  <c r="R266" i="2"/>
  <c r="S254" i="2"/>
  <c r="R254" i="2"/>
  <c r="S248" i="2"/>
  <c r="R248" i="2"/>
  <c r="S242" i="2"/>
  <c r="R242" i="2"/>
  <c r="S236" i="2"/>
  <c r="R236" i="2"/>
  <c r="S230" i="2"/>
  <c r="R230" i="2"/>
  <c r="S224" i="2"/>
  <c r="R224" i="2"/>
  <c r="S218" i="2"/>
  <c r="R218" i="2"/>
  <c r="S212" i="2"/>
  <c r="R212" i="2"/>
  <c r="S206" i="2"/>
  <c r="R206" i="2"/>
  <c r="R200" i="2"/>
  <c r="S200" i="2"/>
  <c r="S194" i="2"/>
  <c r="R194" i="2"/>
  <c r="S182" i="2"/>
  <c r="R182" i="2"/>
  <c r="S176" i="2"/>
  <c r="R176" i="2"/>
  <c r="S170" i="2"/>
  <c r="R170" i="2"/>
  <c r="S164" i="2"/>
  <c r="R164" i="2"/>
  <c r="S152" i="2"/>
  <c r="R152" i="2"/>
  <c r="S146" i="2"/>
  <c r="R146" i="2"/>
  <c r="S134" i="2"/>
  <c r="R134" i="2"/>
  <c r="S128" i="2"/>
  <c r="R128" i="2"/>
  <c r="S122" i="2"/>
  <c r="R122" i="2"/>
  <c r="S116" i="2"/>
  <c r="R116" i="2"/>
  <c r="S110" i="2"/>
  <c r="R110" i="2"/>
  <c r="S104" i="2"/>
  <c r="R104" i="2"/>
  <c r="S98" i="2"/>
  <c r="R98" i="2"/>
  <c r="R92" i="2"/>
  <c r="S92" i="2"/>
  <c r="S86" i="2"/>
  <c r="R86" i="2"/>
  <c r="S80" i="2"/>
  <c r="R80" i="2"/>
  <c r="S74" i="2"/>
  <c r="R74" i="2"/>
  <c r="S68" i="2"/>
  <c r="R68" i="2"/>
  <c r="S62" i="2"/>
  <c r="R62" i="2"/>
  <c r="S56" i="2"/>
  <c r="R56" i="2"/>
  <c r="S50" i="2"/>
  <c r="R50" i="2"/>
  <c r="S44" i="2"/>
  <c r="R44" i="2"/>
  <c r="S38" i="2"/>
  <c r="R38" i="2"/>
  <c r="S32" i="2"/>
  <c r="R32" i="2"/>
  <c r="S26" i="2"/>
  <c r="R26" i="2"/>
  <c r="S20" i="2"/>
  <c r="R20" i="2"/>
  <c r="S8" i="2"/>
  <c r="R8" i="2"/>
  <c r="R2" i="2"/>
  <c r="R604" i="2"/>
  <c r="R489" i="2"/>
  <c r="R188" i="2"/>
  <c r="S655" i="2"/>
  <c r="R655" i="2"/>
  <c r="R643" i="2"/>
  <c r="S637" i="2"/>
  <c r="R637" i="2"/>
  <c r="S625" i="2"/>
  <c r="R625" i="2"/>
  <c r="S619" i="2"/>
  <c r="R619" i="2"/>
  <c r="S607" i="2"/>
  <c r="R607" i="2"/>
  <c r="S601" i="2"/>
  <c r="R601" i="2"/>
  <c r="S589" i="2"/>
  <c r="R589" i="2"/>
  <c r="S583" i="2"/>
  <c r="R583" i="2"/>
  <c r="S571" i="2"/>
  <c r="R571" i="2"/>
  <c r="R565" i="2"/>
  <c r="S553" i="2"/>
  <c r="R553" i="2"/>
  <c r="S547" i="2"/>
  <c r="R547" i="2"/>
  <c r="S535" i="2"/>
  <c r="R535" i="2"/>
  <c r="S529" i="2"/>
  <c r="R529" i="2"/>
  <c r="R523" i="2"/>
  <c r="S523" i="2"/>
  <c r="S517" i="2"/>
  <c r="R517" i="2"/>
  <c r="R505" i="2"/>
  <c r="S505" i="2"/>
  <c r="S499" i="2"/>
  <c r="R499" i="2"/>
  <c r="S493" i="2"/>
  <c r="R493" i="2"/>
  <c r="S487" i="2"/>
  <c r="R487" i="2"/>
  <c r="S481" i="2"/>
  <c r="R481" i="2"/>
  <c r="S475" i="2"/>
  <c r="R475" i="2"/>
  <c r="S469" i="2"/>
  <c r="R469" i="2"/>
  <c r="S463" i="2"/>
  <c r="R463" i="2"/>
  <c r="S451" i="2"/>
  <c r="R451" i="2"/>
  <c r="S445" i="2"/>
  <c r="R445" i="2"/>
  <c r="S439" i="2"/>
  <c r="R439" i="2"/>
  <c r="S433" i="2"/>
  <c r="R433" i="2"/>
  <c r="R427" i="2"/>
  <c r="S427" i="2"/>
  <c r="R325" i="2"/>
  <c r="R277" i="2"/>
  <c r="R649" i="2"/>
  <c r="R595" i="2"/>
  <c r="R541" i="2"/>
  <c r="R260" i="2"/>
  <c r="S415" i="2"/>
  <c r="R415" i="2"/>
  <c r="S391" i="2"/>
  <c r="R391" i="2"/>
  <c r="S379" i="2"/>
  <c r="R379" i="2"/>
  <c r="S355" i="2"/>
  <c r="R355" i="2"/>
  <c r="R343" i="2"/>
  <c r="S337" i="2"/>
  <c r="R337" i="2"/>
  <c r="S319" i="2"/>
  <c r="R319" i="2"/>
  <c r="S307" i="2"/>
  <c r="R307" i="2"/>
  <c r="S301" i="2"/>
  <c r="R301" i="2"/>
  <c r="S283" i="2"/>
  <c r="R283" i="2"/>
  <c r="S271" i="2"/>
  <c r="R271" i="2"/>
  <c r="S265" i="2"/>
  <c r="R265" i="2"/>
  <c r="S247" i="2"/>
  <c r="R247" i="2"/>
  <c r="S235" i="2"/>
  <c r="R235" i="2"/>
  <c r="S229" i="2"/>
  <c r="R229" i="2"/>
  <c r="S217" i="2"/>
  <c r="S211" i="2"/>
  <c r="R211" i="2"/>
  <c r="S199" i="2"/>
  <c r="R199" i="2"/>
  <c r="S193" i="2"/>
  <c r="R193" i="2"/>
  <c r="S175" i="2"/>
  <c r="R175" i="2"/>
  <c r="S163" i="2"/>
  <c r="R163" i="2"/>
  <c r="R157" i="2"/>
  <c r="S157" i="2"/>
  <c r="S151" i="2"/>
  <c r="R151" i="2"/>
  <c r="S145" i="2"/>
  <c r="R145" i="2"/>
  <c r="S133" i="2"/>
  <c r="R133" i="2"/>
  <c r="S127" i="2"/>
  <c r="R127" i="2"/>
  <c r="S121" i="2"/>
  <c r="R121" i="2"/>
  <c r="S103" i="2"/>
  <c r="R103" i="2"/>
  <c r="S97" i="2"/>
  <c r="R85" i="2"/>
  <c r="S85" i="2"/>
  <c r="S79" i="2"/>
  <c r="R79" i="2"/>
  <c r="R73" i="2"/>
  <c r="S73" i="2"/>
  <c r="S67" i="2"/>
  <c r="R67" i="2"/>
  <c r="R61" i="2"/>
  <c r="S55" i="2"/>
  <c r="R55" i="2"/>
  <c r="R49" i="2"/>
  <c r="S49" i="2"/>
  <c r="S31" i="2"/>
  <c r="S25" i="2"/>
  <c r="S19" i="2"/>
  <c r="R19" i="2"/>
  <c r="S13" i="2"/>
  <c r="R13" i="2"/>
  <c r="R510" i="2"/>
  <c r="R498" i="2"/>
  <c r="R402" i="2"/>
  <c r="R390" i="2"/>
  <c r="R345" i="2"/>
  <c r="R331" i="2"/>
  <c r="R316" i="2"/>
  <c r="R288" i="2"/>
  <c r="R273" i="2"/>
  <c r="R259" i="2"/>
  <c r="R244" i="2"/>
  <c r="R201" i="2"/>
  <c r="R187" i="2"/>
  <c r="R172" i="2"/>
  <c r="R156" i="2"/>
  <c r="R139" i="2"/>
  <c r="R37" i="2"/>
  <c r="S654" i="2"/>
  <c r="R654" i="2"/>
  <c r="S648" i="2"/>
  <c r="R648" i="2"/>
  <c r="S642" i="2"/>
  <c r="R642" i="2"/>
  <c r="R636" i="2"/>
  <c r="S636" i="2"/>
  <c r="S630" i="2"/>
  <c r="R630" i="2"/>
  <c r="S624" i="2"/>
  <c r="R624" i="2"/>
  <c r="S618" i="2"/>
  <c r="R618" i="2"/>
  <c r="S612" i="2"/>
  <c r="R612" i="2"/>
  <c r="S606" i="2"/>
  <c r="R606" i="2"/>
  <c r="S600" i="2"/>
  <c r="R600" i="2"/>
  <c r="R594" i="2"/>
  <c r="R588" i="2"/>
  <c r="S582" i="2"/>
  <c r="R582" i="2"/>
  <c r="R576" i="2"/>
  <c r="S570" i="2"/>
  <c r="R570" i="2"/>
  <c r="S564" i="2"/>
  <c r="R564" i="2"/>
  <c r="R558" i="2"/>
  <c r="S558" i="2"/>
  <c r="S552" i="2"/>
  <c r="R552" i="2"/>
  <c r="S546" i="2"/>
  <c r="R546" i="2"/>
  <c r="R540" i="2"/>
  <c r="S534" i="2"/>
  <c r="R534" i="2"/>
  <c r="S528" i="2"/>
  <c r="R528" i="2"/>
  <c r="R516" i="2"/>
  <c r="S492" i="2"/>
  <c r="R492" i="2"/>
  <c r="S480" i="2"/>
  <c r="R480" i="2"/>
  <c r="S456" i="2"/>
  <c r="R456" i="2"/>
  <c r="S444" i="2"/>
  <c r="R444" i="2"/>
  <c r="S420" i="2"/>
  <c r="R420" i="2"/>
  <c r="S408" i="2"/>
  <c r="R408" i="2"/>
  <c r="S384" i="2"/>
  <c r="R384" i="2"/>
  <c r="S372" i="2"/>
  <c r="R372" i="2"/>
  <c r="S348" i="2"/>
  <c r="R348" i="2"/>
  <c r="S336" i="2"/>
  <c r="R336" i="2"/>
  <c r="R330" i="2"/>
  <c r="S330" i="2"/>
  <c r="R312" i="2"/>
  <c r="S300" i="2"/>
  <c r="R300" i="2"/>
  <c r="R294" i="2"/>
  <c r="S276" i="2"/>
  <c r="R276" i="2"/>
  <c r="S264" i="2"/>
  <c r="R264" i="2"/>
  <c r="S258" i="2"/>
  <c r="R258" i="2"/>
  <c r="S240" i="2"/>
  <c r="R240" i="2"/>
  <c r="S228" i="2"/>
  <c r="R228" i="2"/>
  <c r="R222" i="2"/>
  <c r="S222" i="2"/>
  <c r="S204" i="2"/>
  <c r="R204" i="2"/>
  <c r="S192" i="2"/>
  <c r="R192" i="2"/>
  <c r="S186" i="2"/>
  <c r="R186" i="2"/>
  <c r="S168" i="2"/>
  <c r="R168" i="2"/>
  <c r="S162" i="2"/>
  <c r="R162" i="2"/>
  <c r="R150" i="2"/>
  <c r="S150" i="2"/>
  <c r="R138" i="2"/>
  <c r="S120" i="2"/>
  <c r="R120" i="2"/>
  <c r="R114" i="2"/>
  <c r="S114" i="2"/>
  <c r="S108" i="2"/>
  <c r="R108" i="2"/>
  <c r="S102" i="2"/>
  <c r="R102" i="2"/>
  <c r="S90" i="2"/>
  <c r="R90" i="2"/>
  <c r="S84" i="2"/>
  <c r="R84" i="2"/>
  <c r="S78" i="2"/>
  <c r="R78" i="2"/>
  <c r="R486" i="2"/>
  <c r="R432" i="2"/>
  <c r="R421" i="2"/>
  <c r="R378" i="2"/>
  <c r="R367" i="2"/>
  <c r="R342" i="2"/>
  <c r="R327" i="2"/>
  <c r="R313" i="2"/>
  <c r="R298" i="2"/>
  <c r="R270" i="2"/>
  <c r="R255" i="2"/>
  <c r="R241" i="2"/>
  <c r="R226" i="2"/>
  <c r="R198" i="2"/>
  <c r="R183" i="2"/>
  <c r="R169" i="2"/>
  <c r="R117" i="2"/>
  <c r="R81" i="2"/>
  <c r="R57" i="2"/>
  <c r="R31" i="2"/>
  <c r="S294" i="2"/>
  <c r="S61" i="2"/>
  <c r="R401" i="2"/>
  <c r="S395" i="2"/>
  <c r="R395" i="2"/>
  <c r="R389" i="2"/>
  <c r="S389" i="2"/>
  <c r="R383" i="2"/>
  <c r="S383" i="2"/>
  <c r="R377" i="2"/>
  <c r="S377" i="2"/>
  <c r="R371" i="2"/>
  <c r="S371" i="2"/>
  <c r="S365" i="2"/>
  <c r="R365" i="2"/>
  <c r="R359" i="2"/>
  <c r="R353" i="2"/>
  <c r="S353" i="2"/>
  <c r="S347" i="2"/>
  <c r="R347" i="2"/>
  <c r="R341" i="2"/>
  <c r="S341" i="2"/>
  <c r="R335" i="2"/>
  <c r="S335" i="2"/>
  <c r="S329" i="2"/>
  <c r="R329" i="2"/>
  <c r="R323" i="2"/>
  <c r="S323" i="2"/>
  <c r="R317" i="2"/>
  <c r="S317" i="2"/>
  <c r="S311" i="2"/>
  <c r="R311" i="2"/>
  <c r="R305" i="2"/>
  <c r="S305" i="2"/>
  <c r="R299" i="2"/>
  <c r="S299" i="2"/>
  <c r="S293" i="2"/>
  <c r="R293" i="2"/>
  <c r="S287" i="2"/>
  <c r="R287" i="2"/>
  <c r="S281" i="2"/>
  <c r="R281" i="2"/>
  <c r="S275" i="2"/>
  <c r="R275" i="2"/>
  <c r="S269" i="2"/>
  <c r="R269" i="2"/>
  <c r="S263" i="2"/>
  <c r="R263" i="2"/>
  <c r="S257" i="2"/>
  <c r="R257" i="2"/>
  <c r="S251" i="2"/>
  <c r="R251" i="2"/>
  <c r="S245" i="2"/>
  <c r="R245" i="2"/>
  <c r="S239" i="2"/>
  <c r="R239" i="2"/>
  <c r="S233" i="2"/>
  <c r="R233" i="2"/>
  <c r="S227" i="2"/>
  <c r="R227" i="2"/>
  <c r="S221" i="2"/>
  <c r="R221" i="2"/>
  <c r="S215" i="2"/>
  <c r="R215" i="2"/>
  <c r="S209" i="2"/>
  <c r="R209" i="2"/>
  <c r="S203" i="2"/>
  <c r="R203" i="2"/>
  <c r="S197" i="2"/>
  <c r="R197" i="2"/>
  <c r="S191" i="2"/>
  <c r="R191" i="2"/>
  <c r="S185" i="2"/>
  <c r="R185" i="2"/>
  <c r="S179" i="2"/>
  <c r="R179" i="2"/>
  <c r="S173" i="2"/>
  <c r="R173" i="2"/>
  <c r="S167" i="2"/>
  <c r="R167" i="2"/>
  <c r="S161" i="2"/>
  <c r="R161" i="2"/>
  <c r="S155" i="2"/>
  <c r="R155" i="2"/>
  <c r="S149" i="2"/>
  <c r="R149" i="2"/>
  <c r="S143" i="2"/>
  <c r="R143" i="2"/>
  <c r="S137" i="2"/>
  <c r="R137" i="2"/>
  <c r="S131" i="2"/>
  <c r="R131" i="2"/>
  <c r="S125" i="2"/>
  <c r="R125" i="2"/>
  <c r="S119" i="2"/>
  <c r="R119" i="2"/>
  <c r="S113" i="2"/>
  <c r="R113" i="2"/>
  <c r="S107" i="2"/>
  <c r="R107" i="2"/>
  <c r="S101" i="2"/>
  <c r="R101" i="2"/>
  <c r="S95" i="2"/>
  <c r="R95" i="2"/>
  <c r="S89" i="2"/>
  <c r="R89" i="2"/>
  <c r="S83" i="2"/>
  <c r="R83" i="2"/>
  <c r="S77" i="2"/>
  <c r="R77" i="2"/>
  <c r="S71" i="2"/>
  <c r="R71" i="2"/>
  <c r="S59" i="2"/>
  <c r="R59" i="2"/>
  <c r="S53" i="2"/>
  <c r="R53" i="2"/>
  <c r="S47" i="2"/>
  <c r="R47" i="2"/>
  <c r="R41" i="2"/>
  <c r="S41" i="2"/>
  <c r="S35" i="2"/>
  <c r="R35" i="2"/>
  <c r="S29" i="2"/>
  <c r="R29" i="2"/>
  <c r="S23" i="2"/>
  <c r="S17" i="2"/>
  <c r="R17" i="2"/>
  <c r="S11" i="2"/>
  <c r="R11" i="2"/>
  <c r="S5" i="2"/>
  <c r="R5" i="2"/>
  <c r="R474" i="2"/>
  <c r="R462" i="2"/>
  <c r="R409" i="2"/>
  <c r="R397" i="2"/>
  <c r="R375" i="2"/>
  <c r="R366" i="2"/>
  <c r="R339" i="2"/>
  <c r="R310" i="2"/>
  <c r="R267" i="2"/>
  <c r="R253" i="2"/>
  <c r="R238" i="2"/>
  <c r="R195" i="2"/>
  <c r="R166" i="2"/>
  <c r="R148" i="2"/>
  <c r="R76" i="2"/>
  <c r="R51" i="2"/>
  <c r="S277" i="2"/>
  <c r="S322" i="2"/>
  <c r="R322" i="2"/>
  <c r="S304" i="2"/>
  <c r="R304" i="2"/>
  <c r="S292" i="2"/>
  <c r="R292" i="2"/>
  <c r="R286" i="2"/>
  <c r="S286" i="2"/>
  <c r="S268" i="2"/>
  <c r="R268" i="2"/>
  <c r="S256" i="2"/>
  <c r="R256" i="2"/>
  <c r="S250" i="2"/>
  <c r="R250" i="2"/>
  <c r="S232" i="2"/>
  <c r="R232" i="2"/>
  <c r="S220" i="2"/>
  <c r="R220" i="2"/>
  <c r="R214" i="2"/>
  <c r="S214" i="2"/>
  <c r="S202" i="2"/>
  <c r="S196" i="2"/>
  <c r="R196" i="2"/>
  <c r="S184" i="2"/>
  <c r="R184" i="2"/>
  <c r="R178" i="2"/>
  <c r="S154" i="2"/>
  <c r="R154" i="2"/>
  <c r="S142" i="2"/>
  <c r="R142" i="2"/>
  <c r="S136" i="2"/>
  <c r="R136" i="2"/>
  <c r="S124" i="2"/>
  <c r="R124" i="2"/>
  <c r="S118" i="2"/>
  <c r="R118" i="2"/>
  <c r="R106" i="2"/>
  <c r="S106" i="2"/>
  <c r="R94" i="2"/>
  <c r="S94" i="2"/>
  <c r="S88" i="2"/>
  <c r="R82" i="2"/>
  <c r="R70" i="2"/>
  <c r="S70" i="2"/>
  <c r="R64" i="2"/>
  <c r="S64" i="2"/>
  <c r="S58" i="2"/>
  <c r="R58" i="2"/>
  <c r="S52" i="2"/>
  <c r="R52" i="2"/>
  <c r="R46" i="2"/>
  <c r="S46" i="2"/>
  <c r="R504" i="2"/>
  <c r="R450" i="2"/>
  <c r="R396" i="2"/>
  <c r="R385" i="2"/>
  <c r="R363" i="2"/>
  <c r="R309" i="2"/>
  <c r="R295" i="2"/>
  <c r="R280" i="2"/>
  <c r="R237" i="2"/>
  <c r="R223" i="2"/>
  <c r="R208" i="2"/>
  <c r="R165" i="2"/>
  <c r="R147" i="2"/>
  <c r="R130" i="2"/>
  <c r="R112" i="2"/>
  <c r="R75" i="2"/>
  <c r="R23" i="2"/>
  <c r="S576" i="2"/>
  <c r="S359" i="2"/>
  <c r="S369" i="2"/>
  <c r="R369" i="2"/>
  <c r="S357" i="2"/>
  <c r="R357" i="2"/>
  <c r="R351" i="2"/>
  <c r="S351" i="2"/>
  <c r="S333" i="2"/>
  <c r="R333" i="2"/>
  <c r="S321" i="2"/>
  <c r="R321" i="2"/>
  <c r="S315" i="2"/>
  <c r="R315" i="2"/>
  <c r="R297" i="2"/>
  <c r="S297" i="2"/>
  <c r="S285" i="2"/>
  <c r="R285" i="2"/>
  <c r="R279" i="2"/>
  <c r="S279" i="2"/>
  <c r="S261" i="2"/>
  <c r="R261" i="2"/>
  <c r="S249" i="2"/>
  <c r="R249" i="2"/>
  <c r="S243" i="2"/>
  <c r="R243" i="2"/>
  <c r="S225" i="2"/>
  <c r="R225" i="2"/>
  <c r="S213" i="2"/>
  <c r="R213" i="2"/>
  <c r="S207" i="2"/>
  <c r="R207" i="2"/>
  <c r="S189" i="2"/>
  <c r="R189" i="2"/>
  <c r="S177" i="2"/>
  <c r="R177" i="2"/>
  <c r="S171" i="2"/>
  <c r="R171" i="2"/>
  <c r="R159" i="2"/>
  <c r="S153" i="2"/>
  <c r="R153" i="2"/>
  <c r="S141" i="2"/>
  <c r="R141" i="2"/>
  <c r="R135" i="2"/>
  <c r="S135" i="2"/>
  <c r="R129" i="2"/>
  <c r="S129" i="2"/>
  <c r="R111" i="2"/>
  <c r="S111" i="2"/>
  <c r="S105" i="2"/>
  <c r="S99" i="2"/>
  <c r="R99" i="2"/>
  <c r="S93" i="2"/>
  <c r="R93" i="2"/>
  <c r="S87" i="2"/>
  <c r="R87" i="2"/>
  <c r="S69" i="2"/>
  <c r="R69" i="2"/>
  <c r="R63" i="2"/>
  <c r="S63" i="2"/>
  <c r="S45" i="2"/>
  <c r="R45" i="2"/>
  <c r="S39" i="2"/>
  <c r="S33" i="2"/>
  <c r="R33" i="2"/>
  <c r="S27" i="2"/>
  <c r="R27" i="2"/>
  <c r="S21" i="2"/>
  <c r="R21" i="2"/>
  <c r="S15" i="2"/>
  <c r="R15" i="2"/>
  <c r="S9" i="2"/>
  <c r="R9" i="2"/>
  <c r="S3" i="2"/>
  <c r="R3" i="2"/>
  <c r="R438" i="2"/>
  <c r="R426" i="2"/>
  <c r="R373" i="2"/>
  <c r="R361" i="2"/>
  <c r="R349" i="2"/>
  <c r="R306" i="2"/>
  <c r="R291" i="2"/>
  <c r="R262" i="2"/>
  <c r="R219" i="2"/>
  <c r="R205" i="2"/>
  <c r="R190" i="2"/>
  <c r="R160" i="2"/>
  <c r="S594" i="2"/>
  <c r="S516" i="2"/>
  <c r="S343" i="2"/>
  <c r="R72" i="2"/>
  <c r="R66" i="2"/>
  <c r="S66" i="2"/>
  <c r="S60" i="2"/>
  <c r="R60" i="2"/>
  <c r="R54" i="2"/>
  <c r="S54" i="2"/>
  <c r="S48" i="2"/>
  <c r="R48" i="2"/>
  <c r="R36" i="2"/>
  <c r="S30" i="2"/>
  <c r="R30" i="2"/>
  <c r="S24" i="2"/>
  <c r="R24" i="2"/>
  <c r="S12" i="2"/>
  <c r="R12" i="2"/>
  <c r="S6" i="2"/>
  <c r="R6" i="2"/>
  <c r="S18" i="2"/>
  <c r="S40" i="2"/>
  <c r="S34" i="2"/>
  <c r="R34" i="2"/>
  <c r="S22" i="2"/>
  <c r="S10" i="2"/>
  <c r="S4" i="2"/>
  <c r="R40" i="2"/>
  <c r="R28" i="2"/>
  <c r="S36" i="2"/>
  <c r="S72" i="2"/>
  <c r="R22" i="2"/>
  <c r="U8" i="2" l="1"/>
  <c r="U14" i="2"/>
  <c r="U20" i="2"/>
  <c r="U26" i="2"/>
  <c r="U32" i="2"/>
  <c r="U38" i="2"/>
  <c r="U44" i="2"/>
  <c r="U50" i="2"/>
  <c r="U56" i="2"/>
  <c r="U62" i="2"/>
  <c r="U68" i="2"/>
  <c r="U74" i="2"/>
  <c r="U80" i="2"/>
  <c r="U86" i="2"/>
  <c r="U92" i="2"/>
  <c r="U98" i="2"/>
  <c r="U104" i="2"/>
  <c r="U110" i="2"/>
  <c r="U116" i="2"/>
  <c r="U122" i="2"/>
  <c r="U128" i="2"/>
  <c r="U134" i="2"/>
  <c r="U140" i="2"/>
  <c r="U146" i="2"/>
  <c r="U152" i="2"/>
  <c r="U158" i="2"/>
  <c r="U164" i="2"/>
  <c r="U170" i="2"/>
  <c r="U176" i="2"/>
  <c r="U182" i="2"/>
  <c r="U188" i="2"/>
  <c r="U194" i="2"/>
  <c r="U200" i="2"/>
  <c r="U206" i="2"/>
  <c r="U212" i="2"/>
  <c r="U218" i="2"/>
  <c r="U224" i="2"/>
  <c r="U230" i="2"/>
  <c r="U236" i="2"/>
  <c r="U242" i="2"/>
  <c r="U248" i="2"/>
  <c r="U254" i="2"/>
  <c r="U260" i="2"/>
  <c r="U266" i="2"/>
  <c r="U272" i="2"/>
  <c r="U278" i="2"/>
  <c r="U284" i="2"/>
  <c r="U290" i="2"/>
  <c r="U296" i="2"/>
  <c r="U302" i="2"/>
  <c r="U308" i="2"/>
  <c r="U314" i="2"/>
  <c r="U320" i="2"/>
  <c r="U326" i="2"/>
  <c r="U332" i="2"/>
  <c r="U338" i="2"/>
  <c r="U344" i="2"/>
  <c r="U350" i="2"/>
  <c r="U356" i="2"/>
  <c r="U362" i="2"/>
  <c r="U368" i="2"/>
  <c r="U374" i="2"/>
  <c r="U380" i="2"/>
  <c r="U386" i="2"/>
  <c r="U392" i="2"/>
  <c r="U398" i="2"/>
  <c r="U404" i="2"/>
  <c r="U410" i="2"/>
  <c r="U416" i="2"/>
  <c r="U422" i="2"/>
  <c r="U428" i="2"/>
  <c r="U434" i="2"/>
  <c r="U440" i="2"/>
  <c r="U3" i="2"/>
  <c r="U9" i="2"/>
  <c r="U15" i="2"/>
  <c r="U21" i="2"/>
  <c r="U27" i="2"/>
  <c r="U33" i="2"/>
  <c r="U39" i="2"/>
  <c r="U45" i="2"/>
  <c r="U51" i="2"/>
  <c r="U57" i="2"/>
  <c r="U63" i="2"/>
  <c r="U69" i="2"/>
  <c r="U75" i="2"/>
  <c r="U81" i="2"/>
  <c r="U87" i="2"/>
  <c r="U93" i="2"/>
  <c r="U99" i="2"/>
  <c r="U105" i="2"/>
  <c r="U111" i="2"/>
  <c r="U117" i="2"/>
  <c r="U123" i="2"/>
  <c r="U129" i="2"/>
  <c r="U135" i="2"/>
  <c r="U141" i="2"/>
  <c r="U147" i="2"/>
  <c r="U153" i="2"/>
  <c r="U159" i="2"/>
  <c r="U165" i="2"/>
  <c r="U171" i="2"/>
  <c r="U177" i="2"/>
  <c r="U183" i="2"/>
  <c r="U189" i="2"/>
  <c r="U195" i="2"/>
  <c r="U201" i="2"/>
  <c r="U207" i="2"/>
  <c r="U213" i="2"/>
  <c r="U219" i="2"/>
  <c r="U225" i="2"/>
  <c r="U231" i="2"/>
  <c r="U237" i="2"/>
  <c r="U243" i="2"/>
  <c r="U249" i="2"/>
  <c r="U255" i="2"/>
  <c r="U261" i="2"/>
  <c r="U267" i="2"/>
  <c r="U273" i="2"/>
  <c r="U279" i="2"/>
  <c r="U285" i="2"/>
  <c r="U291" i="2"/>
  <c r="U297" i="2"/>
  <c r="U303" i="2"/>
  <c r="U309" i="2"/>
  <c r="U315" i="2"/>
  <c r="U321" i="2"/>
  <c r="U327" i="2"/>
  <c r="U333" i="2"/>
  <c r="U339" i="2"/>
  <c r="U345" i="2"/>
  <c r="U351" i="2"/>
  <c r="U357" i="2"/>
  <c r="U363" i="2"/>
  <c r="U369" i="2"/>
  <c r="U375" i="2"/>
  <c r="U381" i="2"/>
  <c r="U387" i="2"/>
  <c r="U393" i="2"/>
  <c r="U399" i="2"/>
  <c r="U405" i="2"/>
  <c r="U411" i="2"/>
  <c r="U417" i="2"/>
  <c r="U423" i="2"/>
  <c r="U429" i="2"/>
  <c r="U435" i="2"/>
  <c r="U441" i="2"/>
  <c r="U447" i="2"/>
  <c r="U453" i="2"/>
  <c r="U459" i="2"/>
  <c r="U465" i="2"/>
  <c r="U7" i="2"/>
  <c r="U13" i="2"/>
  <c r="U19" i="2"/>
  <c r="U25" i="2"/>
  <c r="U31" i="2"/>
  <c r="U37" i="2"/>
  <c r="U43" i="2"/>
  <c r="U49" i="2"/>
  <c r="U55" i="2"/>
  <c r="U61" i="2"/>
  <c r="U67" i="2"/>
  <c r="U73" i="2"/>
  <c r="U79" i="2"/>
  <c r="U85" i="2"/>
  <c r="U91" i="2"/>
  <c r="U97" i="2"/>
  <c r="U103" i="2"/>
  <c r="U109" i="2"/>
  <c r="U115" i="2"/>
  <c r="U121" i="2"/>
  <c r="U127" i="2"/>
  <c r="U133" i="2"/>
  <c r="U139" i="2"/>
  <c r="U145" i="2"/>
  <c r="U151" i="2"/>
  <c r="U157" i="2"/>
  <c r="U163" i="2"/>
  <c r="U169" i="2"/>
  <c r="U175" i="2"/>
  <c r="U181" i="2"/>
  <c r="U187" i="2"/>
  <c r="U193" i="2"/>
  <c r="U199" i="2"/>
  <c r="U205" i="2"/>
  <c r="U211" i="2"/>
  <c r="U217" i="2"/>
  <c r="U223" i="2"/>
  <c r="U229" i="2"/>
  <c r="U235" i="2"/>
  <c r="U241" i="2"/>
  <c r="U247" i="2"/>
  <c r="U253" i="2"/>
  <c r="U259" i="2"/>
  <c r="U265" i="2"/>
  <c r="U271" i="2"/>
  <c r="U277" i="2"/>
  <c r="U283" i="2"/>
  <c r="U289" i="2"/>
  <c r="U295" i="2"/>
  <c r="U301" i="2"/>
  <c r="U307" i="2"/>
  <c r="U313" i="2"/>
  <c r="U319" i="2"/>
  <c r="U325" i="2"/>
  <c r="U331" i="2"/>
  <c r="U337" i="2"/>
  <c r="U343" i="2"/>
  <c r="U349" i="2"/>
  <c r="U355" i="2"/>
  <c r="U361" i="2"/>
  <c r="U367" i="2"/>
  <c r="U373" i="2"/>
  <c r="U379" i="2"/>
  <c r="U385" i="2"/>
  <c r="U391" i="2"/>
  <c r="U397" i="2"/>
  <c r="U403" i="2"/>
  <c r="U409" i="2"/>
  <c r="U415" i="2"/>
  <c r="U421" i="2"/>
  <c r="U427" i="2"/>
  <c r="U433" i="2"/>
  <c r="U439" i="2"/>
  <c r="U445" i="2"/>
  <c r="U451" i="2"/>
  <c r="U457" i="2"/>
  <c r="U463" i="2"/>
  <c r="U4" i="2"/>
  <c r="U11" i="2"/>
  <c r="U23" i="2"/>
  <c r="U35" i="2"/>
  <c r="U47" i="2"/>
  <c r="U59" i="2"/>
  <c r="U71" i="2"/>
  <c r="U83" i="2"/>
  <c r="U95" i="2"/>
  <c r="U107" i="2"/>
  <c r="U119" i="2"/>
  <c r="U131" i="2"/>
  <c r="U143" i="2"/>
  <c r="U155" i="2"/>
  <c r="U167" i="2"/>
  <c r="U179" i="2"/>
  <c r="U191" i="2"/>
  <c r="U203" i="2"/>
  <c r="U215" i="2"/>
  <c r="U227" i="2"/>
  <c r="U239" i="2"/>
  <c r="U251" i="2"/>
  <c r="U263" i="2"/>
  <c r="U275" i="2"/>
  <c r="U287" i="2"/>
  <c r="U299" i="2"/>
  <c r="U311" i="2"/>
  <c r="U323" i="2"/>
  <c r="U335" i="2"/>
  <c r="U347" i="2"/>
  <c r="U359" i="2"/>
  <c r="U371" i="2"/>
  <c r="U383" i="2"/>
  <c r="U395" i="2"/>
  <c r="U407" i="2"/>
  <c r="U419" i="2"/>
  <c r="U431" i="2"/>
  <c r="U443" i="2"/>
  <c r="U452" i="2"/>
  <c r="U461" i="2"/>
  <c r="U5" i="2"/>
  <c r="U18" i="2"/>
  <c r="U34" i="2"/>
  <c r="U48" i="2"/>
  <c r="U64" i="2"/>
  <c r="U77" i="2"/>
  <c r="U90" i="2"/>
  <c r="U106" i="2"/>
  <c r="U120" i="2"/>
  <c r="U136" i="2"/>
  <c r="U149" i="2"/>
  <c r="U162" i="2"/>
  <c r="U178" i="2"/>
  <c r="U192" i="2"/>
  <c r="U208" i="2"/>
  <c r="U221" i="2"/>
  <c r="U234" i="2"/>
  <c r="U250" i="2"/>
  <c r="U264" i="2"/>
  <c r="U280" i="2"/>
  <c r="U293" i="2"/>
  <c r="U306" i="2"/>
  <c r="U322" i="2"/>
  <c r="U336" i="2"/>
  <c r="U352" i="2"/>
  <c r="U6" i="2"/>
  <c r="U22" i="2"/>
  <c r="U36" i="2"/>
  <c r="U52" i="2"/>
  <c r="U65" i="2"/>
  <c r="U78" i="2"/>
  <c r="U94" i="2"/>
  <c r="U108" i="2"/>
  <c r="U124" i="2"/>
  <c r="U137" i="2"/>
  <c r="U150" i="2"/>
  <c r="U166" i="2"/>
  <c r="U180" i="2"/>
  <c r="U196" i="2"/>
  <c r="U209" i="2"/>
  <c r="U222" i="2"/>
  <c r="U238" i="2"/>
  <c r="U252" i="2"/>
  <c r="U268" i="2"/>
  <c r="U281" i="2"/>
  <c r="U294" i="2"/>
  <c r="U310" i="2"/>
  <c r="U324" i="2"/>
  <c r="U340" i="2"/>
  <c r="U353" i="2"/>
  <c r="U366" i="2"/>
  <c r="U382" i="2"/>
  <c r="U396" i="2"/>
  <c r="U412" i="2"/>
  <c r="U425" i="2"/>
  <c r="U438" i="2"/>
  <c r="U450" i="2"/>
  <c r="U462" i="2"/>
  <c r="U10" i="2"/>
  <c r="U24" i="2"/>
  <c r="U40" i="2"/>
  <c r="U53" i="2"/>
  <c r="U66" i="2"/>
  <c r="U82" i="2"/>
  <c r="U96" i="2"/>
  <c r="U112" i="2"/>
  <c r="U125" i="2"/>
  <c r="U138" i="2"/>
  <c r="U154" i="2"/>
  <c r="U168" i="2"/>
  <c r="U184" i="2"/>
  <c r="U197" i="2"/>
  <c r="U210" i="2"/>
  <c r="U226" i="2"/>
  <c r="U240" i="2"/>
  <c r="U256" i="2"/>
  <c r="U269" i="2"/>
  <c r="U282" i="2"/>
  <c r="U298" i="2"/>
  <c r="U312" i="2"/>
  <c r="U328" i="2"/>
  <c r="U12" i="2"/>
  <c r="U28" i="2"/>
  <c r="U41" i="2"/>
  <c r="U54" i="2"/>
  <c r="U70" i="2"/>
  <c r="U84" i="2"/>
  <c r="U100" i="2"/>
  <c r="U113" i="2"/>
  <c r="U126" i="2"/>
  <c r="U142" i="2"/>
  <c r="U156" i="2"/>
  <c r="U172" i="2"/>
  <c r="U185" i="2"/>
  <c r="U198" i="2"/>
  <c r="U214" i="2"/>
  <c r="U228" i="2"/>
  <c r="U244" i="2"/>
  <c r="U257" i="2"/>
  <c r="U270" i="2"/>
  <c r="U286" i="2"/>
  <c r="U300" i="2"/>
  <c r="U316" i="2"/>
  <c r="U329" i="2"/>
  <c r="U17" i="2"/>
  <c r="U30" i="2"/>
  <c r="U46" i="2"/>
  <c r="U60" i="2"/>
  <c r="U76" i="2"/>
  <c r="U89" i="2"/>
  <c r="U102" i="2"/>
  <c r="U118" i="2"/>
  <c r="U132" i="2"/>
  <c r="U148" i="2"/>
  <c r="U161" i="2"/>
  <c r="U174" i="2"/>
  <c r="U190" i="2"/>
  <c r="U204" i="2"/>
  <c r="U220" i="2"/>
  <c r="U233" i="2"/>
  <c r="U246" i="2"/>
  <c r="U262" i="2"/>
  <c r="U276" i="2"/>
  <c r="U292" i="2"/>
  <c r="U305" i="2"/>
  <c r="U318" i="2"/>
  <c r="U334" i="2"/>
  <c r="U348" i="2"/>
  <c r="U364" i="2"/>
  <c r="U377" i="2"/>
  <c r="U390" i="2"/>
  <c r="U406" i="2"/>
  <c r="U420" i="2"/>
  <c r="U436" i="2"/>
  <c r="U448" i="2"/>
  <c r="U458" i="2"/>
  <c r="U468" i="2"/>
  <c r="U16" i="2"/>
  <c r="U101" i="2"/>
  <c r="U186" i="2"/>
  <c r="U274" i="2"/>
  <c r="U342" i="2"/>
  <c r="U370" i="2"/>
  <c r="U389" i="2"/>
  <c r="U29" i="2"/>
  <c r="U114" i="2"/>
  <c r="U202" i="2"/>
  <c r="U288" i="2"/>
  <c r="U346" i="2"/>
  <c r="U372" i="2"/>
  <c r="U394" i="2"/>
  <c r="U414" i="2"/>
  <c r="U437" i="2"/>
  <c r="U455" i="2"/>
  <c r="U42" i="2"/>
  <c r="U130" i="2"/>
  <c r="U216" i="2"/>
  <c r="U304" i="2"/>
  <c r="U354" i="2"/>
  <c r="U376" i="2"/>
  <c r="U400" i="2"/>
  <c r="U418" i="2"/>
  <c r="U442" i="2"/>
  <c r="U456" i="2"/>
  <c r="U58" i="2"/>
  <c r="U144" i="2"/>
  <c r="U232" i="2"/>
  <c r="U317" i="2"/>
  <c r="U358" i="2"/>
  <c r="U378" i="2"/>
  <c r="U401" i="2"/>
  <c r="U424" i="2"/>
  <c r="U444" i="2"/>
  <c r="U460" i="2"/>
  <c r="U72" i="2"/>
  <c r="U160" i="2"/>
  <c r="U245" i="2"/>
  <c r="U330" i="2"/>
  <c r="U360" i="2"/>
  <c r="U384" i="2"/>
  <c r="U402" i="2"/>
  <c r="U426" i="2"/>
  <c r="U446" i="2"/>
  <c r="U464" i="2"/>
  <c r="U341" i="2"/>
  <c r="U432" i="2"/>
  <c r="U388" i="2"/>
  <c r="U454" i="2"/>
  <c r="U88" i="2"/>
  <c r="U430" i="2"/>
  <c r="U173" i="2"/>
  <c r="U449" i="2"/>
  <c r="U258" i="2"/>
  <c r="U466" i="2"/>
  <c r="U365" i="2"/>
  <c r="U467" i="2"/>
  <c r="U413" i="2"/>
  <c r="U40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8B12B4-0CF8-4D81-99C9-6903EA56AFC7}" keepAlive="1" name="Zapytanie — jezyki" description="Połączenie z zapytaniem „jezyki” w skoroszycie." type="5" refreshedVersion="6" background="1" saveData="1">
    <dbPr connection="Provider=Microsoft.Mashup.OleDb.1;Data Source=$Workbook$;Location=jezyki;Extended Properties=&quot;&quot;" command="SELECT * FROM [jezyki]"/>
  </connection>
  <connection id="2" xr16:uid="{C67E9954-56DC-4C66-B4E6-1F1B01752488}" keepAlive="1" name="Zapytanie — jezyki (2)" description="Połączenie z zapytaniem „jezyki (2)” w skoroszycie." type="5" refreshedVersion="6" background="1" saveData="1">
    <dbPr connection="Provider=Microsoft.Mashup.OleDb.1;Data Source=$Workbook$;Location=&quot;jezyki (2)&quot;;Extended Properties=&quot;&quot;" command="SELECT * FROM [jezyki (2)]"/>
  </connection>
  <connection id="3" xr16:uid="{843B1B83-AE2C-47BB-B4C4-D99A7C4C34AE}" keepAlive="1" name="Zapytanie — jezyki (3)" description="Połączenie z zapytaniem „jezyki (3)” w skoroszycie." type="5" refreshedVersion="6" background="1" saveData="1">
    <dbPr connection="Provider=Microsoft.Mashup.OleDb.1;Data Source=$Workbook$;Location=&quot;jezyki (3)&quot;;Extended Properties=&quot;&quot;" command="SELECT * FROM [jezyki (3)]"/>
  </connection>
  <connection id="4" xr16:uid="{85756912-DD85-4F81-A19B-1B547AF0BC8B}" keepAlive="1" name="Zapytanie — jezyki (4)" description="Połączenie z zapytaniem „jezyki (4)” w skoroszycie." type="5" refreshedVersion="6" background="1" saveData="1">
    <dbPr connection="Provider=Microsoft.Mashup.OleDb.1;Data Source=$Workbook$;Location=&quot;jezyki (4)&quot;;Extended Properties=&quot;&quot;" command="SELECT * FROM [jezyki (4)]"/>
  </connection>
  <connection id="5" xr16:uid="{B76933D7-B3F1-42EA-A3B4-0BB983E28352}" keepAlive="1" name="Zapytanie — jezyki (5)" description="Połączenie z zapytaniem „jezyki (5)” w skoroszycie." type="5" refreshedVersion="6" background="1" saveData="1">
    <dbPr connection="Provider=Microsoft.Mashup.OleDb.1;Data Source=$Workbook$;Location=&quot;jezyki (5)&quot;;Extended Properties=&quot;&quot;" command="SELECT * FROM [jezyki (5)]"/>
  </connection>
  <connection id="6" xr16:uid="{6A2B1818-5595-45DC-9FD1-4088295E61A2}" keepAlive="1" name="Zapytanie — jezyki (6)" description="Połączenie z zapytaniem „jezyki (6)” w skoroszycie." type="5" refreshedVersion="6" background="1" saveData="1">
    <dbPr connection="Provider=Microsoft.Mashup.OleDb.1;Data Source=$Workbook$;Location=&quot;jezyki (6)&quot;;Extended Properties=&quot;&quot;" command="SELECT * FROM [jezyki (6)]"/>
  </connection>
  <connection id="7" xr16:uid="{62D4D8E0-5B8B-4EFF-A72F-9895F7EE0B42}" keepAlive="1" name="Zapytanie — jezyki (7)" description="Połączenie z zapytaniem „jezyki (7)” w skoroszycie." type="5" refreshedVersion="6" background="1" saveData="1">
    <dbPr connection="Provider=Microsoft.Mashup.OleDb.1;Data Source=$Workbook$;Location=&quot;jezyki (7)&quot;;Extended Properties=&quot;&quot;" command="SELECT * FROM [jezyki (7)]"/>
  </connection>
  <connection id="8" xr16:uid="{AB0B0A22-4AE3-4AB6-9A0D-3255F209B70B}" keepAlive="1" name="Zapytanie — jezyki (8)" description="Połączenie z zapytaniem „jezyki (8)” w skoroszycie." type="5" refreshedVersion="6" background="1" saveData="1">
    <dbPr connection="Provider=Microsoft.Mashup.OleDb.1;Data Source=$Workbook$;Location=&quot;jezyki (8)&quot;;Extended Properties=&quot;&quot;" command="SELECT * FROM [jezyki (8)]"/>
  </connection>
  <connection id="9" xr16:uid="{790B649C-A35E-4427-9327-C4561EC34DB8}" keepAlive="1" name="Zapytanie — panstwa" description="Połączenie z zapytaniem „panstwa” w skoroszycie." type="5" refreshedVersion="6" background="1" saveData="1">
    <dbPr connection="Provider=Microsoft.Mashup.OleDb.1;Data Source=$Workbook$;Location=panstwa;Extended Properties=&quot;&quot;" command="SELECT * FROM [panstwa]"/>
  </connection>
  <connection id="10" xr16:uid="{D458FAB3-9E5F-4DB3-A6E8-C63FC009F724}" keepAlive="1" name="Zapytanie — panstwa (2)" description="Połączenie z zapytaniem „panstwa (2)” w skoroszycie." type="5" refreshedVersion="6" background="1" saveData="1">
    <dbPr connection="Provider=Microsoft.Mashup.OleDb.1;Data Source=$Workbook$;Location=&quot;panstwa (2)&quot;;Extended Properties=&quot;&quot;" command="SELECT * FROM [panstwa (2)]"/>
  </connection>
  <connection id="11" xr16:uid="{89A4D51D-CECB-46F9-9BDD-CFE785CF4BD3}" keepAlive="1" name="Zapytanie — panstwa (3)" description="Połączenie z zapytaniem „panstwa (3)” w skoroszycie." type="5" refreshedVersion="6" background="1" saveData="1">
    <dbPr connection="Provider=Microsoft.Mashup.OleDb.1;Data Source=$Workbook$;Location=&quot;panstwa (3)&quot;;Extended Properties=&quot;&quot;" command="SELECT * FROM [panstwa (3)]"/>
  </connection>
  <connection id="12" xr16:uid="{78176F4C-081F-4DD5-9C45-0C6A0189B445}" keepAlive="1" name="Zapytanie — panstwa (4)" description="Połączenie z zapytaniem „panstwa (4)” w skoroszycie." type="5" refreshedVersion="6" background="1" saveData="1">
    <dbPr connection="Provider=Microsoft.Mashup.OleDb.1;Data Source=$Workbook$;Location=&quot;panstwa (4)&quot;;Extended Properties=&quot;&quot;" command="SELECT * FROM [panstwa (4)]"/>
  </connection>
  <connection id="13" xr16:uid="{F59AE944-CAB4-4CC9-8D88-5611F42393DE}" keepAlive="1" name="Zapytanie — panstwa (5)" description="Połączenie z zapytaniem „panstwa (5)” w skoroszycie." type="5" refreshedVersion="6" background="1" saveData="1">
    <dbPr connection="Provider=Microsoft.Mashup.OleDb.1;Data Source=$Workbook$;Location=&quot;panstwa (5)&quot;;Extended Properties=&quot;&quot;" command="SELECT * FROM [panstwa (5)]"/>
  </connection>
  <connection id="14" xr16:uid="{5CA48F97-A3E3-4D7E-B3E4-ABB84A0D71FC}" keepAlive="1" name="Zapytanie — panstwa (6)" description="Połączenie z zapytaniem „panstwa (6)” w skoroszycie." type="5" refreshedVersion="6" background="1" saveData="1">
    <dbPr connection="Provider=Microsoft.Mashup.OleDb.1;Data Source=$Workbook$;Location=&quot;panstwa (6)&quot;;Extended Properties=&quot;&quot;" command="SELECT * FROM [panstwa (6)]"/>
  </connection>
  <connection id="15" xr16:uid="{EB3E28D5-1B2B-46E0-A818-C8CA534A1EEB}" keepAlive="1" name="Zapytanie — panstwa (7)" description="Połączenie z zapytaniem „panstwa (7)” w skoroszycie." type="5" refreshedVersion="6" background="1" saveData="1">
    <dbPr connection="Provider=Microsoft.Mashup.OleDb.1;Data Source=$Workbook$;Location=&quot;panstwa (7)&quot;;Extended Properties=&quot;&quot;" command="SELECT * FROM [panstwa (7)]"/>
  </connection>
  <connection id="16" xr16:uid="{4ABDB93C-61E9-4222-81FC-6D4AB737FC79}" keepAlive="1" name="Zapytanie — panstwa (8)" description="Połączenie z zapytaniem „panstwa (8)” w skoroszycie." type="5" refreshedVersion="6" background="1" saveData="1">
    <dbPr connection="Provider=Microsoft.Mashup.OleDb.1;Data Source=$Workbook$;Location=&quot;panstwa (8)&quot;;Extended Properties=&quot;&quot;" command="SELECT * FROM [panstwa (8)]"/>
  </connection>
  <connection id="17" xr16:uid="{EFE8660E-114A-4AB0-BB3B-B3A9E05E2CC7}" keepAlive="1" name="Zapytanie — uzytkownicy" description="Połączenie z zapytaniem „uzytkownicy” w skoroszycie." type="5" refreshedVersion="6" background="1" saveData="1">
    <dbPr connection="Provider=Microsoft.Mashup.OleDb.1;Data Source=$Workbook$;Location=uzytkownicy;Extended Properties=&quot;&quot;" command="SELECT * FROM [uzytkownicy]"/>
  </connection>
  <connection id="18" xr16:uid="{36136CD9-AAB6-4284-BEC6-EA1E16D6E137}" keepAlive="1" name="Zapytanie — uzytkownicy (2)" description="Połączenie z zapytaniem „uzytkownicy (2)” w skoroszycie." type="5" refreshedVersion="6" background="1" saveData="1">
    <dbPr connection="Provider=Microsoft.Mashup.OleDb.1;Data Source=$Workbook$;Location=&quot;uzytkownicy (2)&quot;;Extended Properties=&quot;&quot;" command="SELECT * FROM [uzytkownicy (2)]"/>
  </connection>
  <connection id="19" xr16:uid="{3D093E83-DB32-4DCC-896C-D36056D12D2C}" keepAlive="1" name="Zapytanie — uzytkownicy (3)" description="Połączenie z zapytaniem „uzytkownicy (3)” w skoroszycie." type="5" refreshedVersion="6" background="1" saveData="1">
    <dbPr connection="Provider=Microsoft.Mashup.OleDb.1;Data Source=$Workbook$;Location=&quot;uzytkownicy (3)&quot;;Extended Properties=&quot;&quot;" command="SELECT * FROM [uzytkownicy (3)]"/>
  </connection>
  <connection id="20" xr16:uid="{3E62E560-835C-4951-9E11-2629F97D32D9}" keepAlive="1" name="Zapytanie — uzytkownicy (4)" description="Połączenie z zapytaniem „uzytkownicy (4)” w skoroszycie." type="5" refreshedVersion="6" background="1" saveData="1">
    <dbPr connection="Provider=Microsoft.Mashup.OleDb.1;Data Source=$Workbook$;Location=&quot;uzytkownicy (4)&quot;;Extended Properties=&quot;&quot;" command="SELECT * FROM [uzytkownicy (4)]"/>
  </connection>
  <connection id="21" xr16:uid="{A682B259-FC37-4E26-B59E-840315D598CE}" keepAlive="1" name="Zapytanie — uzytkownicy (5)" description="Połączenie z zapytaniem „uzytkownicy (5)” w skoroszycie." type="5" refreshedVersion="6" background="1" saveData="1">
    <dbPr connection="Provider=Microsoft.Mashup.OleDb.1;Data Source=$Workbook$;Location=&quot;uzytkownicy (5)&quot;;Extended Properties=&quot;&quot;" command="SELECT * FROM [uzytkownicy (5)]"/>
  </connection>
  <connection id="22" xr16:uid="{DCD8D1E9-5784-4382-96A9-37A6EC8BA63D}" keepAlive="1" name="Zapytanie — uzytkownicy (6)" description="Połączenie z zapytaniem „uzytkownicy (6)” w skoroszycie." type="5" refreshedVersion="6" background="1" saveData="1">
    <dbPr connection="Provider=Microsoft.Mashup.OleDb.1;Data Source=$Workbook$;Location=&quot;uzytkownicy (6)&quot;;Extended Properties=&quot;&quot;" command="SELECT * FROM [uzytkownicy (6)]"/>
  </connection>
  <connection id="23" xr16:uid="{EE256364-F31A-4164-A551-7DB23F27A4F1}" keepAlive="1" name="Zapytanie — uzytkownicy (7)" description="Połączenie z zapytaniem „uzytkownicy (7)” w skoroszycie." type="5" refreshedVersion="6" background="1" saveData="1">
    <dbPr connection="Provider=Microsoft.Mashup.OleDb.1;Data Source=$Workbook$;Location=&quot;uzytkownicy (7)&quot;;Extended Properties=&quot;&quot;" command="SELECT * FROM [uzytkownicy (7)]"/>
  </connection>
  <connection id="24" xr16:uid="{E8652259-C048-4D8B-84BC-703B405ACF22}" keepAlive="1" name="Zapytanie — uzytkownicy (8)" description="Połączenie z zapytaniem „uzytkownicy (8)” w skoroszycie." type="5" refreshedVersion="6" background="1" saveData="1">
    <dbPr connection="Provider=Microsoft.Mashup.OleDb.1;Data Source=$Workbook$;Location=&quot;uzytkownicy (8)&quot;;Extended Properties=&quot;&quot;" command="SELECT * FROM [uzytkownicy (8)]"/>
  </connection>
</connections>
</file>

<file path=xl/sharedStrings.xml><?xml version="1.0" encoding="utf-8"?>
<sst xmlns="http://schemas.openxmlformats.org/spreadsheetml/2006/main" count="24601" uniqueCount="596">
  <si>
    <t>Panstwo</t>
  </si>
  <si>
    <t>Kontynent</t>
  </si>
  <si>
    <t>Populacja</t>
  </si>
  <si>
    <t>Afganistan</t>
  </si>
  <si>
    <t>Azja</t>
  </si>
  <si>
    <t>Algieria</t>
  </si>
  <si>
    <t>Afryka</t>
  </si>
  <si>
    <t>Argentyna</t>
  </si>
  <si>
    <t>Ameryka Poludniowa</t>
  </si>
  <si>
    <t>Bangladesz</t>
  </si>
  <si>
    <t>Birma</t>
  </si>
  <si>
    <t>Brazylia</t>
  </si>
  <si>
    <t>Chiny</t>
  </si>
  <si>
    <t>DRK</t>
  </si>
  <si>
    <t>Egipt</t>
  </si>
  <si>
    <t>Etiopia</t>
  </si>
  <si>
    <t>Filipiny</t>
  </si>
  <si>
    <t>Francja</t>
  </si>
  <si>
    <t>Europa</t>
  </si>
  <si>
    <t>Hiszpania</t>
  </si>
  <si>
    <t>Indie</t>
  </si>
  <si>
    <t>Indonezja</t>
  </si>
  <si>
    <t>Irak</t>
  </si>
  <si>
    <t>Iran</t>
  </si>
  <si>
    <t>Japonia</t>
  </si>
  <si>
    <t>Kanada</t>
  </si>
  <si>
    <t>Ameryka Polnocna</t>
  </si>
  <si>
    <t>Kenia</t>
  </si>
  <si>
    <t>Kolumbia</t>
  </si>
  <si>
    <t>Korea Poludniowa</t>
  </si>
  <si>
    <t>Maroko</t>
  </si>
  <si>
    <t>Meksyk</t>
  </si>
  <si>
    <t>Niemcy</t>
  </si>
  <si>
    <t>Nigeria</t>
  </si>
  <si>
    <t>Pakistan</t>
  </si>
  <si>
    <t>Polska</t>
  </si>
  <si>
    <t>Poludniowa Afryka</t>
  </si>
  <si>
    <t>Rosja</t>
  </si>
  <si>
    <t>Sudan</t>
  </si>
  <si>
    <t>Tajlandia</t>
  </si>
  <si>
    <t>Tanzania</t>
  </si>
  <si>
    <t>Turcja</t>
  </si>
  <si>
    <t>Uganda</t>
  </si>
  <si>
    <t>Ukraina</t>
  </si>
  <si>
    <t>USA</t>
  </si>
  <si>
    <t>Wielka Brytania</t>
  </si>
  <si>
    <t>Wietnam</t>
  </si>
  <si>
    <t>Wlochy</t>
  </si>
  <si>
    <t>Jezyk</t>
  </si>
  <si>
    <t>Rodzina</t>
  </si>
  <si>
    <t>aceh</t>
  </si>
  <si>
    <t>austronezyjska</t>
  </si>
  <si>
    <t>acholi</t>
  </si>
  <si>
    <t>nilo-saharyjska</t>
  </si>
  <si>
    <t>adhola</t>
  </si>
  <si>
    <t>adi</t>
  </si>
  <si>
    <t>sino-tybetanska</t>
  </si>
  <si>
    <t>adygejski</t>
  </si>
  <si>
    <t>abchasko-adygijska</t>
  </si>
  <si>
    <t>afar</t>
  </si>
  <si>
    <t>afroazjatycka</t>
  </si>
  <si>
    <t>afrikaans</t>
  </si>
  <si>
    <t>indoeuropejska</t>
  </si>
  <si>
    <t>aimaq</t>
  </si>
  <si>
    <t>akha</t>
  </si>
  <si>
    <t>aklanon</t>
  </si>
  <si>
    <t>albanski</t>
  </si>
  <si>
    <t>altajski</t>
  </si>
  <si>
    <t>alur</t>
  </si>
  <si>
    <t>alzacki</t>
  </si>
  <si>
    <t>ama</t>
  </si>
  <si>
    <t>ambonski</t>
  </si>
  <si>
    <t>amharski</t>
  </si>
  <si>
    <t>angami</t>
  </si>
  <si>
    <t>angielski</t>
  </si>
  <si>
    <t>ao</t>
  </si>
  <si>
    <t>arabski</t>
  </si>
  <si>
    <t>aringa</t>
  </si>
  <si>
    <t>armenski</t>
  </si>
  <si>
    <t>assamski</t>
  </si>
  <si>
    <t>asu</t>
  </si>
  <si>
    <t>nigero-kongijska</t>
  </si>
  <si>
    <t>asyryjski</t>
  </si>
  <si>
    <t>awarski</t>
  </si>
  <si>
    <t>polnocno-wschodniokaukaska</t>
  </si>
  <si>
    <t>azerski</t>
  </si>
  <si>
    <t>turecka</t>
  </si>
  <si>
    <t>bacama</t>
  </si>
  <si>
    <t>bahnar</t>
  </si>
  <si>
    <t>austroazjatycka</t>
  </si>
  <si>
    <t>bai</t>
  </si>
  <si>
    <t>bali</t>
  </si>
  <si>
    <t>bandzarski</t>
  </si>
  <si>
    <t>bangka</t>
  </si>
  <si>
    <t>basasemawa</t>
  </si>
  <si>
    <t>baskijski</t>
  </si>
  <si>
    <t>jezyk izolowany</t>
  </si>
  <si>
    <t>baszkirski</t>
  </si>
  <si>
    <t>bata</t>
  </si>
  <si>
    <t>batakangkola</t>
  </si>
  <si>
    <t>batakdairi</t>
  </si>
  <si>
    <t>batakkaro</t>
  </si>
  <si>
    <t>batakmandailing</t>
  </si>
  <si>
    <t>bataksimalungun</t>
  </si>
  <si>
    <t>bataktoba</t>
  </si>
  <si>
    <t>bedawiyet</t>
  </si>
  <si>
    <t>beja</t>
  </si>
  <si>
    <t>beludzi</t>
  </si>
  <si>
    <t>bemba</t>
  </si>
  <si>
    <t>bembe</t>
  </si>
  <si>
    <t>bena</t>
  </si>
  <si>
    <t>bengalski</t>
  </si>
  <si>
    <t>berta</t>
  </si>
  <si>
    <t>betawi</t>
  </si>
  <si>
    <t>bhili</t>
  </si>
  <si>
    <t>bialoruski</t>
  </si>
  <si>
    <t>bikol</t>
  </si>
  <si>
    <t>bima</t>
  </si>
  <si>
    <t>birmanski</t>
  </si>
  <si>
    <t>blang</t>
  </si>
  <si>
    <t>bodo</t>
  </si>
  <si>
    <t>borana</t>
  </si>
  <si>
    <t>brahui</t>
  </si>
  <si>
    <t>drawidyjska</t>
  </si>
  <si>
    <t>bretonski</t>
  </si>
  <si>
    <t>budu</t>
  </si>
  <si>
    <t>bugis</t>
  </si>
  <si>
    <t>bulgarski</t>
  </si>
  <si>
    <t>buriacki</t>
  </si>
  <si>
    <t>mongolska</t>
  </si>
  <si>
    <t>buyei</t>
  </si>
  <si>
    <t>dajska</t>
  </si>
  <si>
    <t>caolan</t>
  </si>
  <si>
    <t>cebuano</t>
  </si>
  <si>
    <t>ch'ol</t>
  </si>
  <si>
    <t>majanska</t>
  </si>
  <si>
    <t>chaldejski</t>
  </si>
  <si>
    <t>cham</t>
  </si>
  <si>
    <t>chavacano</t>
  </si>
  <si>
    <t>chidigo</t>
  </si>
  <si>
    <t>chiduruma</t>
  </si>
  <si>
    <t>chiga</t>
  </si>
  <si>
    <t>chin</t>
  </si>
  <si>
    <t>chinantec</t>
  </si>
  <si>
    <t>otomang</t>
  </si>
  <si>
    <t>chokwe</t>
  </si>
  <si>
    <t>coorgi</t>
  </si>
  <si>
    <t>czeczenski</t>
  </si>
  <si>
    <t>czuwaski</t>
  </si>
  <si>
    <t>dargwa</t>
  </si>
  <si>
    <t>dari</t>
  </si>
  <si>
    <t>daur</t>
  </si>
  <si>
    <t>dawida</t>
  </si>
  <si>
    <t>dholuo</t>
  </si>
  <si>
    <t>dimasa</t>
  </si>
  <si>
    <t>dogri</t>
  </si>
  <si>
    <t>domari</t>
  </si>
  <si>
    <t>dongxiang</t>
  </si>
  <si>
    <t>edo</t>
  </si>
  <si>
    <t>ekegusii</t>
  </si>
  <si>
    <t>fipa</t>
  </si>
  <si>
    <t>francuski</t>
  </si>
  <si>
    <t>friulski</t>
  </si>
  <si>
    <t>fula</t>
  </si>
  <si>
    <t>fuliiru</t>
  </si>
  <si>
    <t>fumbira</t>
  </si>
  <si>
    <t>fur</t>
  </si>
  <si>
    <t>galicyjski</t>
  </si>
  <si>
    <t>gamo</t>
  </si>
  <si>
    <t>ganda</t>
  </si>
  <si>
    <t>garo</t>
  </si>
  <si>
    <t>gayo</t>
  </si>
  <si>
    <t>gedeo</t>
  </si>
  <si>
    <t>gikuyu</t>
  </si>
  <si>
    <t>gilaki</t>
  </si>
  <si>
    <t>gogo</t>
  </si>
  <si>
    <t>gondi</t>
  </si>
  <si>
    <t>gorontalo</t>
  </si>
  <si>
    <t>grecki</t>
  </si>
  <si>
    <t>guarani</t>
  </si>
  <si>
    <t>tupi</t>
  </si>
  <si>
    <t>gudzaracki</t>
  </si>
  <si>
    <t>gungu</t>
  </si>
  <si>
    <t>gurage</t>
  </si>
  <si>
    <t>gurani</t>
  </si>
  <si>
    <t>gwere</t>
  </si>
  <si>
    <t>ha</t>
  </si>
  <si>
    <t>hadiyya</t>
  </si>
  <si>
    <t>hakka</t>
  </si>
  <si>
    <t>hmong-mien</t>
  </si>
  <si>
    <t>halabi</t>
  </si>
  <si>
    <t>hangaza</t>
  </si>
  <si>
    <t>hani</t>
  </si>
  <si>
    <t>hausa</t>
  </si>
  <si>
    <t>haya</t>
  </si>
  <si>
    <t>hazaragi</t>
  </si>
  <si>
    <t>hebrajski</t>
  </si>
  <si>
    <t>hehe</t>
  </si>
  <si>
    <t>hiligaynon</t>
  </si>
  <si>
    <t>hindi</t>
  </si>
  <si>
    <t>hiszpanski</t>
  </si>
  <si>
    <t>hlai</t>
  </si>
  <si>
    <t>hmong</t>
  </si>
  <si>
    <t>ho</t>
  </si>
  <si>
    <t>hokkien</t>
  </si>
  <si>
    <t>holenderski</t>
  </si>
  <si>
    <t>huastec</t>
  </si>
  <si>
    <t>ibanag</t>
  </si>
  <si>
    <t>ibibio</t>
  </si>
  <si>
    <t>idakho</t>
  </si>
  <si>
    <t>igbo</t>
  </si>
  <si>
    <t>ijaw</t>
  </si>
  <si>
    <t>ilocano</t>
  </si>
  <si>
    <t>indonezyjski</t>
  </si>
  <si>
    <t>inguski</t>
  </si>
  <si>
    <t>iraqw</t>
  </si>
  <si>
    <t>izere</t>
  </si>
  <si>
    <t>jambi</t>
  </si>
  <si>
    <t>japonski</t>
  </si>
  <si>
    <t>jarai</t>
  </si>
  <si>
    <t>jawajski</t>
  </si>
  <si>
    <t>jidysz</t>
  </si>
  <si>
    <t>jingpo</t>
  </si>
  <si>
    <t>jinpgho</t>
  </si>
  <si>
    <t>jita</t>
  </si>
  <si>
    <t>kabardyjski</t>
  </si>
  <si>
    <t>kabyle</t>
  </si>
  <si>
    <t>kafa</t>
  </si>
  <si>
    <t>kagulu</t>
  </si>
  <si>
    <t>kakwa</t>
  </si>
  <si>
    <t>kam</t>
  </si>
  <si>
    <t>kamba</t>
  </si>
  <si>
    <t>kannada</t>
  </si>
  <si>
    <t>kantonski</t>
  </si>
  <si>
    <t>kanuri</t>
  </si>
  <si>
    <t>kanyok</t>
  </si>
  <si>
    <t>kapampangan</t>
  </si>
  <si>
    <t>karaczajsko-balkarski</t>
  </si>
  <si>
    <t>karbi</t>
  </si>
  <si>
    <t>karen</t>
  </si>
  <si>
    <t>kaszmirski</t>
  </si>
  <si>
    <t>kaszubski</t>
  </si>
  <si>
    <t>katalonski</t>
  </si>
  <si>
    <t>kayah</t>
  </si>
  <si>
    <t>kayan</t>
  </si>
  <si>
    <t>kazakh</t>
  </si>
  <si>
    <t>keczua</t>
  </si>
  <si>
    <t>kele</t>
  </si>
  <si>
    <t>kenye</t>
  </si>
  <si>
    <t>kerewe</t>
  </si>
  <si>
    <t>khammuang</t>
  </si>
  <si>
    <t>khandeshi</t>
  </si>
  <si>
    <t>kharia</t>
  </si>
  <si>
    <t>khasi</t>
  </si>
  <si>
    <t>khmerski</t>
  </si>
  <si>
    <t>khun</t>
  </si>
  <si>
    <t>kiembu</t>
  </si>
  <si>
    <t>kigiryama</t>
  </si>
  <si>
    <t>kimmun</t>
  </si>
  <si>
    <t>kimiiru</t>
  </si>
  <si>
    <t>kinaray-a</t>
  </si>
  <si>
    <t>kinga</t>
  </si>
  <si>
    <t>kinyarwanda</t>
  </si>
  <si>
    <t>kipsigis</t>
  </si>
  <si>
    <t>kirgiski</t>
  </si>
  <si>
    <t>kisan</t>
  </si>
  <si>
    <t>kitharaka</t>
  </si>
  <si>
    <t>kituba</t>
  </si>
  <si>
    <t>koho</t>
  </si>
  <si>
    <t>kolami</t>
  </si>
  <si>
    <t>komering</t>
  </si>
  <si>
    <t>komi</t>
  </si>
  <si>
    <t>uralska</t>
  </si>
  <si>
    <t>konkani</t>
  </si>
  <si>
    <t>konyak</t>
  </si>
  <si>
    <t>konzo</t>
  </si>
  <si>
    <t>koongo</t>
  </si>
  <si>
    <t>koreanski</t>
  </si>
  <si>
    <t>korku</t>
  </si>
  <si>
    <t>koya</t>
  </si>
  <si>
    <t>kri</t>
  </si>
  <si>
    <t>algijska</t>
  </si>
  <si>
    <t>kui</t>
  </si>
  <si>
    <t>kumam</t>
  </si>
  <si>
    <t>kumyk</t>
  </si>
  <si>
    <t>kupsapiiny</t>
  </si>
  <si>
    <t>kurdyjski</t>
  </si>
  <si>
    <t>kuria</t>
  </si>
  <si>
    <t>kurukh</t>
  </si>
  <si>
    <t>kuvi</t>
  </si>
  <si>
    <t>kuy</t>
  </si>
  <si>
    <t>kwaya</t>
  </si>
  <si>
    <t>ladakhi</t>
  </si>
  <si>
    <t>lahu</t>
  </si>
  <si>
    <t>lak</t>
  </si>
  <si>
    <t>langi</t>
  </si>
  <si>
    <t>lango</t>
  </si>
  <si>
    <t>lao</t>
  </si>
  <si>
    <t>laotanski</t>
  </si>
  <si>
    <t>lega-shabunda</t>
  </si>
  <si>
    <t>lewotobi</t>
  </si>
  <si>
    <t>lezgi</t>
  </si>
  <si>
    <t>lingala</t>
  </si>
  <si>
    <t>lisu</t>
  </si>
  <si>
    <t>logo</t>
  </si>
  <si>
    <t>lotha</t>
  </si>
  <si>
    <t>luba-kasai</t>
  </si>
  <si>
    <t>luba-katanga</t>
  </si>
  <si>
    <t>lubukusu</t>
  </si>
  <si>
    <t>lugbara</t>
  </si>
  <si>
    <t>luguru</t>
  </si>
  <si>
    <t>lukabaras</t>
  </si>
  <si>
    <t>lulogooli</t>
  </si>
  <si>
    <t>luo</t>
  </si>
  <si>
    <t>luri</t>
  </si>
  <si>
    <t>lutachoni</t>
  </si>
  <si>
    <t>ma'di</t>
  </si>
  <si>
    <t>maasai</t>
  </si>
  <si>
    <t>macedonski</t>
  </si>
  <si>
    <t>machame</t>
  </si>
  <si>
    <t>madurese</t>
  </si>
  <si>
    <t>maguindanao</t>
  </si>
  <si>
    <t>maithili</t>
  </si>
  <si>
    <t>makassarese</t>
  </si>
  <si>
    <t>makhuwa-meetto</t>
  </si>
  <si>
    <t>makonde</t>
  </si>
  <si>
    <t>malayalam</t>
  </si>
  <si>
    <t>malto</t>
  </si>
  <si>
    <t>mambwe-lungu</t>
  </si>
  <si>
    <t>mandarynski</t>
  </si>
  <si>
    <t>mangbetu</t>
  </si>
  <si>
    <t>manggarai</t>
  </si>
  <si>
    <t>maonan</t>
  </si>
  <si>
    <t>mapuche</t>
  </si>
  <si>
    <t>maranao</t>
  </si>
  <si>
    <t>marathi</t>
  </si>
  <si>
    <t>markweeta</t>
  </si>
  <si>
    <t>maryjski</t>
  </si>
  <si>
    <t>masaaba</t>
  </si>
  <si>
    <t>masalit</t>
  </si>
  <si>
    <t>masbateno</t>
  </si>
  <si>
    <t>matengo</t>
  </si>
  <si>
    <t>maya</t>
  </si>
  <si>
    <t>mayogo</t>
  </si>
  <si>
    <t>mazahua</t>
  </si>
  <si>
    <t>mazatec</t>
  </si>
  <si>
    <t>mbadja</t>
  </si>
  <si>
    <t>meitei</t>
  </si>
  <si>
    <t>mien</t>
  </si>
  <si>
    <t>minnan</t>
  </si>
  <si>
    <t>minangkabau</t>
  </si>
  <si>
    <t>minhasan</t>
  </si>
  <si>
    <t>mishing</t>
  </si>
  <si>
    <t>mixe</t>
  </si>
  <si>
    <t>mixtec</t>
  </si>
  <si>
    <t>mizo</t>
  </si>
  <si>
    <t>mochi</t>
  </si>
  <si>
    <t>molukanski</t>
  </si>
  <si>
    <t>mon</t>
  </si>
  <si>
    <t>mongo-nkundu</t>
  </si>
  <si>
    <t>mongolski</t>
  </si>
  <si>
    <t>mongondow</t>
  </si>
  <si>
    <t>monguor</t>
  </si>
  <si>
    <t>mulam</t>
  </si>
  <si>
    <t>muna</t>
  </si>
  <si>
    <t>munda</t>
  </si>
  <si>
    <t>mundari</t>
  </si>
  <si>
    <t>muong</t>
  </si>
  <si>
    <t>musi</t>
  </si>
  <si>
    <t>mwera</t>
  </si>
  <si>
    <t>nahuatl</t>
  </si>
  <si>
    <t>uto-aztecka</t>
  </si>
  <si>
    <t>nande</t>
  </si>
  <si>
    <t>nandi</t>
  </si>
  <si>
    <t>nashi</t>
  </si>
  <si>
    <t>navajo</t>
  </si>
  <si>
    <t>na-dene</t>
  </si>
  <si>
    <t>ndali</t>
  </si>
  <si>
    <t>ndebele</t>
  </si>
  <si>
    <t>ndendule</t>
  </si>
  <si>
    <t>nepalski</t>
  </si>
  <si>
    <t>ng'akarimojong</t>
  </si>
  <si>
    <t>ngajudayak</t>
  </si>
  <si>
    <t>ngaw</t>
  </si>
  <si>
    <t>ngbaka</t>
  </si>
  <si>
    <t>ngbandi</t>
  </si>
  <si>
    <t>ngingo</t>
  </si>
  <si>
    <t>ngiti</t>
  </si>
  <si>
    <t>ngoni</t>
  </si>
  <si>
    <t>ngulu</t>
  </si>
  <si>
    <t>nias</t>
  </si>
  <si>
    <t>niemiecki</t>
  </si>
  <si>
    <t>nilamba</t>
  </si>
  <si>
    <t>nissi</t>
  </si>
  <si>
    <t>nobiin</t>
  </si>
  <si>
    <t>nung</t>
  </si>
  <si>
    <t>nyakyusa-ngonde</t>
  </si>
  <si>
    <t>nyala</t>
  </si>
  <si>
    <t>nyambo</t>
  </si>
  <si>
    <t>nyamwezi</t>
  </si>
  <si>
    <t>nyankore</t>
  </si>
  <si>
    <t>nyaturu</t>
  </si>
  <si>
    <t>nyiha</t>
  </si>
  <si>
    <t>nyole</t>
  </si>
  <si>
    <t>nyoro</t>
  </si>
  <si>
    <t>odia</t>
  </si>
  <si>
    <t>okcytanski</t>
  </si>
  <si>
    <t>okinawski</t>
  </si>
  <si>
    <t>olukhayo</t>
  </si>
  <si>
    <t>olumarachi</t>
  </si>
  <si>
    <t>olumarama</t>
  </si>
  <si>
    <t>olunyole</t>
  </si>
  <si>
    <t>olusamia</t>
  </si>
  <si>
    <t>olushisa</t>
  </si>
  <si>
    <t>olutsotso</t>
  </si>
  <si>
    <t>oluwanga</t>
  </si>
  <si>
    <t>oromo</t>
  </si>
  <si>
    <t>osing</t>
  </si>
  <si>
    <t>ossetic</t>
  </si>
  <si>
    <t>otomi</t>
  </si>
  <si>
    <t>pa'o</t>
  </si>
  <si>
    <t>paktai</t>
  </si>
  <si>
    <t>palaung</t>
  </si>
  <si>
    <t>pangasinan</t>
  </si>
  <si>
    <t>pashai</t>
  </si>
  <si>
    <t>paszto</t>
  </si>
  <si>
    <t>pendzabski</t>
  </si>
  <si>
    <t>perski</t>
  </si>
  <si>
    <t>phende</t>
  </si>
  <si>
    <t>phom</t>
  </si>
  <si>
    <t>phuthai</t>
  </si>
  <si>
    <t>pogolo</t>
  </si>
  <si>
    <t>pokoot</t>
  </si>
  <si>
    <t>polski</t>
  </si>
  <si>
    <t>portugalski</t>
  </si>
  <si>
    <t>purepecha</t>
  </si>
  <si>
    <t>qiang</t>
  </si>
  <si>
    <t>rabha</t>
  </si>
  <si>
    <t>rade</t>
  </si>
  <si>
    <t>rakhine</t>
  </si>
  <si>
    <t>rejang</t>
  </si>
  <si>
    <t>roglai</t>
  </si>
  <si>
    <t>rohingya</t>
  </si>
  <si>
    <t>romski</t>
  </si>
  <si>
    <t>rosyjski</t>
  </si>
  <si>
    <t>rumunski</t>
  </si>
  <si>
    <t>ruund</t>
  </si>
  <si>
    <t>saamia</t>
  </si>
  <si>
    <t>sabaot</t>
  </si>
  <si>
    <t>safwa</t>
  </si>
  <si>
    <t>sagalla</t>
  </si>
  <si>
    <t>salar</t>
  </si>
  <si>
    <t>sanga</t>
  </si>
  <si>
    <t>santali</t>
  </si>
  <si>
    <t>saraiki</t>
  </si>
  <si>
    <t>sasak</t>
  </si>
  <si>
    <t>savara</t>
  </si>
  <si>
    <t>sedang</t>
  </si>
  <si>
    <t>sema</t>
  </si>
  <si>
    <t>serbsko-chorwacki</t>
  </si>
  <si>
    <t>sesotho</t>
  </si>
  <si>
    <t>shambala</t>
  </si>
  <si>
    <t>shan</t>
  </si>
  <si>
    <t>shi</t>
  </si>
  <si>
    <t>shubi</t>
  </si>
  <si>
    <t>sidamo</t>
  </si>
  <si>
    <t>sindhi</t>
  </si>
  <si>
    <t>soga</t>
  </si>
  <si>
    <t>somalijski</t>
  </si>
  <si>
    <t>songe</t>
  </si>
  <si>
    <t>sotho</t>
  </si>
  <si>
    <t>suahili</t>
  </si>
  <si>
    <t>suazi</t>
  </si>
  <si>
    <t>suba</t>
  </si>
  <si>
    <t>sui</t>
  </si>
  <si>
    <t>sukuma</t>
  </si>
  <si>
    <t>sumbwa</t>
  </si>
  <si>
    <t>sundanese</t>
  </si>
  <si>
    <t>surigaonon</t>
  </si>
  <si>
    <t>taabwa</t>
  </si>
  <si>
    <t>tabasaran</t>
  </si>
  <si>
    <t>tachawit</t>
  </si>
  <si>
    <t>tachelhit</t>
  </si>
  <si>
    <t>tae</t>
  </si>
  <si>
    <t>tagalog</t>
  </si>
  <si>
    <t>taidaeng</t>
  </si>
  <si>
    <t>taidam</t>
  </si>
  <si>
    <t>taidon</t>
  </si>
  <si>
    <t>tajski</t>
  </si>
  <si>
    <t>talinga-bwisi</t>
  </si>
  <si>
    <t>tamazight</t>
  </si>
  <si>
    <t>tamilski</t>
  </si>
  <si>
    <t>tangkhul</t>
  </si>
  <si>
    <t>tarift</t>
  </si>
  <si>
    <t>tatarski</t>
  </si>
  <si>
    <t>tausug</t>
  </si>
  <si>
    <t>tavoyan</t>
  </si>
  <si>
    <t>tay</t>
  </si>
  <si>
    <t>telugu</t>
  </si>
  <si>
    <t>tembo</t>
  </si>
  <si>
    <t>teso</t>
  </si>
  <si>
    <t>tetela</t>
  </si>
  <si>
    <t>tetum</t>
  </si>
  <si>
    <t>thado</t>
  </si>
  <si>
    <t>thai</t>
  </si>
  <si>
    <t>thur</t>
  </si>
  <si>
    <t>tibetan</t>
  </si>
  <si>
    <t>tigrinya</t>
  </si>
  <si>
    <t>tiv</t>
  </si>
  <si>
    <t>tlapanec</t>
  </si>
  <si>
    <t>tolaki</t>
  </si>
  <si>
    <t>tooro</t>
  </si>
  <si>
    <t>toraja-sa'dan</t>
  </si>
  <si>
    <t>totonac</t>
  </si>
  <si>
    <t>tripuri</t>
  </si>
  <si>
    <t>tseltal</t>
  </si>
  <si>
    <t>tsonga</t>
  </si>
  <si>
    <t>tsotsil</t>
  </si>
  <si>
    <t>tswana</t>
  </si>
  <si>
    <t>tujia</t>
  </si>
  <si>
    <t>tulu</t>
  </si>
  <si>
    <t>turecki</t>
  </si>
  <si>
    <t>turkana</t>
  </si>
  <si>
    <t>turkmenski</t>
  </si>
  <si>
    <t>tuwinski</t>
  </si>
  <si>
    <t>uabmeto</t>
  </si>
  <si>
    <t>ujgurski</t>
  </si>
  <si>
    <t>ukrainski</t>
  </si>
  <si>
    <t>urdu</t>
  </si>
  <si>
    <t>urum</t>
  </si>
  <si>
    <t>uzbecki</t>
  </si>
  <si>
    <t>va</t>
  </si>
  <si>
    <t>venda</t>
  </si>
  <si>
    <t>vunjo</t>
  </si>
  <si>
    <t>wa</t>
  </si>
  <si>
    <t>walijski</t>
  </si>
  <si>
    <t>waray-waray</t>
  </si>
  <si>
    <t>wegierski</t>
  </si>
  <si>
    <t>wietnamski</t>
  </si>
  <si>
    <t>wloski</t>
  </si>
  <si>
    <t>wolaytta</t>
  </si>
  <si>
    <t>xhosa</t>
  </si>
  <si>
    <t>xibe</t>
  </si>
  <si>
    <t>tungusko-mandzurska</t>
  </si>
  <si>
    <t>yaka</t>
  </si>
  <si>
    <t>yakan</t>
  </si>
  <si>
    <t>yao</t>
  </si>
  <si>
    <t>yawi</t>
  </si>
  <si>
    <t>yi</t>
  </si>
  <si>
    <t>yombe</t>
  </si>
  <si>
    <t>yoruba</t>
  </si>
  <si>
    <t>zaghawa</t>
  </si>
  <si>
    <t>zanaki</t>
  </si>
  <si>
    <t>zande</t>
  </si>
  <si>
    <t>zapotec</t>
  </si>
  <si>
    <t>zazaki</t>
  </si>
  <si>
    <t>zhuang</t>
  </si>
  <si>
    <t>zigula</t>
  </si>
  <si>
    <t>zinza</t>
  </si>
  <si>
    <t>zulu</t>
  </si>
  <si>
    <t>Uzytkownicy</t>
  </si>
  <si>
    <t>Urzedowy</t>
  </si>
  <si>
    <t>tak</t>
  </si>
  <si>
    <t>nie</t>
  </si>
  <si>
    <t>RODZINA - UNIKATOWE</t>
  </si>
  <si>
    <t>WARTOŚĆ POMOCNICZA</t>
  </si>
  <si>
    <t>ODPOWIEDŹ</t>
  </si>
  <si>
    <t>wartość pomocnicza</t>
  </si>
  <si>
    <t>czy urzędowy (kopia)</t>
  </si>
  <si>
    <t>JĘZYKI (kopia - powtarzają się)</t>
  </si>
  <si>
    <t>jeżeli NIE JEST urzędowy, to wypisz ten język [powtarzają się)</t>
  </si>
  <si>
    <t>jeżeli JEST urzędowy, to wypisz ten język [powtarzają się)</t>
  </si>
  <si>
    <t>ODPOWIEDŹ: Jeśli jest w kraju i NIE JEST URZĘDOWY W ŻADNYM MIEJSCU</t>
  </si>
  <si>
    <t>NIE JEST URZĘDOWY [unikatowe]</t>
  </si>
  <si>
    <t>jeśli błąd, to język niegdzie nie jest urzędowy</t>
  </si>
  <si>
    <t>unikatowe rodziny językowe</t>
  </si>
  <si>
    <t>zliczone języki</t>
  </si>
  <si>
    <t>tylko urzędowe (powtarzają się)</t>
  </si>
  <si>
    <t>wszystkie języki unikatowe</t>
  </si>
  <si>
    <t>suma</t>
  </si>
  <si>
    <t>kontynent państwa</t>
  </si>
  <si>
    <t>język</t>
  </si>
  <si>
    <t>Etykiety wierszy</t>
  </si>
  <si>
    <t>Suma końcowa</t>
  </si>
  <si>
    <t>tabela przestawna</t>
  </si>
  <si>
    <t>unikatowe języki</t>
  </si>
  <si>
    <t>jeżeli &gt;= 4, to wypisz</t>
  </si>
  <si>
    <t>podsumowanie</t>
  </si>
  <si>
    <t>zliczenie języków ze względu ilości wystapień na kontynentach</t>
  </si>
  <si>
    <t>kontynent</t>
  </si>
  <si>
    <t>rodzina</t>
  </si>
  <si>
    <t>tylko ameryki i nie indoeuropejska</t>
  </si>
  <si>
    <t>liczebność jeśli spełnia poprzednie warunki</t>
  </si>
  <si>
    <t/>
  </si>
  <si>
    <t>ilość</t>
  </si>
  <si>
    <t>numer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</si>
</sst>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/>
    <xf numFmtId="0" fontId="2" fillId="3" borderId="1" xfId="0" applyFont="1" applyFill="1" applyBorder="1"/>
    <xf numFmtId="0" fontId="0" fillId="0" borderId="0" xfId="0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0" fillId="0" borderId="0" xfId="0" applyNumberFormat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/>
    <xf numFmtId="0" fontId="2" fillId="4" borderId="1" xfId="0" applyNumberFormat="1" applyFont="1" applyFill="1" applyBorder="1"/>
    <xf numFmtId="0" fontId="2" fillId="4" borderId="1" xfId="0" applyFont="1" applyFill="1" applyBorder="1"/>
    <xf numFmtId="0" fontId="5" fillId="0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0" xfId="0" applyFont="1"/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/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/>
    <xf numFmtId="0" fontId="3" fillId="4" borderId="1" xfId="0" applyNumberFormat="1" applyFont="1" applyFill="1" applyBorder="1"/>
  </cellXfs>
  <cellStyles count="1">
    <cellStyle name="Normalny" xfId="0" builtinId="0"/>
  </cellStyles>
  <dxfs count="72"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124.620683680558" createdVersion="6" refreshedVersion="6" minRefreshableVersion="3" recordCount="656" xr:uid="{EECDD665-EFB5-4405-87B7-3DBFCCCF37FC}">
  <cacheSource type="worksheet">
    <worksheetSource ref="M1:N657" sheet="5_3 nowe"/>
  </cacheSource>
  <cacheFields count="2">
    <cacheField name="język" numFmtId="0">
      <sharedItems count="487">
        <s v="mandarynski"/>
        <s v="hindi"/>
        <s v="angielski"/>
        <s v="portugalski"/>
        <s v="bengalski"/>
        <s v="japonski"/>
        <s v="rosyjski"/>
        <s v="hiszpanski"/>
        <s v="arabski"/>
        <s v="jawajski"/>
        <s v="pendzabski"/>
        <s v="telugu"/>
        <s v="kantonski"/>
        <s v="marathi"/>
        <s v="niemiecki"/>
        <s v="wietnamski"/>
        <s v="turecki"/>
        <s v="tamilski"/>
        <s v="francuski"/>
        <s v="wloski"/>
        <s v="urdu"/>
        <s v="koreanski"/>
        <s v="gudzaracki"/>
        <s v="sundanese"/>
        <s v="perski"/>
        <s v="kannada"/>
        <s v="polski"/>
        <s v="oromo"/>
        <s v="malayalam"/>
        <s v="odia"/>
        <s v="birmanski"/>
        <s v="ukrainski"/>
        <s v="amharski"/>
        <s v="paszto"/>
        <s v="tagalog"/>
        <s v="sindhi"/>
        <s v="igbo"/>
        <s v="indonezyjski"/>
        <s v="cebuano"/>
        <s v="tajski"/>
        <s v="yoruba"/>
        <s v="hausa"/>
        <s v="saraiki"/>
        <s v="zhuang"/>
        <s v="dari"/>
        <s v="lao"/>
        <s v="suahili"/>
        <s v="madurese"/>
        <s v="azerski"/>
        <s v="assamski"/>
        <s v="maithili"/>
        <s v="zulu"/>
        <s v="ujgurski"/>
        <s v="bhili"/>
        <s v="hmong"/>
        <s v="yi"/>
        <s v="xhosa"/>
        <s v="kurdyjski"/>
        <s v="kabyle"/>
        <s v="ilocano"/>
        <s v="katalonski"/>
        <s v="sukuma"/>
        <s v="hiligaynon"/>
        <s v="afrikaans"/>
        <s v="gikuyu"/>
        <s v="somalijski"/>
        <s v="santali"/>
        <s v="tibetan"/>
        <s v="luba-kasai"/>
        <s v="tigrinya"/>
        <s v="beludzi"/>
        <s v="mongolski"/>
        <s v="khammuang"/>
        <s v="ganda"/>
        <s v="kaszmirski"/>
        <s v="minangkabau"/>
        <s v="gilaki"/>
        <s v="sotho"/>
        <s v="luri"/>
        <s v="paktai"/>
        <s v="tatarski"/>
        <s v="kituba"/>
        <s v="tswana"/>
        <s v="dholuo"/>
        <s v="musi"/>
        <s v="kamba"/>
        <s v="tachelhit"/>
        <s v="minhasan"/>
        <s v="sesotho"/>
        <s v="aceh"/>
        <s v="bandzarski"/>
        <s v="bugis"/>
        <s v="nyankore"/>
        <s v="bali"/>
        <s v="shan"/>
        <s v="galicyjski"/>
        <s v="waray-waray"/>
        <s v="koongo"/>
        <s v="kanuri"/>
        <s v="soga"/>
        <s v="uzbecki"/>
        <s v="kam"/>
        <s v="buyei"/>
        <s v="nepalski"/>
        <s v="mien"/>
        <s v="gondi"/>
        <s v="betawi"/>
        <s v="karen"/>
        <s v="bikol"/>
        <s v="kapampangan"/>
        <s v="konkani"/>
        <s v="pangasinan"/>
        <s v="chiga"/>
        <s v="teso"/>
        <s v="wolaytta"/>
        <s v="dogri"/>
        <s v="tamazight"/>
        <s v="tsonga"/>
        <s v="maranao"/>
        <s v="ekegusii"/>
        <s v="gurage"/>
        <s v="sidamo"/>
        <s v="khandeshi"/>
        <s v="sasak"/>
        <s v="lango"/>
        <s v="tachawit"/>
        <s v="lingala"/>
        <s v="bataktoba"/>
        <s v="ijaw"/>
        <s v="tiv"/>
        <s v="bedawiyet"/>
        <s v="ambonski"/>
        <s v="kipsigis"/>
        <s v="gogo"/>
        <s v="hazaragi"/>
        <s v="afar"/>
        <s v="hadiyya"/>
        <s v="tausug"/>
        <s v="maguindanao"/>
        <s v="kurukh"/>
        <s v="hani"/>
        <s v="tulu"/>
        <s v="kimiiru"/>
        <s v="fula"/>
        <s v="haya"/>
        <s v="zazaki"/>
        <s v="masaaba"/>
        <s v="gamo"/>
        <s v="makassarese"/>
        <s v="tay"/>
        <s v="turkmenski"/>
        <s v="hlai"/>
        <s v="kazakh"/>
        <s v="luba-katanga"/>
        <s v="meitei"/>
        <s v="ibibio"/>
        <s v="acholi"/>
        <s v="gedeo"/>
        <s v="bodo"/>
        <s v="lubukusu"/>
        <s v="nahuatl"/>
        <s v="czeczenski"/>
        <s v="khmerski"/>
        <s v="yawi"/>
        <s v="tarift"/>
        <s v="suazi"/>
        <s v="makonde"/>
        <s v="nyamwezi"/>
        <s v="bai"/>
        <s v="chavacano"/>
        <s v="batakdairi"/>
        <s v="bataksimalungun"/>
        <s v="venda"/>
        <s v="baszkirski"/>
        <s v="fumbira"/>
        <s v="kafa"/>
        <s v="kinaray-a"/>
        <s v="khasi"/>
        <s v="mundari"/>
        <s v="batakmandailing"/>
        <s v="ndebele"/>
        <s v="hehe"/>
        <s v="nyakyusa-ngonde"/>
        <s v="lugbara"/>
        <s v="muong"/>
        <s v="ngbaka"/>
        <s v="songe"/>
        <s v="beja"/>
        <s v="surigaonon"/>
        <s v="ho"/>
        <s v="hokkien"/>
        <s v="jambi"/>
        <s v="okinawski"/>
        <s v="turkana"/>
        <s v="edo"/>
        <s v="czuwaski"/>
        <s v="ha"/>
        <s v="kabardyjski"/>
        <s v="alur"/>
        <s v="nyoro"/>
        <s v="rumunski"/>
        <s v="nung"/>
        <s v="jinpgho"/>
        <s v="nande"/>
        <s v="baskijski"/>
        <s v="kui"/>
        <s v="garo"/>
        <s v="tripuri"/>
        <s v="gorontalo"/>
        <s v="mongondow"/>
        <s v="ngajudayak"/>
        <s v="maasai"/>
        <s v="nandi"/>
        <s v="kigiryama"/>
        <s v="konzo"/>
        <s v="keczua"/>
        <s v="rakhine"/>
        <s v="rohingya"/>
        <s v="chin"/>
        <s v="mon"/>
        <s v="tetela"/>
        <s v="nias"/>
        <s v="maya"/>
        <s v="nyaturu"/>
        <s v="tooro"/>
        <s v="hakka"/>
        <s v="lisu"/>
        <s v="zande"/>
        <s v="yaka"/>
        <s v="yombe"/>
        <s v="shi"/>
        <s v="alzacki"/>
        <s v="mizo"/>
        <s v="batakangkola"/>
        <s v="minnan"/>
        <s v="molukanski"/>
        <s v="armenski"/>
        <s v="awarski"/>
        <s v="fur"/>
        <s v="luguru"/>
        <s v="bena"/>
        <s v="shambala"/>
        <s v="ng'akarimojong"/>
        <s v="taidam"/>
        <s v="pa'o"/>
        <s v="dongxiang"/>
        <s v="mangbetu"/>
        <s v="okcytanski"/>
        <s v="halabi"/>
        <s v="korku"/>
        <s v="mishing"/>
        <s v="batakkaro"/>
        <s v="uabmeto"/>
        <s v="pokoot"/>
        <s v="lulogooli"/>
        <s v="idakho"/>
        <s v="nilamba"/>
        <s v="mochi"/>
        <s v="yao"/>
        <s v="gwere"/>
        <s v="jidysz"/>
        <s v="walijski"/>
        <s v="friulski"/>
        <s v="aimaq"/>
        <s v="palaung"/>
        <s v="lahu"/>
        <s v="chokwe"/>
        <s v="masbateno"/>
        <s v="aklanon"/>
        <s v="munda"/>
        <s v="bima"/>
        <s v="komering"/>
        <s v="manggarai"/>
        <s v="toraja-sa'dan"/>
        <s v="maryjski"/>
        <s v="dargwa"/>
        <s v="ossetic"/>
        <s v="ngaw"/>
        <s v="phuthai"/>
        <s v="makhuwa-meetto"/>
        <s v="asu"/>
        <s v="mwera"/>
        <s v="iraqw"/>
        <s v="nyole"/>
        <s v="saamia"/>
        <s v="aringa"/>
        <s v="adhola"/>
        <s v="pashai"/>
        <s v="tavoyan"/>
        <s v="wa"/>
        <s v="va"/>
        <s v="sui"/>
        <s v="sanga"/>
        <s v="phende"/>
        <s v="fuliiru"/>
        <s v="lega-shabunda"/>
        <s v="mongo-nkundu"/>
        <s v="mbadja"/>
        <s v="nobiin"/>
        <s v="karbi"/>
        <s v="koya"/>
        <s v="rejang"/>
        <s v="tetum"/>
        <s v="chiduruma"/>
        <s v="mixtec"/>
        <s v="zapotec"/>
        <s v="tseltal"/>
        <s v="kumyk"/>
        <s v="lezgi"/>
        <s v="masalit"/>
        <s v="kuy"/>
        <s v="kuria"/>
        <s v="langi"/>
        <s v="nyambo"/>
        <s v="zigula"/>
        <s v="bulgarski"/>
        <s v="albanski"/>
        <s v="nashi"/>
        <s v="qiang"/>
        <s v="monguor"/>
        <s v="bemba"/>
        <s v="bembe"/>
        <s v="kinyarwanda"/>
        <s v="ngbandi"/>
        <s v="taabwa"/>
        <s v="domari"/>
        <s v="ibanag"/>
        <s v="bretonski"/>
        <s v="ao"/>
        <s v="savara"/>
        <s v="bangka"/>
        <s v="basasemawa"/>
        <s v="gayo"/>
        <s v="lewotobi"/>
        <s v="muna"/>
        <s v="osing"/>
        <s v="tae"/>
        <s v="tolaki"/>
        <s v="kiembu"/>
        <s v="chidigo"/>
        <s v="olunyole"/>
        <s v="oluwanga"/>
        <s v="borana"/>
        <s v="dawida"/>
        <s v="markweeta"/>
        <s v="nyala"/>
        <s v="lukabaras"/>
        <s v="tsotsil"/>
        <s v="grecki"/>
        <s v="serbsko-chorwacki"/>
        <s v="inguski"/>
        <s v="karaczajsko-balkarski"/>
        <s v="machame"/>
        <s v="vunjo"/>
        <s v="mambwe-lungu"/>
        <s v="adygejski"/>
        <s v="ma'di"/>
        <s v="kupsapiiny"/>
        <s v="kumam"/>
        <s v="bialoruski"/>
        <s v="taidon"/>
        <s v="brahui"/>
        <s v="guarani"/>
        <s v="akha"/>
        <s v="kayah"/>
        <s v="mulam"/>
        <s v="xibe"/>
        <s v="kirgiski"/>
        <s v="logo"/>
        <s v="kanyok"/>
        <s v="budu"/>
        <s v="kele"/>
        <s v="ruund"/>
        <s v="tembo"/>
        <s v="konyak"/>
        <s v="kharia"/>
        <s v="malto"/>
        <s v="nissi"/>
        <s v="adi"/>
        <s v="thado"/>
        <s v="lotha"/>
        <s v="coorgi"/>
        <s v="rabha"/>
        <s v="gurani"/>
        <s v="asyryjski"/>
        <s v="sabaot"/>
        <s v="kitharaka"/>
        <s v="olumarachi"/>
        <s v="olumarama"/>
        <s v="otomi"/>
        <s v="totonac"/>
        <s v="mazatec"/>
        <s v="ch'ol"/>
        <s v="wegierski"/>
        <s v="bacama"/>
        <s v="bata"/>
        <s v="komi"/>
        <s v="buriacki"/>
        <s v="tuwinski"/>
        <s v="berta"/>
        <s v="zaghawa"/>
        <s v="nyiha"/>
        <s v="kagulu"/>
        <s v="ngingo"/>
        <s v="jita"/>
        <s v="fipa"/>
        <s v="sumbwa"/>
        <s v="pogolo"/>
        <s v="ngoni"/>
        <s v="safwa"/>
        <s v="shubi"/>
        <s v="hangaza"/>
        <s v="matengo"/>
        <s v="ndali"/>
        <s v="kakwa"/>
        <s v="hebrajski"/>
        <s v="navajo"/>
        <s v="thai"/>
        <s v="jarai"/>
        <s v="rade"/>
        <s v="kimmun"/>
        <s v="caolan"/>
        <s v="koho"/>
        <s v="cham"/>
        <s v="bahnar"/>
        <s v="mapuche"/>
        <s v="kayan"/>
        <s v="khun"/>
        <s v="jingpo"/>
        <s v="daur"/>
        <s v="salar"/>
        <s v="blang"/>
        <s v="maonan"/>
        <s v="tujia"/>
        <s v="mayogo"/>
        <s v="ngiti"/>
        <s v="yakan"/>
        <s v="tangkhul"/>
        <s v="kisan"/>
        <s v="angami"/>
        <s v="phom"/>
        <s v="kolami"/>
        <s v="kuvi"/>
        <s v="dimasa"/>
        <s v="ladakhi"/>
        <s v="sema"/>
        <s v="chaldejski"/>
        <s v="holenderski"/>
        <s v="kri"/>
        <s v="suba"/>
        <s v="olushisa"/>
        <s v="olukhayo"/>
        <s v="olusamia"/>
        <s v="olutsotso"/>
        <s v="lutachoni"/>
        <s v="sagalla"/>
        <s v="huastec"/>
        <s v="chinantec"/>
        <s v="mixe"/>
        <s v="mazahua"/>
        <s v="purepecha"/>
        <s v="tlapanec"/>
        <s v="macedonski"/>
        <s v="izere"/>
        <s v="kaszubski"/>
        <s v="lak"/>
        <s v="altajski"/>
        <s v="romski"/>
        <s v="tabasaran"/>
        <s v="ama"/>
        <s v="kinga"/>
        <s v="luo"/>
        <s v="zinza"/>
        <s v="ngulu"/>
        <s v="kwaya"/>
        <s v="kerewe"/>
        <s v="ndendule"/>
        <s v="zanaki"/>
        <s v="talinga-bwisi"/>
        <s v="kenye"/>
        <s v="gungu"/>
        <s v="thur"/>
        <s v="urum"/>
        <s v="laotanski"/>
        <s v="roglai"/>
        <s v="sedang"/>
        <s v="taidaeng"/>
      </sharedItems>
    </cacheField>
    <cacheField name="kontynent państwa" numFmtId="0">
      <sharedItems count="5">
        <s v="Azja"/>
        <s v="Ameryka Polnocna"/>
        <s v="Ameryka Poludniowa"/>
        <s v="Europa"/>
        <s v="Afryk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6">
  <r>
    <x v="0"/>
    <x v="0"/>
  </r>
  <r>
    <x v="1"/>
    <x v="0"/>
  </r>
  <r>
    <x v="2"/>
    <x v="1"/>
  </r>
  <r>
    <x v="3"/>
    <x v="2"/>
  </r>
  <r>
    <x v="4"/>
    <x v="0"/>
  </r>
  <r>
    <x v="5"/>
    <x v="0"/>
  </r>
  <r>
    <x v="6"/>
    <x v="3"/>
  </r>
  <r>
    <x v="7"/>
    <x v="1"/>
  </r>
  <r>
    <x v="8"/>
    <x v="4"/>
  </r>
  <r>
    <x v="9"/>
    <x v="0"/>
  </r>
  <r>
    <x v="4"/>
    <x v="0"/>
  </r>
  <r>
    <x v="10"/>
    <x v="0"/>
  </r>
  <r>
    <x v="11"/>
    <x v="0"/>
  </r>
  <r>
    <x v="12"/>
    <x v="0"/>
  </r>
  <r>
    <x v="13"/>
    <x v="0"/>
  </r>
  <r>
    <x v="14"/>
    <x v="3"/>
  </r>
  <r>
    <x v="15"/>
    <x v="0"/>
  </r>
  <r>
    <x v="16"/>
    <x v="0"/>
  </r>
  <r>
    <x v="17"/>
    <x v="0"/>
  </r>
  <r>
    <x v="2"/>
    <x v="3"/>
  </r>
  <r>
    <x v="18"/>
    <x v="3"/>
  </r>
  <r>
    <x v="19"/>
    <x v="3"/>
  </r>
  <r>
    <x v="20"/>
    <x v="0"/>
  </r>
  <r>
    <x v="21"/>
    <x v="0"/>
  </r>
  <r>
    <x v="7"/>
    <x v="2"/>
  </r>
  <r>
    <x v="22"/>
    <x v="0"/>
  </r>
  <r>
    <x v="23"/>
    <x v="0"/>
  </r>
  <r>
    <x v="7"/>
    <x v="1"/>
  </r>
  <r>
    <x v="24"/>
    <x v="0"/>
  </r>
  <r>
    <x v="7"/>
    <x v="2"/>
  </r>
  <r>
    <x v="25"/>
    <x v="0"/>
  </r>
  <r>
    <x v="26"/>
    <x v="3"/>
  </r>
  <r>
    <x v="27"/>
    <x v="4"/>
  </r>
  <r>
    <x v="7"/>
    <x v="3"/>
  </r>
  <r>
    <x v="28"/>
    <x v="0"/>
  </r>
  <r>
    <x v="29"/>
    <x v="0"/>
  </r>
  <r>
    <x v="30"/>
    <x v="0"/>
  </r>
  <r>
    <x v="31"/>
    <x v="3"/>
  </r>
  <r>
    <x v="32"/>
    <x v="4"/>
  </r>
  <r>
    <x v="10"/>
    <x v="0"/>
  </r>
  <r>
    <x v="8"/>
    <x v="4"/>
  </r>
  <r>
    <x v="33"/>
    <x v="0"/>
  </r>
  <r>
    <x v="8"/>
    <x v="4"/>
  </r>
  <r>
    <x v="34"/>
    <x v="0"/>
  </r>
  <r>
    <x v="8"/>
    <x v="4"/>
  </r>
  <r>
    <x v="35"/>
    <x v="0"/>
  </r>
  <r>
    <x v="36"/>
    <x v="4"/>
  </r>
  <r>
    <x v="37"/>
    <x v="0"/>
  </r>
  <r>
    <x v="8"/>
    <x v="0"/>
  </r>
  <r>
    <x v="38"/>
    <x v="0"/>
  </r>
  <r>
    <x v="39"/>
    <x v="0"/>
  </r>
  <r>
    <x v="2"/>
    <x v="1"/>
  </r>
  <r>
    <x v="40"/>
    <x v="4"/>
  </r>
  <r>
    <x v="41"/>
    <x v="4"/>
  </r>
  <r>
    <x v="42"/>
    <x v="0"/>
  </r>
  <r>
    <x v="43"/>
    <x v="0"/>
  </r>
  <r>
    <x v="44"/>
    <x v="0"/>
  </r>
  <r>
    <x v="45"/>
    <x v="0"/>
  </r>
  <r>
    <x v="46"/>
    <x v="4"/>
  </r>
  <r>
    <x v="47"/>
    <x v="0"/>
  </r>
  <r>
    <x v="48"/>
    <x v="0"/>
  </r>
  <r>
    <x v="49"/>
    <x v="0"/>
  </r>
  <r>
    <x v="20"/>
    <x v="0"/>
  </r>
  <r>
    <x v="50"/>
    <x v="0"/>
  </r>
  <r>
    <x v="51"/>
    <x v="4"/>
  </r>
  <r>
    <x v="52"/>
    <x v="0"/>
  </r>
  <r>
    <x v="53"/>
    <x v="0"/>
  </r>
  <r>
    <x v="54"/>
    <x v="0"/>
  </r>
  <r>
    <x v="33"/>
    <x v="0"/>
  </r>
  <r>
    <x v="55"/>
    <x v="0"/>
  </r>
  <r>
    <x v="6"/>
    <x v="3"/>
  </r>
  <r>
    <x v="56"/>
    <x v="4"/>
  </r>
  <r>
    <x v="18"/>
    <x v="1"/>
  </r>
  <r>
    <x v="57"/>
    <x v="0"/>
  </r>
  <r>
    <x v="58"/>
    <x v="4"/>
  </r>
  <r>
    <x v="59"/>
    <x v="0"/>
  </r>
  <r>
    <x v="60"/>
    <x v="3"/>
  </r>
  <r>
    <x v="57"/>
    <x v="0"/>
  </r>
  <r>
    <x v="57"/>
    <x v="0"/>
  </r>
  <r>
    <x v="61"/>
    <x v="4"/>
  </r>
  <r>
    <x v="62"/>
    <x v="0"/>
  </r>
  <r>
    <x v="63"/>
    <x v="4"/>
  </r>
  <r>
    <x v="64"/>
    <x v="4"/>
  </r>
  <r>
    <x v="65"/>
    <x v="4"/>
  </r>
  <r>
    <x v="66"/>
    <x v="0"/>
  </r>
  <r>
    <x v="67"/>
    <x v="0"/>
  </r>
  <r>
    <x v="68"/>
    <x v="4"/>
  </r>
  <r>
    <x v="69"/>
    <x v="4"/>
  </r>
  <r>
    <x v="70"/>
    <x v="0"/>
  </r>
  <r>
    <x v="71"/>
    <x v="0"/>
  </r>
  <r>
    <x v="72"/>
    <x v="0"/>
  </r>
  <r>
    <x v="73"/>
    <x v="4"/>
  </r>
  <r>
    <x v="74"/>
    <x v="0"/>
  </r>
  <r>
    <x v="75"/>
    <x v="0"/>
  </r>
  <r>
    <x v="76"/>
    <x v="0"/>
  </r>
  <r>
    <x v="2"/>
    <x v="4"/>
  </r>
  <r>
    <x v="77"/>
    <x v="4"/>
  </r>
  <r>
    <x v="78"/>
    <x v="0"/>
  </r>
  <r>
    <x v="79"/>
    <x v="0"/>
  </r>
  <r>
    <x v="80"/>
    <x v="3"/>
  </r>
  <r>
    <x v="81"/>
    <x v="4"/>
  </r>
  <r>
    <x v="82"/>
    <x v="4"/>
  </r>
  <r>
    <x v="83"/>
    <x v="4"/>
  </r>
  <r>
    <x v="2"/>
    <x v="4"/>
  </r>
  <r>
    <x v="84"/>
    <x v="0"/>
  </r>
  <r>
    <x v="85"/>
    <x v="4"/>
  </r>
  <r>
    <x v="86"/>
    <x v="4"/>
  </r>
  <r>
    <x v="87"/>
    <x v="0"/>
  </r>
  <r>
    <x v="88"/>
    <x v="4"/>
  </r>
  <r>
    <x v="89"/>
    <x v="0"/>
  </r>
  <r>
    <x v="90"/>
    <x v="0"/>
  </r>
  <r>
    <x v="91"/>
    <x v="0"/>
  </r>
  <r>
    <x v="92"/>
    <x v="4"/>
  </r>
  <r>
    <x v="93"/>
    <x v="0"/>
  </r>
  <r>
    <x v="94"/>
    <x v="0"/>
  </r>
  <r>
    <x v="95"/>
    <x v="3"/>
  </r>
  <r>
    <x v="96"/>
    <x v="0"/>
  </r>
  <r>
    <x v="97"/>
    <x v="4"/>
  </r>
  <r>
    <x v="98"/>
    <x v="4"/>
  </r>
  <r>
    <x v="99"/>
    <x v="4"/>
  </r>
  <r>
    <x v="100"/>
    <x v="0"/>
  </r>
  <r>
    <x v="101"/>
    <x v="0"/>
  </r>
  <r>
    <x v="102"/>
    <x v="0"/>
  </r>
  <r>
    <x v="103"/>
    <x v="0"/>
  </r>
  <r>
    <x v="0"/>
    <x v="1"/>
  </r>
  <r>
    <x v="104"/>
    <x v="0"/>
  </r>
  <r>
    <x v="105"/>
    <x v="0"/>
  </r>
  <r>
    <x v="106"/>
    <x v="0"/>
  </r>
  <r>
    <x v="107"/>
    <x v="0"/>
  </r>
  <r>
    <x v="108"/>
    <x v="0"/>
  </r>
  <r>
    <x v="109"/>
    <x v="0"/>
  </r>
  <r>
    <x v="35"/>
    <x v="0"/>
  </r>
  <r>
    <x v="110"/>
    <x v="0"/>
  </r>
  <r>
    <x v="111"/>
    <x v="0"/>
  </r>
  <r>
    <x v="65"/>
    <x v="4"/>
  </r>
  <r>
    <x v="112"/>
    <x v="4"/>
  </r>
  <r>
    <x v="113"/>
    <x v="4"/>
  </r>
  <r>
    <x v="114"/>
    <x v="4"/>
  </r>
  <r>
    <x v="115"/>
    <x v="0"/>
  </r>
  <r>
    <x v="116"/>
    <x v="4"/>
  </r>
  <r>
    <x v="117"/>
    <x v="4"/>
  </r>
  <r>
    <x v="118"/>
    <x v="0"/>
  </r>
  <r>
    <x v="119"/>
    <x v="4"/>
  </r>
  <r>
    <x v="120"/>
    <x v="4"/>
  </r>
  <r>
    <x v="121"/>
    <x v="4"/>
  </r>
  <r>
    <x v="122"/>
    <x v="0"/>
  </r>
  <r>
    <x v="123"/>
    <x v="0"/>
  </r>
  <r>
    <x v="14"/>
    <x v="3"/>
  </r>
  <r>
    <x v="124"/>
    <x v="4"/>
  </r>
  <r>
    <x v="18"/>
    <x v="1"/>
  </r>
  <r>
    <x v="125"/>
    <x v="4"/>
  </r>
  <r>
    <x v="126"/>
    <x v="4"/>
  </r>
  <r>
    <x v="127"/>
    <x v="0"/>
  </r>
  <r>
    <x v="48"/>
    <x v="0"/>
  </r>
  <r>
    <x v="128"/>
    <x v="4"/>
  </r>
  <r>
    <x v="129"/>
    <x v="4"/>
  </r>
  <r>
    <x v="130"/>
    <x v="4"/>
  </r>
  <r>
    <x v="131"/>
    <x v="0"/>
  </r>
  <r>
    <x v="132"/>
    <x v="4"/>
  </r>
  <r>
    <x v="133"/>
    <x v="4"/>
  </r>
  <r>
    <x v="134"/>
    <x v="0"/>
  </r>
  <r>
    <x v="21"/>
    <x v="0"/>
  </r>
  <r>
    <x v="135"/>
    <x v="4"/>
  </r>
  <r>
    <x v="136"/>
    <x v="4"/>
  </r>
  <r>
    <x v="137"/>
    <x v="0"/>
  </r>
  <r>
    <x v="138"/>
    <x v="0"/>
  </r>
  <r>
    <x v="139"/>
    <x v="0"/>
  </r>
  <r>
    <x v="140"/>
    <x v="0"/>
  </r>
  <r>
    <x v="141"/>
    <x v="0"/>
  </r>
  <r>
    <x v="142"/>
    <x v="4"/>
  </r>
  <r>
    <x v="143"/>
    <x v="4"/>
  </r>
  <r>
    <x v="144"/>
    <x v="4"/>
  </r>
  <r>
    <x v="145"/>
    <x v="0"/>
  </r>
  <r>
    <x v="146"/>
    <x v="4"/>
  </r>
  <r>
    <x v="147"/>
    <x v="4"/>
  </r>
  <r>
    <x v="148"/>
    <x v="0"/>
  </r>
  <r>
    <x v="34"/>
    <x v="1"/>
  </r>
  <r>
    <x v="149"/>
    <x v="0"/>
  </r>
  <r>
    <x v="150"/>
    <x v="0"/>
  </r>
  <r>
    <x v="19"/>
    <x v="2"/>
  </r>
  <r>
    <x v="14"/>
    <x v="2"/>
  </r>
  <r>
    <x v="151"/>
    <x v="0"/>
  </r>
  <r>
    <x v="152"/>
    <x v="0"/>
  </r>
  <r>
    <x v="153"/>
    <x v="4"/>
  </r>
  <r>
    <x v="154"/>
    <x v="0"/>
  </r>
  <r>
    <x v="8"/>
    <x v="0"/>
  </r>
  <r>
    <x v="70"/>
    <x v="0"/>
  </r>
  <r>
    <x v="16"/>
    <x v="3"/>
  </r>
  <r>
    <x v="155"/>
    <x v="4"/>
  </r>
  <r>
    <x v="156"/>
    <x v="4"/>
  </r>
  <r>
    <x v="157"/>
    <x v="4"/>
  </r>
  <r>
    <x v="158"/>
    <x v="0"/>
  </r>
  <r>
    <x v="159"/>
    <x v="4"/>
  </r>
  <r>
    <x v="160"/>
    <x v="1"/>
  </r>
  <r>
    <x v="161"/>
    <x v="3"/>
  </r>
  <r>
    <x v="162"/>
    <x v="0"/>
  </r>
  <r>
    <x v="163"/>
    <x v="0"/>
  </r>
  <r>
    <x v="15"/>
    <x v="1"/>
  </r>
  <r>
    <x v="164"/>
    <x v="4"/>
  </r>
  <r>
    <x v="100"/>
    <x v="0"/>
  </r>
  <r>
    <x v="165"/>
    <x v="4"/>
  </r>
  <r>
    <x v="166"/>
    <x v="4"/>
  </r>
  <r>
    <x v="167"/>
    <x v="4"/>
  </r>
  <r>
    <x v="168"/>
    <x v="0"/>
  </r>
  <r>
    <x v="169"/>
    <x v="0"/>
  </r>
  <r>
    <x v="170"/>
    <x v="0"/>
  </r>
  <r>
    <x v="171"/>
    <x v="0"/>
  </r>
  <r>
    <x v="172"/>
    <x v="4"/>
  </r>
  <r>
    <x v="173"/>
    <x v="3"/>
  </r>
  <r>
    <x v="174"/>
    <x v="4"/>
  </r>
  <r>
    <x v="175"/>
    <x v="4"/>
  </r>
  <r>
    <x v="176"/>
    <x v="0"/>
  </r>
  <r>
    <x v="177"/>
    <x v="0"/>
  </r>
  <r>
    <x v="178"/>
    <x v="0"/>
  </r>
  <r>
    <x v="179"/>
    <x v="0"/>
  </r>
  <r>
    <x v="180"/>
    <x v="4"/>
  </r>
  <r>
    <x v="31"/>
    <x v="3"/>
  </r>
  <r>
    <x v="181"/>
    <x v="4"/>
  </r>
  <r>
    <x v="182"/>
    <x v="4"/>
  </r>
  <r>
    <x v="8"/>
    <x v="0"/>
  </r>
  <r>
    <x v="183"/>
    <x v="4"/>
  </r>
  <r>
    <x v="21"/>
    <x v="1"/>
  </r>
  <r>
    <x v="14"/>
    <x v="1"/>
  </r>
  <r>
    <x v="184"/>
    <x v="0"/>
  </r>
  <r>
    <x v="54"/>
    <x v="0"/>
  </r>
  <r>
    <x v="162"/>
    <x v="0"/>
  </r>
  <r>
    <x v="8"/>
    <x v="2"/>
  </r>
  <r>
    <x v="185"/>
    <x v="4"/>
  </r>
  <r>
    <x v="186"/>
    <x v="4"/>
  </r>
  <r>
    <x v="187"/>
    <x v="4"/>
  </r>
  <r>
    <x v="188"/>
    <x v="0"/>
  </r>
  <r>
    <x v="189"/>
    <x v="0"/>
  </r>
  <r>
    <x v="190"/>
    <x v="0"/>
  </r>
  <r>
    <x v="191"/>
    <x v="0"/>
  </r>
  <r>
    <x v="192"/>
    <x v="0"/>
  </r>
  <r>
    <x v="193"/>
    <x v="4"/>
  </r>
  <r>
    <x v="194"/>
    <x v="4"/>
  </r>
  <r>
    <x v="195"/>
    <x v="3"/>
  </r>
  <r>
    <x v="196"/>
    <x v="4"/>
  </r>
  <r>
    <x v="197"/>
    <x v="0"/>
  </r>
  <r>
    <x v="198"/>
    <x v="4"/>
  </r>
  <r>
    <x v="199"/>
    <x v="4"/>
  </r>
  <r>
    <x v="200"/>
    <x v="1"/>
  </r>
  <r>
    <x v="8"/>
    <x v="1"/>
  </r>
  <r>
    <x v="201"/>
    <x v="0"/>
  </r>
  <r>
    <x v="202"/>
    <x v="0"/>
  </r>
  <r>
    <x v="203"/>
    <x v="4"/>
  </r>
  <r>
    <x v="8"/>
    <x v="3"/>
  </r>
  <r>
    <x v="204"/>
    <x v="3"/>
  </r>
  <r>
    <x v="205"/>
    <x v="0"/>
  </r>
  <r>
    <x v="206"/>
    <x v="0"/>
  </r>
  <r>
    <x v="207"/>
    <x v="0"/>
  </r>
  <r>
    <x v="208"/>
    <x v="0"/>
  </r>
  <r>
    <x v="209"/>
    <x v="0"/>
  </r>
  <r>
    <x v="210"/>
    <x v="0"/>
  </r>
  <r>
    <x v="211"/>
    <x v="4"/>
  </r>
  <r>
    <x v="212"/>
    <x v="4"/>
  </r>
  <r>
    <x v="213"/>
    <x v="4"/>
  </r>
  <r>
    <x v="0"/>
    <x v="0"/>
  </r>
  <r>
    <x v="214"/>
    <x v="4"/>
  </r>
  <r>
    <x v="6"/>
    <x v="1"/>
  </r>
  <r>
    <x v="12"/>
    <x v="0"/>
  </r>
  <r>
    <x v="215"/>
    <x v="2"/>
  </r>
  <r>
    <x v="216"/>
    <x v="0"/>
  </r>
  <r>
    <x v="217"/>
    <x v="0"/>
  </r>
  <r>
    <x v="218"/>
    <x v="0"/>
  </r>
  <r>
    <x v="219"/>
    <x v="0"/>
  </r>
  <r>
    <x v="198"/>
    <x v="4"/>
  </r>
  <r>
    <x v="220"/>
    <x v="4"/>
  </r>
  <r>
    <x v="221"/>
    <x v="0"/>
  </r>
  <r>
    <x v="222"/>
    <x v="1"/>
  </r>
  <r>
    <x v="26"/>
    <x v="3"/>
  </r>
  <r>
    <x v="223"/>
    <x v="4"/>
  </r>
  <r>
    <x v="224"/>
    <x v="4"/>
  </r>
  <r>
    <x v="200"/>
    <x v="3"/>
  </r>
  <r>
    <x v="225"/>
    <x v="0"/>
  </r>
  <r>
    <x v="226"/>
    <x v="0"/>
  </r>
  <r>
    <x v="227"/>
    <x v="4"/>
  </r>
  <r>
    <x v="228"/>
    <x v="4"/>
  </r>
  <r>
    <x v="229"/>
    <x v="4"/>
  </r>
  <r>
    <x v="230"/>
    <x v="4"/>
  </r>
  <r>
    <x v="231"/>
    <x v="3"/>
  </r>
  <r>
    <x v="232"/>
    <x v="0"/>
  </r>
  <r>
    <x v="233"/>
    <x v="0"/>
  </r>
  <r>
    <x v="234"/>
    <x v="0"/>
  </r>
  <r>
    <x v="235"/>
    <x v="0"/>
  </r>
  <r>
    <x v="236"/>
    <x v="3"/>
  </r>
  <r>
    <x v="237"/>
    <x v="3"/>
  </r>
  <r>
    <x v="238"/>
    <x v="4"/>
  </r>
  <r>
    <x v="239"/>
    <x v="4"/>
  </r>
  <r>
    <x v="240"/>
    <x v="4"/>
  </r>
  <r>
    <x v="241"/>
    <x v="4"/>
  </r>
  <r>
    <x v="242"/>
    <x v="4"/>
  </r>
  <r>
    <x v="19"/>
    <x v="1"/>
  </r>
  <r>
    <x v="3"/>
    <x v="1"/>
  </r>
  <r>
    <x v="243"/>
    <x v="0"/>
  </r>
  <r>
    <x v="244"/>
    <x v="0"/>
  </r>
  <r>
    <x v="245"/>
    <x v="0"/>
  </r>
  <r>
    <x v="246"/>
    <x v="4"/>
  </r>
  <r>
    <x v="247"/>
    <x v="3"/>
  </r>
  <r>
    <x v="3"/>
    <x v="3"/>
  </r>
  <r>
    <x v="248"/>
    <x v="0"/>
  </r>
  <r>
    <x v="249"/>
    <x v="0"/>
  </r>
  <r>
    <x v="250"/>
    <x v="0"/>
  </r>
  <r>
    <x v="251"/>
    <x v="0"/>
  </r>
  <r>
    <x v="252"/>
    <x v="0"/>
  </r>
  <r>
    <x v="253"/>
    <x v="4"/>
  </r>
  <r>
    <x v="254"/>
    <x v="4"/>
  </r>
  <r>
    <x v="255"/>
    <x v="4"/>
  </r>
  <r>
    <x v="19"/>
    <x v="3"/>
  </r>
  <r>
    <x v="8"/>
    <x v="3"/>
  </r>
  <r>
    <x v="211"/>
    <x v="4"/>
  </r>
  <r>
    <x v="256"/>
    <x v="4"/>
  </r>
  <r>
    <x v="257"/>
    <x v="4"/>
  </r>
  <r>
    <x v="258"/>
    <x v="4"/>
  </r>
  <r>
    <x v="259"/>
    <x v="4"/>
  </r>
  <r>
    <x v="260"/>
    <x v="3"/>
  </r>
  <r>
    <x v="1"/>
    <x v="1"/>
  </r>
  <r>
    <x v="26"/>
    <x v="1"/>
  </r>
  <r>
    <x v="26"/>
    <x v="3"/>
  </r>
  <r>
    <x v="261"/>
    <x v="3"/>
  </r>
  <r>
    <x v="262"/>
    <x v="3"/>
  </r>
  <r>
    <x v="263"/>
    <x v="0"/>
  </r>
  <r>
    <x v="264"/>
    <x v="0"/>
  </r>
  <r>
    <x v="0"/>
    <x v="0"/>
  </r>
  <r>
    <x v="7"/>
    <x v="2"/>
  </r>
  <r>
    <x v="265"/>
    <x v="0"/>
  </r>
  <r>
    <x v="266"/>
    <x v="4"/>
  </r>
  <r>
    <x v="267"/>
    <x v="0"/>
  </r>
  <r>
    <x v="268"/>
    <x v="0"/>
  </r>
  <r>
    <x v="19"/>
    <x v="3"/>
  </r>
  <r>
    <x v="7"/>
    <x v="3"/>
  </r>
  <r>
    <x v="269"/>
    <x v="0"/>
  </r>
  <r>
    <x v="270"/>
    <x v="0"/>
  </r>
  <r>
    <x v="271"/>
    <x v="0"/>
  </r>
  <r>
    <x v="272"/>
    <x v="0"/>
  </r>
  <r>
    <x v="273"/>
    <x v="0"/>
  </r>
  <r>
    <x v="57"/>
    <x v="3"/>
  </r>
  <r>
    <x v="200"/>
    <x v="3"/>
  </r>
  <r>
    <x v="197"/>
    <x v="3"/>
  </r>
  <r>
    <x v="274"/>
    <x v="3"/>
  </r>
  <r>
    <x v="275"/>
    <x v="3"/>
  </r>
  <r>
    <x v="48"/>
    <x v="3"/>
  </r>
  <r>
    <x v="276"/>
    <x v="3"/>
  </r>
  <r>
    <x v="277"/>
    <x v="0"/>
  </r>
  <r>
    <x v="278"/>
    <x v="0"/>
  </r>
  <r>
    <x v="279"/>
    <x v="4"/>
  </r>
  <r>
    <x v="280"/>
    <x v="4"/>
  </r>
  <r>
    <x v="281"/>
    <x v="4"/>
  </r>
  <r>
    <x v="282"/>
    <x v="4"/>
  </r>
  <r>
    <x v="48"/>
    <x v="0"/>
  </r>
  <r>
    <x v="283"/>
    <x v="4"/>
  </r>
  <r>
    <x v="284"/>
    <x v="4"/>
  </r>
  <r>
    <x v="285"/>
    <x v="4"/>
  </r>
  <r>
    <x v="286"/>
    <x v="4"/>
  </r>
  <r>
    <x v="8"/>
    <x v="3"/>
  </r>
  <r>
    <x v="287"/>
    <x v="0"/>
  </r>
  <r>
    <x v="14"/>
    <x v="2"/>
  </r>
  <r>
    <x v="288"/>
    <x v="0"/>
  </r>
  <r>
    <x v="289"/>
    <x v="0"/>
  </r>
  <r>
    <x v="5"/>
    <x v="2"/>
  </r>
  <r>
    <x v="290"/>
    <x v="0"/>
  </r>
  <r>
    <x v="291"/>
    <x v="0"/>
  </r>
  <r>
    <x v="292"/>
    <x v="4"/>
  </r>
  <r>
    <x v="293"/>
    <x v="4"/>
  </r>
  <r>
    <x v="294"/>
    <x v="4"/>
  </r>
  <r>
    <x v="295"/>
    <x v="4"/>
  </r>
  <r>
    <x v="296"/>
    <x v="4"/>
  </r>
  <r>
    <x v="297"/>
    <x v="4"/>
  </r>
  <r>
    <x v="298"/>
    <x v="4"/>
  </r>
  <r>
    <x v="299"/>
    <x v="0"/>
  </r>
  <r>
    <x v="300"/>
    <x v="0"/>
  </r>
  <r>
    <x v="2"/>
    <x v="0"/>
  </r>
  <r>
    <x v="301"/>
    <x v="0"/>
  </r>
  <r>
    <x v="302"/>
    <x v="0"/>
  </r>
  <r>
    <x v="24"/>
    <x v="0"/>
  </r>
  <r>
    <x v="150"/>
    <x v="0"/>
  </r>
  <r>
    <x v="10"/>
    <x v="1"/>
  </r>
  <r>
    <x v="7"/>
    <x v="1"/>
  </r>
  <r>
    <x v="14"/>
    <x v="1"/>
  </r>
  <r>
    <x v="19"/>
    <x v="1"/>
  </r>
  <r>
    <x v="12"/>
    <x v="1"/>
  </r>
  <r>
    <x v="303"/>
    <x v="4"/>
  </r>
  <r>
    <x v="304"/>
    <x v="1"/>
  </r>
  <r>
    <x v="305"/>
    <x v="1"/>
  </r>
  <r>
    <x v="8"/>
    <x v="1"/>
  </r>
  <r>
    <x v="306"/>
    <x v="1"/>
  </r>
  <r>
    <x v="2"/>
    <x v="1"/>
  </r>
  <r>
    <x v="1"/>
    <x v="4"/>
  </r>
  <r>
    <x v="307"/>
    <x v="3"/>
  </r>
  <r>
    <x v="308"/>
    <x v="3"/>
  </r>
  <r>
    <x v="309"/>
    <x v="4"/>
  </r>
  <r>
    <x v="107"/>
    <x v="0"/>
  </r>
  <r>
    <x v="310"/>
    <x v="0"/>
  </r>
  <r>
    <x v="311"/>
    <x v="4"/>
  </r>
  <r>
    <x v="312"/>
    <x v="4"/>
  </r>
  <r>
    <x v="313"/>
    <x v="4"/>
  </r>
  <r>
    <x v="314"/>
    <x v="4"/>
  </r>
  <r>
    <x v="315"/>
    <x v="0"/>
  </r>
  <r>
    <x v="5"/>
    <x v="1"/>
  </r>
  <r>
    <x v="24"/>
    <x v="1"/>
  </r>
  <r>
    <x v="20"/>
    <x v="1"/>
  </r>
  <r>
    <x v="22"/>
    <x v="1"/>
  </r>
  <r>
    <x v="316"/>
    <x v="3"/>
  </r>
  <r>
    <x v="1"/>
    <x v="0"/>
  </r>
  <r>
    <x v="226"/>
    <x v="0"/>
  </r>
  <r>
    <x v="317"/>
    <x v="0"/>
  </r>
  <r>
    <x v="318"/>
    <x v="0"/>
  </r>
  <r>
    <x v="319"/>
    <x v="0"/>
  </r>
  <r>
    <x v="320"/>
    <x v="4"/>
  </r>
  <r>
    <x v="321"/>
    <x v="4"/>
  </r>
  <r>
    <x v="322"/>
    <x v="4"/>
  </r>
  <r>
    <x v="323"/>
    <x v="4"/>
  </r>
  <r>
    <x v="324"/>
    <x v="4"/>
  </r>
  <r>
    <x v="325"/>
    <x v="4"/>
  </r>
  <r>
    <x v="326"/>
    <x v="0"/>
  </r>
  <r>
    <x v="327"/>
    <x v="3"/>
  </r>
  <r>
    <x v="328"/>
    <x v="0"/>
  </r>
  <r>
    <x v="329"/>
    <x v="0"/>
  </r>
  <r>
    <x v="330"/>
    <x v="0"/>
  </r>
  <r>
    <x v="331"/>
    <x v="0"/>
  </r>
  <r>
    <x v="332"/>
    <x v="0"/>
  </r>
  <r>
    <x v="12"/>
    <x v="0"/>
  </r>
  <r>
    <x v="333"/>
    <x v="0"/>
  </r>
  <r>
    <x v="334"/>
    <x v="0"/>
  </r>
  <r>
    <x v="335"/>
    <x v="0"/>
  </r>
  <r>
    <x v="336"/>
    <x v="0"/>
  </r>
  <r>
    <x v="337"/>
    <x v="0"/>
  </r>
  <r>
    <x v="8"/>
    <x v="1"/>
  </r>
  <r>
    <x v="34"/>
    <x v="1"/>
  </r>
  <r>
    <x v="338"/>
    <x v="4"/>
  </r>
  <r>
    <x v="339"/>
    <x v="4"/>
  </r>
  <r>
    <x v="340"/>
    <x v="4"/>
  </r>
  <r>
    <x v="341"/>
    <x v="4"/>
  </r>
  <r>
    <x v="342"/>
    <x v="4"/>
  </r>
  <r>
    <x v="343"/>
    <x v="4"/>
  </r>
  <r>
    <x v="344"/>
    <x v="4"/>
  </r>
  <r>
    <x v="345"/>
    <x v="4"/>
  </r>
  <r>
    <x v="311"/>
    <x v="4"/>
  </r>
  <r>
    <x v="346"/>
    <x v="4"/>
  </r>
  <r>
    <x v="347"/>
    <x v="1"/>
  </r>
  <r>
    <x v="348"/>
    <x v="3"/>
  </r>
  <r>
    <x v="349"/>
    <x v="3"/>
  </r>
  <r>
    <x v="2"/>
    <x v="3"/>
  </r>
  <r>
    <x v="17"/>
    <x v="4"/>
  </r>
  <r>
    <x v="350"/>
    <x v="3"/>
  </r>
  <r>
    <x v="351"/>
    <x v="3"/>
  </r>
  <r>
    <x v="98"/>
    <x v="4"/>
  </r>
  <r>
    <x v="352"/>
    <x v="4"/>
  </r>
  <r>
    <x v="353"/>
    <x v="4"/>
  </r>
  <r>
    <x v="354"/>
    <x v="4"/>
  </r>
  <r>
    <x v="22"/>
    <x v="4"/>
  </r>
  <r>
    <x v="355"/>
    <x v="0"/>
  </r>
  <r>
    <x v="46"/>
    <x v="4"/>
  </r>
  <r>
    <x v="356"/>
    <x v="4"/>
  </r>
  <r>
    <x v="357"/>
    <x v="4"/>
  </r>
  <r>
    <x v="358"/>
    <x v="4"/>
  </r>
  <r>
    <x v="200"/>
    <x v="3"/>
  </r>
  <r>
    <x v="359"/>
    <x v="3"/>
  </r>
  <r>
    <x v="80"/>
    <x v="3"/>
  </r>
  <r>
    <x v="348"/>
    <x v="1"/>
  </r>
  <r>
    <x v="349"/>
    <x v="1"/>
  </r>
  <r>
    <x v="20"/>
    <x v="3"/>
  </r>
  <r>
    <x v="43"/>
    <x v="0"/>
  </r>
  <r>
    <x v="360"/>
    <x v="0"/>
  </r>
  <r>
    <x v="7"/>
    <x v="3"/>
  </r>
  <r>
    <x v="70"/>
    <x v="0"/>
  </r>
  <r>
    <x v="361"/>
    <x v="0"/>
  </r>
  <r>
    <x v="362"/>
    <x v="2"/>
  </r>
  <r>
    <x v="260"/>
    <x v="2"/>
  </r>
  <r>
    <x v="60"/>
    <x v="2"/>
  </r>
  <r>
    <x v="363"/>
    <x v="0"/>
  </r>
  <r>
    <x v="265"/>
    <x v="0"/>
  </r>
  <r>
    <x v="364"/>
    <x v="0"/>
  </r>
  <r>
    <x v="365"/>
    <x v="0"/>
  </r>
  <r>
    <x v="366"/>
    <x v="0"/>
  </r>
  <r>
    <x v="367"/>
    <x v="0"/>
  </r>
  <r>
    <x v="368"/>
    <x v="4"/>
  </r>
  <r>
    <x v="369"/>
    <x v="4"/>
  </r>
  <r>
    <x v="370"/>
    <x v="4"/>
  </r>
  <r>
    <x v="371"/>
    <x v="4"/>
  </r>
  <r>
    <x v="372"/>
    <x v="4"/>
  </r>
  <r>
    <x v="373"/>
    <x v="4"/>
  </r>
  <r>
    <x v="14"/>
    <x v="3"/>
  </r>
  <r>
    <x v="26"/>
    <x v="3"/>
  </r>
  <r>
    <x v="16"/>
    <x v="3"/>
  </r>
  <r>
    <x v="374"/>
    <x v="0"/>
  </r>
  <r>
    <x v="375"/>
    <x v="0"/>
  </r>
  <r>
    <x v="376"/>
    <x v="0"/>
  </r>
  <r>
    <x v="377"/>
    <x v="0"/>
  </r>
  <r>
    <x v="378"/>
    <x v="0"/>
  </r>
  <r>
    <x v="379"/>
    <x v="0"/>
  </r>
  <r>
    <x v="380"/>
    <x v="0"/>
  </r>
  <r>
    <x v="381"/>
    <x v="0"/>
  </r>
  <r>
    <x v="382"/>
    <x v="0"/>
  </r>
  <r>
    <x v="383"/>
    <x v="0"/>
  </r>
  <r>
    <x v="384"/>
    <x v="0"/>
  </r>
  <r>
    <x v="0"/>
    <x v="0"/>
  </r>
  <r>
    <x v="0"/>
    <x v="1"/>
  </r>
  <r>
    <x v="3"/>
    <x v="1"/>
  </r>
  <r>
    <x v="26"/>
    <x v="1"/>
  </r>
  <r>
    <x v="20"/>
    <x v="1"/>
  </r>
  <r>
    <x v="24"/>
    <x v="1"/>
  </r>
  <r>
    <x v="6"/>
    <x v="1"/>
  </r>
  <r>
    <x v="385"/>
    <x v="4"/>
  </r>
  <r>
    <x v="386"/>
    <x v="4"/>
  </r>
  <r>
    <x v="387"/>
    <x v="4"/>
  </r>
  <r>
    <x v="388"/>
    <x v="4"/>
  </r>
  <r>
    <x v="389"/>
    <x v="1"/>
  </r>
  <r>
    <x v="390"/>
    <x v="1"/>
  </r>
  <r>
    <x v="391"/>
    <x v="1"/>
  </r>
  <r>
    <x v="392"/>
    <x v="1"/>
  </r>
  <r>
    <x v="6"/>
    <x v="3"/>
  </r>
  <r>
    <x v="315"/>
    <x v="3"/>
  </r>
  <r>
    <x v="316"/>
    <x v="3"/>
  </r>
  <r>
    <x v="393"/>
    <x v="3"/>
  </r>
  <r>
    <x v="7"/>
    <x v="3"/>
  </r>
  <r>
    <x v="8"/>
    <x v="4"/>
  </r>
  <r>
    <x v="394"/>
    <x v="4"/>
  </r>
  <r>
    <x v="395"/>
    <x v="4"/>
  </r>
  <r>
    <x v="217"/>
    <x v="0"/>
  </r>
  <r>
    <x v="8"/>
    <x v="0"/>
  </r>
  <r>
    <x v="396"/>
    <x v="3"/>
  </r>
  <r>
    <x v="397"/>
    <x v="3"/>
  </r>
  <r>
    <x v="398"/>
    <x v="3"/>
  </r>
  <r>
    <x v="399"/>
    <x v="4"/>
  </r>
  <r>
    <x v="400"/>
    <x v="4"/>
  </r>
  <r>
    <x v="401"/>
    <x v="4"/>
  </r>
  <r>
    <x v="402"/>
    <x v="4"/>
  </r>
  <r>
    <x v="403"/>
    <x v="4"/>
  </r>
  <r>
    <x v="404"/>
    <x v="4"/>
  </r>
  <r>
    <x v="405"/>
    <x v="4"/>
  </r>
  <r>
    <x v="406"/>
    <x v="4"/>
  </r>
  <r>
    <x v="407"/>
    <x v="4"/>
  </r>
  <r>
    <x v="408"/>
    <x v="4"/>
  </r>
  <r>
    <x v="409"/>
    <x v="4"/>
  </r>
  <r>
    <x v="410"/>
    <x v="4"/>
  </r>
  <r>
    <x v="411"/>
    <x v="4"/>
  </r>
  <r>
    <x v="412"/>
    <x v="4"/>
  </r>
  <r>
    <x v="413"/>
    <x v="4"/>
  </r>
  <r>
    <x v="414"/>
    <x v="4"/>
  </r>
  <r>
    <x v="315"/>
    <x v="3"/>
  </r>
  <r>
    <x v="393"/>
    <x v="3"/>
  </r>
  <r>
    <x v="236"/>
    <x v="1"/>
  </r>
  <r>
    <x v="415"/>
    <x v="1"/>
  </r>
  <r>
    <x v="162"/>
    <x v="1"/>
  </r>
  <r>
    <x v="54"/>
    <x v="1"/>
  </r>
  <r>
    <x v="416"/>
    <x v="1"/>
  </r>
  <r>
    <x v="417"/>
    <x v="1"/>
  </r>
  <r>
    <x v="260"/>
    <x v="1"/>
  </r>
  <r>
    <x v="10"/>
    <x v="3"/>
  </r>
  <r>
    <x v="4"/>
    <x v="3"/>
  </r>
  <r>
    <x v="22"/>
    <x v="3"/>
  </r>
  <r>
    <x v="8"/>
    <x v="3"/>
  </r>
  <r>
    <x v="418"/>
    <x v="0"/>
  </r>
  <r>
    <x v="278"/>
    <x v="0"/>
  </r>
  <r>
    <x v="419"/>
    <x v="0"/>
  </r>
  <r>
    <x v="420"/>
    <x v="0"/>
  </r>
  <r>
    <x v="421"/>
    <x v="0"/>
  </r>
  <r>
    <x v="422"/>
    <x v="0"/>
  </r>
  <r>
    <x v="423"/>
    <x v="0"/>
  </r>
  <r>
    <x v="424"/>
    <x v="0"/>
  </r>
  <r>
    <x v="0"/>
    <x v="3"/>
  </r>
  <r>
    <x v="425"/>
    <x v="2"/>
  </r>
  <r>
    <x v="426"/>
    <x v="0"/>
  </r>
  <r>
    <x v="427"/>
    <x v="0"/>
  </r>
  <r>
    <x v="428"/>
    <x v="0"/>
  </r>
  <r>
    <x v="429"/>
    <x v="0"/>
  </r>
  <r>
    <x v="430"/>
    <x v="0"/>
  </r>
  <r>
    <x v="431"/>
    <x v="0"/>
  </r>
  <r>
    <x v="432"/>
    <x v="0"/>
  </r>
  <r>
    <x v="433"/>
    <x v="0"/>
  </r>
  <r>
    <x v="434"/>
    <x v="4"/>
  </r>
  <r>
    <x v="435"/>
    <x v="4"/>
  </r>
  <r>
    <x v="436"/>
    <x v="0"/>
  </r>
  <r>
    <x v="437"/>
    <x v="0"/>
  </r>
  <r>
    <x v="438"/>
    <x v="0"/>
  </r>
  <r>
    <x v="439"/>
    <x v="0"/>
  </r>
  <r>
    <x v="440"/>
    <x v="0"/>
  </r>
  <r>
    <x v="441"/>
    <x v="0"/>
  </r>
  <r>
    <x v="442"/>
    <x v="0"/>
  </r>
  <r>
    <x v="443"/>
    <x v="0"/>
  </r>
  <r>
    <x v="444"/>
    <x v="0"/>
  </r>
  <r>
    <x v="445"/>
    <x v="0"/>
  </r>
  <r>
    <x v="446"/>
    <x v="0"/>
  </r>
  <r>
    <x v="15"/>
    <x v="1"/>
  </r>
  <r>
    <x v="21"/>
    <x v="1"/>
  </r>
  <r>
    <x v="17"/>
    <x v="1"/>
  </r>
  <r>
    <x v="31"/>
    <x v="1"/>
  </r>
  <r>
    <x v="447"/>
    <x v="1"/>
  </r>
  <r>
    <x v="348"/>
    <x v="1"/>
  </r>
  <r>
    <x v="22"/>
    <x v="1"/>
  </r>
  <r>
    <x v="1"/>
    <x v="1"/>
  </r>
  <r>
    <x v="200"/>
    <x v="1"/>
  </r>
  <r>
    <x v="448"/>
    <x v="1"/>
  </r>
  <r>
    <x v="449"/>
    <x v="4"/>
  </r>
  <r>
    <x v="450"/>
    <x v="4"/>
  </r>
  <r>
    <x v="451"/>
    <x v="4"/>
  </r>
  <r>
    <x v="452"/>
    <x v="4"/>
  </r>
  <r>
    <x v="453"/>
    <x v="4"/>
  </r>
  <r>
    <x v="454"/>
    <x v="4"/>
  </r>
  <r>
    <x v="46"/>
    <x v="4"/>
  </r>
  <r>
    <x v="455"/>
    <x v="4"/>
  </r>
  <r>
    <x v="2"/>
    <x v="0"/>
  </r>
  <r>
    <x v="15"/>
    <x v="0"/>
  </r>
  <r>
    <x v="456"/>
    <x v="1"/>
  </r>
  <r>
    <x v="457"/>
    <x v="1"/>
  </r>
  <r>
    <x v="458"/>
    <x v="1"/>
  </r>
  <r>
    <x v="459"/>
    <x v="1"/>
  </r>
  <r>
    <x v="460"/>
    <x v="1"/>
  </r>
  <r>
    <x v="461"/>
    <x v="1"/>
  </r>
  <r>
    <x v="31"/>
    <x v="3"/>
  </r>
  <r>
    <x v="18"/>
    <x v="3"/>
  </r>
  <r>
    <x v="0"/>
    <x v="3"/>
  </r>
  <r>
    <x v="462"/>
    <x v="3"/>
  </r>
  <r>
    <x v="463"/>
    <x v="4"/>
  </r>
  <r>
    <x v="464"/>
    <x v="3"/>
  </r>
  <r>
    <x v="2"/>
    <x v="3"/>
  </r>
  <r>
    <x v="14"/>
    <x v="3"/>
  </r>
  <r>
    <x v="465"/>
    <x v="3"/>
  </r>
  <r>
    <x v="466"/>
    <x v="3"/>
  </r>
  <r>
    <x v="467"/>
    <x v="3"/>
  </r>
  <r>
    <x v="468"/>
    <x v="3"/>
  </r>
  <r>
    <x v="355"/>
    <x v="3"/>
  </r>
  <r>
    <x v="469"/>
    <x v="4"/>
  </r>
  <r>
    <x v="470"/>
    <x v="4"/>
  </r>
  <r>
    <x v="471"/>
    <x v="4"/>
  </r>
  <r>
    <x v="472"/>
    <x v="4"/>
  </r>
  <r>
    <x v="473"/>
    <x v="4"/>
  </r>
  <r>
    <x v="474"/>
    <x v="4"/>
  </r>
  <r>
    <x v="449"/>
    <x v="4"/>
  </r>
  <r>
    <x v="475"/>
    <x v="4"/>
  </r>
  <r>
    <x v="476"/>
    <x v="4"/>
  </r>
  <r>
    <x v="477"/>
    <x v="4"/>
  </r>
  <r>
    <x v="80"/>
    <x v="0"/>
  </r>
  <r>
    <x v="253"/>
    <x v="4"/>
  </r>
  <r>
    <x v="478"/>
    <x v="4"/>
  </r>
  <r>
    <x v="479"/>
    <x v="4"/>
  </r>
  <r>
    <x v="480"/>
    <x v="4"/>
  </r>
  <r>
    <x v="481"/>
    <x v="4"/>
  </r>
  <r>
    <x v="26"/>
    <x v="3"/>
  </r>
  <r>
    <x v="236"/>
    <x v="3"/>
  </r>
  <r>
    <x v="482"/>
    <x v="3"/>
  </r>
  <r>
    <x v="483"/>
    <x v="1"/>
  </r>
  <r>
    <x v="393"/>
    <x v="1"/>
  </r>
  <r>
    <x v="3"/>
    <x v="3"/>
  </r>
  <r>
    <x v="7"/>
    <x v="3"/>
  </r>
  <r>
    <x v="17"/>
    <x v="3"/>
  </r>
  <r>
    <x v="484"/>
    <x v="0"/>
  </r>
  <r>
    <x v="485"/>
    <x v="0"/>
  </r>
  <r>
    <x v="486"/>
    <x v="0"/>
  </r>
  <r>
    <x v="6"/>
    <x v="3"/>
  </r>
  <r>
    <x v="31"/>
    <x v="3"/>
  </r>
  <r>
    <x v="18"/>
    <x v="3"/>
  </r>
  <r>
    <x v="247"/>
    <x v="3"/>
  </r>
  <r>
    <x v="34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DF5C66-BA73-4349-BA51-790909EA6A9E}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O2:O553" firstHeaderRow="1" firstDataRow="1" firstDataCol="1"/>
  <pivotFields count="2">
    <pivotField axis="axisRow" showAll="0">
      <items count="488">
        <item x="89"/>
        <item x="156"/>
        <item x="286"/>
        <item x="378"/>
        <item x="355"/>
        <item x="135"/>
        <item x="63"/>
        <item x="263"/>
        <item x="363"/>
        <item x="268"/>
        <item x="316"/>
        <item x="466"/>
        <item x="198"/>
        <item x="231"/>
        <item x="469"/>
        <item x="131"/>
        <item x="32"/>
        <item x="439"/>
        <item x="2"/>
        <item x="328"/>
        <item x="8"/>
        <item x="285"/>
        <item x="236"/>
        <item x="49"/>
        <item x="280"/>
        <item x="384"/>
        <item x="237"/>
        <item x="48"/>
        <item x="394"/>
        <item x="424"/>
        <item x="168"/>
        <item x="93"/>
        <item x="90"/>
        <item x="330"/>
        <item x="331"/>
        <item x="204"/>
        <item x="173"/>
        <item x="395"/>
        <item x="233"/>
        <item x="170"/>
        <item x="251"/>
        <item x="179"/>
        <item x="171"/>
        <item x="127"/>
        <item x="130"/>
        <item x="187"/>
        <item x="70"/>
        <item x="320"/>
        <item x="321"/>
        <item x="240"/>
        <item x="4"/>
        <item x="399"/>
        <item x="106"/>
        <item x="53"/>
        <item x="359"/>
        <item x="108"/>
        <item x="270"/>
        <item x="30"/>
        <item x="431"/>
        <item x="158"/>
        <item x="342"/>
        <item x="361"/>
        <item x="327"/>
        <item x="370"/>
        <item x="91"/>
        <item x="315"/>
        <item x="397"/>
        <item x="102"/>
        <item x="421"/>
        <item x="38"/>
        <item x="446"/>
        <item x="423"/>
        <item x="169"/>
        <item x="339"/>
        <item x="303"/>
        <item x="112"/>
        <item x="218"/>
        <item x="457"/>
        <item x="266"/>
        <item x="392"/>
        <item x="381"/>
        <item x="161"/>
        <item x="195"/>
        <item x="275"/>
        <item x="44"/>
        <item x="429"/>
        <item x="343"/>
        <item x="83"/>
        <item x="443"/>
        <item x="115"/>
        <item x="325"/>
        <item x="245"/>
        <item x="194"/>
        <item x="119"/>
        <item x="405"/>
        <item x="18"/>
        <item x="262"/>
        <item x="143"/>
        <item x="294"/>
        <item x="174"/>
        <item x="238"/>
        <item x="95"/>
        <item x="147"/>
        <item x="73"/>
        <item x="206"/>
        <item x="332"/>
        <item x="157"/>
        <item x="64"/>
        <item x="76"/>
        <item x="133"/>
        <item x="105"/>
        <item x="208"/>
        <item x="348"/>
        <item x="362"/>
        <item x="22"/>
        <item x="480"/>
        <item x="120"/>
        <item x="383"/>
        <item x="259"/>
        <item x="196"/>
        <item x="136"/>
        <item x="225"/>
        <item x="248"/>
        <item x="411"/>
        <item x="140"/>
        <item x="41"/>
        <item x="144"/>
        <item x="134"/>
        <item x="415"/>
        <item x="181"/>
        <item x="62"/>
        <item x="1"/>
        <item x="7"/>
        <item x="151"/>
        <item x="54"/>
        <item x="189"/>
        <item x="190"/>
        <item x="447"/>
        <item x="456"/>
        <item x="326"/>
        <item x="155"/>
        <item x="255"/>
        <item x="36"/>
        <item x="128"/>
        <item x="59"/>
        <item x="37"/>
        <item x="350"/>
        <item x="282"/>
        <item x="463"/>
        <item x="191"/>
        <item x="5"/>
        <item x="418"/>
        <item x="9"/>
        <item x="260"/>
        <item x="428"/>
        <item x="202"/>
        <item x="404"/>
        <item x="197"/>
        <item x="58"/>
        <item x="175"/>
        <item x="402"/>
        <item x="414"/>
        <item x="101"/>
        <item x="85"/>
        <item x="25"/>
        <item x="12"/>
        <item x="98"/>
        <item x="369"/>
        <item x="109"/>
        <item x="351"/>
        <item x="299"/>
        <item x="107"/>
        <item x="74"/>
        <item x="464"/>
        <item x="60"/>
        <item x="364"/>
        <item x="426"/>
        <item x="152"/>
        <item x="215"/>
        <item x="371"/>
        <item x="479"/>
        <item x="475"/>
        <item x="72"/>
        <item x="122"/>
        <item x="375"/>
        <item x="177"/>
        <item x="162"/>
        <item x="427"/>
        <item x="338"/>
        <item x="213"/>
        <item x="142"/>
        <item x="420"/>
        <item x="176"/>
        <item x="470"/>
        <item x="322"/>
        <item x="132"/>
        <item x="367"/>
        <item x="438"/>
        <item x="386"/>
        <item x="81"/>
        <item x="422"/>
        <item x="441"/>
        <item x="271"/>
        <item x="396"/>
        <item x="110"/>
        <item x="374"/>
        <item x="214"/>
        <item x="97"/>
        <item x="21"/>
        <item x="249"/>
        <item x="300"/>
        <item x="448"/>
        <item x="205"/>
        <item x="358"/>
        <item x="307"/>
        <item x="357"/>
        <item x="57"/>
        <item x="311"/>
        <item x="139"/>
        <item x="442"/>
        <item x="310"/>
        <item x="474"/>
        <item x="444"/>
        <item x="265"/>
        <item x="465"/>
        <item x="312"/>
        <item x="124"/>
        <item x="45"/>
        <item x="483"/>
        <item x="295"/>
        <item x="333"/>
        <item x="308"/>
        <item x="126"/>
        <item x="226"/>
        <item x="368"/>
        <item x="380"/>
        <item x="68"/>
        <item x="153"/>
        <item x="159"/>
        <item x="183"/>
        <item x="239"/>
        <item x="346"/>
        <item x="254"/>
        <item x="471"/>
        <item x="78"/>
        <item x="454"/>
        <item x="211"/>
        <item x="462"/>
        <item x="352"/>
        <item x="356"/>
        <item x="47"/>
        <item x="138"/>
        <item x="50"/>
        <item x="148"/>
        <item x="279"/>
        <item x="166"/>
        <item x="28"/>
        <item x="376"/>
        <item x="354"/>
        <item x="0"/>
        <item x="246"/>
        <item x="272"/>
        <item x="432"/>
        <item x="425"/>
        <item x="118"/>
        <item x="13"/>
        <item x="344"/>
        <item x="274"/>
        <item x="146"/>
        <item x="309"/>
        <item x="267"/>
        <item x="412"/>
        <item x="222"/>
        <item x="434"/>
        <item x="459"/>
        <item x="391"/>
        <item x="297"/>
        <item x="154"/>
        <item x="104"/>
        <item x="75"/>
        <item x="87"/>
        <item x="234"/>
        <item x="250"/>
        <item x="458"/>
        <item x="304"/>
        <item x="232"/>
        <item x="257"/>
        <item x="235"/>
        <item x="219"/>
        <item x="71"/>
        <item x="209"/>
        <item x="296"/>
        <item x="319"/>
        <item x="365"/>
        <item x="334"/>
        <item x="269"/>
        <item x="178"/>
        <item x="184"/>
        <item x="84"/>
        <item x="281"/>
        <item x="160"/>
        <item x="203"/>
        <item x="212"/>
        <item x="317"/>
        <item x="416"/>
        <item x="413"/>
        <item x="180"/>
        <item x="476"/>
        <item x="103"/>
        <item x="210"/>
        <item x="242"/>
        <item x="277"/>
        <item x="185"/>
        <item x="323"/>
        <item x="403"/>
        <item x="435"/>
        <item x="408"/>
        <item x="473"/>
        <item x="221"/>
        <item x="14"/>
        <item x="256"/>
        <item x="377"/>
        <item x="298"/>
        <item x="201"/>
        <item x="182"/>
        <item x="345"/>
        <item x="313"/>
        <item x="167"/>
        <item x="92"/>
        <item x="223"/>
        <item x="401"/>
        <item x="283"/>
        <item x="199"/>
        <item x="29"/>
        <item x="247"/>
        <item x="192"/>
        <item x="451"/>
        <item x="387"/>
        <item x="388"/>
        <item x="340"/>
        <item x="452"/>
        <item x="450"/>
        <item x="453"/>
        <item x="341"/>
        <item x="27"/>
        <item x="335"/>
        <item x="276"/>
        <item x="389"/>
        <item x="79"/>
        <item x="264"/>
        <item x="111"/>
        <item x="244"/>
        <item x="287"/>
        <item x="33"/>
        <item x="10"/>
        <item x="24"/>
        <item x="293"/>
        <item x="440"/>
        <item x="278"/>
        <item x="407"/>
        <item x="253"/>
        <item x="26"/>
        <item x="3"/>
        <item x="460"/>
        <item x="318"/>
        <item x="382"/>
        <item x="419"/>
        <item x="216"/>
        <item x="301"/>
        <item x="484"/>
        <item x="217"/>
        <item x="467"/>
        <item x="6"/>
        <item x="200"/>
        <item x="372"/>
        <item x="284"/>
        <item x="385"/>
        <item x="409"/>
        <item x="455"/>
        <item x="430"/>
        <item x="292"/>
        <item x="66"/>
        <item x="42"/>
        <item x="123"/>
        <item x="329"/>
        <item x="485"/>
        <item x="445"/>
        <item x="349"/>
        <item x="88"/>
        <item x="241"/>
        <item x="94"/>
        <item x="230"/>
        <item x="410"/>
        <item x="121"/>
        <item x="35"/>
        <item x="99"/>
        <item x="65"/>
        <item x="186"/>
        <item x="77"/>
        <item x="46"/>
        <item x="165"/>
        <item x="449"/>
        <item x="291"/>
        <item x="61"/>
        <item x="406"/>
        <item x="23"/>
        <item x="188"/>
        <item x="324"/>
        <item x="468"/>
        <item x="125"/>
        <item x="86"/>
        <item x="336"/>
        <item x="34"/>
        <item x="486"/>
        <item x="243"/>
        <item x="360"/>
        <item x="39"/>
        <item x="478"/>
        <item x="116"/>
        <item x="17"/>
        <item x="437"/>
        <item x="164"/>
        <item x="80"/>
        <item x="137"/>
        <item x="288"/>
        <item x="149"/>
        <item x="11"/>
        <item x="373"/>
        <item x="113"/>
        <item x="220"/>
        <item x="302"/>
        <item x="379"/>
        <item x="417"/>
        <item x="481"/>
        <item x="67"/>
        <item x="69"/>
        <item x="129"/>
        <item x="461"/>
        <item x="337"/>
        <item x="224"/>
        <item x="273"/>
        <item x="390"/>
        <item x="207"/>
        <item x="306"/>
        <item x="117"/>
        <item x="347"/>
        <item x="82"/>
        <item x="433"/>
        <item x="141"/>
        <item x="16"/>
        <item x="193"/>
        <item x="150"/>
        <item x="398"/>
        <item x="252"/>
        <item x="52"/>
        <item x="31"/>
        <item x="20"/>
        <item x="482"/>
        <item x="100"/>
        <item x="290"/>
        <item x="172"/>
        <item x="353"/>
        <item x="289"/>
        <item x="261"/>
        <item x="96"/>
        <item x="393"/>
        <item x="15"/>
        <item x="19"/>
        <item x="114"/>
        <item x="56"/>
        <item x="366"/>
        <item x="228"/>
        <item x="436"/>
        <item x="258"/>
        <item x="163"/>
        <item x="55"/>
        <item x="229"/>
        <item x="40"/>
        <item x="400"/>
        <item x="477"/>
        <item x="227"/>
        <item x="305"/>
        <item x="145"/>
        <item x="43"/>
        <item x="314"/>
        <item x="472"/>
        <item x="51"/>
        <item t="default"/>
      </items>
    </pivotField>
    <pivotField axis="axisRow" showAll="0">
      <items count="6">
        <item x="4"/>
        <item x="1"/>
        <item x="2"/>
        <item x="0"/>
        <item x="3"/>
        <item t="default"/>
      </items>
    </pivotField>
  </pivotFields>
  <rowFields count="2">
    <field x="1"/>
    <field x="0"/>
  </rowFields>
  <rowItems count="551">
    <i>
      <x/>
    </i>
    <i r="1">
      <x v="1"/>
    </i>
    <i r="1">
      <x v="2"/>
    </i>
    <i r="1">
      <x v="5"/>
    </i>
    <i r="1">
      <x v="6"/>
    </i>
    <i r="1">
      <x v="12"/>
    </i>
    <i r="1">
      <x v="14"/>
    </i>
    <i r="1">
      <x v="16"/>
    </i>
    <i r="1">
      <x v="18"/>
    </i>
    <i r="1">
      <x v="20"/>
    </i>
    <i r="1">
      <x v="21"/>
    </i>
    <i r="1">
      <x v="24"/>
    </i>
    <i r="1">
      <x v="28"/>
    </i>
    <i r="1">
      <x v="37"/>
    </i>
    <i r="1">
      <x v="44"/>
    </i>
    <i r="1">
      <x v="45"/>
    </i>
    <i r="1">
      <x v="47"/>
    </i>
    <i r="1">
      <x v="48"/>
    </i>
    <i r="1">
      <x v="49"/>
    </i>
    <i r="1">
      <x v="51"/>
    </i>
    <i r="1">
      <x v="60"/>
    </i>
    <i r="1">
      <x v="63"/>
    </i>
    <i r="1">
      <x v="73"/>
    </i>
    <i r="1">
      <x v="74"/>
    </i>
    <i r="1">
      <x v="75"/>
    </i>
    <i r="1">
      <x v="78"/>
    </i>
    <i r="1">
      <x v="86"/>
    </i>
    <i r="1">
      <x v="87"/>
    </i>
    <i r="1">
      <x v="90"/>
    </i>
    <i r="1">
      <x v="92"/>
    </i>
    <i r="1">
      <x v="93"/>
    </i>
    <i r="1">
      <x v="94"/>
    </i>
    <i r="1">
      <x v="97"/>
    </i>
    <i r="1">
      <x v="98"/>
    </i>
    <i r="1">
      <x v="99"/>
    </i>
    <i r="1">
      <x v="100"/>
    </i>
    <i r="1">
      <x v="102"/>
    </i>
    <i r="1">
      <x v="103"/>
    </i>
    <i r="1">
      <x v="106"/>
    </i>
    <i r="1">
      <x v="107"/>
    </i>
    <i r="1">
      <x v="109"/>
    </i>
    <i r="1">
      <x v="114"/>
    </i>
    <i r="1">
      <x v="115"/>
    </i>
    <i r="1">
      <x v="116"/>
    </i>
    <i r="1">
      <x v="118"/>
    </i>
    <i r="1">
      <x v="119"/>
    </i>
    <i r="1">
      <x v="120"/>
    </i>
    <i r="1">
      <x v="123"/>
    </i>
    <i r="1">
      <x v="125"/>
    </i>
    <i r="1">
      <x v="126"/>
    </i>
    <i r="1">
      <x v="129"/>
    </i>
    <i r="1">
      <x v="131"/>
    </i>
    <i r="1">
      <x v="140"/>
    </i>
    <i r="1">
      <x v="141"/>
    </i>
    <i r="1">
      <x v="142"/>
    </i>
    <i r="1">
      <x v="143"/>
    </i>
    <i r="1">
      <x v="147"/>
    </i>
    <i r="1">
      <x v="148"/>
    </i>
    <i r="1">
      <x v="156"/>
    </i>
    <i r="1">
      <x v="158"/>
    </i>
    <i r="1">
      <x v="159"/>
    </i>
    <i r="1">
      <x v="160"/>
    </i>
    <i r="1">
      <x v="161"/>
    </i>
    <i r="1">
      <x v="163"/>
    </i>
    <i r="1">
      <x v="166"/>
    </i>
    <i r="1">
      <x v="167"/>
    </i>
    <i r="1">
      <x v="179"/>
    </i>
    <i r="1">
      <x v="180"/>
    </i>
    <i r="1">
      <x v="181"/>
    </i>
    <i r="1">
      <x v="188"/>
    </i>
    <i r="1">
      <x v="189"/>
    </i>
    <i r="1">
      <x v="190"/>
    </i>
    <i r="1">
      <x v="193"/>
    </i>
    <i r="1">
      <x v="194"/>
    </i>
    <i r="1">
      <x v="195"/>
    </i>
    <i r="1">
      <x v="198"/>
    </i>
    <i r="1">
      <x v="199"/>
    </i>
    <i r="1">
      <x v="206"/>
    </i>
    <i r="1">
      <x v="207"/>
    </i>
    <i r="1">
      <x v="213"/>
    </i>
    <i r="1">
      <x v="215"/>
    </i>
    <i r="1">
      <x v="217"/>
    </i>
    <i r="1">
      <x v="221"/>
    </i>
    <i r="1">
      <x v="225"/>
    </i>
    <i r="1">
      <x v="226"/>
    </i>
    <i r="1">
      <x v="229"/>
    </i>
    <i r="1">
      <x v="232"/>
    </i>
    <i r="1">
      <x v="234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5"/>
    </i>
    <i r="1">
      <x v="246"/>
    </i>
    <i r="1">
      <x v="248"/>
    </i>
    <i r="1">
      <x v="249"/>
    </i>
    <i r="1">
      <x v="254"/>
    </i>
    <i r="1">
      <x v="255"/>
    </i>
    <i r="1">
      <x v="258"/>
    </i>
    <i r="1">
      <x v="260"/>
    </i>
    <i r="1">
      <x v="266"/>
    </i>
    <i r="1">
      <x v="268"/>
    </i>
    <i r="1">
      <x v="269"/>
    </i>
    <i r="1">
      <x v="271"/>
    </i>
    <i r="1">
      <x v="273"/>
    </i>
    <i r="1">
      <x v="276"/>
    </i>
    <i r="1">
      <x v="286"/>
    </i>
    <i r="1">
      <x v="291"/>
    </i>
    <i r="1">
      <x v="299"/>
    </i>
    <i r="1">
      <x v="301"/>
    </i>
    <i r="1">
      <x v="302"/>
    </i>
    <i r="1">
      <x v="305"/>
    </i>
    <i r="1">
      <x v="306"/>
    </i>
    <i r="1">
      <x v="307"/>
    </i>
    <i r="1">
      <x v="310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20"/>
    </i>
    <i r="1">
      <x v="322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56"/>
    </i>
    <i r="1">
      <x v="359"/>
    </i>
    <i r="1">
      <x v="360"/>
    </i>
    <i r="1">
      <x v="374"/>
    </i>
    <i r="1">
      <x v="375"/>
    </i>
    <i r="1">
      <x v="376"/>
    </i>
    <i r="1">
      <x v="377"/>
    </i>
    <i r="1">
      <x v="378"/>
    </i>
    <i r="1">
      <x v="380"/>
    </i>
    <i r="1">
      <x v="388"/>
    </i>
    <i r="1">
      <x v="389"/>
    </i>
    <i r="1">
      <x v="391"/>
    </i>
    <i r="1">
      <x v="392"/>
    </i>
    <i r="1">
      <x v="393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3"/>
    </i>
    <i r="1">
      <x v="404"/>
    </i>
    <i r="1">
      <x v="407"/>
    </i>
    <i r="1">
      <x v="409"/>
    </i>
    <i r="1">
      <x v="410"/>
    </i>
    <i r="1">
      <x v="417"/>
    </i>
    <i r="1">
      <x v="418"/>
    </i>
    <i r="1">
      <x v="419"/>
    </i>
    <i r="1">
      <x v="421"/>
    </i>
    <i r="1">
      <x v="427"/>
    </i>
    <i r="1">
      <x v="428"/>
    </i>
    <i r="1">
      <x v="429"/>
    </i>
    <i r="1">
      <x v="433"/>
    </i>
    <i r="1">
      <x v="435"/>
    </i>
    <i r="1">
      <x v="436"/>
    </i>
    <i r="1">
      <x v="439"/>
    </i>
    <i r="1">
      <x v="444"/>
    </i>
    <i r="1">
      <x v="446"/>
    </i>
    <i r="1">
      <x v="450"/>
    </i>
    <i r="1">
      <x v="460"/>
    </i>
    <i r="1">
      <x v="461"/>
    </i>
    <i r="1">
      <x v="468"/>
    </i>
    <i r="1">
      <x v="469"/>
    </i>
    <i r="1">
      <x v="471"/>
    </i>
    <i r="1">
      <x v="473"/>
    </i>
    <i r="1">
      <x v="476"/>
    </i>
    <i r="1">
      <x v="477"/>
    </i>
    <i r="1">
      <x v="478"/>
    </i>
    <i r="1">
      <x v="479"/>
    </i>
    <i r="1">
      <x v="480"/>
    </i>
    <i r="1">
      <x v="484"/>
    </i>
    <i r="1">
      <x v="485"/>
    </i>
    <i r="1">
      <x v="486"/>
    </i>
    <i>
      <x v="1"/>
    </i>
    <i r="1">
      <x v="18"/>
    </i>
    <i r="1">
      <x v="20"/>
    </i>
    <i r="1">
      <x v="22"/>
    </i>
    <i r="1">
      <x v="77"/>
    </i>
    <i r="1">
      <x v="79"/>
    </i>
    <i r="1">
      <x v="95"/>
    </i>
    <i r="1">
      <x v="112"/>
    </i>
    <i r="1">
      <x v="114"/>
    </i>
    <i r="1">
      <x v="128"/>
    </i>
    <i r="1">
      <x v="131"/>
    </i>
    <i r="1">
      <x v="132"/>
    </i>
    <i r="1">
      <x v="134"/>
    </i>
    <i r="1">
      <x v="137"/>
    </i>
    <i r="1">
      <x v="138"/>
    </i>
    <i r="1">
      <x v="150"/>
    </i>
    <i r="1">
      <x v="153"/>
    </i>
    <i r="1">
      <x v="165"/>
    </i>
    <i r="1">
      <x v="186"/>
    </i>
    <i r="1">
      <x v="208"/>
    </i>
    <i r="1">
      <x v="211"/>
    </i>
    <i r="1">
      <x v="228"/>
    </i>
    <i r="1">
      <x v="259"/>
    </i>
    <i r="1">
      <x v="272"/>
    </i>
    <i r="1">
      <x v="274"/>
    </i>
    <i r="1">
      <x v="275"/>
    </i>
    <i r="1">
      <x v="283"/>
    </i>
    <i r="1">
      <x v="284"/>
    </i>
    <i r="1">
      <x v="300"/>
    </i>
    <i r="1">
      <x v="304"/>
    </i>
    <i r="1">
      <x v="319"/>
    </i>
    <i r="1">
      <x v="347"/>
    </i>
    <i r="1">
      <x v="354"/>
    </i>
    <i r="1">
      <x v="355"/>
    </i>
    <i r="1">
      <x v="361"/>
    </i>
    <i r="1">
      <x v="362"/>
    </i>
    <i r="1">
      <x v="363"/>
    </i>
    <i r="1">
      <x v="372"/>
    </i>
    <i r="1">
      <x v="373"/>
    </i>
    <i r="1">
      <x v="387"/>
    </i>
    <i r="1">
      <x v="412"/>
    </i>
    <i r="1">
      <x v="419"/>
    </i>
    <i r="1">
      <x v="432"/>
    </i>
    <i r="1">
      <x v="437"/>
    </i>
    <i r="1">
      <x v="441"/>
    </i>
    <i r="1">
      <x v="443"/>
    </i>
    <i r="1">
      <x v="445"/>
    </i>
    <i r="1">
      <x v="455"/>
    </i>
    <i r="1">
      <x v="456"/>
    </i>
    <i r="1">
      <x v="465"/>
    </i>
    <i r="1">
      <x v="466"/>
    </i>
    <i r="1">
      <x v="467"/>
    </i>
    <i r="1">
      <x v="481"/>
    </i>
    <i>
      <x v="2"/>
    </i>
    <i r="1">
      <x v="20"/>
    </i>
    <i r="1">
      <x v="113"/>
    </i>
    <i r="1">
      <x v="132"/>
    </i>
    <i r="1">
      <x v="150"/>
    </i>
    <i r="1">
      <x v="153"/>
    </i>
    <i r="1">
      <x v="174"/>
    </i>
    <i r="1">
      <x v="178"/>
    </i>
    <i r="1">
      <x v="263"/>
    </i>
    <i r="1">
      <x v="319"/>
    </i>
    <i r="1">
      <x v="362"/>
    </i>
    <i r="1">
      <x v="467"/>
    </i>
    <i>
      <x v="3"/>
    </i>
    <i r="1">
      <x/>
    </i>
    <i r="1">
      <x v="3"/>
    </i>
    <i r="1">
      <x v="4"/>
    </i>
    <i r="1">
      <x v="7"/>
    </i>
    <i r="1">
      <x v="8"/>
    </i>
    <i r="1">
      <x v="9"/>
    </i>
    <i r="1">
      <x v="15"/>
    </i>
    <i r="1">
      <x v="17"/>
    </i>
    <i r="1">
      <x v="18"/>
    </i>
    <i r="1">
      <x v="19"/>
    </i>
    <i r="1">
      <x v="20"/>
    </i>
    <i r="1">
      <x v="23"/>
    </i>
    <i r="1">
      <x v="25"/>
    </i>
    <i r="1">
      <x v="27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6"/>
    </i>
    <i r="1">
      <x v="50"/>
    </i>
    <i r="1">
      <x v="52"/>
    </i>
    <i r="1">
      <x v="53"/>
    </i>
    <i r="1">
      <x v="55"/>
    </i>
    <i r="1">
      <x v="56"/>
    </i>
    <i r="1">
      <x v="57"/>
    </i>
    <i r="1">
      <x v="58"/>
    </i>
    <i r="1">
      <x v="59"/>
    </i>
    <i r="1">
      <x v="61"/>
    </i>
    <i r="1">
      <x v="64"/>
    </i>
    <i r="1">
      <x v="65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6"/>
    </i>
    <i r="1">
      <x v="80"/>
    </i>
    <i r="1">
      <x v="84"/>
    </i>
    <i r="1">
      <x v="85"/>
    </i>
    <i r="1">
      <x v="88"/>
    </i>
    <i r="1">
      <x v="89"/>
    </i>
    <i r="1">
      <x v="91"/>
    </i>
    <i r="1">
      <x v="104"/>
    </i>
    <i r="1">
      <x v="105"/>
    </i>
    <i r="1">
      <x v="108"/>
    </i>
    <i r="1">
      <x v="110"/>
    </i>
    <i r="1">
      <x v="111"/>
    </i>
    <i r="1">
      <x v="114"/>
    </i>
    <i r="1">
      <x v="117"/>
    </i>
    <i r="1">
      <x v="121"/>
    </i>
    <i r="1">
      <x v="122"/>
    </i>
    <i r="1">
      <x v="124"/>
    </i>
    <i r="1">
      <x v="127"/>
    </i>
    <i r="1">
      <x v="130"/>
    </i>
    <i r="1">
      <x v="131"/>
    </i>
    <i r="1">
      <x v="133"/>
    </i>
    <i r="1">
      <x v="134"/>
    </i>
    <i r="1">
      <x v="135"/>
    </i>
    <i r="1">
      <x v="136"/>
    </i>
    <i r="1">
      <x v="139"/>
    </i>
    <i r="1">
      <x v="144"/>
    </i>
    <i r="1">
      <x v="145"/>
    </i>
    <i r="1">
      <x v="149"/>
    </i>
    <i r="1">
      <x v="150"/>
    </i>
    <i r="1">
      <x v="151"/>
    </i>
    <i r="1">
      <x v="152"/>
    </i>
    <i r="1">
      <x v="154"/>
    </i>
    <i r="1">
      <x v="155"/>
    </i>
    <i r="1">
      <x v="157"/>
    </i>
    <i r="1">
      <x v="162"/>
    </i>
    <i r="1">
      <x v="164"/>
    </i>
    <i r="1">
      <x v="165"/>
    </i>
    <i r="1">
      <x v="168"/>
    </i>
    <i r="1">
      <x v="170"/>
    </i>
    <i r="1">
      <x v="171"/>
    </i>
    <i r="1">
      <x v="172"/>
    </i>
    <i r="1">
      <x v="175"/>
    </i>
    <i r="1">
      <x v="176"/>
    </i>
    <i r="1">
      <x v="177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91"/>
    </i>
    <i r="1">
      <x v="192"/>
    </i>
    <i r="1">
      <x v="196"/>
    </i>
    <i r="1">
      <x v="197"/>
    </i>
    <i r="1">
      <x v="200"/>
    </i>
    <i r="1">
      <x v="201"/>
    </i>
    <i r="1">
      <x v="202"/>
    </i>
    <i r="1">
      <x v="204"/>
    </i>
    <i r="1">
      <x v="205"/>
    </i>
    <i r="1">
      <x v="208"/>
    </i>
    <i r="1">
      <x v="209"/>
    </i>
    <i r="1">
      <x v="210"/>
    </i>
    <i r="1">
      <x v="212"/>
    </i>
    <i r="1">
      <x v="216"/>
    </i>
    <i r="1">
      <x v="218"/>
    </i>
    <i r="1">
      <x v="219"/>
    </i>
    <i r="1">
      <x v="220"/>
    </i>
    <i r="1">
      <x v="222"/>
    </i>
    <i r="1">
      <x v="223"/>
    </i>
    <i r="1">
      <x v="227"/>
    </i>
    <i r="1">
      <x v="230"/>
    </i>
    <i r="1">
      <x v="233"/>
    </i>
    <i r="1">
      <x v="235"/>
    </i>
    <i r="1">
      <x v="244"/>
    </i>
    <i r="1">
      <x v="250"/>
    </i>
    <i r="1">
      <x v="251"/>
    </i>
    <i r="1">
      <x v="252"/>
    </i>
    <i r="1">
      <x v="253"/>
    </i>
    <i r="1">
      <x v="256"/>
    </i>
    <i r="1">
      <x v="257"/>
    </i>
    <i r="1">
      <x v="259"/>
    </i>
    <i r="1">
      <x v="261"/>
    </i>
    <i r="1">
      <x v="262"/>
    </i>
    <i r="1">
      <x v="264"/>
    </i>
    <i r="1">
      <x v="265"/>
    </i>
    <i r="1">
      <x v="270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5"/>
    </i>
    <i r="1">
      <x v="287"/>
    </i>
    <i r="1">
      <x v="288"/>
    </i>
    <i r="1">
      <x v="289"/>
    </i>
    <i r="1">
      <x v="290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303"/>
    </i>
    <i r="1">
      <x v="308"/>
    </i>
    <i r="1">
      <x v="309"/>
    </i>
    <i r="1">
      <x v="311"/>
    </i>
    <i r="1">
      <x v="318"/>
    </i>
    <i r="1">
      <x v="321"/>
    </i>
    <i r="1">
      <x v="323"/>
    </i>
    <i r="1">
      <x v="333"/>
    </i>
    <i r="1">
      <x v="335"/>
    </i>
    <i r="1">
      <x v="345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7"/>
    </i>
    <i r="1">
      <x v="358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9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90"/>
    </i>
    <i r="1">
      <x v="394"/>
    </i>
    <i r="1">
      <x v="402"/>
    </i>
    <i r="1">
      <x v="405"/>
    </i>
    <i r="1">
      <x v="406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9"/>
    </i>
    <i r="1">
      <x v="420"/>
    </i>
    <i r="1">
      <x v="422"/>
    </i>
    <i r="1">
      <x v="423"/>
    </i>
    <i r="1">
      <x v="424"/>
    </i>
    <i r="1">
      <x v="425"/>
    </i>
    <i r="1">
      <x v="426"/>
    </i>
    <i r="1">
      <x v="430"/>
    </i>
    <i r="1">
      <x v="431"/>
    </i>
    <i r="1">
      <x v="434"/>
    </i>
    <i r="1">
      <x v="438"/>
    </i>
    <i r="1">
      <x v="440"/>
    </i>
    <i r="1">
      <x v="442"/>
    </i>
    <i r="1">
      <x v="447"/>
    </i>
    <i r="1">
      <x v="448"/>
    </i>
    <i r="1">
      <x v="449"/>
    </i>
    <i r="1">
      <x v="451"/>
    </i>
    <i r="1">
      <x v="453"/>
    </i>
    <i r="1">
      <x v="454"/>
    </i>
    <i r="1">
      <x v="456"/>
    </i>
    <i r="1">
      <x v="458"/>
    </i>
    <i r="1">
      <x v="459"/>
    </i>
    <i r="1">
      <x v="462"/>
    </i>
    <i r="1">
      <x v="464"/>
    </i>
    <i r="1">
      <x v="466"/>
    </i>
    <i r="1">
      <x v="470"/>
    </i>
    <i r="1">
      <x v="472"/>
    </i>
    <i r="1">
      <x v="474"/>
    </i>
    <i r="1">
      <x v="475"/>
    </i>
    <i r="1">
      <x v="482"/>
    </i>
    <i r="1">
      <x v="483"/>
    </i>
    <i>
      <x v="4"/>
    </i>
    <i r="1">
      <x v="4"/>
    </i>
    <i r="1">
      <x v="10"/>
    </i>
    <i r="1">
      <x v="11"/>
    </i>
    <i r="1">
      <x v="13"/>
    </i>
    <i r="1">
      <x v="18"/>
    </i>
    <i r="1">
      <x v="20"/>
    </i>
    <i r="1">
      <x v="22"/>
    </i>
    <i r="1">
      <x v="26"/>
    </i>
    <i r="1">
      <x v="27"/>
    </i>
    <i r="1">
      <x v="35"/>
    </i>
    <i r="1">
      <x v="36"/>
    </i>
    <i r="1">
      <x v="50"/>
    </i>
    <i r="1">
      <x v="54"/>
    </i>
    <i r="1">
      <x v="62"/>
    </i>
    <i r="1">
      <x v="65"/>
    </i>
    <i r="1">
      <x v="66"/>
    </i>
    <i r="1">
      <x v="81"/>
    </i>
    <i r="1">
      <x v="82"/>
    </i>
    <i r="1">
      <x v="83"/>
    </i>
    <i r="1">
      <x v="95"/>
    </i>
    <i r="1">
      <x v="96"/>
    </i>
    <i r="1">
      <x v="101"/>
    </i>
    <i r="1">
      <x v="112"/>
    </i>
    <i r="1">
      <x v="114"/>
    </i>
    <i r="1">
      <x v="132"/>
    </i>
    <i r="1">
      <x v="146"/>
    </i>
    <i r="1">
      <x v="153"/>
    </i>
    <i r="1">
      <x v="157"/>
    </i>
    <i r="1">
      <x v="169"/>
    </i>
    <i r="1">
      <x v="173"/>
    </i>
    <i r="1">
      <x v="174"/>
    </i>
    <i r="1">
      <x v="203"/>
    </i>
    <i r="1">
      <x v="214"/>
    </i>
    <i r="1">
      <x v="216"/>
    </i>
    <i r="1">
      <x v="224"/>
    </i>
    <i r="1">
      <x v="231"/>
    </i>
    <i r="1">
      <x v="247"/>
    </i>
    <i r="1">
      <x v="259"/>
    </i>
    <i r="1">
      <x v="267"/>
    </i>
    <i r="1">
      <x v="319"/>
    </i>
    <i r="1">
      <x v="334"/>
    </i>
    <i r="1">
      <x v="346"/>
    </i>
    <i r="1">
      <x v="354"/>
    </i>
    <i r="1">
      <x v="361"/>
    </i>
    <i r="1">
      <x v="362"/>
    </i>
    <i r="1">
      <x v="371"/>
    </i>
    <i r="1">
      <x v="372"/>
    </i>
    <i r="1">
      <x v="373"/>
    </i>
    <i r="1">
      <x v="387"/>
    </i>
    <i r="1">
      <x v="408"/>
    </i>
    <i r="1">
      <x v="419"/>
    </i>
    <i r="1">
      <x v="422"/>
    </i>
    <i r="1">
      <x v="449"/>
    </i>
    <i r="1">
      <x v="452"/>
    </i>
    <i r="1">
      <x v="455"/>
    </i>
    <i r="1">
      <x v="456"/>
    </i>
    <i r="1">
      <x v="457"/>
    </i>
    <i r="1">
      <x v="463"/>
    </i>
    <i r="1">
      <x v="465"/>
    </i>
    <i r="1">
      <x v="46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0" xr16:uid="{358874E0-6FD5-4F7D-BD5A-C5648362D587}" autoFormatId="16" applyNumberFormats="0" applyBorderFormats="0" applyFontFormats="0" applyPatternFormats="0" applyAlignmentFormats="0" applyWidthHeightFormats="0">
  <queryTableRefresh nextId="4">
    <queryTableFields count="3">
      <queryTableField id="1" name="Panstwo" tableColumnId="1"/>
      <queryTableField id="2" name="Kontynent" tableColumnId="2"/>
      <queryTableField id="3" name="Populacja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3" xr16:uid="{EC49F032-84AA-4A1F-83E2-F71C39016EAF}" autoFormatId="16" applyNumberFormats="0" applyBorderFormats="0" applyFontFormats="0" applyPatternFormats="0" applyAlignmentFormats="0" applyWidthHeightFormats="0">
  <queryTableRefresh nextId="4">
    <queryTableFields count="3">
      <queryTableField id="1" name="Panstwo" tableColumnId="1"/>
      <queryTableField id="2" name="Kontynent" tableColumnId="2"/>
      <queryTableField id="3" name="Populacja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5" xr16:uid="{F0820C53-0FB6-474E-9D34-04D94C5F26CD}" autoFormatId="16" applyNumberFormats="0" applyBorderFormats="0" applyFontFormats="0" applyPatternFormats="0" applyAlignmentFormats="0" applyWidthHeightFormats="0">
  <queryTableRefresh nextId="3">
    <queryTableFields count="2">
      <queryTableField id="1" name="Jezyk" tableColumnId="1"/>
      <queryTableField id="2" name="Rodzina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21" xr16:uid="{9A4EC143-2F7D-4136-A1AF-A8D37D4CFC82}" autoFormatId="16" applyNumberFormats="0" applyBorderFormats="0" applyFontFormats="0" applyPatternFormats="0" applyAlignmentFormats="0" applyWidthHeightFormats="0">
  <queryTableRefresh nextId="5">
    <queryTableFields count="4">
      <queryTableField id="1" name="Panstwo" tableColumnId="1"/>
      <queryTableField id="2" name="Jezyk" tableColumnId="2"/>
      <queryTableField id="3" name="Uzytkownicy" tableColumnId="3"/>
      <queryTableField id="4" name="Urzedowy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4" xr16:uid="{C15B8037-341B-4BEC-8DBA-22CCF9CFF416}" autoFormatId="16" applyNumberFormats="0" applyBorderFormats="0" applyFontFormats="0" applyPatternFormats="0" applyAlignmentFormats="0" applyWidthHeightFormats="0">
  <queryTableRefresh nextId="4">
    <queryTableFields count="3">
      <queryTableField id="1" name="Panstwo" tableColumnId="1"/>
      <queryTableField id="2" name="Kontynent" tableColumnId="2"/>
      <queryTableField id="3" name="Populacja" tableColumnId="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6" xr16:uid="{66E8B9AB-1448-486C-B814-757C4A6E8310}" autoFormatId="16" applyNumberFormats="0" applyBorderFormats="0" applyFontFormats="0" applyPatternFormats="0" applyAlignmentFormats="0" applyWidthHeightFormats="0">
  <queryTableRefresh nextId="3">
    <queryTableFields count="2">
      <queryTableField id="1" name="Jezyk" tableColumnId="1"/>
      <queryTableField id="2" name="Rodzina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22" xr16:uid="{5F2690EF-4B64-4D93-AA31-F3607009A20B}" autoFormatId="16" applyNumberFormats="0" applyBorderFormats="0" applyFontFormats="0" applyPatternFormats="0" applyAlignmentFormats="0" applyWidthHeightFormats="0">
  <queryTableRefresh nextId="5">
    <queryTableFields count="4">
      <queryTableField id="1" name="Panstwo" tableColumnId="1"/>
      <queryTableField id="2" name="Jezyk" tableColumnId="2"/>
      <queryTableField id="3" name="Uzytkownicy" tableColumnId="3"/>
      <queryTableField id="4" name="Urzedowy" tableColumnId="4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5" xr16:uid="{30A7ABD1-6100-4215-9658-829062930802}" autoFormatId="16" applyNumberFormats="0" applyBorderFormats="0" applyFontFormats="0" applyPatternFormats="0" applyAlignmentFormats="0" applyWidthHeightFormats="0">
  <queryTableRefresh nextId="4">
    <queryTableFields count="3">
      <queryTableField id="1" name="Panstwo" tableColumnId="1"/>
      <queryTableField id="2" name="Kontynent" tableColumnId="2"/>
      <queryTableField id="3" name="Populacja" tableColumnId="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7" xr16:uid="{EA011349-E2FA-4D1F-973A-91697EAD762A}" autoFormatId="16" applyNumberFormats="0" applyBorderFormats="0" applyFontFormats="0" applyPatternFormats="0" applyAlignmentFormats="0" applyWidthHeightFormats="0">
  <queryTableRefresh nextId="3">
    <queryTableFields count="2">
      <queryTableField id="1" name="Jezyk" tableColumnId="1"/>
      <queryTableField id="2" name="Rodzina" tableColumnId="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23" xr16:uid="{967C9ACB-B733-4DEA-8198-63AE212D27FA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Panstwo" tableColumnId="1"/>
      <queryTableField id="2" name="Jezyk" tableColumnId="2"/>
      <queryTableField id="3" name="Uzytkownicy" tableColumnId="3"/>
      <queryTableField id="4" name="Urzedowy" tableColumnId="4"/>
      <queryTableField id="5" dataBound="0" tableColumnId="5"/>
      <queryTableField id="6" dataBound="0" tableColumnId="6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6" xr16:uid="{26A23293-57EB-4152-B440-00E6CEC8C41B}" autoFormatId="16" applyNumberFormats="0" applyBorderFormats="0" applyFontFormats="0" applyPatternFormats="0" applyAlignmentFormats="0" applyWidthHeightFormats="0">
  <queryTableRefresh nextId="4">
    <queryTableFields count="3">
      <queryTableField id="1" name="Panstwo" tableColumnId="1"/>
      <queryTableField id="2" name="Kontynent" tableColumnId="2"/>
      <queryTableField id="3" name="Populacja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2" xr16:uid="{83095CC4-0720-4211-8ECF-E80D08B41B1B}" autoFormatId="16" applyNumberFormats="0" applyBorderFormats="0" applyFontFormats="0" applyPatternFormats="0" applyAlignmentFormats="0" applyWidthHeightFormats="0">
  <queryTableRefresh nextId="3">
    <queryTableFields count="2">
      <queryTableField id="1" name="Jezyk" tableColumnId="1"/>
      <queryTableField id="2" name="Rodzina" tableColumnId="2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8" xr16:uid="{969B23EB-5C5D-41C0-BB03-423F9553A399}" autoFormatId="16" applyNumberFormats="0" applyBorderFormats="0" applyFontFormats="0" applyPatternFormats="0" applyAlignmentFormats="0" applyWidthHeightFormats="0">
  <queryTableRefresh nextId="3">
    <queryTableFields count="2">
      <queryTableField id="1" name="Jezyk" tableColumnId="1"/>
      <queryTableField id="2" name="Rodzina" tableColumnId="2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24" xr16:uid="{B270680B-419B-4F55-86A7-21C6DE5FB2E8}" autoFormatId="16" applyNumberFormats="0" applyBorderFormats="0" applyFontFormats="0" applyPatternFormats="0" applyAlignmentFormats="0" applyWidthHeightFormats="0">
  <queryTableRefresh nextId="5">
    <queryTableFields count="4">
      <queryTableField id="1" name="Panstwo" tableColumnId="1"/>
      <queryTableField id="2" name="Jezyk" tableColumnId="2"/>
      <queryTableField id="3" name="Uzytkownicy" tableColumnId="3"/>
      <queryTableField id="4" name="Urzedowy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18" xr16:uid="{E8149F5C-4300-4A3A-9D30-25A680EDB54C}" autoFormatId="16" applyNumberFormats="0" applyBorderFormats="0" applyFontFormats="0" applyPatternFormats="0" applyAlignmentFormats="0" applyWidthHeightFormats="0">
  <queryTableRefresh nextId="5">
    <queryTableFields count="4">
      <queryTableField id="1" name="Panstwo" tableColumnId="1"/>
      <queryTableField id="2" name="Jezyk" tableColumnId="2"/>
      <queryTableField id="3" name="Uzytkownicy" tableColumnId="3"/>
      <queryTableField id="4" name="Urzedowy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9" xr16:uid="{8559218A-9654-47B2-A65F-8BD264922F1A}" autoFormatId="16" applyNumberFormats="0" applyBorderFormats="0" applyFontFormats="0" applyPatternFormats="0" applyAlignmentFormats="0" applyWidthHeightFormats="0">
  <queryTableRefresh nextId="4">
    <queryTableFields count="3">
      <queryTableField id="1" name="Panstwo" tableColumnId="1"/>
      <queryTableField id="2" name="Kontynent" tableColumnId="2"/>
      <queryTableField id="3" name="Populacja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1" xr16:uid="{FA5C4B1E-C322-4583-8E83-56A8707F1351}" autoFormatId="16" applyNumberFormats="0" applyBorderFormats="0" applyFontFormats="0" applyPatternFormats="0" applyAlignmentFormats="0" applyWidthHeightFormats="0">
  <queryTableRefresh nextId="3">
    <queryTableFields count="2">
      <queryTableField id="1" name="Jezyk" tableColumnId="1"/>
      <queryTableField id="2" name="Rodzina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17" xr16:uid="{1E831C88-416F-489F-A6EF-C8A04ABA7EC8}" autoFormatId="16" applyNumberFormats="0" applyBorderFormats="0" applyFontFormats="0" applyPatternFormats="0" applyAlignmentFormats="0" applyWidthHeightFormats="0">
  <queryTableRefresh nextId="5">
    <queryTableFields count="4">
      <queryTableField id="1" name="Panstwo" tableColumnId="1"/>
      <queryTableField id="2" name="Jezyk" tableColumnId="2"/>
      <queryTableField id="3" name="Uzytkownicy" tableColumnId="3"/>
      <queryTableField id="4" name="Urzedowy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2" xr16:uid="{86C4E60A-9DFF-49C2-868F-CF87BF02F4F5}" autoFormatId="16" applyNumberFormats="0" applyBorderFormats="0" applyFontFormats="0" applyPatternFormats="0" applyAlignmentFormats="0" applyWidthHeightFormats="0">
  <queryTableRefresh nextId="4">
    <queryTableFields count="3">
      <queryTableField id="1" name="Panstwo" tableColumnId="1"/>
      <queryTableField id="2" name="Kontynent" tableColumnId="2"/>
      <queryTableField id="3" name="Populacja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4" xr16:uid="{4AEA0F1E-0641-4AF8-8617-9C10973D44B2}" autoFormatId="16" applyNumberFormats="0" applyBorderFormats="0" applyFontFormats="0" applyPatternFormats="0" applyAlignmentFormats="0" applyWidthHeightFormats="0">
  <queryTableRefresh nextId="3">
    <queryTableFields count="2">
      <queryTableField id="1" name="Jezyk" tableColumnId="1"/>
      <queryTableField id="2" name="Rodzina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20" xr16:uid="{FD9F7FA3-2F25-4D22-9437-1BEC218B07D4}" autoFormatId="16" applyNumberFormats="0" applyBorderFormats="0" applyFontFormats="0" applyPatternFormats="0" applyAlignmentFormats="0" applyWidthHeightFormats="0">
  <queryTableRefresh nextId="5">
    <queryTableFields count="4">
      <queryTableField id="1" name="Panstwo" tableColumnId="1"/>
      <queryTableField id="2" name="Jezyk" tableColumnId="2"/>
      <queryTableField id="3" name="Uzytkownicy" tableColumnId="3"/>
      <queryTableField id="4" name="Urzedowy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0679BC-F92C-40AD-BFDD-50A867C5EBAA}" name="panstwa5" displayName="panstwa5" ref="A1:C41" tableType="queryTable" totalsRowShown="0" headerRowDxfId="71">
  <tableColumns count="3">
    <tableColumn id="1" xr3:uid="{8AB43547-3508-4111-9228-C1BF50DC16D7}" uniqueName="1" name="Panstwo" queryTableFieldId="1" dataDxfId="70"/>
    <tableColumn id="2" xr3:uid="{F8A28BFE-2275-4B63-AB56-74942A4DD73E}" uniqueName="2" name="Kontynent" queryTableFieldId="2" dataDxfId="69"/>
    <tableColumn id="3" xr3:uid="{4F96BB4C-9243-47E0-A8BE-F8747E0EAB43}" uniqueName="3" name="Populacja" queryTableFieldId="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2FC9C98-04E0-438E-8BC7-748AC57D75BB}" name="panstwa514" displayName="panstwa514" ref="A1:C41" tableType="queryTable" totalsRowShown="0" headerRowDxfId="41">
  <tableColumns count="3">
    <tableColumn id="1" xr3:uid="{62BD2021-6803-4B91-99DB-B14DCF8FC913}" uniqueName="1" name="Panstwo" queryTableFieldId="1" dataDxfId="40"/>
    <tableColumn id="2" xr3:uid="{0B92DEEB-5DD4-463D-94E3-6592616E171A}" uniqueName="2" name="Kontynent" queryTableFieldId="2" dataDxfId="39"/>
    <tableColumn id="3" xr3:uid="{AF828BE1-7A23-44EA-9337-9CE95E55E82E}" uniqueName="3" name="Populacja" queryTableField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B5D893E-CED3-48C1-B114-B7D674F8CA25}" name="jezyki615" displayName="jezyki615" ref="E1:F488" tableType="queryTable" totalsRowShown="0" headerRowDxfId="38">
  <tableColumns count="2">
    <tableColumn id="1" xr3:uid="{5BC9C7BF-5163-48E1-A263-8685648837B4}" uniqueName="1" name="Jezyk" queryTableFieldId="1" dataDxfId="37"/>
    <tableColumn id="2" xr3:uid="{41D8FED5-3884-4B9F-9345-FFF33520BE3A}" uniqueName="2" name="Rodzina" queryTableFieldId="2" dataDxfId="3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DBEA2E5-DE96-42A8-A638-FB97130FDAC1}" name="uzytkownicy716" displayName="uzytkownicy716" ref="H1:K657" tableType="queryTable" totalsRowShown="0" headerRowDxfId="35">
  <autoFilter ref="H1:K657" xr:uid="{142FE8D4-8637-4AC5-9492-788F1FF35BE6}"/>
  <tableColumns count="4">
    <tableColumn id="1" xr3:uid="{6092FEB7-4F9F-455A-A67B-C98B1413B322}" uniqueName="1" name="Panstwo" queryTableFieldId="1" dataDxfId="34"/>
    <tableColumn id="2" xr3:uid="{5C75DABF-EC5F-4D61-A83F-7822AA8EEE02}" uniqueName="2" name="Jezyk" queryTableFieldId="2" dataDxfId="33"/>
    <tableColumn id="3" xr3:uid="{E5702B83-887E-4B5E-9AEF-DF4D5B5BFB31}" uniqueName="3" name="Uzytkownicy" queryTableFieldId="3"/>
    <tableColumn id="4" xr3:uid="{20C9CA0E-470A-4814-81BC-4BC70288B10C}" uniqueName="4" name="Urzedowy" queryTableFieldId="4" dataDxfId="3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B063333-0B45-442C-8100-32A5AD58816A}" name="panstwa517" displayName="panstwa517" ref="A1:C41" tableType="queryTable" totalsRowShown="0" headerRowDxfId="31">
  <tableColumns count="3">
    <tableColumn id="1" xr3:uid="{7BAB474A-0DF9-43DD-8B19-8E14EEBA20D2}" uniqueName="1" name="Panstwo" queryTableFieldId="1" dataDxfId="30"/>
    <tableColumn id="2" xr3:uid="{F5DCFA07-698F-4B5F-80A9-83AF4183AE04}" uniqueName="2" name="Kontynent" queryTableFieldId="2" dataDxfId="29"/>
    <tableColumn id="3" xr3:uid="{FAE8AB2C-7900-41A9-9193-A35E978BBE64}" uniqueName="3" name="Populacja" queryTableField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B1BB333-45A3-47C6-B966-4E28BFC861C4}" name="jezyki618" displayName="jezyki618" ref="E1:F488" tableType="queryTable" totalsRowShown="0" headerRowDxfId="28">
  <tableColumns count="2">
    <tableColumn id="1" xr3:uid="{DE6887DF-A488-4CAA-9CC1-16A380CF1C45}" uniqueName="1" name="Jezyk" queryTableFieldId="1" dataDxfId="27"/>
    <tableColumn id="2" xr3:uid="{39084F63-6266-4BE4-A5B4-206D407E1988}" uniqueName="2" name="Rodzina" queryTableFieldId="2" dataDxfId="26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E58F1B-0ECE-47A9-AF55-66F8DE14361A}" name="uzytkownicy719" displayName="uzytkownicy719" ref="H1:K657" tableType="queryTable" totalsRowShown="0" headerRowDxfId="25">
  <autoFilter ref="H1:K657" xr:uid="{57F55A72-66D1-46C6-B6ED-2CAC172802E8}"/>
  <tableColumns count="4">
    <tableColumn id="1" xr3:uid="{612DD690-BAA6-4234-B85D-FA2AA5F24C50}" uniqueName="1" name="Panstwo" queryTableFieldId="1" dataDxfId="24"/>
    <tableColumn id="2" xr3:uid="{0CE2A888-7C8D-44A6-B353-DDC1FDE6A163}" uniqueName="2" name="Jezyk" queryTableFieldId="2" dataDxfId="23"/>
    <tableColumn id="3" xr3:uid="{5E0D5732-3B53-48EF-A018-2A52B2672F78}" uniqueName="3" name="Uzytkownicy" queryTableFieldId="3"/>
    <tableColumn id="4" xr3:uid="{3DEFB7E2-3118-46B7-AA5A-925802C887F9}" uniqueName="4" name="Urzedowy" queryTableFieldId="4" dataDxfId="22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F53D4D6-A4BC-4680-AB49-7C0CA2F13998}" name="panstwa520" displayName="panstwa520" ref="A1:C41" tableType="queryTable" totalsRowShown="0" headerRowDxfId="21">
  <tableColumns count="3">
    <tableColumn id="1" xr3:uid="{BF9B5BC1-2B15-4C5F-BF24-99851320F68A}" uniqueName="1" name="Panstwo" queryTableFieldId="1" dataDxfId="20"/>
    <tableColumn id="2" xr3:uid="{E9E1847B-A994-4A3D-BA48-FE35DAA26E26}" uniqueName="2" name="Kontynent" queryTableFieldId="2" dataDxfId="19"/>
    <tableColumn id="3" xr3:uid="{8B553BAA-09F8-48D4-ABA0-3BF3C4022A2C}" uniqueName="3" name="Populacja" queryTableFieldId="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7F82917-B9F9-4350-BA9B-97050DCF33E5}" name="jezyki621" displayName="jezyki621" ref="E1:F488" tableType="queryTable" totalsRowShown="0" headerRowDxfId="18">
  <tableColumns count="2">
    <tableColumn id="1" xr3:uid="{F053FEB3-67CA-4F95-86E0-522E28146993}" uniqueName="1" name="Jezyk" queryTableFieldId="1" dataDxfId="17"/>
    <tableColumn id="2" xr3:uid="{4BEE4A93-586B-4268-ACA8-2E780402856E}" uniqueName="2" name="Rodzina" queryTableFieldId="2" dataDxfId="16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54305DD-31E0-44FD-8E3D-942EFA3DC98C}" name="uzytkownicy722" displayName="uzytkownicy722" ref="H1:M657" tableType="queryTable" totalsRowShown="0" headerRowDxfId="15">
  <autoFilter ref="H1:M657" xr:uid="{47D6659A-7E96-42A3-B34D-DE63ED2F68D6}"/>
  <tableColumns count="6">
    <tableColumn id="1" xr3:uid="{40588CD0-6B5A-4604-971D-65824AF94310}" uniqueName="1" name="Panstwo" queryTableFieldId="1" dataDxfId="14"/>
    <tableColumn id="2" xr3:uid="{1AC8527C-4221-4467-A723-A6EEA9C211E5}" uniqueName="2" name="Jezyk" queryTableFieldId="2" dataDxfId="13"/>
    <tableColumn id="3" xr3:uid="{633356F8-C9AA-459E-99ED-348557E9D57C}" uniqueName="3" name="Uzytkownicy" queryTableFieldId="3"/>
    <tableColumn id="4" xr3:uid="{AB034ED9-FC5A-4C48-A97C-E89864EBD592}" uniqueName="4" name="Urzedowy" queryTableFieldId="4" dataDxfId="12"/>
    <tableColumn id="5" xr3:uid="{5795B213-A6B5-4138-B2D9-9257157E9110}" uniqueName="5" name="kontynent" queryTableFieldId="5" dataDxfId="11">
      <calculatedColumnFormula>VLOOKUP(uzytkownicy722[[#This Row],[Panstwo]],panstwa520[[Panstwo]:[Kontynent]],2,FALSE)</calculatedColumnFormula>
    </tableColumn>
    <tableColumn id="6" xr3:uid="{19DA6B2C-1251-41EA-9479-5E2D331942BD}" uniqueName="6" name="rodzina" queryTableFieldId="6" dataDxfId="10">
      <calculatedColumnFormula>VLOOKUP(uzytkownicy722[[#This Row],[Jezyk]],jezyki621[],2,FALSE)</calculatedColumn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FD537E1-E932-4228-9E18-8057EE8BEA39}" name="panstwa58" displayName="panstwa58" ref="A1:C41" tableType="queryTable" totalsRowShown="0" headerRowDxfId="9">
  <tableColumns count="3">
    <tableColumn id="1" xr3:uid="{9B06EC76-5576-48C1-9AAF-01D599D74F15}" uniqueName="1" name="Panstwo" queryTableFieldId="1" dataDxfId="8"/>
    <tableColumn id="2" xr3:uid="{FEE85AC8-B8D5-40EF-907E-81B66B950409}" uniqueName="2" name="Kontynent" queryTableFieldId="2" dataDxfId="7"/>
    <tableColumn id="3" xr3:uid="{ADD34AEF-2A07-4F66-B043-2D3A50121D46}" uniqueName="3" name="Populacja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29F0EB3-2B00-452A-BC10-3BA4853C8060}" name="jezyki6" displayName="jezyki6" ref="E1:F488" tableType="queryTable" totalsRowShown="0" headerRowDxfId="68">
  <tableColumns count="2">
    <tableColumn id="1" xr3:uid="{9244C3EB-2A88-483B-BFBB-5309C0256816}" uniqueName="1" name="Jezyk" queryTableFieldId="1" dataDxfId="67"/>
    <tableColumn id="2" xr3:uid="{220B0E44-E587-4768-971A-032B7E2DF87F}" uniqueName="2" name="Rodzina" queryTableFieldId="2" dataDxfId="66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027A7BE-EE73-4A57-B5BE-247B295184F8}" name="jezyki69" displayName="jezyki69" ref="E1:F488" tableType="queryTable" totalsRowShown="0" headerRowDxfId="6">
  <tableColumns count="2">
    <tableColumn id="1" xr3:uid="{85B35117-BD7B-4902-B8DC-5C30362AF9D1}" uniqueName="1" name="Jezyk" queryTableFieldId="1" dataDxfId="5"/>
    <tableColumn id="2" xr3:uid="{38B28807-1E83-4CF9-BBDC-2EC381D39F7C}" uniqueName="2" name="Rodzina" queryTableFieldId="2" dataDxfId="4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7A6B9F2-1D9A-44C1-9E70-20FE1998FA99}" name="uzytkownicy710" displayName="uzytkownicy710" ref="H1:K657" tableType="queryTable" totalsRowShown="0" headerRowDxfId="3">
  <autoFilter ref="H1:K657" xr:uid="{E130C3B2-8C8E-4942-9AAC-00C8EB2D6718}"/>
  <tableColumns count="4">
    <tableColumn id="1" xr3:uid="{577413F4-804D-4A65-8566-7FB6A7B0CE46}" uniqueName="1" name="Panstwo" queryTableFieldId="1" dataDxfId="2"/>
    <tableColumn id="2" xr3:uid="{A91721CB-02F4-4361-8F7A-E6F07F1CEC4B}" uniqueName="2" name="Jezyk" queryTableFieldId="2" dataDxfId="1"/>
    <tableColumn id="3" xr3:uid="{D5E35891-20C3-4607-B962-12A81934488A}" uniqueName="3" name="Uzytkownicy" queryTableFieldId="3"/>
    <tableColumn id="4" xr3:uid="{E9A4338A-34E5-45B2-941C-4AFB9D3DB8EA}" uniqueName="4" name="Urzedowy" queryTableFieldId="4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F954924-5940-42DD-8FBE-9471CA1759A4}" name="uzytkownicy7" displayName="uzytkownicy7" ref="H1:K657" tableType="queryTable" totalsRowShown="0" headerRowDxfId="65">
  <autoFilter ref="H1:K657" xr:uid="{5D2043F4-1331-4C5E-8246-EC61EF46B9D1}"/>
  <tableColumns count="4">
    <tableColumn id="1" xr3:uid="{B1CD33F9-F63B-4C84-B106-276A5F81D12D}" uniqueName="1" name="Panstwo" queryTableFieldId="1" dataDxfId="64"/>
    <tableColumn id="2" xr3:uid="{49484F35-822F-41D8-9358-E19BE3852941}" uniqueName="2" name="Jezyk" queryTableFieldId="2" dataDxfId="63"/>
    <tableColumn id="3" xr3:uid="{29C1B4DC-9423-4EC6-BBED-1BDB838E0DFA}" uniqueName="3" name="Uzytkownicy" queryTableFieldId="3"/>
    <tableColumn id="4" xr3:uid="{8B87FC9D-7159-4949-8568-BA6B2FAFEA8E}" uniqueName="4" name="Urzedowy" queryTableFieldId="4" dataDxfId="6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19A21D-FD98-495D-B274-B1AA702C7A2B}" name="panstwa" displayName="panstwa" ref="A1:C41" tableType="queryTable" totalsRowShown="0" headerRowDxfId="61">
  <tableColumns count="3">
    <tableColumn id="1" xr3:uid="{560AAD6F-266A-415D-AE95-EF2160A16504}" uniqueName="1" name="Panstwo" queryTableFieldId="1" dataDxfId="60"/>
    <tableColumn id="2" xr3:uid="{6FB27224-C625-4974-92DC-394941C13EFE}" uniqueName="2" name="Kontynent" queryTableFieldId="2" dataDxfId="59"/>
    <tableColumn id="3" xr3:uid="{D6A9FE1D-8A5A-45F0-B6F3-76F0DBC00F3D}" uniqueName="3" name="Populacja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605D0F-9F68-4757-875E-D22E1349B906}" name="jezyki" displayName="jezyki" ref="E1:F488" tableType="queryTable" totalsRowShown="0" headerRowDxfId="58">
  <tableColumns count="2">
    <tableColumn id="1" xr3:uid="{9D952FBB-1FBE-4F87-9EB3-F9CB55F5B41A}" uniqueName="1" name="Jezyk" queryTableFieldId="1" dataDxfId="57"/>
    <tableColumn id="2" xr3:uid="{2B1D626D-F811-41DD-8153-7CCD9450FE1F}" uniqueName="2" name="Rodzina" queryTableFieldId="2" dataDxfId="5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1FADDE-4807-4A69-93A3-03D3C43F260D}" name="uzytkownicy" displayName="uzytkownicy" ref="H1:K657" tableType="queryTable" totalsRowShown="0" headerRowDxfId="55">
  <autoFilter ref="H1:K657" xr:uid="{CD10771C-42A4-433F-99E5-146CF74EDE96}"/>
  <tableColumns count="4">
    <tableColumn id="1" xr3:uid="{9D40D711-6F4F-442A-820D-CC018624964F}" uniqueName="1" name="Panstwo" queryTableFieldId="1" dataDxfId="54"/>
    <tableColumn id="2" xr3:uid="{AEEECD1E-0E8E-40C3-AC86-5B2FD69438DA}" uniqueName="2" name="Jezyk" queryTableFieldId="2" dataDxfId="53"/>
    <tableColumn id="3" xr3:uid="{6A033BAE-75A4-44D1-9FF5-D3397EE6D8DE}" uniqueName="3" name="Uzytkownicy" queryTableFieldId="3"/>
    <tableColumn id="4" xr3:uid="{93A84775-BB12-46DA-AF40-A0A53544483B}" uniqueName="4" name="Urzedowy" queryTableFieldId="4" dataDxfId="5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4514A12-4585-4138-85A7-0A5BFFCACCA0}" name="panstwa511" displayName="panstwa511" ref="A1:C41" tableType="queryTable" totalsRowShown="0" headerRowDxfId="51">
  <tableColumns count="3">
    <tableColumn id="1" xr3:uid="{6C9E93B2-D978-4323-BF9B-9B8163D386B1}" uniqueName="1" name="Panstwo" queryTableFieldId="1" dataDxfId="50"/>
    <tableColumn id="2" xr3:uid="{B6DDE96C-69DB-4C1E-9359-BBFB1AAED7C7}" uniqueName="2" name="Kontynent" queryTableFieldId="2" dataDxfId="49"/>
    <tableColumn id="3" xr3:uid="{B43DB2B0-7479-4589-8078-56E34CAB03D8}" uniqueName="3" name="Populacja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4208E07-12B5-4001-BF9E-8CA8919F0150}" name="jezyki612" displayName="jezyki612" ref="E1:F488" tableType="queryTable" totalsRowShown="0" headerRowDxfId="48">
  <tableColumns count="2">
    <tableColumn id="1" xr3:uid="{CCAAD7B4-4AC9-46FA-B5F7-3D2C75E9508C}" uniqueName="1" name="Jezyk" queryTableFieldId="1" dataDxfId="47"/>
    <tableColumn id="2" xr3:uid="{3C1F6251-07B7-4AD5-971A-E5E8638D98C5}" uniqueName="2" name="Rodzina" queryTableFieldId="2" dataDxfId="4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8E21076-CBAA-4031-9355-C7F5BD44BD0C}" name="uzytkownicy713" displayName="uzytkownicy713" ref="H1:K657" tableType="queryTable" totalsRowShown="0" headerRowDxfId="45">
  <autoFilter ref="H1:K657" xr:uid="{71D860E8-D160-4348-B70C-7C64566BB63B}"/>
  <tableColumns count="4">
    <tableColumn id="1" xr3:uid="{52060D64-8759-4283-B369-96B54BB77027}" uniqueName="1" name="Panstwo" queryTableFieldId="1" dataDxfId="44"/>
    <tableColumn id="2" xr3:uid="{5AD209D3-F1D7-48DE-8A9B-C4B8541FD101}" uniqueName="2" name="Jezyk" queryTableFieldId="2" dataDxfId="43"/>
    <tableColumn id="3" xr3:uid="{18EB8806-DF7C-450D-BB51-93A8543FD94B}" uniqueName="3" name="Uzytkownicy" queryTableFieldId="3"/>
    <tableColumn id="4" xr3:uid="{9F7CEE0D-ED5B-4A73-8E48-C2AF81F6C96B}" uniqueName="4" name="Urzedowy" queryTableFieldId="4" dataDxfId="4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7CDCB-81AA-4188-A270-329EC584B44C}">
  <dimension ref="A1:AH657"/>
  <sheetViews>
    <sheetView workbookViewId="0">
      <selection sqref="A1:XFD1048576"/>
    </sheetView>
  </sheetViews>
  <sheetFormatPr defaultRowHeight="15" x14ac:dyDescent="0.25"/>
  <cols>
    <col min="1" max="1" width="18" bestFit="1" customWidth="1"/>
    <col min="2" max="2" width="20.140625" bestFit="1" customWidth="1"/>
    <col min="3" max="3" width="11.85546875" bestFit="1" customWidth="1"/>
    <col min="5" max="5" width="19.85546875" bestFit="1" customWidth="1"/>
    <col min="6" max="6" width="28.140625" bestFit="1" customWidth="1"/>
    <col min="8" max="8" width="18" bestFit="1" customWidth="1"/>
    <col min="9" max="9" width="19.85546875" bestFit="1" customWidth="1"/>
    <col min="10" max="10" width="14.5703125" bestFit="1" customWidth="1"/>
    <col min="11" max="11" width="12.28515625" bestFit="1" customWidth="1"/>
    <col min="13" max="13" width="29.28515625" customWidth="1"/>
    <col min="15" max="15" width="12.140625" customWidth="1"/>
    <col min="16" max="16" width="19.85546875" bestFit="1" customWidth="1"/>
    <col min="17" max="17" width="14.42578125" bestFit="1" customWidth="1"/>
    <col min="18" max="18" width="23.140625" customWidth="1"/>
    <col min="19" max="19" width="15.85546875" customWidth="1"/>
    <col min="20" max="20" width="19.28515625" customWidth="1"/>
    <col min="21" max="21" width="25.28515625" customWidth="1"/>
    <col min="22" max="22" width="25.140625" customWidth="1"/>
    <col min="23" max="23" width="10.5703125" customWidth="1"/>
    <col min="24" max="24" width="19.85546875" bestFit="1" customWidth="1"/>
    <col min="25" max="25" width="18" bestFit="1" customWidth="1"/>
    <col min="26" max="26" width="20.140625" bestFit="1" customWidth="1"/>
    <col min="27" max="27" width="20.7109375" bestFit="1" customWidth="1"/>
    <col min="29" max="29" width="21.28515625" bestFit="1" customWidth="1"/>
    <col min="30" max="30" width="9.85546875" bestFit="1" customWidth="1"/>
    <col min="31" max="31" width="6.7109375" bestFit="1" customWidth="1"/>
    <col min="32" max="32" width="20.7109375" bestFit="1" customWidth="1"/>
    <col min="33" max="33" width="7.5703125" bestFit="1" customWidth="1"/>
    <col min="34" max="34" width="18.140625" bestFit="1" customWidth="1"/>
  </cols>
  <sheetData>
    <row r="1" spans="1:34" s="3" customFormat="1" ht="76.5" customHeight="1" x14ac:dyDescent="0.25">
      <c r="A1" s="3" t="s">
        <v>0</v>
      </c>
      <c r="B1" s="3" t="s">
        <v>1</v>
      </c>
      <c r="C1" s="3" t="s">
        <v>2</v>
      </c>
      <c r="E1" s="3" t="s">
        <v>48</v>
      </c>
      <c r="F1" s="3" t="s">
        <v>49</v>
      </c>
      <c r="H1" s="3" t="s">
        <v>0</v>
      </c>
      <c r="I1" s="3" t="s">
        <v>48</v>
      </c>
      <c r="J1" s="3" t="s">
        <v>560</v>
      </c>
      <c r="K1" s="3" t="s">
        <v>561</v>
      </c>
      <c r="N1" s="8"/>
      <c r="V1" s="5"/>
      <c r="AD1" s="7"/>
      <c r="AE1" s="7"/>
      <c r="AF1" s="7"/>
      <c r="AG1" s="7"/>
      <c r="AH1" s="7"/>
    </row>
    <row r="2" spans="1:34" ht="18.75" x14ac:dyDescent="0.3">
      <c r="A2" s="1" t="s">
        <v>3</v>
      </c>
      <c r="B2" s="1" t="s">
        <v>4</v>
      </c>
      <c r="C2">
        <v>32.5</v>
      </c>
      <c r="E2" s="1" t="s">
        <v>50</v>
      </c>
      <c r="F2" s="1" t="s">
        <v>51</v>
      </c>
      <c r="H2" s="1" t="s">
        <v>12</v>
      </c>
      <c r="I2" s="1" t="s">
        <v>329</v>
      </c>
      <c r="J2">
        <v>1212</v>
      </c>
      <c r="K2" s="1" t="s">
        <v>562</v>
      </c>
      <c r="M2" s="1"/>
      <c r="N2" s="9"/>
      <c r="V2" s="6"/>
      <c r="AA2" s="1"/>
    </row>
    <row r="3" spans="1:34" ht="15.75" x14ac:dyDescent="0.25">
      <c r="A3" s="1" t="s">
        <v>5</v>
      </c>
      <c r="B3" s="1" t="s">
        <v>6</v>
      </c>
      <c r="C3">
        <v>39.700000000000003</v>
      </c>
      <c r="E3" s="1" t="s">
        <v>52</v>
      </c>
      <c r="F3" s="1" t="s">
        <v>53</v>
      </c>
      <c r="H3" s="1" t="s">
        <v>20</v>
      </c>
      <c r="I3" s="1" t="s">
        <v>199</v>
      </c>
      <c r="J3">
        <v>422</v>
      </c>
      <c r="K3" s="1" t="s">
        <v>562</v>
      </c>
      <c r="M3" s="1"/>
      <c r="N3" s="9"/>
      <c r="AA3" s="1"/>
    </row>
    <row r="4" spans="1:34" ht="15.75" x14ac:dyDescent="0.25">
      <c r="A4" s="1" t="s">
        <v>7</v>
      </c>
      <c r="B4" s="1" t="s">
        <v>8</v>
      </c>
      <c r="C4">
        <v>43.4</v>
      </c>
      <c r="E4" s="1" t="s">
        <v>54</v>
      </c>
      <c r="F4" s="1" t="s">
        <v>53</v>
      </c>
      <c r="H4" s="1" t="s">
        <v>44</v>
      </c>
      <c r="I4" s="1" t="s">
        <v>74</v>
      </c>
      <c r="J4">
        <v>255</v>
      </c>
      <c r="K4" s="1" t="s">
        <v>562</v>
      </c>
      <c r="M4" s="1"/>
      <c r="N4" s="9"/>
      <c r="AA4" s="1"/>
    </row>
    <row r="5" spans="1:34" ht="15.75" x14ac:dyDescent="0.25">
      <c r="A5" s="1" t="s">
        <v>9</v>
      </c>
      <c r="B5" s="1" t="s">
        <v>4</v>
      </c>
      <c r="C5">
        <v>161</v>
      </c>
      <c r="E5" s="1" t="s">
        <v>55</v>
      </c>
      <c r="F5" s="1" t="s">
        <v>56</v>
      </c>
      <c r="H5" s="1" t="s">
        <v>11</v>
      </c>
      <c r="I5" s="1" t="s">
        <v>434</v>
      </c>
      <c r="J5">
        <v>202</v>
      </c>
      <c r="K5" s="1" t="s">
        <v>562</v>
      </c>
      <c r="M5" s="1"/>
      <c r="N5" s="9"/>
      <c r="AA5" s="1"/>
    </row>
    <row r="6" spans="1:34" ht="15.75" x14ac:dyDescent="0.25">
      <c r="A6" s="1" t="s">
        <v>10</v>
      </c>
      <c r="B6" s="1" t="s">
        <v>4</v>
      </c>
      <c r="C6">
        <v>51.4</v>
      </c>
      <c r="E6" s="1" t="s">
        <v>57</v>
      </c>
      <c r="F6" s="1" t="s">
        <v>58</v>
      </c>
      <c r="H6" s="1" t="s">
        <v>9</v>
      </c>
      <c r="I6" s="1" t="s">
        <v>111</v>
      </c>
      <c r="J6">
        <v>157.9</v>
      </c>
      <c r="K6" s="1" t="s">
        <v>562</v>
      </c>
      <c r="M6" s="1"/>
      <c r="N6" s="9"/>
      <c r="AA6" s="1"/>
    </row>
    <row r="7" spans="1:34" ht="15.75" x14ac:dyDescent="0.25">
      <c r="A7" s="1" t="s">
        <v>11</v>
      </c>
      <c r="B7" s="1" t="s">
        <v>8</v>
      </c>
      <c r="C7">
        <v>207.8</v>
      </c>
      <c r="E7" s="1" t="s">
        <v>59</v>
      </c>
      <c r="F7" s="1" t="s">
        <v>60</v>
      </c>
      <c r="H7" s="1" t="s">
        <v>24</v>
      </c>
      <c r="I7" s="1" t="s">
        <v>218</v>
      </c>
      <c r="J7">
        <v>125</v>
      </c>
      <c r="K7" s="1" t="s">
        <v>562</v>
      </c>
      <c r="M7" s="1"/>
      <c r="N7" s="9"/>
      <c r="AA7" s="1"/>
    </row>
    <row r="8" spans="1:34" ht="15.75" x14ac:dyDescent="0.25">
      <c r="A8" s="1" t="s">
        <v>12</v>
      </c>
      <c r="B8" s="1" t="s">
        <v>4</v>
      </c>
      <c r="C8">
        <v>1367</v>
      </c>
      <c r="E8" s="1" t="s">
        <v>61</v>
      </c>
      <c r="F8" s="1" t="s">
        <v>62</v>
      </c>
      <c r="H8" s="1" t="s">
        <v>37</v>
      </c>
      <c r="I8" s="1" t="s">
        <v>444</v>
      </c>
      <c r="J8">
        <v>119</v>
      </c>
      <c r="K8" s="1" t="s">
        <v>562</v>
      </c>
      <c r="M8" s="1"/>
      <c r="N8" s="9"/>
    </row>
    <row r="9" spans="1:34" ht="15.75" x14ac:dyDescent="0.25">
      <c r="A9" s="1" t="s">
        <v>13</v>
      </c>
      <c r="B9" s="1" t="s">
        <v>6</v>
      </c>
      <c r="C9">
        <v>77.3</v>
      </c>
      <c r="E9" s="1" t="s">
        <v>63</v>
      </c>
      <c r="F9" s="1" t="s">
        <v>62</v>
      </c>
      <c r="H9" s="1" t="s">
        <v>31</v>
      </c>
      <c r="I9" s="1" t="s">
        <v>200</v>
      </c>
      <c r="J9">
        <v>118</v>
      </c>
      <c r="K9" s="1" t="s">
        <v>562</v>
      </c>
      <c r="M9" s="1"/>
      <c r="N9" s="9"/>
    </row>
    <row r="10" spans="1:34" ht="15.75" x14ac:dyDescent="0.25">
      <c r="A10" s="1" t="s">
        <v>14</v>
      </c>
      <c r="B10" s="1" t="s">
        <v>6</v>
      </c>
      <c r="C10">
        <v>91.5</v>
      </c>
      <c r="E10" s="1" t="s">
        <v>64</v>
      </c>
      <c r="F10" s="1" t="s">
        <v>56</v>
      </c>
      <c r="H10" s="1" t="s">
        <v>14</v>
      </c>
      <c r="I10" s="1" t="s">
        <v>76</v>
      </c>
      <c r="J10">
        <v>89</v>
      </c>
      <c r="K10" s="1" t="s">
        <v>562</v>
      </c>
      <c r="M10" s="1"/>
      <c r="N10" s="9"/>
    </row>
    <row r="11" spans="1:34" ht="15.75" x14ac:dyDescent="0.25">
      <c r="A11" s="1" t="s">
        <v>15</v>
      </c>
      <c r="B11" s="1" t="s">
        <v>6</v>
      </c>
      <c r="C11">
        <v>99.4</v>
      </c>
      <c r="E11" s="1" t="s">
        <v>65</v>
      </c>
      <c r="F11" s="1" t="s">
        <v>51</v>
      </c>
      <c r="H11" s="1" t="s">
        <v>21</v>
      </c>
      <c r="I11" s="1" t="s">
        <v>220</v>
      </c>
      <c r="J11">
        <v>84.3</v>
      </c>
      <c r="K11" s="1" t="s">
        <v>563</v>
      </c>
      <c r="M11" s="1"/>
      <c r="N11" s="9"/>
    </row>
    <row r="12" spans="1:34" ht="15.75" x14ac:dyDescent="0.25">
      <c r="A12" s="1" t="s">
        <v>16</v>
      </c>
      <c r="B12" s="1" t="s">
        <v>4</v>
      </c>
      <c r="C12">
        <v>100.7</v>
      </c>
      <c r="E12" s="1" t="s">
        <v>66</v>
      </c>
      <c r="F12" s="1" t="s">
        <v>62</v>
      </c>
      <c r="H12" s="1" t="s">
        <v>20</v>
      </c>
      <c r="I12" s="1" t="s">
        <v>111</v>
      </c>
      <c r="J12">
        <v>83.4</v>
      </c>
      <c r="K12" s="1" t="s">
        <v>563</v>
      </c>
      <c r="M12" s="1"/>
      <c r="N12" s="9"/>
    </row>
    <row r="13" spans="1:34" ht="15.75" x14ac:dyDescent="0.25">
      <c r="A13" s="1" t="s">
        <v>17</v>
      </c>
      <c r="B13" s="1" t="s">
        <v>18</v>
      </c>
      <c r="C13">
        <v>64.400000000000006</v>
      </c>
      <c r="E13" s="1" t="s">
        <v>67</v>
      </c>
      <c r="F13" s="1" t="s">
        <v>58</v>
      </c>
      <c r="H13" s="1" t="s">
        <v>34</v>
      </c>
      <c r="I13" s="1" t="s">
        <v>426</v>
      </c>
      <c r="J13">
        <v>76.400000000000006</v>
      </c>
      <c r="K13" s="1" t="s">
        <v>563</v>
      </c>
      <c r="M13" s="1"/>
      <c r="N13" s="9"/>
    </row>
    <row r="14" spans="1:34" ht="15.75" x14ac:dyDescent="0.25">
      <c r="A14" s="1" t="s">
        <v>19</v>
      </c>
      <c r="B14" s="1" t="s">
        <v>18</v>
      </c>
      <c r="C14">
        <v>46.1</v>
      </c>
      <c r="E14" s="1" t="s">
        <v>68</v>
      </c>
      <c r="F14" s="1" t="s">
        <v>53</v>
      </c>
      <c r="H14" s="1" t="s">
        <v>20</v>
      </c>
      <c r="I14" s="1" t="s">
        <v>498</v>
      </c>
      <c r="J14">
        <v>74</v>
      </c>
      <c r="K14" s="1" t="s">
        <v>563</v>
      </c>
      <c r="M14" s="1"/>
      <c r="N14" s="9"/>
    </row>
    <row r="15" spans="1:34" ht="15.75" x14ac:dyDescent="0.25">
      <c r="A15" s="1" t="s">
        <v>20</v>
      </c>
      <c r="B15" s="1" t="s">
        <v>4</v>
      </c>
      <c r="C15">
        <v>1311.1</v>
      </c>
      <c r="E15" s="1" t="s">
        <v>69</v>
      </c>
      <c r="F15" s="1" t="s">
        <v>62</v>
      </c>
      <c r="H15" s="1" t="s">
        <v>12</v>
      </c>
      <c r="I15" s="1" t="s">
        <v>233</v>
      </c>
      <c r="J15">
        <v>72.900000000000006</v>
      </c>
      <c r="K15" s="1" t="s">
        <v>563</v>
      </c>
      <c r="M15" s="1"/>
      <c r="N15" s="9"/>
    </row>
    <row r="16" spans="1:34" ht="15.75" x14ac:dyDescent="0.25">
      <c r="A16" s="1" t="s">
        <v>21</v>
      </c>
      <c r="B16" s="1" t="s">
        <v>4</v>
      </c>
      <c r="C16">
        <v>257.60000000000002</v>
      </c>
      <c r="E16" s="1" t="s">
        <v>70</v>
      </c>
      <c r="F16" s="1" t="s">
        <v>53</v>
      </c>
      <c r="H16" s="1" t="s">
        <v>20</v>
      </c>
      <c r="I16" s="1" t="s">
        <v>335</v>
      </c>
      <c r="J16">
        <v>71.900000000000006</v>
      </c>
      <c r="K16" s="1" t="s">
        <v>563</v>
      </c>
      <c r="M16" s="1"/>
      <c r="N16" s="9"/>
    </row>
    <row r="17" spans="1:14" ht="15.75" x14ac:dyDescent="0.25">
      <c r="A17" s="1" t="s">
        <v>22</v>
      </c>
      <c r="B17" s="1" t="s">
        <v>4</v>
      </c>
      <c r="C17">
        <v>36.4</v>
      </c>
      <c r="E17" s="1" t="s">
        <v>71</v>
      </c>
      <c r="F17" s="1" t="s">
        <v>51</v>
      </c>
      <c r="H17" s="1" t="s">
        <v>32</v>
      </c>
      <c r="I17" s="1" t="s">
        <v>391</v>
      </c>
      <c r="J17">
        <v>69.8</v>
      </c>
      <c r="K17" s="1" t="s">
        <v>562</v>
      </c>
      <c r="M17" s="1"/>
      <c r="N17" s="9"/>
    </row>
    <row r="18" spans="1:14" ht="15.75" x14ac:dyDescent="0.25">
      <c r="A18" s="1" t="s">
        <v>23</v>
      </c>
      <c r="B18" s="1" t="s">
        <v>4</v>
      </c>
      <c r="C18">
        <v>79.099999999999994</v>
      </c>
      <c r="E18" s="1" t="s">
        <v>72</v>
      </c>
      <c r="F18" s="1" t="s">
        <v>60</v>
      </c>
      <c r="H18" s="1" t="s">
        <v>46</v>
      </c>
      <c r="I18" s="1" t="s">
        <v>538</v>
      </c>
      <c r="J18">
        <v>65.8</v>
      </c>
      <c r="K18" s="1" t="s">
        <v>562</v>
      </c>
      <c r="M18" s="1"/>
      <c r="N18" s="9"/>
    </row>
    <row r="19" spans="1:14" ht="15.75" x14ac:dyDescent="0.25">
      <c r="A19" s="1" t="s">
        <v>24</v>
      </c>
      <c r="B19" s="1" t="s">
        <v>4</v>
      </c>
      <c r="C19">
        <v>126.6</v>
      </c>
      <c r="E19" s="1" t="s">
        <v>73</v>
      </c>
      <c r="F19" s="1" t="s">
        <v>56</v>
      </c>
      <c r="H19" s="1" t="s">
        <v>41</v>
      </c>
      <c r="I19" s="1" t="s">
        <v>521</v>
      </c>
      <c r="J19">
        <v>64.900000000000006</v>
      </c>
      <c r="K19" s="1" t="s">
        <v>562</v>
      </c>
      <c r="M19" s="1"/>
      <c r="N19" s="9"/>
    </row>
    <row r="20" spans="1:14" ht="15.75" x14ac:dyDescent="0.25">
      <c r="A20" s="1" t="s">
        <v>25</v>
      </c>
      <c r="B20" s="1" t="s">
        <v>26</v>
      </c>
      <c r="C20">
        <v>35.9</v>
      </c>
      <c r="E20" s="1" t="s">
        <v>74</v>
      </c>
      <c r="F20" s="1" t="s">
        <v>62</v>
      </c>
      <c r="H20" s="1" t="s">
        <v>20</v>
      </c>
      <c r="I20" s="1" t="s">
        <v>491</v>
      </c>
      <c r="J20">
        <v>60.8</v>
      </c>
      <c r="K20" s="1" t="s">
        <v>563</v>
      </c>
      <c r="M20" s="1"/>
      <c r="N20" s="9"/>
    </row>
    <row r="21" spans="1:14" ht="15.75" x14ac:dyDescent="0.25">
      <c r="A21" s="1" t="s">
        <v>27</v>
      </c>
      <c r="B21" s="1" t="s">
        <v>6</v>
      </c>
      <c r="C21">
        <v>46.1</v>
      </c>
      <c r="E21" s="1" t="s">
        <v>75</v>
      </c>
      <c r="F21" s="1" t="s">
        <v>56</v>
      </c>
      <c r="H21" s="1" t="s">
        <v>45</v>
      </c>
      <c r="I21" s="1" t="s">
        <v>74</v>
      </c>
      <c r="J21">
        <v>59.8</v>
      </c>
      <c r="K21" s="1" t="s">
        <v>562</v>
      </c>
      <c r="M21" s="1"/>
      <c r="N21" s="9"/>
    </row>
    <row r="22" spans="1:14" ht="15.75" x14ac:dyDescent="0.25">
      <c r="A22" s="1" t="s">
        <v>28</v>
      </c>
      <c r="B22" s="1" t="s">
        <v>8</v>
      </c>
      <c r="C22">
        <v>48.2</v>
      </c>
      <c r="E22" s="1" t="s">
        <v>76</v>
      </c>
      <c r="F22" s="1" t="s">
        <v>60</v>
      </c>
      <c r="H22" s="1" t="s">
        <v>17</v>
      </c>
      <c r="I22" s="1" t="s">
        <v>161</v>
      </c>
      <c r="J22">
        <v>59.6</v>
      </c>
      <c r="K22" s="1" t="s">
        <v>562</v>
      </c>
      <c r="M22" s="1"/>
      <c r="N22" s="9"/>
    </row>
    <row r="23" spans="1:14" ht="15.75" x14ac:dyDescent="0.25">
      <c r="A23" s="1" t="s">
        <v>29</v>
      </c>
      <c r="B23" s="1" t="s">
        <v>4</v>
      </c>
      <c r="C23">
        <v>50.3</v>
      </c>
      <c r="E23" s="1" t="s">
        <v>77</v>
      </c>
      <c r="F23" s="1" t="s">
        <v>53</v>
      </c>
      <c r="H23" s="1" t="s">
        <v>47</v>
      </c>
      <c r="I23" s="1" t="s">
        <v>539</v>
      </c>
      <c r="J23">
        <v>55</v>
      </c>
      <c r="K23" s="1" t="s">
        <v>562</v>
      </c>
      <c r="M23" s="1"/>
      <c r="N23" s="9"/>
    </row>
    <row r="24" spans="1:14" ht="15.75" x14ac:dyDescent="0.25">
      <c r="A24" s="1" t="s">
        <v>30</v>
      </c>
      <c r="B24" s="1" t="s">
        <v>6</v>
      </c>
      <c r="C24">
        <v>34.4</v>
      </c>
      <c r="E24" s="1" t="s">
        <v>78</v>
      </c>
      <c r="F24" s="1" t="s">
        <v>62</v>
      </c>
      <c r="H24" s="1" t="s">
        <v>20</v>
      </c>
      <c r="I24" s="1" t="s">
        <v>528</v>
      </c>
      <c r="J24">
        <v>51.5</v>
      </c>
      <c r="K24" s="1" t="s">
        <v>563</v>
      </c>
      <c r="M24" s="1"/>
      <c r="N24" s="9"/>
    </row>
    <row r="25" spans="1:14" ht="15.75" x14ac:dyDescent="0.25">
      <c r="A25" s="1" t="s">
        <v>31</v>
      </c>
      <c r="B25" s="1" t="s">
        <v>26</v>
      </c>
      <c r="C25">
        <v>127</v>
      </c>
      <c r="E25" s="1" t="s">
        <v>79</v>
      </c>
      <c r="F25" s="1" t="s">
        <v>62</v>
      </c>
      <c r="H25" s="1" t="s">
        <v>29</v>
      </c>
      <c r="I25" s="1" t="s">
        <v>277</v>
      </c>
      <c r="J25">
        <v>48.4</v>
      </c>
      <c r="K25" s="1" t="s">
        <v>562</v>
      </c>
      <c r="M25" s="1"/>
      <c r="N25" s="9"/>
    </row>
    <row r="26" spans="1:14" ht="15.75" x14ac:dyDescent="0.25">
      <c r="A26" s="1" t="s">
        <v>32</v>
      </c>
      <c r="B26" s="1" t="s">
        <v>18</v>
      </c>
      <c r="C26">
        <v>80.7</v>
      </c>
      <c r="E26" s="1" t="s">
        <v>80</v>
      </c>
      <c r="F26" s="1" t="s">
        <v>81</v>
      </c>
      <c r="H26" s="1" t="s">
        <v>28</v>
      </c>
      <c r="I26" s="1" t="s">
        <v>200</v>
      </c>
      <c r="J26">
        <v>47.5</v>
      </c>
      <c r="K26" s="1" t="s">
        <v>562</v>
      </c>
      <c r="M26" s="1"/>
      <c r="N26" s="9"/>
    </row>
    <row r="27" spans="1:14" x14ac:dyDescent="0.25">
      <c r="A27" s="1" t="s">
        <v>33</v>
      </c>
      <c r="B27" s="1" t="s">
        <v>6</v>
      </c>
      <c r="C27">
        <v>182.2</v>
      </c>
      <c r="E27" s="1" t="s">
        <v>82</v>
      </c>
      <c r="F27" s="1" t="s">
        <v>60</v>
      </c>
      <c r="H27" s="1" t="s">
        <v>20</v>
      </c>
      <c r="I27" s="1" t="s">
        <v>181</v>
      </c>
      <c r="J27">
        <v>46.1</v>
      </c>
      <c r="K27" s="1" t="s">
        <v>563</v>
      </c>
    </row>
    <row r="28" spans="1:14" x14ac:dyDescent="0.25">
      <c r="A28" s="1" t="s">
        <v>34</v>
      </c>
      <c r="B28" s="1" t="s">
        <v>4</v>
      </c>
      <c r="C28">
        <v>188.9</v>
      </c>
      <c r="E28" s="1" t="s">
        <v>83</v>
      </c>
      <c r="F28" s="1" t="s">
        <v>84</v>
      </c>
      <c r="H28" s="1" t="s">
        <v>21</v>
      </c>
      <c r="I28" s="1" t="s">
        <v>477</v>
      </c>
      <c r="J28">
        <v>42</v>
      </c>
      <c r="K28" s="1" t="s">
        <v>563</v>
      </c>
    </row>
    <row r="29" spans="1:14" x14ac:dyDescent="0.25">
      <c r="A29" s="1" t="s">
        <v>35</v>
      </c>
      <c r="B29" s="1" t="s">
        <v>18</v>
      </c>
      <c r="C29">
        <v>38.6</v>
      </c>
      <c r="E29" s="1" t="s">
        <v>85</v>
      </c>
      <c r="F29" s="1" t="s">
        <v>86</v>
      </c>
      <c r="H29" s="1" t="s">
        <v>44</v>
      </c>
      <c r="I29" s="1" t="s">
        <v>200</v>
      </c>
      <c r="J29">
        <v>41.5</v>
      </c>
      <c r="K29" s="1" t="s">
        <v>563</v>
      </c>
    </row>
    <row r="30" spans="1:14" x14ac:dyDescent="0.25">
      <c r="A30" s="1" t="s">
        <v>36</v>
      </c>
      <c r="B30" s="1" t="s">
        <v>6</v>
      </c>
      <c r="C30">
        <v>54.5</v>
      </c>
      <c r="E30" s="1" t="s">
        <v>87</v>
      </c>
      <c r="F30" s="1" t="s">
        <v>60</v>
      </c>
      <c r="H30" s="1" t="s">
        <v>23</v>
      </c>
      <c r="I30" s="1" t="s">
        <v>427</v>
      </c>
      <c r="J30">
        <v>39.799999999999997</v>
      </c>
      <c r="K30" s="1" t="s">
        <v>562</v>
      </c>
    </row>
    <row r="31" spans="1:14" x14ac:dyDescent="0.25">
      <c r="A31" s="1" t="s">
        <v>37</v>
      </c>
      <c r="B31" s="1" t="s">
        <v>18</v>
      </c>
      <c r="C31">
        <v>143.5</v>
      </c>
      <c r="E31" s="1" t="s">
        <v>88</v>
      </c>
      <c r="F31" s="1" t="s">
        <v>89</v>
      </c>
      <c r="H31" s="1" t="s">
        <v>7</v>
      </c>
      <c r="I31" s="1" t="s">
        <v>200</v>
      </c>
      <c r="J31">
        <v>39</v>
      </c>
      <c r="K31" s="1" t="s">
        <v>562</v>
      </c>
    </row>
    <row r="32" spans="1:14" x14ac:dyDescent="0.25">
      <c r="A32" s="1" t="s">
        <v>38</v>
      </c>
      <c r="B32" s="1" t="s">
        <v>6</v>
      </c>
      <c r="C32">
        <v>40.200000000000003</v>
      </c>
      <c r="E32" s="1" t="s">
        <v>90</v>
      </c>
      <c r="F32" s="1" t="s">
        <v>56</v>
      </c>
      <c r="H32" s="1" t="s">
        <v>20</v>
      </c>
      <c r="I32" s="1" t="s">
        <v>232</v>
      </c>
      <c r="J32">
        <v>37.9</v>
      </c>
      <c r="K32" s="1" t="s">
        <v>563</v>
      </c>
    </row>
    <row r="33" spans="1:11" x14ac:dyDescent="0.25">
      <c r="A33" s="1" t="s">
        <v>39</v>
      </c>
      <c r="B33" s="1" t="s">
        <v>4</v>
      </c>
      <c r="C33">
        <v>68</v>
      </c>
      <c r="E33" s="1" t="s">
        <v>91</v>
      </c>
      <c r="F33" s="1" t="s">
        <v>51</v>
      </c>
      <c r="H33" s="1" t="s">
        <v>35</v>
      </c>
      <c r="I33" s="1" t="s">
        <v>433</v>
      </c>
      <c r="J33">
        <v>37.799999999999997</v>
      </c>
      <c r="K33" s="1" t="s">
        <v>562</v>
      </c>
    </row>
    <row r="34" spans="1:11" x14ac:dyDescent="0.25">
      <c r="A34" s="1" t="s">
        <v>40</v>
      </c>
      <c r="B34" s="1" t="s">
        <v>6</v>
      </c>
      <c r="C34">
        <v>53.5</v>
      </c>
      <c r="E34" s="1" t="s">
        <v>92</v>
      </c>
      <c r="F34" s="1" t="s">
        <v>51</v>
      </c>
      <c r="H34" s="1" t="s">
        <v>15</v>
      </c>
      <c r="I34" s="1" t="s">
        <v>416</v>
      </c>
      <c r="J34">
        <v>35.299999999999997</v>
      </c>
      <c r="K34" s="1" t="s">
        <v>563</v>
      </c>
    </row>
    <row r="35" spans="1:11" x14ac:dyDescent="0.25">
      <c r="A35" s="1" t="s">
        <v>41</v>
      </c>
      <c r="B35" s="1" t="s">
        <v>4</v>
      </c>
      <c r="C35">
        <v>78.7</v>
      </c>
      <c r="E35" s="1" t="s">
        <v>93</v>
      </c>
      <c r="F35" s="1" t="s">
        <v>51</v>
      </c>
      <c r="H35" s="1" t="s">
        <v>19</v>
      </c>
      <c r="I35" s="1" t="s">
        <v>200</v>
      </c>
      <c r="J35">
        <v>34.1</v>
      </c>
      <c r="K35" s="1" t="s">
        <v>562</v>
      </c>
    </row>
    <row r="36" spans="1:11" x14ac:dyDescent="0.25">
      <c r="A36" s="1" t="s">
        <v>42</v>
      </c>
      <c r="B36" s="1" t="s">
        <v>6</v>
      </c>
      <c r="C36">
        <v>39</v>
      </c>
      <c r="E36" s="1" t="s">
        <v>94</v>
      </c>
      <c r="F36" s="1" t="s">
        <v>51</v>
      </c>
      <c r="H36" s="1" t="s">
        <v>20</v>
      </c>
      <c r="I36" s="1" t="s">
        <v>326</v>
      </c>
      <c r="J36">
        <v>33.1</v>
      </c>
      <c r="K36" s="1" t="s">
        <v>563</v>
      </c>
    </row>
    <row r="37" spans="1:11" x14ac:dyDescent="0.25">
      <c r="A37" s="1" t="s">
        <v>43</v>
      </c>
      <c r="B37" s="1" t="s">
        <v>18</v>
      </c>
      <c r="C37">
        <v>44.8</v>
      </c>
      <c r="E37" s="1" t="s">
        <v>95</v>
      </c>
      <c r="F37" s="1" t="s">
        <v>96</v>
      </c>
      <c r="H37" s="1" t="s">
        <v>20</v>
      </c>
      <c r="I37" s="1" t="s">
        <v>405</v>
      </c>
      <c r="J37">
        <v>33</v>
      </c>
      <c r="K37" s="1" t="s">
        <v>563</v>
      </c>
    </row>
    <row r="38" spans="1:11" x14ac:dyDescent="0.25">
      <c r="A38" s="1" t="s">
        <v>44</v>
      </c>
      <c r="B38" s="1" t="s">
        <v>26</v>
      </c>
      <c r="C38">
        <v>321.8</v>
      </c>
      <c r="E38" s="1" t="s">
        <v>97</v>
      </c>
      <c r="F38" s="1" t="s">
        <v>86</v>
      </c>
      <c r="H38" s="1" t="s">
        <v>10</v>
      </c>
      <c r="I38" s="1" t="s">
        <v>118</v>
      </c>
      <c r="J38">
        <v>32.9</v>
      </c>
      <c r="K38" s="1" t="s">
        <v>562</v>
      </c>
    </row>
    <row r="39" spans="1:11" x14ac:dyDescent="0.25">
      <c r="A39" s="1" t="s">
        <v>45</v>
      </c>
      <c r="B39" s="1" t="s">
        <v>18</v>
      </c>
      <c r="C39">
        <v>64.7</v>
      </c>
      <c r="E39" s="1" t="s">
        <v>98</v>
      </c>
      <c r="F39" s="1" t="s">
        <v>60</v>
      </c>
      <c r="H39" s="1" t="s">
        <v>43</v>
      </c>
      <c r="I39" s="1" t="s">
        <v>527</v>
      </c>
      <c r="J39">
        <v>32</v>
      </c>
      <c r="K39" s="1" t="s">
        <v>562</v>
      </c>
    </row>
    <row r="40" spans="1:11" x14ac:dyDescent="0.25">
      <c r="A40" s="1" t="s">
        <v>46</v>
      </c>
      <c r="B40" s="1" t="s">
        <v>4</v>
      </c>
      <c r="C40">
        <v>93.4</v>
      </c>
      <c r="E40" s="1" t="s">
        <v>99</v>
      </c>
      <c r="F40" s="1" t="s">
        <v>51</v>
      </c>
      <c r="H40" s="1" t="s">
        <v>15</v>
      </c>
      <c r="I40" s="1" t="s">
        <v>72</v>
      </c>
      <c r="J40">
        <v>30.6</v>
      </c>
      <c r="K40" s="1" t="s">
        <v>562</v>
      </c>
    </row>
    <row r="41" spans="1:11" x14ac:dyDescent="0.25">
      <c r="A41" s="1" t="s">
        <v>47</v>
      </c>
      <c r="B41" s="1" t="s">
        <v>18</v>
      </c>
      <c r="C41">
        <v>59.8</v>
      </c>
      <c r="E41" s="1" t="s">
        <v>100</v>
      </c>
      <c r="F41" s="1" t="s">
        <v>51</v>
      </c>
      <c r="H41" s="1" t="s">
        <v>20</v>
      </c>
      <c r="I41" s="1" t="s">
        <v>426</v>
      </c>
      <c r="J41">
        <v>29.1</v>
      </c>
      <c r="K41" s="1" t="s">
        <v>563</v>
      </c>
    </row>
    <row r="42" spans="1:11" x14ac:dyDescent="0.25">
      <c r="E42" s="1" t="s">
        <v>101</v>
      </c>
      <c r="F42" s="1" t="s">
        <v>51</v>
      </c>
      <c r="H42" s="1" t="s">
        <v>5</v>
      </c>
      <c r="I42" s="1" t="s">
        <v>76</v>
      </c>
      <c r="J42">
        <v>28.7</v>
      </c>
      <c r="K42" s="1" t="s">
        <v>562</v>
      </c>
    </row>
    <row r="43" spans="1:11" x14ac:dyDescent="0.25">
      <c r="E43" s="1" t="s">
        <v>102</v>
      </c>
      <c r="F43" s="1" t="s">
        <v>51</v>
      </c>
      <c r="H43" s="1" t="s">
        <v>34</v>
      </c>
      <c r="I43" s="1" t="s">
        <v>425</v>
      </c>
      <c r="J43">
        <v>26.7</v>
      </c>
      <c r="K43" s="1" t="s">
        <v>563</v>
      </c>
    </row>
    <row r="44" spans="1:11" x14ac:dyDescent="0.25">
      <c r="E44" s="1" t="s">
        <v>103</v>
      </c>
      <c r="F44" s="1" t="s">
        <v>51</v>
      </c>
      <c r="H44" s="1" t="s">
        <v>38</v>
      </c>
      <c r="I44" s="1" t="s">
        <v>76</v>
      </c>
      <c r="J44">
        <v>26.7</v>
      </c>
      <c r="K44" s="1" t="s">
        <v>562</v>
      </c>
    </row>
    <row r="45" spans="1:11" x14ac:dyDescent="0.25">
      <c r="E45" s="1" t="s">
        <v>104</v>
      </c>
      <c r="F45" s="1" t="s">
        <v>51</v>
      </c>
      <c r="H45" s="1" t="s">
        <v>16</v>
      </c>
      <c r="I45" s="1" t="s">
        <v>484</v>
      </c>
      <c r="J45">
        <v>26.4</v>
      </c>
      <c r="K45" s="1" t="s">
        <v>562</v>
      </c>
    </row>
    <row r="46" spans="1:11" x14ac:dyDescent="0.25">
      <c r="E46" s="1" t="s">
        <v>105</v>
      </c>
      <c r="F46" s="1" t="s">
        <v>60</v>
      </c>
      <c r="H46" s="1" t="s">
        <v>30</v>
      </c>
      <c r="I46" s="1" t="s">
        <v>76</v>
      </c>
      <c r="J46">
        <v>25</v>
      </c>
      <c r="K46" s="1" t="s">
        <v>562</v>
      </c>
    </row>
    <row r="47" spans="1:11" x14ac:dyDescent="0.25">
      <c r="E47" s="1" t="s">
        <v>106</v>
      </c>
      <c r="F47" s="1" t="s">
        <v>60</v>
      </c>
      <c r="H47" s="1" t="s">
        <v>34</v>
      </c>
      <c r="I47" s="1" t="s">
        <v>466</v>
      </c>
      <c r="J47">
        <v>24.4</v>
      </c>
      <c r="K47" s="1" t="s">
        <v>563</v>
      </c>
    </row>
    <row r="48" spans="1:11" x14ac:dyDescent="0.25">
      <c r="E48" s="1" t="s">
        <v>107</v>
      </c>
      <c r="F48" s="1" t="s">
        <v>62</v>
      </c>
      <c r="H48" s="1" t="s">
        <v>33</v>
      </c>
      <c r="I48" s="1" t="s">
        <v>210</v>
      </c>
      <c r="J48">
        <v>24</v>
      </c>
      <c r="K48" s="1" t="s">
        <v>563</v>
      </c>
    </row>
    <row r="49" spans="5:11" x14ac:dyDescent="0.25">
      <c r="E49" s="1" t="s">
        <v>108</v>
      </c>
      <c r="F49" s="1" t="s">
        <v>81</v>
      </c>
      <c r="H49" s="1" t="s">
        <v>21</v>
      </c>
      <c r="I49" s="1" t="s">
        <v>213</v>
      </c>
      <c r="J49">
        <v>23.1</v>
      </c>
      <c r="K49" s="1" t="s">
        <v>562</v>
      </c>
    </row>
    <row r="50" spans="5:11" x14ac:dyDescent="0.25">
      <c r="E50" s="1" t="s">
        <v>109</v>
      </c>
      <c r="F50" s="1" t="s">
        <v>81</v>
      </c>
      <c r="H50" s="1" t="s">
        <v>22</v>
      </c>
      <c r="I50" s="1" t="s">
        <v>76</v>
      </c>
      <c r="J50">
        <v>22.4</v>
      </c>
      <c r="K50" s="1" t="s">
        <v>562</v>
      </c>
    </row>
    <row r="51" spans="5:11" x14ac:dyDescent="0.25">
      <c r="E51" s="1" t="s">
        <v>110</v>
      </c>
      <c r="F51" s="1" t="s">
        <v>81</v>
      </c>
      <c r="H51" s="1" t="s">
        <v>16</v>
      </c>
      <c r="I51" s="1" t="s">
        <v>133</v>
      </c>
      <c r="J51">
        <v>21.3</v>
      </c>
      <c r="K51" s="1" t="s">
        <v>563</v>
      </c>
    </row>
    <row r="52" spans="5:11" x14ac:dyDescent="0.25">
      <c r="E52" s="1" t="s">
        <v>111</v>
      </c>
      <c r="F52" s="1" t="s">
        <v>62</v>
      </c>
      <c r="H52" s="1" t="s">
        <v>39</v>
      </c>
      <c r="I52" s="1" t="s">
        <v>488</v>
      </c>
      <c r="J52">
        <v>20</v>
      </c>
      <c r="K52" s="1" t="s">
        <v>562</v>
      </c>
    </row>
    <row r="53" spans="5:11" x14ac:dyDescent="0.25">
      <c r="E53" s="1" t="s">
        <v>112</v>
      </c>
      <c r="F53" s="1" t="s">
        <v>53</v>
      </c>
      <c r="H53" s="1" t="s">
        <v>25</v>
      </c>
      <c r="I53" s="1" t="s">
        <v>74</v>
      </c>
      <c r="J53">
        <v>19.399999999999999</v>
      </c>
      <c r="K53" s="1" t="s">
        <v>562</v>
      </c>
    </row>
    <row r="54" spans="5:11" x14ac:dyDescent="0.25">
      <c r="E54" s="1" t="s">
        <v>113</v>
      </c>
      <c r="F54" s="1" t="s">
        <v>51</v>
      </c>
      <c r="H54" s="1" t="s">
        <v>33</v>
      </c>
      <c r="I54" s="1" t="s">
        <v>550</v>
      </c>
      <c r="J54">
        <v>18.899999999999999</v>
      </c>
      <c r="K54" s="1" t="s">
        <v>563</v>
      </c>
    </row>
    <row r="55" spans="5:11" x14ac:dyDescent="0.25">
      <c r="E55" s="1" t="s">
        <v>114</v>
      </c>
      <c r="F55" s="1" t="s">
        <v>62</v>
      </c>
      <c r="H55" s="1" t="s">
        <v>33</v>
      </c>
      <c r="I55" s="1" t="s">
        <v>193</v>
      </c>
      <c r="J55">
        <v>18.5</v>
      </c>
      <c r="K55" s="1" t="s">
        <v>563</v>
      </c>
    </row>
    <row r="56" spans="5:11" x14ac:dyDescent="0.25">
      <c r="E56" s="1" t="s">
        <v>115</v>
      </c>
      <c r="F56" s="1" t="s">
        <v>62</v>
      </c>
      <c r="H56" s="1" t="s">
        <v>34</v>
      </c>
      <c r="I56" s="1" t="s">
        <v>454</v>
      </c>
      <c r="J56">
        <v>18</v>
      </c>
      <c r="K56" s="1" t="s">
        <v>563</v>
      </c>
    </row>
    <row r="57" spans="5:11" x14ac:dyDescent="0.25">
      <c r="E57" s="1" t="s">
        <v>116</v>
      </c>
      <c r="F57" s="1" t="s">
        <v>51</v>
      </c>
      <c r="H57" s="1" t="s">
        <v>12</v>
      </c>
      <c r="I57" s="1" t="s">
        <v>556</v>
      </c>
      <c r="J57">
        <v>16.899999999999999</v>
      </c>
      <c r="K57" s="1" t="s">
        <v>563</v>
      </c>
    </row>
    <row r="58" spans="5:11" x14ac:dyDescent="0.25">
      <c r="E58" s="1" t="s">
        <v>117</v>
      </c>
      <c r="F58" s="1" t="s">
        <v>51</v>
      </c>
      <c r="H58" s="1" t="s">
        <v>3</v>
      </c>
      <c r="I58" s="1" t="s">
        <v>150</v>
      </c>
      <c r="J58">
        <v>16.2</v>
      </c>
      <c r="K58" s="1" t="s">
        <v>562</v>
      </c>
    </row>
    <row r="59" spans="5:11" x14ac:dyDescent="0.25">
      <c r="E59" s="1" t="s">
        <v>118</v>
      </c>
      <c r="F59" s="1" t="s">
        <v>56</v>
      </c>
      <c r="H59" s="1" t="s">
        <v>39</v>
      </c>
      <c r="I59" s="1" t="s">
        <v>297</v>
      </c>
      <c r="J59">
        <v>15.2</v>
      </c>
      <c r="K59" s="1" t="s">
        <v>563</v>
      </c>
    </row>
    <row r="60" spans="5:11" x14ac:dyDescent="0.25">
      <c r="E60" s="1" t="s">
        <v>119</v>
      </c>
      <c r="F60" s="1" t="s">
        <v>89</v>
      </c>
      <c r="H60" s="1" t="s">
        <v>40</v>
      </c>
      <c r="I60" s="1" t="s">
        <v>471</v>
      </c>
      <c r="J60">
        <v>15</v>
      </c>
      <c r="K60" s="1" t="s">
        <v>562</v>
      </c>
    </row>
    <row r="61" spans="5:11" x14ac:dyDescent="0.25">
      <c r="E61" s="1" t="s">
        <v>120</v>
      </c>
      <c r="F61" s="1" t="s">
        <v>56</v>
      </c>
      <c r="H61" s="1" t="s">
        <v>21</v>
      </c>
      <c r="I61" s="1" t="s">
        <v>320</v>
      </c>
      <c r="J61">
        <v>13.6</v>
      </c>
      <c r="K61" s="1" t="s">
        <v>563</v>
      </c>
    </row>
    <row r="62" spans="5:11" x14ac:dyDescent="0.25">
      <c r="E62" s="1" t="s">
        <v>121</v>
      </c>
      <c r="F62" s="1" t="s">
        <v>60</v>
      </c>
      <c r="H62" s="1" t="s">
        <v>23</v>
      </c>
      <c r="I62" s="1" t="s">
        <v>85</v>
      </c>
      <c r="J62">
        <v>13.5</v>
      </c>
      <c r="K62" s="1" t="s">
        <v>563</v>
      </c>
    </row>
    <row r="63" spans="5:11" x14ac:dyDescent="0.25">
      <c r="E63" s="1" t="s">
        <v>122</v>
      </c>
      <c r="F63" s="1" t="s">
        <v>123</v>
      </c>
      <c r="H63" s="1" t="s">
        <v>20</v>
      </c>
      <c r="I63" s="1" t="s">
        <v>79</v>
      </c>
      <c r="J63">
        <v>13.2</v>
      </c>
      <c r="K63" s="1" t="s">
        <v>563</v>
      </c>
    </row>
    <row r="64" spans="5:11" x14ac:dyDescent="0.25">
      <c r="E64" s="1" t="s">
        <v>124</v>
      </c>
      <c r="F64" s="1" t="s">
        <v>62</v>
      </c>
      <c r="H64" s="1" t="s">
        <v>34</v>
      </c>
      <c r="I64" s="1" t="s">
        <v>528</v>
      </c>
      <c r="J64">
        <v>13.1</v>
      </c>
      <c r="K64" s="1" t="s">
        <v>562</v>
      </c>
    </row>
    <row r="65" spans="5:11" x14ac:dyDescent="0.25">
      <c r="E65" s="1" t="s">
        <v>125</v>
      </c>
      <c r="F65" s="1" t="s">
        <v>81</v>
      </c>
      <c r="H65" s="1" t="s">
        <v>20</v>
      </c>
      <c r="I65" s="1" t="s">
        <v>322</v>
      </c>
      <c r="J65">
        <v>12.2</v>
      </c>
      <c r="K65" s="1" t="s">
        <v>563</v>
      </c>
    </row>
    <row r="66" spans="5:11" x14ac:dyDescent="0.25">
      <c r="E66" s="1" t="s">
        <v>126</v>
      </c>
      <c r="F66" s="1" t="s">
        <v>51</v>
      </c>
      <c r="H66" s="1" t="s">
        <v>36</v>
      </c>
      <c r="I66" s="1" t="s">
        <v>559</v>
      </c>
      <c r="J66">
        <v>11.6</v>
      </c>
      <c r="K66" s="1" t="s">
        <v>562</v>
      </c>
    </row>
    <row r="67" spans="5:11" x14ac:dyDescent="0.25">
      <c r="E67" s="1" t="s">
        <v>127</v>
      </c>
      <c r="F67" s="1" t="s">
        <v>62</v>
      </c>
      <c r="H67" s="1" t="s">
        <v>12</v>
      </c>
      <c r="I67" s="1" t="s">
        <v>526</v>
      </c>
      <c r="J67">
        <v>10.1</v>
      </c>
      <c r="K67" s="1" t="s">
        <v>563</v>
      </c>
    </row>
    <row r="68" spans="5:11" x14ac:dyDescent="0.25">
      <c r="E68" s="1" t="s">
        <v>128</v>
      </c>
      <c r="F68" s="1" t="s">
        <v>129</v>
      </c>
      <c r="H68" s="1" t="s">
        <v>20</v>
      </c>
      <c r="I68" s="1" t="s">
        <v>114</v>
      </c>
      <c r="J68">
        <v>9.6</v>
      </c>
      <c r="K68" s="1" t="s">
        <v>563</v>
      </c>
    </row>
    <row r="69" spans="5:11" x14ac:dyDescent="0.25">
      <c r="E69" s="1" t="s">
        <v>130</v>
      </c>
      <c r="F69" s="1" t="s">
        <v>131</v>
      </c>
      <c r="H69" s="1" t="s">
        <v>12</v>
      </c>
      <c r="I69" s="1" t="s">
        <v>202</v>
      </c>
      <c r="J69">
        <v>9.4</v>
      </c>
      <c r="K69" s="1" t="s">
        <v>563</v>
      </c>
    </row>
    <row r="70" spans="5:11" x14ac:dyDescent="0.25">
      <c r="E70" s="1" t="s">
        <v>132</v>
      </c>
      <c r="F70" s="1" t="s">
        <v>131</v>
      </c>
      <c r="H70" s="1" t="s">
        <v>3</v>
      </c>
      <c r="I70" s="1" t="s">
        <v>425</v>
      </c>
      <c r="J70">
        <v>8.6999999999999993</v>
      </c>
      <c r="K70" s="1" t="s">
        <v>562</v>
      </c>
    </row>
    <row r="71" spans="5:11" x14ac:dyDescent="0.25">
      <c r="E71" s="1" t="s">
        <v>133</v>
      </c>
      <c r="F71" s="1" t="s">
        <v>51</v>
      </c>
      <c r="H71" s="1" t="s">
        <v>12</v>
      </c>
      <c r="I71" s="1" t="s">
        <v>548</v>
      </c>
      <c r="J71">
        <v>8.6999999999999993</v>
      </c>
      <c r="K71" s="1" t="s">
        <v>563</v>
      </c>
    </row>
    <row r="72" spans="5:11" x14ac:dyDescent="0.25">
      <c r="E72" s="1" t="s">
        <v>134</v>
      </c>
      <c r="F72" s="1" t="s">
        <v>135</v>
      </c>
      <c r="H72" s="1" t="s">
        <v>43</v>
      </c>
      <c r="I72" s="1" t="s">
        <v>444</v>
      </c>
      <c r="J72">
        <v>8.3000000000000007</v>
      </c>
      <c r="K72" s="1" t="s">
        <v>563</v>
      </c>
    </row>
    <row r="73" spans="5:11" x14ac:dyDescent="0.25">
      <c r="E73" s="1" t="s">
        <v>136</v>
      </c>
      <c r="F73" s="1" t="s">
        <v>60</v>
      </c>
      <c r="H73" s="1" t="s">
        <v>36</v>
      </c>
      <c r="I73" s="1" t="s">
        <v>541</v>
      </c>
      <c r="J73">
        <v>8.1999999999999993</v>
      </c>
      <c r="K73" s="1" t="s">
        <v>562</v>
      </c>
    </row>
    <row r="74" spans="5:11" x14ac:dyDescent="0.25">
      <c r="E74" s="1" t="s">
        <v>137</v>
      </c>
      <c r="F74" s="1" t="s">
        <v>51</v>
      </c>
      <c r="H74" s="1" t="s">
        <v>25</v>
      </c>
      <c r="I74" s="1" t="s">
        <v>161</v>
      </c>
      <c r="J74">
        <v>8.1</v>
      </c>
      <c r="K74" s="1" t="s">
        <v>562</v>
      </c>
    </row>
    <row r="75" spans="5:11" x14ac:dyDescent="0.25">
      <c r="E75" s="1" t="s">
        <v>138</v>
      </c>
      <c r="F75" s="1" t="s">
        <v>62</v>
      </c>
      <c r="H75" s="1" t="s">
        <v>41</v>
      </c>
      <c r="I75" s="1" t="s">
        <v>286</v>
      </c>
      <c r="J75">
        <v>8.1</v>
      </c>
      <c r="K75" s="1" t="s">
        <v>563</v>
      </c>
    </row>
    <row r="76" spans="5:11" x14ac:dyDescent="0.25">
      <c r="E76" s="1" t="s">
        <v>139</v>
      </c>
      <c r="F76" s="1" t="s">
        <v>81</v>
      </c>
      <c r="H76" s="1" t="s">
        <v>5</v>
      </c>
      <c r="I76" s="1" t="s">
        <v>226</v>
      </c>
      <c r="J76">
        <v>8</v>
      </c>
      <c r="K76" s="1" t="s">
        <v>563</v>
      </c>
    </row>
    <row r="77" spans="5:11" x14ac:dyDescent="0.25">
      <c r="E77" s="1" t="s">
        <v>140</v>
      </c>
      <c r="F77" s="1" t="s">
        <v>81</v>
      </c>
      <c r="H77" s="1" t="s">
        <v>16</v>
      </c>
      <c r="I77" s="1" t="s">
        <v>212</v>
      </c>
      <c r="J77">
        <v>7.8</v>
      </c>
      <c r="K77" s="1" t="s">
        <v>563</v>
      </c>
    </row>
    <row r="78" spans="5:11" x14ac:dyDescent="0.25">
      <c r="E78" s="1" t="s">
        <v>141</v>
      </c>
      <c r="F78" s="1" t="s">
        <v>81</v>
      </c>
      <c r="H78" s="1" t="s">
        <v>19</v>
      </c>
      <c r="I78" s="1" t="s">
        <v>242</v>
      </c>
      <c r="J78">
        <v>7.8</v>
      </c>
      <c r="K78" s="1" t="s">
        <v>563</v>
      </c>
    </row>
    <row r="79" spans="5:11" x14ac:dyDescent="0.25">
      <c r="E79" s="1" t="s">
        <v>142</v>
      </c>
      <c r="F79" s="1" t="s">
        <v>56</v>
      </c>
      <c r="H79" s="1" t="s">
        <v>23</v>
      </c>
      <c r="I79" s="1" t="s">
        <v>286</v>
      </c>
      <c r="J79">
        <v>7.5</v>
      </c>
      <c r="K79" s="1" t="s">
        <v>563</v>
      </c>
    </row>
    <row r="80" spans="5:11" x14ac:dyDescent="0.25">
      <c r="E80" s="1" t="s">
        <v>143</v>
      </c>
      <c r="F80" s="1" t="s">
        <v>144</v>
      </c>
      <c r="H80" s="1" t="s">
        <v>22</v>
      </c>
      <c r="I80" s="1" t="s">
        <v>286</v>
      </c>
      <c r="J80">
        <v>7.4</v>
      </c>
      <c r="K80" s="1" t="s">
        <v>562</v>
      </c>
    </row>
    <row r="81" spans="5:11" x14ac:dyDescent="0.25">
      <c r="E81" s="1" t="s">
        <v>145</v>
      </c>
      <c r="F81" s="1" t="s">
        <v>81</v>
      </c>
      <c r="H81" s="1" t="s">
        <v>40</v>
      </c>
      <c r="I81" s="1" t="s">
        <v>475</v>
      </c>
      <c r="J81">
        <v>7.3</v>
      </c>
      <c r="K81" s="1" t="s">
        <v>563</v>
      </c>
    </row>
    <row r="82" spans="5:11" x14ac:dyDescent="0.25">
      <c r="E82" s="1" t="s">
        <v>146</v>
      </c>
      <c r="F82" s="1" t="s">
        <v>123</v>
      </c>
      <c r="H82" s="1" t="s">
        <v>16</v>
      </c>
      <c r="I82" s="1" t="s">
        <v>198</v>
      </c>
      <c r="J82">
        <v>7</v>
      </c>
      <c r="K82" s="1" t="s">
        <v>563</v>
      </c>
    </row>
    <row r="83" spans="5:11" x14ac:dyDescent="0.25">
      <c r="E83" s="1" t="s">
        <v>147</v>
      </c>
      <c r="F83" s="1" t="s">
        <v>84</v>
      </c>
      <c r="H83" s="1" t="s">
        <v>36</v>
      </c>
      <c r="I83" s="1" t="s">
        <v>61</v>
      </c>
      <c r="J83">
        <v>6.9</v>
      </c>
      <c r="K83" s="1" t="s">
        <v>562</v>
      </c>
    </row>
    <row r="84" spans="5:11" x14ac:dyDescent="0.25">
      <c r="E84" s="1" t="s">
        <v>148</v>
      </c>
      <c r="F84" s="1" t="s">
        <v>86</v>
      </c>
      <c r="H84" s="1" t="s">
        <v>27</v>
      </c>
      <c r="I84" s="1" t="s">
        <v>173</v>
      </c>
      <c r="J84">
        <v>6.6</v>
      </c>
      <c r="K84" s="1" t="s">
        <v>563</v>
      </c>
    </row>
    <row r="85" spans="5:11" x14ac:dyDescent="0.25">
      <c r="E85" s="1" t="s">
        <v>149</v>
      </c>
      <c r="F85" s="1" t="s">
        <v>84</v>
      </c>
      <c r="H85" s="1" t="s">
        <v>15</v>
      </c>
      <c r="I85" s="1" t="s">
        <v>468</v>
      </c>
      <c r="J85">
        <v>6.5</v>
      </c>
      <c r="K85" s="1" t="s">
        <v>563</v>
      </c>
    </row>
    <row r="86" spans="5:11" x14ac:dyDescent="0.25">
      <c r="E86" s="1" t="s">
        <v>150</v>
      </c>
      <c r="F86" s="1" t="s">
        <v>62</v>
      </c>
      <c r="H86" s="1" t="s">
        <v>20</v>
      </c>
      <c r="I86" s="1" t="s">
        <v>453</v>
      </c>
      <c r="J86">
        <v>6.5</v>
      </c>
      <c r="K86" s="1" t="s">
        <v>563</v>
      </c>
    </row>
    <row r="87" spans="5:11" x14ac:dyDescent="0.25">
      <c r="E87" s="1" t="s">
        <v>151</v>
      </c>
      <c r="F87" s="1" t="s">
        <v>129</v>
      </c>
      <c r="H87" s="1" t="s">
        <v>12</v>
      </c>
      <c r="I87" s="1" t="s">
        <v>506</v>
      </c>
      <c r="J87">
        <v>6.3</v>
      </c>
      <c r="K87" s="1" t="s">
        <v>563</v>
      </c>
    </row>
    <row r="88" spans="5:11" x14ac:dyDescent="0.25">
      <c r="E88" s="1" t="s">
        <v>152</v>
      </c>
      <c r="F88" s="1" t="s">
        <v>81</v>
      </c>
      <c r="H88" s="1" t="s">
        <v>13</v>
      </c>
      <c r="I88" s="1" t="s">
        <v>306</v>
      </c>
      <c r="J88">
        <v>6.3</v>
      </c>
      <c r="K88" s="1" t="s">
        <v>562</v>
      </c>
    </row>
    <row r="89" spans="5:11" x14ac:dyDescent="0.25">
      <c r="E89" s="1" t="s">
        <v>153</v>
      </c>
      <c r="F89" s="1" t="s">
        <v>53</v>
      </c>
      <c r="H89" s="1" t="s">
        <v>15</v>
      </c>
      <c r="I89" s="1" t="s">
        <v>507</v>
      </c>
      <c r="J89">
        <v>6.2</v>
      </c>
      <c r="K89" s="1" t="s">
        <v>563</v>
      </c>
    </row>
    <row r="90" spans="5:11" x14ac:dyDescent="0.25">
      <c r="E90" s="1" t="s">
        <v>154</v>
      </c>
      <c r="F90" s="1" t="s">
        <v>56</v>
      </c>
      <c r="H90" s="1" t="s">
        <v>34</v>
      </c>
      <c r="I90" s="1" t="s">
        <v>107</v>
      </c>
      <c r="J90">
        <v>6.2</v>
      </c>
      <c r="K90" s="1" t="s">
        <v>563</v>
      </c>
    </row>
    <row r="91" spans="5:11" x14ac:dyDescent="0.25">
      <c r="E91" s="1" t="s">
        <v>155</v>
      </c>
      <c r="F91" s="1" t="s">
        <v>62</v>
      </c>
      <c r="H91" s="1" t="s">
        <v>12</v>
      </c>
      <c r="I91" s="1" t="s">
        <v>360</v>
      </c>
      <c r="J91">
        <v>6</v>
      </c>
      <c r="K91" s="1" t="s">
        <v>563</v>
      </c>
    </row>
    <row r="92" spans="5:11" x14ac:dyDescent="0.25">
      <c r="E92" s="1" t="s">
        <v>156</v>
      </c>
      <c r="F92" s="1" t="s">
        <v>62</v>
      </c>
      <c r="H92" s="1" t="s">
        <v>39</v>
      </c>
      <c r="I92" s="1" t="s">
        <v>250</v>
      </c>
      <c r="J92">
        <v>6</v>
      </c>
      <c r="K92" s="1" t="s">
        <v>563</v>
      </c>
    </row>
    <row r="93" spans="5:11" x14ac:dyDescent="0.25">
      <c r="E93" s="1" t="s">
        <v>157</v>
      </c>
      <c r="F93" s="1" t="s">
        <v>129</v>
      </c>
      <c r="H93" s="1" t="s">
        <v>42</v>
      </c>
      <c r="I93" s="1" t="s">
        <v>169</v>
      </c>
      <c r="J93">
        <v>5.6</v>
      </c>
      <c r="K93" s="1" t="s">
        <v>563</v>
      </c>
    </row>
    <row r="94" spans="5:11" x14ac:dyDescent="0.25">
      <c r="E94" s="1" t="s">
        <v>158</v>
      </c>
      <c r="F94" s="1" t="s">
        <v>81</v>
      </c>
      <c r="H94" s="1" t="s">
        <v>20</v>
      </c>
      <c r="I94" s="1" t="s">
        <v>240</v>
      </c>
      <c r="J94">
        <v>5.5</v>
      </c>
      <c r="K94" s="1" t="s">
        <v>563</v>
      </c>
    </row>
    <row r="95" spans="5:11" x14ac:dyDescent="0.25">
      <c r="E95" s="1" t="s">
        <v>159</v>
      </c>
      <c r="F95" s="1" t="s">
        <v>81</v>
      </c>
      <c r="H95" s="1" t="s">
        <v>21</v>
      </c>
      <c r="I95" s="1" t="s">
        <v>350</v>
      </c>
      <c r="J95">
        <v>5.5</v>
      </c>
      <c r="K95" s="1" t="s">
        <v>563</v>
      </c>
    </row>
    <row r="96" spans="5:11" x14ac:dyDescent="0.25">
      <c r="E96" s="1" t="s">
        <v>160</v>
      </c>
      <c r="F96" s="1" t="s">
        <v>81</v>
      </c>
      <c r="H96" s="1" t="s">
        <v>23</v>
      </c>
      <c r="I96" s="1" t="s">
        <v>174</v>
      </c>
      <c r="J96">
        <v>5.3</v>
      </c>
      <c r="K96" s="1" t="s">
        <v>563</v>
      </c>
    </row>
    <row r="97" spans="5:11" x14ac:dyDescent="0.25">
      <c r="E97" s="1" t="s">
        <v>161</v>
      </c>
      <c r="F97" s="1" t="s">
        <v>62</v>
      </c>
      <c r="H97" s="1" t="s">
        <v>36</v>
      </c>
      <c r="I97" s="1" t="s">
        <v>74</v>
      </c>
      <c r="J97">
        <v>4.9000000000000004</v>
      </c>
      <c r="K97" s="1" t="s">
        <v>562</v>
      </c>
    </row>
    <row r="98" spans="5:11" x14ac:dyDescent="0.25">
      <c r="E98" s="1" t="s">
        <v>162</v>
      </c>
      <c r="F98" s="1" t="s">
        <v>62</v>
      </c>
      <c r="H98" s="1" t="s">
        <v>36</v>
      </c>
      <c r="I98" s="1" t="s">
        <v>470</v>
      </c>
      <c r="J98">
        <v>4.5999999999999996</v>
      </c>
      <c r="K98" s="1" t="s">
        <v>562</v>
      </c>
    </row>
    <row r="99" spans="5:11" x14ac:dyDescent="0.25">
      <c r="E99" s="1" t="s">
        <v>163</v>
      </c>
      <c r="F99" s="1" t="s">
        <v>81</v>
      </c>
      <c r="H99" s="1" t="s">
        <v>23</v>
      </c>
      <c r="I99" s="1" t="s">
        <v>314</v>
      </c>
      <c r="J99">
        <v>4.5</v>
      </c>
      <c r="K99" s="1" t="s">
        <v>563</v>
      </c>
    </row>
    <row r="100" spans="5:11" x14ac:dyDescent="0.25">
      <c r="E100" s="1" t="s">
        <v>164</v>
      </c>
      <c r="F100" s="1" t="s">
        <v>81</v>
      </c>
      <c r="H100" s="1" t="s">
        <v>39</v>
      </c>
      <c r="I100" s="1" t="s">
        <v>421</v>
      </c>
      <c r="J100">
        <v>4.5</v>
      </c>
      <c r="K100" s="1" t="s">
        <v>563</v>
      </c>
    </row>
    <row r="101" spans="5:11" x14ac:dyDescent="0.25">
      <c r="E101" s="1" t="s">
        <v>165</v>
      </c>
      <c r="F101" s="1" t="s">
        <v>81</v>
      </c>
      <c r="H101" s="1" t="s">
        <v>37</v>
      </c>
      <c r="I101" s="1" t="s">
        <v>494</v>
      </c>
      <c r="J101">
        <v>4.3</v>
      </c>
      <c r="K101" s="1" t="s">
        <v>563</v>
      </c>
    </row>
    <row r="102" spans="5:11" x14ac:dyDescent="0.25">
      <c r="E102" s="1" t="s">
        <v>166</v>
      </c>
      <c r="F102" s="1" t="s">
        <v>53</v>
      </c>
      <c r="H102" s="1" t="s">
        <v>13</v>
      </c>
      <c r="I102" s="1" t="s">
        <v>267</v>
      </c>
      <c r="J102">
        <v>4.2</v>
      </c>
      <c r="K102" s="1" t="s">
        <v>562</v>
      </c>
    </row>
    <row r="103" spans="5:11" x14ac:dyDescent="0.25">
      <c r="E103" s="1" t="s">
        <v>167</v>
      </c>
      <c r="F103" s="1" t="s">
        <v>62</v>
      </c>
      <c r="H103" s="1" t="s">
        <v>36</v>
      </c>
      <c r="I103" s="1" t="s">
        <v>518</v>
      </c>
      <c r="J103">
        <v>4.0999999999999996</v>
      </c>
      <c r="K103" s="1" t="s">
        <v>562</v>
      </c>
    </row>
    <row r="104" spans="5:11" x14ac:dyDescent="0.25">
      <c r="E104" s="1" t="s">
        <v>168</v>
      </c>
      <c r="F104" s="1" t="s">
        <v>60</v>
      </c>
      <c r="H104" s="1" t="s">
        <v>27</v>
      </c>
      <c r="I104" s="1" t="s">
        <v>153</v>
      </c>
      <c r="J104">
        <v>4</v>
      </c>
      <c r="K104" s="1" t="s">
        <v>563</v>
      </c>
    </row>
    <row r="105" spans="5:11" x14ac:dyDescent="0.25">
      <c r="E105" s="1" t="s">
        <v>169</v>
      </c>
      <c r="F105" s="1" t="s">
        <v>81</v>
      </c>
      <c r="H105" s="1" t="s">
        <v>33</v>
      </c>
      <c r="I105" s="1" t="s">
        <v>74</v>
      </c>
      <c r="J105">
        <v>4</v>
      </c>
      <c r="K105" s="1" t="s">
        <v>562</v>
      </c>
    </row>
    <row r="106" spans="5:11" x14ac:dyDescent="0.25">
      <c r="E106" s="1" t="s">
        <v>170</v>
      </c>
      <c r="F106" s="1" t="s">
        <v>56</v>
      </c>
      <c r="H106" s="1" t="s">
        <v>21</v>
      </c>
      <c r="I106" s="1" t="s">
        <v>368</v>
      </c>
      <c r="J106">
        <v>3.9</v>
      </c>
      <c r="K106" s="1" t="s">
        <v>563</v>
      </c>
    </row>
    <row r="107" spans="5:11" x14ac:dyDescent="0.25">
      <c r="E107" s="1" t="s">
        <v>171</v>
      </c>
      <c r="F107" s="1" t="s">
        <v>51</v>
      </c>
      <c r="H107" s="1" t="s">
        <v>27</v>
      </c>
      <c r="I107" s="1" t="s">
        <v>231</v>
      </c>
      <c r="J107">
        <v>3.9</v>
      </c>
      <c r="K107" s="1" t="s">
        <v>563</v>
      </c>
    </row>
    <row r="108" spans="5:11" x14ac:dyDescent="0.25">
      <c r="E108" s="1" t="s">
        <v>172</v>
      </c>
      <c r="F108" s="1" t="s">
        <v>60</v>
      </c>
      <c r="H108" s="1" t="s">
        <v>30</v>
      </c>
      <c r="I108" s="1" t="s">
        <v>482</v>
      </c>
      <c r="J108">
        <v>3.9</v>
      </c>
      <c r="K108" s="1" t="s">
        <v>563</v>
      </c>
    </row>
    <row r="109" spans="5:11" x14ac:dyDescent="0.25">
      <c r="E109" s="1" t="s">
        <v>173</v>
      </c>
      <c r="F109" s="1" t="s">
        <v>81</v>
      </c>
      <c r="H109" s="1" t="s">
        <v>21</v>
      </c>
      <c r="I109" s="1" t="s">
        <v>351</v>
      </c>
      <c r="J109">
        <v>3.8</v>
      </c>
      <c r="K109" s="1" t="s">
        <v>563</v>
      </c>
    </row>
    <row r="110" spans="5:11" x14ac:dyDescent="0.25">
      <c r="E110" s="1" t="s">
        <v>174</v>
      </c>
      <c r="F110" s="1" t="s">
        <v>62</v>
      </c>
      <c r="H110" s="1" t="s">
        <v>36</v>
      </c>
      <c r="I110" s="1" t="s">
        <v>460</v>
      </c>
      <c r="J110">
        <v>3.8</v>
      </c>
      <c r="K110" s="1" t="s">
        <v>562</v>
      </c>
    </row>
    <row r="111" spans="5:11" x14ac:dyDescent="0.25">
      <c r="E111" s="1" t="s">
        <v>175</v>
      </c>
      <c r="F111" s="1" t="s">
        <v>81</v>
      </c>
      <c r="H111" s="1" t="s">
        <v>21</v>
      </c>
      <c r="I111" s="1" t="s">
        <v>50</v>
      </c>
      <c r="J111">
        <v>3.5</v>
      </c>
      <c r="K111" s="1" t="s">
        <v>563</v>
      </c>
    </row>
    <row r="112" spans="5:11" x14ac:dyDescent="0.25">
      <c r="E112" s="1" t="s">
        <v>176</v>
      </c>
      <c r="F112" s="1" t="s">
        <v>123</v>
      </c>
      <c r="H112" s="1" t="s">
        <v>21</v>
      </c>
      <c r="I112" s="1" t="s">
        <v>92</v>
      </c>
      <c r="J112">
        <v>3.5</v>
      </c>
      <c r="K112" s="1" t="s">
        <v>563</v>
      </c>
    </row>
    <row r="113" spans="5:11" x14ac:dyDescent="0.25">
      <c r="E113" s="1" t="s">
        <v>177</v>
      </c>
      <c r="F113" s="1" t="s">
        <v>51</v>
      </c>
      <c r="H113" s="1" t="s">
        <v>21</v>
      </c>
      <c r="I113" s="1" t="s">
        <v>126</v>
      </c>
      <c r="J113">
        <v>3.5</v>
      </c>
      <c r="K113" s="1" t="s">
        <v>563</v>
      </c>
    </row>
    <row r="114" spans="5:11" x14ac:dyDescent="0.25">
      <c r="E114" s="1" t="s">
        <v>178</v>
      </c>
      <c r="F114" s="1" t="s">
        <v>62</v>
      </c>
      <c r="H114" s="1" t="s">
        <v>42</v>
      </c>
      <c r="I114" s="1" t="s">
        <v>400</v>
      </c>
      <c r="J114">
        <v>3.4</v>
      </c>
      <c r="K114" s="1" t="s">
        <v>563</v>
      </c>
    </row>
    <row r="115" spans="5:11" x14ac:dyDescent="0.25">
      <c r="E115" s="1" t="s">
        <v>179</v>
      </c>
      <c r="F115" s="1" t="s">
        <v>180</v>
      </c>
      <c r="H115" s="1" t="s">
        <v>21</v>
      </c>
      <c r="I115" s="1" t="s">
        <v>91</v>
      </c>
      <c r="J115">
        <v>3.3</v>
      </c>
      <c r="K115" s="1" t="s">
        <v>563</v>
      </c>
    </row>
    <row r="116" spans="5:11" x14ac:dyDescent="0.25">
      <c r="E116" s="1" t="s">
        <v>181</v>
      </c>
      <c r="F116" s="1" t="s">
        <v>62</v>
      </c>
      <c r="H116" s="1" t="s">
        <v>10</v>
      </c>
      <c r="I116" s="1" t="s">
        <v>462</v>
      </c>
      <c r="J116">
        <v>3.2</v>
      </c>
      <c r="K116" s="1" t="s">
        <v>563</v>
      </c>
    </row>
    <row r="117" spans="5:11" x14ac:dyDescent="0.25">
      <c r="E117" s="1" t="s">
        <v>182</v>
      </c>
      <c r="F117" s="1" t="s">
        <v>81</v>
      </c>
      <c r="H117" s="1" t="s">
        <v>19</v>
      </c>
      <c r="I117" s="1" t="s">
        <v>167</v>
      </c>
      <c r="J117">
        <v>3.2</v>
      </c>
      <c r="K117" s="1" t="s">
        <v>563</v>
      </c>
    </row>
    <row r="118" spans="5:11" x14ac:dyDescent="0.25">
      <c r="E118" s="1" t="s">
        <v>183</v>
      </c>
      <c r="F118" s="1" t="s">
        <v>60</v>
      </c>
      <c r="H118" s="1" t="s">
        <v>16</v>
      </c>
      <c r="I118" s="1" t="s">
        <v>536</v>
      </c>
      <c r="J118">
        <v>3.1</v>
      </c>
      <c r="K118" s="1" t="s">
        <v>563</v>
      </c>
    </row>
    <row r="119" spans="5:11" x14ac:dyDescent="0.25">
      <c r="E119" s="1" t="s">
        <v>184</v>
      </c>
      <c r="F119" s="1" t="s">
        <v>62</v>
      </c>
      <c r="H119" s="1" t="s">
        <v>13</v>
      </c>
      <c r="I119" s="1" t="s">
        <v>276</v>
      </c>
      <c r="J119">
        <v>3</v>
      </c>
      <c r="K119" s="1" t="s">
        <v>563</v>
      </c>
    </row>
    <row r="120" spans="5:11" x14ac:dyDescent="0.25">
      <c r="E120" s="1" t="s">
        <v>185</v>
      </c>
      <c r="F120" s="1" t="s">
        <v>81</v>
      </c>
      <c r="H120" s="1" t="s">
        <v>33</v>
      </c>
      <c r="I120" s="1" t="s">
        <v>234</v>
      </c>
      <c r="J120">
        <v>3</v>
      </c>
      <c r="K120" s="1" t="s">
        <v>563</v>
      </c>
    </row>
    <row r="121" spans="5:11" x14ac:dyDescent="0.25">
      <c r="E121" s="1" t="s">
        <v>186</v>
      </c>
      <c r="F121" s="1" t="s">
        <v>81</v>
      </c>
      <c r="H121" s="1" t="s">
        <v>42</v>
      </c>
      <c r="I121" s="1" t="s">
        <v>467</v>
      </c>
      <c r="J121">
        <v>3</v>
      </c>
      <c r="K121" s="1" t="s">
        <v>563</v>
      </c>
    </row>
    <row r="122" spans="5:11" x14ac:dyDescent="0.25">
      <c r="E122" s="1" t="s">
        <v>187</v>
      </c>
      <c r="F122" s="1" t="s">
        <v>60</v>
      </c>
      <c r="H122" s="1" t="s">
        <v>3</v>
      </c>
      <c r="I122" s="1" t="s">
        <v>530</v>
      </c>
      <c r="J122">
        <v>2.9</v>
      </c>
      <c r="K122" s="1" t="s">
        <v>563</v>
      </c>
    </row>
    <row r="123" spans="5:11" x14ac:dyDescent="0.25">
      <c r="E123" s="1" t="s">
        <v>188</v>
      </c>
      <c r="F123" s="1" t="s">
        <v>189</v>
      </c>
      <c r="H123" s="1" t="s">
        <v>12</v>
      </c>
      <c r="I123" s="1" t="s">
        <v>230</v>
      </c>
      <c r="J123">
        <v>2.9</v>
      </c>
      <c r="K123" s="1" t="s">
        <v>563</v>
      </c>
    </row>
    <row r="124" spans="5:11" x14ac:dyDescent="0.25">
      <c r="E124" s="1" t="s">
        <v>190</v>
      </c>
      <c r="F124" s="1" t="s">
        <v>62</v>
      </c>
      <c r="H124" s="1" t="s">
        <v>12</v>
      </c>
      <c r="I124" s="1" t="s">
        <v>130</v>
      </c>
      <c r="J124">
        <v>2.9</v>
      </c>
      <c r="K124" s="1" t="s">
        <v>563</v>
      </c>
    </row>
    <row r="125" spans="5:11" x14ac:dyDescent="0.25">
      <c r="E125" s="1" t="s">
        <v>191</v>
      </c>
      <c r="F125" s="1" t="s">
        <v>81</v>
      </c>
      <c r="H125" s="1" t="s">
        <v>20</v>
      </c>
      <c r="I125" s="1" t="s">
        <v>380</v>
      </c>
      <c r="J125">
        <v>2.9</v>
      </c>
      <c r="K125" s="1" t="s">
        <v>563</v>
      </c>
    </row>
    <row r="126" spans="5:11" x14ac:dyDescent="0.25">
      <c r="E126" s="1" t="s">
        <v>192</v>
      </c>
      <c r="F126" s="1" t="s">
        <v>56</v>
      </c>
      <c r="H126" s="1" t="s">
        <v>44</v>
      </c>
      <c r="I126" s="1" t="s">
        <v>329</v>
      </c>
      <c r="J126">
        <v>2.9</v>
      </c>
      <c r="K126" s="1" t="s">
        <v>563</v>
      </c>
    </row>
    <row r="127" spans="5:11" x14ac:dyDescent="0.25">
      <c r="E127" s="1" t="s">
        <v>193</v>
      </c>
      <c r="F127" s="1" t="s">
        <v>60</v>
      </c>
      <c r="H127" s="1" t="s">
        <v>12</v>
      </c>
      <c r="I127" s="1" t="s">
        <v>348</v>
      </c>
      <c r="J127">
        <v>2.8</v>
      </c>
      <c r="K127" s="1" t="s">
        <v>563</v>
      </c>
    </row>
    <row r="128" spans="5:11" x14ac:dyDescent="0.25">
      <c r="E128" s="1" t="s">
        <v>194</v>
      </c>
      <c r="F128" s="1" t="s">
        <v>81</v>
      </c>
      <c r="H128" s="1" t="s">
        <v>20</v>
      </c>
      <c r="I128" s="1" t="s">
        <v>176</v>
      </c>
      <c r="J128">
        <v>2.7</v>
      </c>
      <c r="K128" s="1" t="s">
        <v>563</v>
      </c>
    </row>
    <row r="129" spans="5:11" x14ac:dyDescent="0.25">
      <c r="E129" s="1" t="s">
        <v>195</v>
      </c>
      <c r="F129" s="1" t="s">
        <v>62</v>
      </c>
      <c r="H129" s="1" t="s">
        <v>21</v>
      </c>
      <c r="I129" s="1" t="s">
        <v>113</v>
      </c>
      <c r="J129">
        <v>2.7</v>
      </c>
      <c r="K129" s="1" t="s">
        <v>563</v>
      </c>
    </row>
    <row r="130" spans="5:11" x14ac:dyDescent="0.25">
      <c r="E130" s="1" t="s">
        <v>196</v>
      </c>
      <c r="F130" s="1" t="s">
        <v>60</v>
      </c>
      <c r="H130" s="1" t="s">
        <v>10</v>
      </c>
      <c r="I130" s="1" t="s">
        <v>239</v>
      </c>
      <c r="J130">
        <v>2.6</v>
      </c>
      <c r="K130" s="1" t="s">
        <v>563</v>
      </c>
    </row>
    <row r="131" spans="5:11" x14ac:dyDescent="0.25">
      <c r="E131" s="1" t="s">
        <v>197</v>
      </c>
      <c r="F131" s="1" t="s">
        <v>81</v>
      </c>
      <c r="H131" s="1" t="s">
        <v>16</v>
      </c>
      <c r="I131" s="1" t="s">
        <v>116</v>
      </c>
      <c r="J131">
        <v>2.5</v>
      </c>
      <c r="K131" s="1" t="s">
        <v>563</v>
      </c>
    </row>
    <row r="132" spans="5:11" x14ac:dyDescent="0.25">
      <c r="E132" s="1" t="s">
        <v>198</v>
      </c>
      <c r="F132" s="1" t="s">
        <v>51</v>
      </c>
      <c r="H132" s="1" t="s">
        <v>16</v>
      </c>
      <c r="I132" s="1" t="s">
        <v>236</v>
      </c>
      <c r="J132">
        <v>2.5</v>
      </c>
      <c r="K132" s="1" t="s">
        <v>563</v>
      </c>
    </row>
    <row r="133" spans="5:11" x14ac:dyDescent="0.25">
      <c r="E133" s="1" t="s">
        <v>199</v>
      </c>
      <c r="F133" s="1" t="s">
        <v>62</v>
      </c>
      <c r="H133" s="1" t="s">
        <v>20</v>
      </c>
      <c r="I133" s="1" t="s">
        <v>466</v>
      </c>
      <c r="J133">
        <v>2.5</v>
      </c>
      <c r="K133" s="1" t="s">
        <v>563</v>
      </c>
    </row>
    <row r="134" spans="5:11" x14ac:dyDescent="0.25">
      <c r="E134" s="1" t="s">
        <v>200</v>
      </c>
      <c r="F134" s="1" t="s">
        <v>62</v>
      </c>
      <c r="H134" s="1" t="s">
        <v>20</v>
      </c>
      <c r="I134" s="1" t="s">
        <v>273</v>
      </c>
      <c r="J134">
        <v>2.5</v>
      </c>
      <c r="K134" s="1" t="s">
        <v>563</v>
      </c>
    </row>
    <row r="135" spans="5:11" x14ac:dyDescent="0.25">
      <c r="E135" s="1" t="s">
        <v>201</v>
      </c>
      <c r="F135" s="1" t="s">
        <v>131</v>
      </c>
      <c r="H135" s="1" t="s">
        <v>16</v>
      </c>
      <c r="I135" s="1" t="s">
        <v>423</v>
      </c>
      <c r="J135">
        <v>2.4</v>
      </c>
      <c r="K135" s="1" t="s">
        <v>563</v>
      </c>
    </row>
    <row r="136" spans="5:11" x14ac:dyDescent="0.25">
      <c r="E136" s="1" t="s">
        <v>202</v>
      </c>
      <c r="F136" s="1" t="s">
        <v>189</v>
      </c>
      <c r="H136" s="1" t="s">
        <v>27</v>
      </c>
      <c r="I136" s="1" t="s">
        <v>468</v>
      </c>
      <c r="J136">
        <v>2.4</v>
      </c>
      <c r="K136" s="1" t="s">
        <v>563</v>
      </c>
    </row>
    <row r="137" spans="5:11" x14ac:dyDescent="0.25">
      <c r="E137" s="1" t="s">
        <v>203</v>
      </c>
      <c r="F137" s="1" t="s">
        <v>89</v>
      </c>
      <c r="H137" s="1" t="s">
        <v>42</v>
      </c>
      <c r="I137" s="1" t="s">
        <v>141</v>
      </c>
      <c r="J137">
        <v>2.4</v>
      </c>
      <c r="K137" s="1" t="s">
        <v>563</v>
      </c>
    </row>
    <row r="138" spans="5:11" x14ac:dyDescent="0.25">
      <c r="E138" s="1" t="s">
        <v>204</v>
      </c>
      <c r="F138" s="1" t="s">
        <v>51</v>
      </c>
      <c r="H138" s="1" t="s">
        <v>42</v>
      </c>
      <c r="I138" s="1" t="s">
        <v>500</v>
      </c>
      <c r="J138">
        <v>2.4</v>
      </c>
      <c r="K138" s="1" t="s">
        <v>563</v>
      </c>
    </row>
    <row r="139" spans="5:11" x14ac:dyDescent="0.25">
      <c r="E139" s="1" t="s">
        <v>205</v>
      </c>
      <c r="F139" s="1" t="s">
        <v>62</v>
      </c>
      <c r="H139" s="1" t="s">
        <v>15</v>
      </c>
      <c r="I139" s="1" t="s">
        <v>540</v>
      </c>
      <c r="J139">
        <v>2.2999999999999998</v>
      </c>
      <c r="K139" s="1" t="s">
        <v>563</v>
      </c>
    </row>
    <row r="140" spans="5:11" x14ac:dyDescent="0.25">
      <c r="E140" s="1" t="s">
        <v>206</v>
      </c>
      <c r="F140" s="1" t="s">
        <v>135</v>
      </c>
      <c r="H140" s="1" t="s">
        <v>20</v>
      </c>
      <c r="I140" s="1" t="s">
        <v>155</v>
      </c>
      <c r="J140">
        <v>2.2999999999999998</v>
      </c>
      <c r="K140" s="1" t="s">
        <v>563</v>
      </c>
    </row>
    <row r="141" spans="5:11" x14ac:dyDescent="0.25">
      <c r="E141" s="1" t="s">
        <v>207</v>
      </c>
      <c r="F141" s="1" t="s">
        <v>51</v>
      </c>
      <c r="H141" s="1" t="s">
        <v>30</v>
      </c>
      <c r="I141" s="1" t="s">
        <v>490</v>
      </c>
      <c r="J141">
        <v>2.2999999999999998</v>
      </c>
      <c r="K141" s="1" t="s">
        <v>562</v>
      </c>
    </row>
    <row r="142" spans="5:11" x14ac:dyDescent="0.25">
      <c r="E142" s="1" t="s">
        <v>208</v>
      </c>
      <c r="F142" s="1" t="s">
        <v>81</v>
      </c>
      <c r="H142" s="1" t="s">
        <v>36</v>
      </c>
      <c r="I142" s="1" t="s">
        <v>516</v>
      </c>
      <c r="J142">
        <v>2.2999999999999998</v>
      </c>
      <c r="K142" s="1" t="s">
        <v>562</v>
      </c>
    </row>
    <row r="143" spans="5:11" x14ac:dyDescent="0.25">
      <c r="E143" s="1" t="s">
        <v>209</v>
      </c>
      <c r="F143" s="1" t="s">
        <v>81</v>
      </c>
      <c r="H143" s="1" t="s">
        <v>16</v>
      </c>
      <c r="I143" s="1" t="s">
        <v>334</v>
      </c>
      <c r="J143">
        <v>2.2000000000000002</v>
      </c>
      <c r="K143" s="1" t="s">
        <v>563</v>
      </c>
    </row>
    <row r="144" spans="5:11" x14ac:dyDescent="0.25">
      <c r="E144" s="1" t="s">
        <v>210</v>
      </c>
      <c r="F144" s="1" t="s">
        <v>81</v>
      </c>
      <c r="H144" s="1" t="s">
        <v>27</v>
      </c>
      <c r="I144" s="1" t="s">
        <v>159</v>
      </c>
      <c r="J144">
        <v>2.2000000000000002</v>
      </c>
      <c r="K144" s="1" t="s">
        <v>563</v>
      </c>
    </row>
    <row r="145" spans="5:11" x14ac:dyDescent="0.25">
      <c r="E145" s="1" t="s">
        <v>211</v>
      </c>
      <c r="F145" s="1" t="s">
        <v>81</v>
      </c>
      <c r="H145" s="1" t="s">
        <v>15</v>
      </c>
      <c r="I145" s="1" t="s">
        <v>183</v>
      </c>
      <c r="J145">
        <v>2.1</v>
      </c>
      <c r="K145" s="1" t="s">
        <v>563</v>
      </c>
    </row>
    <row r="146" spans="5:11" x14ac:dyDescent="0.25">
      <c r="E146" s="1" t="s">
        <v>212</v>
      </c>
      <c r="F146" s="1" t="s">
        <v>51</v>
      </c>
      <c r="H146" s="1" t="s">
        <v>15</v>
      </c>
      <c r="I146" s="1" t="s">
        <v>465</v>
      </c>
      <c r="J146">
        <v>2.1</v>
      </c>
      <c r="K146" s="1" t="s">
        <v>563</v>
      </c>
    </row>
    <row r="147" spans="5:11" x14ac:dyDescent="0.25">
      <c r="E147" s="1" t="s">
        <v>213</v>
      </c>
      <c r="F147" s="1" t="s">
        <v>51</v>
      </c>
      <c r="H147" s="1" t="s">
        <v>20</v>
      </c>
      <c r="I147" s="1" t="s">
        <v>251</v>
      </c>
      <c r="J147">
        <v>2.1</v>
      </c>
      <c r="K147" s="1" t="s">
        <v>563</v>
      </c>
    </row>
    <row r="148" spans="5:11" x14ac:dyDescent="0.25">
      <c r="E148" s="1" t="s">
        <v>214</v>
      </c>
      <c r="F148" s="1" t="s">
        <v>84</v>
      </c>
      <c r="H148" s="1" t="s">
        <v>21</v>
      </c>
      <c r="I148" s="1" t="s">
        <v>455</v>
      </c>
      <c r="J148">
        <v>2.1</v>
      </c>
      <c r="K148" s="1" t="s">
        <v>563</v>
      </c>
    </row>
    <row r="149" spans="5:11" x14ac:dyDescent="0.25">
      <c r="E149" s="1" t="s">
        <v>215</v>
      </c>
      <c r="F149" s="1" t="s">
        <v>60</v>
      </c>
      <c r="H149" s="1" t="s">
        <v>37</v>
      </c>
      <c r="I149" s="1" t="s">
        <v>391</v>
      </c>
      <c r="J149">
        <v>2.1</v>
      </c>
      <c r="K149" s="1" t="s">
        <v>563</v>
      </c>
    </row>
    <row r="150" spans="5:11" x14ac:dyDescent="0.25">
      <c r="E150" s="1" t="s">
        <v>216</v>
      </c>
      <c r="F150" s="1" t="s">
        <v>81</v>
      </c>
      <c r="H150" s="1" t="s">
        <v>42</v>
      </c>
      <c r="I150" s="1" t="s">
        <v>296</v>
      </c>
      <c r="J150">
        <v>2.1</v>
      </c>
      <c r="K150" s="1" t="s">
        <v>563</v>
      </c>
    </row>
    <row r="151" spans="5:11" x14ac:dyDescent="0.25">
      <c r="E151" s="1" t="s">
        <v>217</v>
      </c>
      <c r="F151" s="1" t="s">
        <v>51</v>
      </c>
      <c r="H151" s="1" t="s">
        <v>44</v>
      </c>
      <c r="I151" s="1" t="s">
        <v>161</v>
      </c>
      <c r="J151">
        <v>2.1</v>
      </c>
      <c r="K151" s="1" t="s">
        <v>563</v>
      </c>
    </row>
    <row r="152" spans="5:11" x14ac:dyDescent="0.25">
      <c r="E152" s="1" t="s">
        <v>218</v>
      </c>
      <c r="F152" s="1" t="s">
        <v>96</v>
      </c>
      <c r="H152" s="1" t="s">
        <v>5</v>
      </c>
      <c r="I152" s="1" t="s">
        <v>481</v>
      </c>
      <c r="J152">
        <v>2</v>
      </c>
      <c r="K152" s="1" t="s">
        <v>563</v>
      </c>
    </row>
    <row r="153" spans="5:11" x14ac:dyDescent="0.25">
      <c r="E153" s="1" t="s">
        <v>219</v>
      </c>
      <c r="F153" s="1" t="s">
        <v>51</v>
      </c>
      <c r="H153" s="1" t="s">
        <v>13</v>
      </c>
      <c r="I153" s="1" t="s">
        <v>302</v>
      </c>
      <c r="J153">
        <v>2</v>
      </c>
      <c r="K153" s="1" t="s">
        <v>562</v>
      </c>
    </row>
    <row r="154" spans="5:11" x14ac:dyDescent="0.25">
      <c r="E154" s="1" t="s">
        <v>220</v>
      </c>
      <c r="F154" s="1" t="s">
        <v>51</v>
      </c>
      <c r="H154" s="1" t="s">
        <v>21</v>
      </c>
      <c r="I154" s="1" t="s">
        <v>104</v>
      </c>
      <c r="J154">
        <v>2</v>
      </c>
      <c r="K154" s="1" t="s">
        <v>563</v>
      </c>
    </row>
    <row r="155" spans="5:11" x14ac:dyDescent="0.25">
      <c r="E155" s="1" t="s">
        <v>221</v>
      </c>
      <c r="F155" s="1" t="s">
        <v>62</v>
      </c>
      <c r="H155" s="1" t="s">
        <v>22</v>
      </c>
      <c r="I155" s="1" t="s">
        <v>85</v>
      </c>
      <c r="J155">
        <v>2</v>
      </c>
      <c r="K155" s="1" t="s">
        <v>563</v>
      </c>
    </row>
    <row r="156" spans="5:11" x14ac:dyDescent="0.25">
      <c r="E156" s="1" t="s">
        <v>222</v>
      </c>
      <c r="F156" s="1" t="s">
        <v>56</v>
      </c>
      <c r="H156" s="1" t="s">
        <v>33</v>
      </c>
      <c r="I156" s="1" t="s">
        <v>211</v>
      </c>
      <c r="J156">
        <v>2</v>
      </c>
      <c r="K156" s="1" t="s">
        <v>563</v>
      </c>
    </row>
    <row r="157" spans="5:11" x14ac:dyDescent="0.25">
      <c r="E157" s="1" t="s">
        <v>223</v>
      </c>
      <c r="F157" s="1" t="s">
        <v>56</v>
      </c>
      <c r="H157" s="1" t="s">
        <v>33</v>
      </c>
      <c r="I157" s="1" t="s">
        <v>508</v>
      </c>
      <c r="J157">
        <v>2</v>
      </c>
      <c r="K157" s="1" t="s">
        <v>563</v>
      </c>
    </row>
    <row r="158" spans="5:11" x14ac:dyDescent="0.25">
      <c r="E158" s="1" t="s">
        <v>224</v>
      </c>
      <c r="F158" s="1" t="s">
        <v>81</v>
      </c>
      <c r="H158" s="1" t="s">
        <v>38</v>
      </c>
      <c r="I158" s="1" t="s">
        <v>105</v>
      </c>
      <c r="J158">
        <v>2</v>
      </c>
      <c r="K158" s="1" t="s">
        <v>563</v>
      </c>
    </row>
    <row r="159" spans="5:11" x14ac:dyDescent="0.25">
      <c r="E159" s="1" t="s">
        <v>225</v>
      </c>
      <c r="F159" s="1" t="s">
        <v>58</v>
      </c>
      <c r="H159" s="1" t="s">
        <v>21</v>
      </c>
      <c r="I159" s="1" t="s">
        <v>71</v>
      </c>
      <c r="J159">
        <v>1.9</v>
      </c>
      <c r="K159" s="1" t="s">
        <v>563</v>
      </c>
    </row>
    <row r="160" spans="5:11" x14ac:dyDescent="0.25">
      <c r="E160" s="1" t="s">
        <v>226</v>
      </c>
      <c r="F160" s="1" t="s">
        <v>60</v>
      </c>
      <c r="H160" s="1" t="s">
        <v>27</v>
      </c>
      <c r="I160" s="1" t="s">
        <v>263</v>
      </c>
      <c r="J160">
        <v>1.9</v>
      </c>
      <c r="K160" s="1" t="s">
        <v>563</v>
      </c>
    </row>
    <row r="161" spans="5:11" x14ac:dyDescent="0.25">
      <c r="E161" s="1" t="s">
        <v>227</v>
      </c>
      <c r="F161" s="1" t="s">
        <v>60</v>
      </c>
      <c r="H161" s="1" t="s">
        <v>40</v>
      </c>
      <c r="I161" s="1" t="s">
        <v>175</v>
      </c>
      <c r="J161">
        <v>1.9</v>
      </c>
      <c r="K161" s="1" t="s">
        <v>563</v>
      </c>
    </row>
    <row r="162" spans="5:11" x14ac:dyDescent="0.25">
      <c r="E162" s="1" t="s">
        <v>228</v>
      </c>
      <c r="F162" s="1" t="s">
        <v>81</v>
      </c>
      <c r="H162" s="1" t="s">
        <v>3</v>
      </c>
      <c r="I162" s="1" t="s">
        <v>195</v>
      </c>
      <c r="J162">
        <v>1.8</v>
      </c>
      <c r="K162" s="1" t="s">
        <v>563</v>
      </c>
    </row>
    <row r="163" spans="5:11" x14ac:dyDescent="0.25">
      <c r="E163" s="1" t="s">
        <v>229</v>
      </c>
      <c r="F163" s="1" t="s">
        <v>53</v>
      </c>
      <c r="H163" s="1" t="s">
        <v>12</v>
      </c>
      <c r="I163" s="1" t="s">
        <v>277</v>
      </c>
      <c r="J163">
        <v>1.8</v>
      </c>
      <c r="K163" s="1" t="s">
        <v>563</v>
      </c>
    </row>
    <row r="164" spans="5:11" x14ac:dyDescent="0.25">
      <c r="E164" s="1" t="s">
        <v>230</v>
      </c>
      <c r="F164" s="1" t="s">
        <v>131</v>
      </c>
      <c r="H164" s="1" t="s">
        <v>15</v>
      </c>
      <c r="I164" s="1" t="s">
        <v>59</v>
      </c>
      <c r="J164">
        <v>1.8</v>
      </c>
      <c r="K164" s="1" t="s">
        <v>563</v>
      </c>
    </row>
    <row r="165" spans="5:11" x14ac:dyDescent="0.25">
      <c r="E165" s="1" t="s">
        <v>231</v>
      </c>
      <c r="F165" s="1" t="s">
        <v>81</v>
      </c>
      <c r="H165" s="1" t="s">
        <v>15</v>
      </c>
      <c r="I165" s="1" t="s">
        <v>187</v>
      </c>
      <c r="J165">
        <v>1.8</v>
      </c>
      <c r="K165" s="1" t="s">
        <v>563</v>
      </c>
    </row>
    <row r="166" spans="5:11" x14ac:dyDescent="0.25">
      <c r="E166" s="1" t="s">
        <v>232</v>
      </c>
      <c r="F166" s="1" t="s">
        <v>123</v>
      </c>
      <c r="H166" s="1" t="s">
        <v>16</v>
      </c>
      <c r="I166" s="1" t="s">
        <v>495</v>
      </c>
      <c r="J166">
        <v>1.8</v>
      </c>
      <c r="K166" s="1" t="s">
        <v>563</v>
      </c>
    </row>
    <row r="167" spans="5:11" x14ac:dyDescent="0.25">
      <c r="E167" s="1" t="s">
        <v>233</v>
      </c>
      <c r="F167" s="1" t="s">
        <v>56</v>
      </c>
      <c r="H167" s="1" t="s">
        <v>16</v>
      </c>
      <c r="I167" s="1" t="s">
        <v>321</v>
      </c>
      <c r="J167">
        <v>1.8</v>
      </c>
      <c r="K167" s="1" t="s">
        <v>563</v>
      </c>
    </row>
    <row r="168" spans="5:11" x14ac:dyDescent="0.25">
      <c r="E168" s="1" t="s">
        <v>234</v>
      </c>
      <c r="F168" s="1" t="s">
        <v>53</v>
      </c>
      <c r="H168" s="1" t="s">
        <v>20</v>
      </c>
      <c r="I168" s="1" t="s">
        <v>288</v>
      </c>
      <c r="J168">
        <v>1.8</v>
      </c>
      <c r="K168" s="1" t="s">
        <v>563</v>
      </c>
    </row>
    <row r="169" spans="5:11" x14ac:dyDescent="0.25">
      <c r="E169" s="1" t="s">
        <v>235</v>
      </c>
      <c r="F169" s="1" t="s">
        <v>81</v>
      </c>
      <c r="H169" s="1" t="s">
        <v>12</v>
      </c>
      <c r="I169" s="1" t="s">
        <v>192</v>
      </c>
      <c r="J169">
        <v>1.7</v>
      </c>
      <c r="K169" s="1" t="s">
        <v>563</v>
      </c>
    </row>
    <row r="170" spans="5:11" x14ac:dyDescent="0.25">
      <c r="E170" s="1" t="s">
        <v>236</v>
      </c>
      <c r="F170" s="1" t="s">
        <v>51</v>
      </c>
      <c r="H170" s="1" t="s">
        <v>20</v>
      </c>
      <c r="I170" s="1" t="s">
        <v>520</v>
      </c>
      <c r="J170">
        <v>1.7</v>
      </c>
      <c r="K170" s="1" t="s">
        <v>563</v>
      </c>
    </row>
    <row r="171" spans="5:11" x14ac:dyDescent="0.25">
      <c r="E171" s="1" t="s">
        <v>237</v>
      </c>
      <c r="F171" s="1" t="s">
        <v>86</v>
      </c>
      <c r="H171" s="1" t="s">
        <v>27</v>
      </c>
      <c r="I171" s="1" t="s">
        <v>259</v>
      </c>
      <c r="J171">
        <v>1.7</v>
      </c>
      <c r="K171" s="1" t="s">
        <v>563</v>
      </c>
    </row>
    <row r="172" spans="5:11" x14ac:dyDescent="0.25">
      <c r="E172" s="1" t="s">
        <v>238</v>
      </c>
      <c r="F172" s="1" t="s">
        <v>56</v>
      </c>
      <c r="H172" s="1" t="s">
        <v>33</v>
      </c>
      <c r="I172" s="1" t="s">
        <v>163</v>
      </c>
      <c r="J172">
        <v>1.7</v>
      </c>
      <c r="K172" s="1" t="s">
        <v>563</v>
      </c>
    </row>
    <row r="173" spans="5:11" x14ac:dyDescent="0.25">
      <c r="E173" s="1" t="s">
        <v>239</v>
      </c>
      <c r="F173" s="1" t="s">
        <v>56</v>
      </c>
      <c r="H173" s="1" t="s">
        <v>40</v>
      </c>
      <c r="I173" s="1" t="s">
        <v>194</v>
      </c>
      <c r="J173">
        <v>1.7</v>
      </c>
      <c r="K173" s="1" t="s">
        <v>563</v>
      </c>
    </row>
    <row r="174" spans="5:11" x14ac:dyDescent="0.25">
      <c r="E174" s="1" t="s">
        <v>240</v>
      </c>
      <c r="F174" s="1" t="s">
        <v>62</v>
      </c>
      <c r="H174" s="1" t="s">
        <v>41</v>
      </c>
      <c r="I174" s="1" t="s">
        <v>555</v>
      </c>
      <c r="J174">
        <v>1.7</v>
      </c>
      <c r="K174" s="1" t="s">
        <v>563</v>
      </c>
    </row>
    <row r="175" spans="5:11" x14ac:dyDescent="0.25">
      <c r="E175" s="1" t="s">
        <v>241</v>
      </c>
      <c r="F175" s="1" t="s">
        <v>62</v>
      </c>
      <c r="H175" s="1" t="s">
        <v>42</v>
      </c>
      <c r="I175" s="1" t="s">
        <v>338</v>
      </c>
      <c r="J175">
        <v>1.7</v>
      </c>
      <c r="K175" s="1" t="s">
        <v>563</v>
      </c>
    </row>
    <row r="176" spans="5:11" x14ac:dyDescent="0.25">
      <c r="E176" s="1" t="s">
        <v>242</v>
      </c>
      <c r="F176" s="1" t="s">
        <v>62</v>
      </c>
      <c r="H176" s="1" t="s">
        <v>15</v>
      </c>
      <c r="I176" s="1" t="s">
        <v>168</v>
      </c>
      <c r="J176">
        <v>1.6</v>
      </c>
      <c r="K176" s="1" t="s">
        <v>563</v>
      </c>
    </row>
    <row r="177" spans="5:11" x14ac:dyDescent="0.25">
      <c r="E177" s="1" t="s">
        <v>243</v>
      </c>
      <c r="F177" s="1" t="s">
        <v>56</v>
      </c>
      <c r="H177" s="1" t="s">
        <v>21</v>
      </c>
      <c r="I177" s="1" t="s">
        <v>323</v>
      </c>
      <c r="J177">
        <v>1.6</v>
      </c>
      <c r="K177" s="1" t="s">
        <v>563</v>
      </c>
    </row>
    <row r="178" spans="5:11" x14ac:dyDescent="0.25">
      <c r="E178" s="1" t="s">
        <v>244</v>
      </c>
      <c r="F178" s="1" t="s">
        <v>56</v>
      </c>
      <c r="H178" s="1" t="s">
        <v>44</v>
      </c>
      <c r="I178" s="1" t="s">
        <v>484</v>
      </c>
      <c r="J178">
        <v>1.6</v>
      </c>
      <c r="K178" s="1" t="s">
        <v>563</v>
      </c>
    </row>
    <row r="179" spans="5:11" x14ac:dyDescent="0.25">
      <c r="E179" s="1" t="s">
        <v>245</v>
      </c>
      <c r="F179" s="1" t="s">
        <v>86</v>
      </c>
      <c r="H179" s="1" t="s">
        <v>46</v>
      </c>
      <c r="I179" s="1" t="s">
        <v>497</v>
      </c>
      <c r="J179">
        <v>1.6</v>
      </c>
      <c r="K179" s="1" t="s">
        <v>563</v>
      </c>
    </row>
    <row r="180" spans="5:11" x14ac:dyDescent="0.25">
      <c r="E180" s="1" t="s">
        <v>246</v>
      </c>
      <c r="F180" s="1" t="s">
        <v>246</v>
      </c>
      <c r="H180" s="1" t="s">
        <v>3</v>
      </c>
      <c r="I180" s="1" t="s">
        <v>523</v>
      </c>
      <c r="J180">
        <v>1.5</v>
      </c>
      <c r="K180" s="1" t="s">
        <v>563</v>
      </c>
    </row>
    <row r="181" spans="5:11" x14ac:dyDescent="0.25">
      <c r="E181" s="1" t="s">
        <v>247</v>
      </c>
      <c r="F181" s="1" t="s">
        <v>81</v>
      </c>
      <c r="H181" s="1" t="s">
        <v>7</v>
      </c>
      <c r="I181" s="1" t="s">
        <v>539</v>
      </c>
      <c r="J181">
        <v>1.5</v>
      </c>
      <c r="K181" s="1" t="s">
        <v>563</v>
      </c>
    </row>
    <row r="182" spans="5:11" x14ac:dyDescent="0.25">
      <c r="E182" s="1" t="s">
        <v>248</v>
      </c>
      <c r="F182" s="1" t="s">
        <v>81</v>
      </c>
      <c r="H182" s="1" t="s">
        <v>11</v>
      </c>
      <c r="I182" s="1" t="s">
        <v>391</v>
      </c>
      <c r="J182">
        <v>1.5</v>
      </c>
      <c r="K182" s="1" t="s">
        <v>563</v>
      </c>
    </row>
    <row r="183" spans="5:11" x14ac:dyDescent="0.25">
      <c r="E183" s="1" t="s">
        <v>249</v>
      </c>
      <c r="F183" s="1" t="s">
        <v>81</v>
      </c>
      <c r="H183" s="1" t="s">
        <v>12</v>
      </c>
      <c r="I183" s="1" t="s">
        <v>201</v>
      </c>
      <c r="J183">
        <v>1.5</v>
      </c>
      <c r="K183" s="1" t="s">
        <v>563</v>
      </c>
    </row>
    <row r="184" spans="5:11" x14ac:dyDescent="0.25">
      <c r="E184" s="1" t="s">
        <v>250</v>
      </c>
      <c r="F184" s="1" t="s">
        <v>131</v>
      </c>
      <c r="H184" s="1" t="s">
        <v>12</v>
      </c>
      <c r="I184" s="1" t="s">
        <v>245</v>
      </c>
      <c r="J184">
        <v>1.5</v>
      </c>
      <c r="K184" s="1" t="s">
        <v>563</v>
      </c>
    </row>
    <row r="185" spans="5:11" x14ac:dyDescent="0.25">
      <c r="E185" s="1" t="s">
        <v>251</v>
      </c>
      <c r="F185" s="1" t="s">
        <v>62</v>
      </c>
      <c r="H185" s="1" t="s">
        <v>13</v>
      </c>
      <c r="I185" s="1" t="s">
        <v>307</v>
      </c>
      <c r="J185">
        <v>1.5</v>
      </c>
      <c r="K185" s="1" t="s">
        <v>563</v>
      </c>
    </row>
    <row r="186" spans="5:11" x14ac:dyDescent="0.25">
      <c r="E186" s="1" t="s">
        <v>252</v>
      </c>
      <c r="F186" s="1" t="s">
        <v>89</v>
      </c>
      <c r="H186" s="1" t="s">
        <v>20</v>
      </c>
      <c r="I186" s="1" t="s">
        <v>347</v>
      </c>
      <c r="J186">
        <v>1.5</v>
      </c>
      <c r="K186" s="1" t="s">
        <v>563</v>
      </c>
    </row>
    <row r="187" spans="5:11" x14ac:dyDescent="0.25">
      <c r="E187" s="1" t="s">
        <v>253</v>
      </c>
      <c r="F187" s="1" t="s">
        <v>89</v>
      </c>
      <c r="H187" s="1" t="s">
        <v>23</v>
      </c>
      <c r="I187" s="1" t="s">
        <v>76</v>
      </c>
      <c r="J187">
        <v>1.5</v>
      </c>
      <c r="K187" s="1" t="s">
        <v>563</v>
      </c>
    </row>
    <row r="188" spans="5:11" x14ac:dyDescent="0.25">
      <c r="E188" s="1" t="s">
        <v>254</v>
      </c>
      <c r="F188" s="1" t="s">
        <v>89</v>
      </c>
      <c r="H188" s="1" t="s">
        <v>23</v>
      </c>
      <c r="I188" s="1" t="s">
        <v>107</v>
      </c>
      <c r="J188">
        <v>1.5</v>
      </c>
      <c r="K188" s="1" t="s">
        <v>563</v>
      </c>
    </row>
    <row r="189" spans="5:11" x14ac:dyDescent="0.25">
      <c r="E189" s="1" t="s">
        <v>255</v>
      </c>
      <c r="F189" s="1" t="s">
        <v>131</v>
      </c>
      <c r="H189" s="1" t="s">
        <v>32</v>
      </c>
      <c r="I189" s="1" t="s">
        <v>521</v>
      </c>
      <c r="J189">
        <v>1.5</v>
      </c>
      <c r="K189" s="1" t="s">
        <v>563</v>
      </c>
    </row>
    <row r="190" spans="5:11" x14ac:dyDescent="0.25">
      <c r="E190" s="1" t="s">
        <v>256</v>
      </c>
      <c r="F190" s="1" t="s">
        <v>81</v>
      </c>
      <c r="H190" s="1" t="s">
        <v>33</v>
      </c>
      <c r="I190" s="1" t="s">
        <v>208</v>
      </c>
      <c r="J190">
        <v>1.5</v>
      </c>
      <c r="K190" s="1" t="s">
        <v>563</v>
      </c>
    </row>
    <row r="191" spans="5:11" x14ac:dyDescent="0.25">
      <c r="E191" s="1" t="s">
        <v>257</v>
      </c>
      <c r="F191" s="1" t="s">
        <v>81</v>
      </c>
      <c r="H191" s="1" t="s">
        <v>42</v>
      </c>
      <c r="I191" s="1" t="s">
        <v>52</v>
      </c>
      <c r="J191">
        <v>1.5</v>
      </c>
      <c r="K191" s="1" t="s">
        <v>563</v>
      </c>
    </row>
    <row r="192" spans="5:11" x14ac:dyDescent="0.25">
      <c r="E192" s="1" t="s">
        <v>258</v>
      </c>
      <c r="F192" s="1" t="s">
        <v>189</v>
      </c>
      <c r="H192" s="1" t="s">
        <v>15</v>
      </c>
      <c r="I192" s="1" t="s">
        <v>172</v>
      </c>
      <c r="J192">
        <v>1.4</v>
      </c>
      <c r="K192" s="1" t="s">
        <v>563</v>
      </c>
    </row>
    <row r="193" spans="5:11" x14ac:dyDescent="0.25">
      <c r="E193" s="1" t="s">
        <v>259</v>
      </c>
      <c r="F193" s="1" t="s">
        <v>81</v>
      </c>
      <c r="H193" s="1" t="s">
        <v>20</v>
      </c>
      <c r="I193" s="1" t="s">
        <v>120</v>
      </c>
      <c r="J193">
        <v>1.4</v>
      </c>
      <c r="K193" s="1" t="s">
        <v>563</v>
      </c>
    </row>
    <row r="194" spans="5:11" x14ac:dyDescent="0.25">
      <c r="E194" s="1" t="s">
        <v>260</v>
      </c>
      <c r="F194" s="1" t="s">
        <v>51</v>
      </c>
      <c r="H194" s="1" t="s">
        <v>27</v>
      </c>
      <c r="I194" s="1" t="s">
        <v>308</v>
      </c>
      <c r="J194">
        <v>1.4</v>
      </c>
      <c r="K194" s="1" t="s">
        <v>563</v>
      </c>
    </row>
    <row r="195" spans="5:11" x14ac:dyDescent="0.25">
      <c r="E195" s="1" t="s">
        <v>261</v>
      </c>
      <c r="F195" s="1" t="s">
        <v>81</v>
      </c>
      <c r="H195" s="1" t="s">
        <v>31</v>
      </c>
      <c r="I195" s="1" t="s">
        <v>370</v>
      </c>
      <c r="J195">
        <v>1.4</v>
      </c>
      <c r="K195" s="1" t="s">
        <v>563</v>
      </c>
    </row>
    <row r="196" spans="5:11" x14ac:dyDescent="0.25">
      <c r="E196" s="1" t="s">
        <v>262</v>
      </c>
      <c r="F196" s="1" t="s">
        <v>81</v>
      </c>
      <c r="H196" s="1" t="s">
        <v>37</v>
      </c>
      <c r="I196" s="1" t="s">
        <v>147</v>
      </c>
      <c r="J196">
        <v>1.4</v>
      </c>
      <c r="K196" s="1" t="s">
        <v>563</v>
      </c>
    </row>
    <row r="197" spans="5:11" x14ac:dyDescent="0.25">
      <c r="E197" s="1" t="s">
        <v>263</v>
      </c>
      <c r="F197" s="1" t="s">
        <v>53</v>
      </c>
      <c r="H197" s="1" t="s">
        <v>39</v>
      </c>
      <c r="I197" s="1" t="s">
        <v>254</v>
      </c>
      <c r="J197">
        <v>1.4</v>
      </c>
      <c r="K197" s="1" t="s">
        <v>563</v>
      </c>
    </row>
    <row r="198" spans="5:11" x14ac:dyDescent="0.25">
      <c r="E198" s="1" t="s">
        <v>264</v>
      </c>
      <c r="F198" s="1" t="s">
        <v>86</v>
      </c>
      <c r="H198" s="1" t="s">
        <v>39</v>
      </c>
      <c r="I198" s="1" t="s">
        <v>547</v>
      </c>
      <c r="J198">
        <v>1.4</v>
      </c>
      <c r="K198" s="1" t="s">
        <v>563</v>
      </c>
    </row>
    <row r="199" spans="5:11" x14ac:dyDescent="0.25">
      <c r="E199" s="1" t="s">
        <v>265</v>
      </c>
      <c r="F199" s="1" t="s">
        <v>123</v>
      </c>
      <c r="H199" s="1" t="s">
        <v>44</v>
      </c>
      <c r="I199" s="1" t="s">
        <v>538</v>
      </c>
      <c r="J199">
        <v>1.4</v>
      </c>
      <c r="K199" s="1" t="s">
        <v>563</v>
      </c>
    </row>
    <row r="200" spans="5:11" x14ac:dyDescent="0.25">
      <c r="E200" s="1" t="s">
        <v>266</v>
      </c>
      <c r="F200" s="1" t="s">
        <v>81</v>
      </c>
      <c r="H200" s="1" t="s">
        <v>30</v>
      </c>
      <c r="I200" s="1" t="s">
        <v>493</v>
      </c>
      <c r="J200">
        <v>1.3</v>
      </c>
      <c r="K200" s="1" t="s">
        <v>563</v>
      </c>
    </row>
    <row r="201" spans="5:11" x14ac:dyDescent="0.25">
      <c r="E201" s="1" t="s">
        <v>267</v>
      </c>
      <c r="F201" s="1" t="s">
        <v>81</v>
      </c>
      <c r="H201" s="1" t="s">
        <v>34</v>
      </c>
      <c r="I201" s="1" t="s">
        <v>530</v>
      </c>
      <c r="J201">
        <v>1.3</v>
      </c>
      <c r="K201" s="1" t="s">
        <v>563</v>
      </c>
    </row>
    <row r="202" spans="5:11" x14ac:dyDescent="0.25">
      <c r="E202" s="1" t="s">
        <v>268</v>
      </c>
      <c r="F202" s="1" t="s">
        <v>89</v>
      </c>
      <c r="H202" s="1" t="s">
        <v>36</v>
      </c>
      <c r="I202" s="1" t="s">
        <v>472</v>
      </c>
      <c r="J202">
        <v>1.3</v>
      </c>
      <c r="K202" s="1" t="s">
        <v>562</v>
      </c>
    </row>
    <row r="203" spans="5:11" x14ac:dyDescent="0.25">
      <c r="E203" s="1" t="s">
        <v>269</v>
      </c>
      <c r="F203" s="1" t="s">
        <v>123</v>
      </c>
      <c r="H203" s="1" t="s">
        <v>40</v>
      </c>
      <c r="I203" s="1" t="s">
        <v>325</v>
      </c>
      <c r="J203">
        <v>1.3</v>
      </c>
      <c r="K203" s="1" t="s">
        <v>563</v>
      </c>
    </row>
    <row r="204" spans="5:11" x14ac:dyDescent="0.25">
      <c r="E204" s="1" t="s">
        <v>270</v>
      </c>
      <c r="F204" s="1" t="s">
        <v>51</v>
      </c>
      <c r="H204" s="1" t="s">
        <v>40</v>
      </c>
      <c r="I204" s="1" t="s">
        <v>399</v>
      </c>
      <c r="J204">
        <v>1.3</v>
      </c>
      <c r="K204" s="1" t="s">
        <v>563</v>
      </c>
    </row>
    <row r="205" spans="5:11" x14ac:dyDescent="0.25">
      <c r="E205" s="1" t="s">
        <v>271</v>
      </c>
      <c r="F205" s="1" t="s">
        <v>272</v>
      </c>
      <c r="H205" s="1" t="s">
        <v>12</v>
      </c>
      <c r="I205" s="1" t="s">
        <v>90</v>
      </c>
      <c r="J205">
        <v>1.2</v>
      </c>
      <c r="K205" s="1" t="s">
        <v>563</v>
      </c>
    </row>
    <row r="206" spans="5:11" x14ac:dyDescent="0.25">
      <c r="E206" s="1" t="s">
        <v>273</v>
      </c>
      <c r="F206" s="1" t="s">
        <v>62</v>
      </c>
      <c r="H206" s="1" t="s">
        <v>16</v>
      </c>
      <c r="I206" s="1" t="s">
        <v>138</v>
      </c>
      <c r="J206">
        <v>1.2</v>
      </c>
      <c r="K206" s="1" t="s">
        <v>563</v>
      </c>
    </row>
    <row r="207" spans="5:11" x14ac:dyDescent="0.25">
      <c r="E207" s="1" t="s">
        <v>274</v>
      </c>
      <c r="F207" s="1" t="s">
        <v>56</v>
      </c>
      <c r="H207" s="1" t="s">
        <v>21</v>
      </c>
      <c r="I207" s="1" t="s">
        <v>100</v>
      </c>
      <c r="J207">
        <v>1.2</v>
      </c>
      <c r="K207" s="1" t="s">
        <v>563</v>
      </c>
    </row>
    <row r="208" spans="5:11" x14ac:dyDescent="0.25">
      <c r="E208" s="1" t="s">
        <v>275</v>
      </c>
      <c r="F208" s="1" t="s">
        <v>81</v>
      </c>
      <c r="H208" s="1" t="s">
        <v>21</v>
      </c>
      <c r="I208" s="1" t="s">
        <v>103</v>
      </c>
      <c r="J208">
        <v>1.2</v>
      </c>
      <c r="K208" s="1" t="s">
        <v>563</v>
      </c>
    </row>
    <row r="209" spans="5:11" x14ac:dyDescent="0.25">
      <c r="E209" s="1" t="s">
        <v>276</v>
      </c>
      <c r="F209" s="1" t="s">
        <v>81</v>
      </c>
      <c r="H209" s="1" t="s">
        <v>36</v>
      </c>
      <c r="I209" s="1" t="s">
        <v>532</v>
      </c>
      <c r="J209">
        <v>1.2</v>
      </c>
      <c r="K209" s="1" t="s">
        <v>562</v>
      </c>
    </row>
    <row r="210" spans="5:11" x14ac:dyDescent="0.25">
      <c r="E210" s="1" t="s">
        <v>277</v>
      </c>
      <c r="F210" s="1" t="s">
        <v>96</v>
      </c>
      <c r="H210" s="1" t="s">
        <v>37</v>
      </c>
      <c r="I210" s="1" t="s">
        <v>97</v>
      </c>
      <c r="J210">
        <v>1.2</v>
      </c>
      <c r="K210" s="1" t="s">
        <v>563</v>
      </c>
    </row>
    <row r="211" spans="5:11" x14ac:dyDescent="0.25">
      <c r="E211" s="1" t="s">
        <v>278</v>
      </c>
      <c r="F211" s="1" t="s">
        <v>89</v>
      </c>
      <c r="H211" s="1" t="s">
        <v>42</v>
      </c>
      <c r="I211" s="1" t="s">
        <v>165</v>
      </c>
      <c r="J211">
        <v>1.2</v>
      </c>
      <c r="K211" s="1" t="s">
        <v>563</v>
      </c>
    </row>
    <row r="212" spans="5:11" x14ac:dyDescent="0.25">
      <c r="E212" s="1" t="s">
        <v>279</v>
      </c>
      <c r="F212" s="1" t="s">
        <v>123</v>
      </c>
      <c r="H212" s="1" t="s">
        <v>15</v>
      </c>
      <c r="I212" s="1" t="s">
        <v>227</v>
      </c>
      <c r="J212">
        <v>1.1000000000000001</v>
      </c>
      <c r="K212" s="1" t="s">
        <v>563</v>
      </c>
    </row>
    <row r="213" spans="5:11" x14ac:dyDescent="0.25">
      <c r="E213" s="1" t="s">
        <v>280</v>
      </c>
      <c r="F213" s="1" t="s">
        <v>281</v>
      </c>
      <c r="H213" s="1" t="s">
        <v>16</v>
      </c>
      <c r="I213" s="1" t="s">
        <v>260</v>
      </c>
      <c r="J213">
        <v>1.1000000000000001</v>
      </c>
      <c r="K213" s="1" t="s">
        <v>563</v>
      </c>
    </row>
    <row r="214" spans="5:11" x14ac:dyDescent="0.25">
      <c r="E214" s="1" t="s">
        <v>282</v>
      </c>
      <c r="F214" s="1" t="s">
        <v>123</v>
      </c>
      <c r="H214" s="1" t="s">
        <v>20</v>
      </c>
      <c r="I214" s="1" t="s">
        <v>253</v>
      </c>
      <c r="J214">
        <v>1.1000000000000001</v>
      </c>
      <c r="K214" s="1" t="s">
        <v>563</v>
      </c>
    </row>
    <row r="215" spans="5:11" x14ac:dyDescent="0.25">
      <c r="E215" s="1" t="s">
        <v>283</v>
      </c>
      <c r="F215" s="1" t="s">
        <v>53</v>
      </c>
      <c r="H215" s="1" t="s">
        <v>20</v>
      </c>
      <c r="I215" s="1" t="s">
        <v>366</v>
      </c>
      <c r="J215">
        <v>1.1000000000000001</v>
      </c>
      <c r="K215" s="1" t="s">
        <v>563</v>
      </c>
    </row>
    <row r="216" spans="5:11" x14ac:dyDescent="0.25">
      <c r="E216" s="1" t="s">
        <v>284</v>
      </c>
      <c r="F216" s="1" t="s">
        <v>86</v>
      </c>
      <c r="H216" s="1" t="s">
        <v>21</v>
      </c>
      <c r="I216" s="1" t="s">
        <v>102</v>
      </c>
      <c r="J216">
        <v>1.1000000000000001</v>
      </c>
      <c r="K216" s="1" t="s">
        <v>563</v>
      </c>
    </row>
    <row r="217" spans="5:11" x14ac:dyDescent="0.25">
      <c r="E217" s="1" t="s">
        <v>285</v>
      </c>
      <c r="F217" s="1" t="s">
        <v>53</v>
      </c>
      <c r="H217" s="1" t="s">
        <v>36</v>
      </c>
      <c r="I217" s="1" t="s">
        <v>378</v>
      </c>
      <c r="J217">
        <v>1.1000000000000001</v>
      </c>
      <c r="K217" s="1" t="s">
        <v>562</v>
      </c>
    </row>
    <row r="218" spans="5:11" x14ac:dyDescent="0.25">
      <c r="E218" s="1" t="s">
        <v>286</v>
      </c>
      <c r="F218" s="1" t="s">
        <v>62</v>
      </c>
      <c r="H218" s="1" t="s">
        <v>37</v>
      </c>
      <c r="I218" s="1" t="s">
        <v>527</v>
      </c>
      <c r="J218">
        <v>1.1000000000000001</v>
      </c>
      <c r="K218" s="1" t="s">
        <v>563</v>
      </c>
    </row>
    <row r="219" spans="5:11" x14ac:dyDescent="0.25">
      <c r="E219" s="1" t="s">
        <v>287</v>
      </c>
      <c r="F219" s="1" t="s">
        <v>81</v>
      </c>
      <c r="H219" s="1" t="s">
        <v>40</v>
      </c>
      <c r="I219" s="1" t="s">
        <v>197</v>
      </c>
      <c r="J219">
        <v>1.1000000000000001</v>
      </c>
      <c r="K219" s="1" t="s">
        <v>563</v>
      </c>
    </row>
    <row r="220" spans="5:11" x14ac:dyDescent="0.25">
      <c r="E220" s="1" t="s">
        <v>288</v>
      </c>
      <c r="F220" s="1" t="s">
        <v>123</v>
      </c>
      <c r="H220" s="1" t="s">
        <v>40</v>
      </c>
      <c r="I220" s="1" t="s">
        <v>396</v>
      </c>
      <c r="J220">
        <v>1.1000000000000001</v>
      </c>
      <c r="K220" s="1" t="s">
        <v>563</v>
      </c>
    </row>
    <row r="221" spans="5:11" x14ac:dyDescent="0.25">
      <c r="E221" s="1" t="s">
        <v>289</v>
      </c>
      <c r="F221" s="1" t="s">
        <v>123</v>
      </c>
      <c r="H221" s="1" t="s">
        <v>41</v>
      </c>
      <c r="I221" s="1" t="s">
        <v>76</v>
      </c>
      <c r="J221">
        <v>1.1000000000000001</v>
      </c>
      <c r="K221" s="1" t="s">
        <v>563</v>
      </c>
    </row>
    <row r="222" spans="5:11" x14ac:dyDescent="0.25">
      <c r="E222" s="1" t="s">
        <v>290</v>
      </c>
      <c r="F222" s="1" t="s">
        <v>89</v>
      </c>
      <c r="H222" s="1" t="s">
        <v>42</v>
      </c>
      <c r="I222" s="1" t="s">
        <v>309</v>
      </c>
      <c r="J222">
        <v>1.1000000000000001</v>
      </c>
      <c r="K222" s="1" t="s">
        <v>563</v>
      </c>
    </row>
    <row r="223" spans="5:11" x14ac:dyDescent="0.25">
      <c r="E223" s="1" t="s">
        <v>291</v>
      </c>
      <c r="F223" s="1" t="s">
        <v>81</v>
      </c>
      <c r="H223" s="1" t="s">
        <v>44</v>
      </c>
      <c r="I223" s="1" t="s">
        <v>277</v>
      </c>
      <c r="J223">
        <v>1.1000000000000001</v>
      </c>
      <c r="K223" s="1" t="s">
        <v>563</v>
      </c>
    </row>
    <row r="224" spans="5:11" x14ac:dyDescent="0.25">
      <c r="E224" s="1" t="s">
        <v>292</v>
      </c>
      <c r="F224" s="1" t="s">
        <v>56</v>
      </c>
      <c r="H224" s="1" t="s">
        <v>44</v>
      </c>
      <c r="I224" s="1" t="s">
        <v>391</v>
      </c>
      <c r="J224">
        <v>1.1000000000000001</v>
      </c>
      <c r="K224" s="1" t="s">
        <v>563</v>
      </c>
    </row>
    <row r="225" spans="5:11" x14ac:dyDescent="0.25">
      <c r="E225" s="1" t="s">
        <v>293</v>
      </c>
      <c r="F225" s="1" t="s">
        <v>56</v>
      </c>
      <c r="H225" s="1" t="s">
        <v>46</v>
      </c>
      <c r="I225" s="1" t="s">
        <v>367</v>
      </c>
      <c r="J225">
        <v>1.1000000000000001</v>
      </c>
      <c r="K225" s="1" t="s">
        <v>563</v>
      </c>
    </row>
    <row r="226" spans="5:11" x14ac:dyDescent="0.25">
      <c r="E226" s="1" t="s">
        <v>294</v>
      </c>
      <c r="F226" s="1" t="s">
        <v>84</v>
      </c>
      <c r="H226" s="1" t="s">
        <v>46</v>
      </c>
      <c r="I226" s="1" t="s">
        <v>202</v>
      </c>
      <c r="J226">
        <v>1.1000000000000001</v>
      </c>
      <c r="K226" s="1" t="s">
        <v>563</v>
      </c>
    </row>
    <row r="227" spans="5:11" x14ac:dyDescent="0.25">
      <c r="E227" s="1" t="s">
        <v>295</v>
      </c>
      <c r="F227" s="1" t="s">
        <v>81</v>
      </c>
      <c r="H227" s="1" t="s">
        <v>46</v>
      </c>
      <c r="I227" s="1" t="s">
        <v>254</v>
      </c>
      <c r="J227">
        <v>1.1000000000000001</v>
      </c>
      <c r="K227" s="1" t="s">
        <v>563</v>
      </c>
    </row>
    <row r="228" spans="5:11" x14ac:dyDescent="0.25">
      <c r="E228" s="1" t="s">
        <v>296</v>
      </c>
      <c r="F228" s="1" t="s">
        <v>53</v>
      </c>
      <c r="H228" s="1" t="s">
        <v>7</v>
      </c>
      <c r="I228" s="1" t="s">
        <v>76</v>
      </c>
      <c r="J228">
        <v>1</v>
      </c>
      <c r="K228" s="1" t="s">
        <v>563</v>
      </c>
    </row>
    <row r="229" spans="5:11" x14ac:dyDescent="0.25">
      <c r="E229" s="1" t="s">
        <v>297</v>
      </c>
      <c r="F229" s="1" t="s">
        <v>131</v>
      </c>
      <c r="H229" s="1" t="s">
        <v>13</v>
      </c>
      <c r="I229" s="1" t="s">
        <v>384</v>
      </c>
      <c r="J229">
        <v>1</v>
      </c>
      <c r="K229" s="1" t="s">
        <v>563</v>
      </c>
    </row>
    <row r="230" spans="5:11" x14ac:dyDescent="0.25">
      <c r="E230" s="1" t="s">
        <v>298</v>
      </c>
      <c r="F230" s="1" t="s">
        <v>131</v>
      </c>
      <c r="H230" s="1" t="s">
        <v>13</v>
      </c>
      <c r="I230" s="1" t="s">
        <v>469</v>
      </c>
      <c r="J230">
        <v>1</v>
      </c>
      <c r="K230" s="1" t="s">
        <v>563</v>
      </c>
    </row>
    <row r="231" spans="5:11" x14ac:dyDescent="0.25">
      <c r="E231" s="1" t="s">
        <v>299</v>
      </c>
      <c r="F231" s="1" t="s">
        <v>81</v>
      </c>
      <c r="H231" s="1" t="s">
        <v>14</v>
      </c>
      <c r="I231" s="1" t="s">
        <v>106</v>
      </c>
      <c r="J231">
        <v>1</v>
      </c>
      <c r="K231" s="1" t="s">
        <v>563</v>
      </c>
    </row>
    <row r="232" spans="5:11" x14ac:dyDescent="0.25">
      <c r="E232" s="1" t="s">
        <v>300</v>
      </c>
      <c r="F232" s="1" t="s">
        <v>51</v>
      </c>
      <c r="H232" s="1" t="s">
        <v>16</v>
      </c>
      <c r="I232" s="1" t="s">
        <v>478</v>
      </c>
      <c r="J232">
        <v>1</v>
      </c>
      <c r="K232" s="1" t="s">
        <v>563</v>
      </c>
    </row>
    <row r="233" spans="5:11" x14ac:dyDescent="0.25">
      <c r="E233" s="1" t="s">
        <v>301</v>
      </c>
      <c r="F233" s="1" t="s">
        <v>84</v>
      </c>
      <c r="H233" s="1" t="s">
        <v>20</v>
      </c>
      <c r="I233" s="1" t="s">
        <v>203</v>
      </c>
      <c r="J233">
        <v>1</v>
      </c>
      <c r="K233" s="1" t="s">
        <v>563</v>
      </c>
    </row>
    <row r="234" spans="5:11" x14ac:dyDescent="0.25">
      <c r="E234" s="1" t="s">
        <v>302</v>
      </c>
      <c r="F234" s="1" t="s">
        <v>81</v>
      </c>
      <c r="H234" s="1" t="s">
        <v>21</v>
      </c>
      <c r="I234" s="1" t="s">
        <v>204</v>
      </c>
      <c r="J234">
        <v>1</v>
      </c>
      <c r="K234" s="1" t="s">
        <v>563</v>
      </c>
    </row>
    <row r="235" spans="5:11" x14ac:dyDescent="0.25">
      <c r="E235" s="1" t="s">
        <v>303</v>
      </c>
      <c r="F235" s="1" t="s">
        <v>56</v>
      </c>
      <c r="H235" s="1" t="s">
        <v>21</v>
      </c>
      <c r="I235" s="1" t="s">
        <v>217</v>
      </c>
      <c r="J235">
        <v>1</v>
      </c>
      <c r="K235" s="1" t="s">
        <v>563</v>
      </c>
    </row>
    <row r="236" spans="5:11" x14ac:dyDescent="0.25">
      <c r="E236" s="1" t="s">
        <v>304</v>
      </c>
      <c r="F236" s="1" t="s">
        <v>81</v>
      </c>
      <c r="H236" s="1" t="s">
        <v>24</v>
      </c>
      <c r="I236" s="1" t="s">
        <v>407</v>
      </c>
      <c r="J236">
        <v>1</v>
      </c>
      <c r="K236" s="1" t="s">
        <v>563</v>
      </c>
    </row>
    <row r="237" spans="5:11" x14ac:dyDescent="0.25">
      <c r="E237" s="1" t="s">
        <v>305</v>
      </c>
      <c r="F237" s="1" t="s">
        <v>56</v>
      </c>
      <c r="H237" s="1" t="s">
        <v>27</v>
      </c>
      <c r="I237" s="1" t="s">
        <v>522</v>
      </c>
      <c r="J237">
        <v>1</v>
      </c>
      <c r="K237" s="1" t="s">
        <v>563</v>
      </c>
    </row>
    <row r="238" spans="5:11" x14ac:dyDescent="0.25">
      <c r="E238" s="1" t="s">
        <v>306</v>
      </c>
      <c r="F238" s="1" t="s">
        <v>81</v>
      </c>
      <c r="H238" s="1" t="s">
        <v>33</v>
      </c>
      <c r="I238" s="1" t="s">
        <v>158</v>
      </c>
      <c r="J238">
        <v>1</v>
      </c>
      <c r="K238" s="1" t="s">
        <v>563</v>
      </c>
    </row>
    <row r="239" spans="5:11" x14ac:dyDescent="0.25">
      <c r="E239" s="1" t="s">
        <v>307</v>
      </c>
      <c r="F239" s="1" t="s">
        <v>81</v>
      </c>
      <c r="H239" s="1" t="s">
        <v>37</v>
      </c>
      <c r="I239" s="1" t="s">
        <v>148</v>
      </c>
      <c r="J239">
        <v>1</v>
      </c>
      <c r="K239" s="1" t="s">
        <v>563</v>
      </c>
    </row>
    <row r="240" spans="5:11" x14ac:dyDescent="0.25">
      <c r="E240" s="1" t="s">
        <v>308</v>
      </c>
      <c r="F240" s="1" t="s">
        <v>81</v>
      </c>
      <c r="H240" s="1" t="s">
        <v>40</v>
      </c>
      <c r="I240" s="1" t="s">
        <v>186</v>
      </c>
      <c r="J240">
        <v>1</v>
      </c>
      <c r="K240" s="1" t="s">
        <v>563</v>
      </c>
    </row>
    <row r="241" spans="5:11" x14ac:dyDescent="0.25">
      <c r="E241" s="1" t="s">
        <v>309</v>
      </c>
      <c r="F241" s="1" t="s">
        <v>53</v>
      </c>
      <c r="H241" s="1" t="s">
        <v>41</v>
      </c>
      <c r="I241" s="1" t="s">
        <v>225</v>
      </c>
      <c r="J241">
        <v>1</v>
      </c>
      <c r="K241" s="1" t="s">
        <v>563</v>
      </c>
    </row>
    <row r="242" spans="5:11" x14ac:dyDescent="0.25">
      <c r="E242" s="1" t="s">
        <v>310</v>
      </c>
      <c r="F242" s="1" t="s">
        <v>81</v>
      </c>
      <c r="H242" s="1" t="s">
        <v>42</v>
      </c>
      <c r="I242" s="1" t="s">
        <v>68</v>
      </c>
      <c r="J242">
        <v>1</v>
      </c>
      <c r="K242" s="1" t="s">
        <v>563</v>
      </c>
    </row>
    <row r="243" spans="5:11" x14ac:dyDescent="0.25">
      <c r="E243" s="1" t="s">
        <v>311</v>
      </c>
      <c r="F243" s="1" t="s">
        <v>81</v>
      </c>
      <c r="H243" s="1" t="s">
        <v>42</v>
      </c>
      <c r="I243" s="1" t="s">
        <v>404</v>
      </c>
      <c r="J243">
        <v>1</v>
      </c>
      <c r="K243" s="1" t="s">
        <v>563</v>
      </c>
    </row>
    <row r="244" spans="5:11" x14ac:dyDescent="0.25">
      <c r="E244" s="1" t="s">
        <v>312</v>
      </c>
      <c r="F244" s="1" t="s">
        <v>81</v>
      </c>
      <c r="H244" s="1" t="s">
        <v>44</v>
      </c>
      <c r="I244" s="1" t="s">
        <v>445</v>
      </c>
      <c r="J244">
        <v>1</v>
      </c>
      <c r="K244" s="1" t="s">
        <v>563</v>
      </c>
    </row>
    <row r="245" spans="5:11" x14ac:dyDescent="0.25">
      <c r="E245" s="1" t="s">
        <v>313</v>
      </c>
      <c r="F245" s="1" t="s">
        <v>53</v>
      </c>
      <c r="H245" s="1" t="s">
        <v>44</v>
      </c>
      <c r="I245" s="1" t="s">
        <v>76</v>
      </c>
      <c r="J245">
        <v>1</v>
      </c>
      <c r="K245" s="1" t="s">
        <v>563</v>
      </c>
    </row>
    <row r="246" spans="5:11" x14ac:dyDescent="0.25">
      <c r="E246" s="1" t="s">
        <v>314</v>
      </c>
      <c r="F246" s="1" t="s">
        <v>62</v>
      </c>
      <c r="H246" s="1" t="s">
        <v>46</v>
      </c>
      <c r="I246" s="1" t="s">
        <v>395</v>
      </c>
      <c r="J246">
        <v>1</v>
      </c>
      <c r="K246" s="1" t="s">
        <v>563</v>
      </c>
    </row>
    <row r="247" spans="5:11" x14ac:dyDescent="0.25">
      <c r="E247" s="1" t="s">
        <v>315</v>
      </c>
      <c r="F247" s="1" t="s">
        <v>81</v>
      </c>
      <c r="H247" s="1" t="s">
        <v>10</v>
      </c>
      <c r="I247" s="1" t="s">
        <v>223</v>
      </c>
      <c r="J247">
        <v>0.9</v>
      </c>
      <c r="K247" s="1" t="s">
        <v>563</v>
      </c>
    </row>
    <row r="248" spans="5:11" x14ac:dyDescent="0.25">
      <c r="E248" s="1" t="s">
        <v>316</v>
      </c>
      <c r="F248" s="1" t="s">
        <v>53</v>
      </c>
      <c r="H248" s="1" t="s">
        <v>13</v>
      </c>
      <c r="I248" s="1" t="s">
        <v>372</v>
      </c>
      <c r="J248">
        <v>0.9</v>
      </c>
      <c r="K248" s="1" t="s">
        <v>563</v>
      </c>
    </row>
    <row r="249" spans="5:11" x14ac:dyDescent="0.25">
      <c r="E249" s="1" t="s">
        <v>317</v>
      </c>
      <c r="F249" s="1" t="s">
        <v>53</v>
      </c>
      <c r="H249" s="1" t="s">
        <v>17</v>
      </c>
      <c r="I249" s="1" t="s">
        <v>76</v>
      </c>
      <c r="J249">
        <v>0.9</v>
      </c>
      <c r="K249" s="1" t="s">
        <v>563</v>
      </c>
    </row>
    <row r="250" spans="5:11" x14ac:dyDescent="0.25">
      <c r="E250" s="1" t="s">
        <v>318</v>
      </c>
      <c r="F250" s="1" t="s">
        <v>62</v>
      </c>
      <c r="H250" s="1" t="s">
        <v>19</v>
      </c>
      <c r="I250" s="1" t="s">
        <v>95</v>
      </c>
      <c r="J250">
        <v>0.9</v>
      </c>
      <c r="K250" s="1" t="s">
        <v>563</v>
      </c>
    </row>
    <row r="251" spans="5:11" x14ac:dyDescent="0.25">
      <c r="E251" s="1" t="s">
        <v>319</v>
      </c>
      <c r="F251" s="1" t="s">
        <v>81</v>
      </c>
      <c r="H251" s="1" t="s">
        <v>20</v>
      </c>
      <c r="I251" s="1" t="s">
        <v>282</v>
      </c>
      <c r="J251">
        <v>0.9</v>
      </c>
      <c r="K251" s="1" t="s">
        <v>563</v>
      </c>
    </row>
    <row r="252" spans="5:11" x14ac:dyDescent="0.25">
      <c r="E252" s="1" t="s">
        <v>320</v>
      </c>
      <c r="F252" s="1" t="s">
        <v>51</v>
      </c>
      <c r="H252" s="1" t="s">
        <v>20</v>
      </c>
      <c r="I252" s="1" t="s">
        <v>170</v>
      </c>
      <c r="J252">
        <v>0.9</v>
      </c>
      <c r="K252" s="1" t="s">
        <v>563</v>
      </c>
    </row>
    <row r="253" spans="5:11" x14ac:dyDescent="0.25">
      <c r="E253" s="1" t="s">
        <v>321</v>
      </c>
      <c r="F253" s="1" t="s">
        <v>51</v>
      </c>
      <c r="H253" s="1" t="s">
        <v>20</v>
      </c>
      <c r="I253" s="1" t="s">
        <v>514</v>
      </c>
      <c r="J253">
        <v>0.9</v>
      </c>
      <c r="K253" s="1" t="s">
        <v>563</v>
      </c>
    </row>
    <row r="254" spans="5:11" x14ac:dyDescent="0.25">
      <c r="E254" s="1" t="s">
        <v>322</v>
      </c>
      <c r="F254" s="1" t="s">
        <v>62</v>
      </c>
      <c r="H254" s="1" t="s">
        <v>21</v>
      </c>
      <c r="I254" s="1" t="s">
        <v>177</v>
      </c>
      <c r="J254">
        <v>0.9</v>
      </c>
      <c r="K254" s="1" t="s">
        <v>563</v>
      </c>
    </row>
    <row r="255" spans="5:11" x14ac:dyDescent="0.25">
      <c r="E255" s="1" t="s">
        <v>323</v>
      </c>
      <c r="F255" s="1" t="s">
        <v>51</v>
      </c>
      <c r="H255" s="1" t="s">
        <v>21</v>
      </c>
      <c r="I255" s="1" t="s">
        <v>361</v>
      </c>
      <c r="J255">
        <v>0.9</v>
      </c>
      <c r="K255" s="1" t="s">
        <v>563</v>
      </c>
    </row>
    <row r="256" spans="5:11" x14ac:dyDescent="0.25">
      <c r="E256" s="1" t="s">
        <v>324</v>
      </c>
      <c r="F256" s="1" t="s">
        <v>81</v>
      </c>
      <c r="H256" s="1" t="s">
        <v>21</v>
      </c>
      <c r="I256" s="1" t="s">
        <v>382</v>
      </c>
      <c r="J256">
        <v>0.9</v>
      </c>
      <c r="K256" s="1" t="s">
        <v>563</v>
      </c>
    </row>
    <row r="257" spans="5:11" x14ac:dyDescent="0.25">
      <c r="E257" s="1" t="s">
        <v>325</v>
      </c>
      <c r="F257" s="1" t="s">
        <v>81</v>
      </c>
      <c r="H257" s="1" t="s">
        <v>27</v>
      </c>
      <c r="I257" s="1" t="s">
        <v>317</v>
      </c>
      <c r="J257">
        <v>0.9</v>
      </c>
      <c r="K257" s="1" t="s">
        <v>563</v>
      </c>
    </row>
    <row r="258" spans="5:11" x14ac:dyDescent="0.25">
      <c r="E258" s="1" t="s">
        <v>326</v>
      </c>
      <c r="F258" s="1" t="s">
        <v>123</v>
      </c>
      <c r="H258" s="1" t="s">
        <v>27</v>
      </c>
      <c r="I258" s="1" t="s">
        <v>373</v>
      </c>
      <c r="J258">
        <v>0.9</v>
      </c>
      <c r="K258" s="1" t="s">
        <v>563</v>
      </c>
    </row>
    <row r="259" spans="5:11" x14ac:dyDescent="0.25">
      <c r="E259" s="1" t="s">
        <v>327</v>
      </c>
      <c r="F259" s="1" t="s">
        <v>123</v>
      </c>
      <c r="H259" s="1" t="s">
        <v>27</v>
      </c>
      <c r="I259" s="1" t="s">
        <v>257</v>
      </c>
      <c r="J259">
        <v>0.9</v>
      </c>
      <c r="K259" s="1" t="s">
        <v>563</v>
      </c>
    </row>
    <row r="260" spans="5:11" x14ac:dyDescent="0.25">
      <c r="E260" s="1" t="s">
        <v>328</v>
      </c>
      <c r="F260" s="1" t="s">
        <v>81</v>
      </c>
      <c r="H260" s="1" t="s">
        <v>29</v>
      </c>
      <c r="I260" s="1" t="s">
        <v>329</v>
      </c>
      <c r="J260">
        <v>0.9</v>
      </c>
      <c r="K260" s="1" t="s">
        <v>563</v>
      </c>
    </row>
    <row r="261" spans="5:11" x14ac:dyDescent="0.25">
      <c r="E261" s="1" t="s">
        <v>329</v>
      </c>
      <c r="F261" s="1" t="s">
        <v>56</v>
      </c>
      <c r="H261" s="1" t="s">
        <v>42</v>
      </c>
      <c r="I261" s="1" t="s">
        <v>275</v>
      </c>
      <c r="J261">
        <v>0.9</v>
      </c>
      <c r="K261" s="1" t="s">
        <v>563</v>
      </c>
    </row>
    <row r="262" spans="5:11" x14ac:dyDescent="0.25">
      <c r="E262" s="1" t="s">
        <v>330</v>
      </c>
      <c r="F262" s="1" t="s">
        <v>81</v>
      </c>
      <c r="H262" s="1" t="s">
        <v>44</v>
      </c>
      <c r="I262" s="1" t="s">
        <v>444</v>
      </c>
      <c r="J262">
        <v>0.9</v>
      </c>
      <c r="K262" s="1" t="s">
        <v>563</v>
      </c>
    </row>
    <row r="263" spans="5:11" x14ac:dyDescent="0.25">
      <c r="E263" s="1" t="s">
        <v>331</v>
      </c>
      <c r="F263" s="1" t="s">
        <v>51</v>
      </c>
      <c r="H263" s="1" t="s">
        <v>46</v>
      </c>
      <c r="I263" s="1" t="s">
        <v>233</v>
      </c>
      <c r="J263">
        <v>0.9</v>
      </c>
      <c r="K263" s="1" t="s">
        <v>563</v>
      </c>
    </row>
    <row r="264" spans="5:11" x14ac:dyDescent="0.25">
      <c r="E264" s="1" t="s">
        <v>332</v>
      </c>
      <c r="F264" s="1" t="s">
        <v>131</v>
      </c>
      <c r="H264" s="1" t="s">
        <v>7</v>
      </c>
      <c r="I264" s="1" t="s">
        <v>246</v>
      </c>
      <c r="J264">
        <v>0.8</v>
      </c>
      <c r="K264" s="1" t="s">
        <v>563</v>
      </c>
    </row>
    <row r="265" spans="5:11" x14ac:dyDescent="0.25">
      <c r="E265" s="1" t="s">
        <v>333</v>
      </c>
      <c r="F265" s="1" t="s">
        <v>96</v>
      </c>
      <c r="H265" s="1" t="s">
        <v>10</v>
      </c>
      <c r="I265" s="1" t="s">
        <v>439</v>
      </c>
      <c r="J265">
        <v>0.8</v>
      </c>
      <c r="K265" s="1" t="s">
        <v>563</v>
      </c>
    </row>
    <row r="266" spans="5:11" x14ac:dyDescent="0.25">
      <c r="E266" s="1" t="s">
        <v>334</v>
      </c>
      <c r="F266" s="1" t="s">
        <v>51</v>
      </c>
      <c r="H266" s="1" t="s">
        <v>10</v>
      </c>
      <c r="I266" s="1" t="s">
        <v>442</v>
      </c>
      <c r="J266">
        <v>0.8</v>
      </c>
      <c r="K266" s="1" t="s">
        <v>563</v>
      </c>
    </row>
    <row r="267" spans="5:11" x14ac:dyDescent="0.25">
      <c r="E267" s="1" t="s">
        <v>335</v>
      </c>
      <c r="F267" s="1" t="s">
        <v>62</v>
      </c>
      <c r="H267" s="1" t="s">
        <v>10</v>
      </c>
      <c r="I267" s="1" t="s">
        <v>142</v>
      </c>
      <c r="J267">
        <v>0.8</v>
      </c>
      <c r="K267" s="1" t="s">
        <v>563</v>
      </c>
    </row>
    <row r="268" spans="5:11" x14ac:dyDescent="0.25">
      <c r="E268" s="1" t="s">
        <v>336</v>
      </c>
      <c r="F268" s="1" t="s">
        <v>53</v>
      </c>
      <c r="H268" s="1" t="s">
        <v>10</v>
      </c>
      <c r="I268" s="1" t="s">
        <v>358</v>
      </c>
      <c r="J268">
        <v>0.8</v>
      </c>
      <c r="K268" s="1" t="s">
        <v>563</v>
      </c>
    </row>
    <row r="269" spans="5:11" x14ac:dyDescent="0.25">
      <c r="E269" s="1" t="s">
        <v>337</v>
      </c>
      <c r="F269" s="1" t="s">
        <v>272</v>
      </c>
      <c r="H269" s="1" t="s">
        <v>13</v>
      </c>
      <c r="I269" s="1" t="s">
        <v>68</v>
      </c>
      <c r="J269">
        <v>0.8</v>
      </c>
      <c r="K269" s="1" t="s">
        <v>563</v>
      </c>
    </row>
    <row r="270" spans="5:11" x14ac:dyDescent="0.25">
      <c r="E270" s="1" t="s">
        <v>338</v>
      </c>
      <c r="F270" s="1" t="s">
        <v>81</v>
      </c>
      <c r="H270" s="1" t="s">
        <v>13</v>
      </c>
      <c r="I270" s="1" t="s">
        <v>501</v>
      </c>
      <c r="J270">
        <v>0.8</v>
      </c>
      <c r="K270" s="1" t="s">
        <v>563</v>
      </c>
    </row>
    <row r="271" spans="5:11" x14ac:dyDescent="0.25">
      <c r="E271" s="1" t="s">
        <v>339</v>
      </c>
      <c r="F271" s="1" t="s">
        <v>53</v>
      </c>
      <c r="H271" s="1" t="s">
        <v>21</v>
      </c>
      <c r="I271" s="1" t="s">
        <v>390</v>
      </c>
      <c r="J271">
        <v>0.8</v>
      </c>
      <c r="K271" s="1" t="s">
        <v>563</v>
      </c>
    </row>
    <row r="272" spans="5:11" x14ac:dyDescent="0.25">
      <c r="E272" s="1" t="s">
        <v>340</v>
      </c>
      <c r="F272" s="1" t="s">
        <v>51</v>
      </c>
      <c r="H272" s="1" t="s">
        <v>31</v>
      </c>
      <c r="I272" s="1" t="s">
        <v>342</v>
      </c>
      <c r="J272">
        <v>0.8</v>
      </c>
      <c r="K272" s="1" t="s">
        <v>563</v>
      </c>
    </row>
    <row r="273" spans="5:11" x14ac:dyDescent="0.25">
      <c r="E273" s="1" t="s">
        <v>341</v>
      </c>
      <c r="F273" s="1" t="s">
        <v>81</v>
      </c>
      <c r="H273" s="1" t="s">
        <v>32</v>
      </c>
      <c r="I273" s="1" t="s">
        <v>433</v>
      </c>
      <c r="J273">
        <v>0.8</v>
      </c>
      <c r="K273" s="1" t="s">
        <v>563</v>
      </c>
    </row>
    <row r="274" spans="5:11" x14ac:dyDescent="0.25">
      <c r="E274" s="1" t="s">
        <v>342</v>
      </c>
      <c r="F274" s="1" t="s">
        <v>135</v>
      </c>
      <c r="H274" s="1" t="s">
        <v>40</v>
      </c>
      <c r="I274" s="1" t="s">
        <v>401</v>
      </c>
      <c r="J274">
        <v>0.8</v>
      </c>
      <c r="K274" s="1" t="s">
        <v>563</v>
      </c>
    </row>
    <row r="275" spans="5:11" x14ac:dyDescent="0.25">
      <c r="E275" s="1" t="s">
        <v>343</v>
      </c>
      <c r="F275" s="1" t="s">
        <v>81</v>
      </c>
      <c r="H275" s="1" t="s">
        <v>42</v>
      </c>
      <c r="I275" s="1" t="s">
        <v>511</v>
      </c>
      <c r="J275">
        <v>0.8</v>
      </c>
      <c r="K275" s="1" t="s">
        <v>563</v>
      </c>
    </row>
    <row r="276" spans="5:11" x14ac:dyDescent="0.25">
      <c r="E276" s="1" t="s">
        <v>344</v>
      </c>
      <c r="F276" s="1" t="s">
        <v>144</v>
      </c>
      <c r="H276" s="1" t="s">
        <v>47</v>
      </c>
      <c r="I276" s="1" t="s">
        <v>445</v>
      </c>
      <c r="J276">
        <v>0.8</v>
      </c>
      <c r="K276" s="1" t="s">
        <v>563</v>
      </c>
    </row>
    <row r="277" spans="5:11" x14ac:dyDescent="0.25">
      <c r="E277" s="1" t="s">
        <v>345</v>
      </c>
      <c r="F277" s="1" t="s">
        <v>144</v>
      </c>
      <c r="H277" s="1" t="s">
        <v>12</v>
      </c>
      <c r="I277" s="1" t="s">
        <v>188</v>
      </c>
      <c r="J277">
        <v>0.7</v>
      </c>
      <c r="K277" s="1" t="s">
        <v>563</v>
      </c>
    </row>
    <row r="278" spans="5:11" x14ac:dyDescent="0.25">
      <c r="E278" s="1" t="s">
        <v>346</v>
      </c>
      <c r="F278" s="1" t="s">
        <v>81</v>
      </c>
      <c r="H278" s="1" t="s">
        <v>12</v>
      </c>
      <c r="I278" s="1" t="s">
        <v>303</v>
      </c>
      <c r="J278">
        <v>0.7</v>
      </c>
      <c r="K278" s="1" t="s">
        <v>563</v>
      </c>
    </row>
    <row r="279" spans="5:11" x14ac:dyDescent="0.25">
      <c r="E279" s="1" t="s">
        <v>347</v>
      </c>
      <c r="F279" s="1" t="s">
        <v>56</v>
      </c>
      <c r="H279" s="1" t="s">
        <v>13</v>
      </c>
      <c r="I279" s="1" t="s">
        <v>553</v>
      </c>
      <c r="J279">
        <v>0.7</v>
      </c>
      <c r="K279" s="1" t="s">
        <v>563</v>
      </c>
    </row>
    <row r="280" spans="5:11" x14ac:dyDescent="0.25">
      <c r="E280" s="1" t="s">
        <v>348</v>
      </c>
      <c r="F280" s="1" t="s">
        <v>189</v>
      </c>
      <c r="H280" s="1" t="s">
        <v>13</v>
      </c>
      <c r="I280" s="1" t="s">
        <v>544</v>
      </c>
      <c r="J280">
        <v>0.7</v>
      </c>
      <c r="K280" s="1" t="s">
        <v>563</v>
      </c>
    </row>
    <row r="281" spans="5:11" x14ac:dyDescent="0.25">
      <c r="E281" s="1" t="s">
        <v>349</v>
      </c>
      <c r="F281" s="1" t="s">
        <v>56</v>
      </c>
      <c r="H281" s="1" t="s">
        <v>13</v>
      </c>
      <c r="I281" s="1" t="s">
        <v>549</v>
      </c>
      <c r="J281">
        <v>0.7</v>
      </c>
      <c r="K281" s="1" t="s">
        <v>563</v>
      </c>
    </row>
    <row r="282" spans="5:11" x14ac:dyDescent="0.25">
      <c r="E282" s="1" t="s">
        <v>350</v>
      </c>
      <c r="F282" s="1" t="s">
        <v>51</v>
      </c>
      <c r="H282" s="1" t="s">
        <v>13</v>
      </c>
      <c r="I282" s="1" t="s">
        <v>463</v>
      </c>
      <c r="J282">
        <v>0.7</v>
      </c>
      <c r="K282" s="1" t="s">
        <v>563</v>
      </c>
    </row>
    <row r="283" spans="5:11" x14ac:dyDescent="0.25">
      <c r="E283" s="1" t="s">
        <v>351</v>
      </c>
      <c r="F283" s="1" t="s">
        <v>51</v>
      </c>
      <c r="H283" s="1" t="s">
        <v>17</v>
      </c>
      <c r="I283" s="1" t="s">
        <v>69</v>
      </c>
      <c r="J283">
        <v>0.7</v>
      </c>
      <c r="K283" s="1" t="s">
        <v>563</v>
      </c>
    </row>
    <row r="284" spans="5:11" x14ac:dyDescent="0.25">
      <c r="E284" s="1" t="s">
        <v>352</v>
      </c>
      <c r="F284" s="1" t="s">
        <v>56</v>
      </c>
      <c r="H284" s="1" t="s">
        <v>20</v>
      </c>
      <c r="I284" s="1" t="s">
        <v>355</v>
      </c>
      <c r="J284">
        <v>0.7</v>
      </c>
      <c r="K284" s="1" t="s">
        <v>563</v>
      </c>
    </row>
    <row r="285" spans="5:11" x14ac:dyDescent="0.25">
      <c r="E285" s="1" t="s">
        <v>353</v>
      </c>
      <c r="F285" s="1" t="s">
        <v>96</v>
      </c>
      <c r="H285" s="1" t="s">
        <v>21</v>
      </c>
      <c r="I285" s="1" t="s">
        <v>99</v>
      </c>
      <c r="J285">
        <v>0.7</v>
      </c>
      <c r="K285" s="1" t="s">
        <v>563</v>
      </c>
    </row>
    <row r="286" spans="5:11" x14ac:dyDescent="0.25">
      <c r="E286" s="1" t="s">
        <v>354</v>
      </c>
      <c r="F286" s="1" t="s">
        <v>144</v>
      </c>
      <c r="H286" s="1" t="s">
        <v>21</v>
      </c>
      <c r="I286" s="1" t="s">
        <v>349</v>
      </c>
      <c r="J286">
        <v>0.7</v>
      </c>
      <c r="K286" s="1" t="s">
        <v>563</v>
      </c>
    </row>
    <row r="287" spans="5:11" x14ac:dyDescent="0.25">
      <c r="E287" s="1" t="s">
        <v>355</v>
      </c>
      <c r="F287" s="1" t="s">
        <v>56</v>
      </c>
      <c r="H287" s="1" t="s">
        <v>21</v>
      </c>
      <c r="I287" s="1" t="s">
        <v>357</v>
      </c>
      <c r="J287">
        <v>0.7</v>
      </c>
      <c r="K287" s="1" t="s">
        <v>563</v>
      </c>
    </row>
    <row r="288" spans="5:11" x14ac:dyDescent="0.25">
      <c r="E288" s="1" t="s">
        <v>356</v>
      </c>
      <c r="F288" s="1" t="s">
        <v>81</v>
      </c>
      <c r="H288" s="1" t="s">
        <v>37</v>
      </c>
      <c r="I288" s="1" t="s">
        <v>78</v>
      </c>
      <c r="J288">
        <v>0.7</v>
      </c>
      <c r="K288" s="1" t="s">
        <v>563</v>
      </c>
    </row>
    <row r="289" spans="5:11" x14ac:dyDescent="0.25">
      <c r="E289" s="1" t="s">
        <v>357</v>
      </c>
      <c r="F289" s="1" t="s">
        <v>51</v>
      </c>
      <c r="H289" s="1" t="s">
        <v>37</v>
      </c>
      <c r="I289" s="1" t="s">
        <v>83</v>
      </c>
      <c r="J289">
        <v>0.7</v>
      </c>
      <c r="K289" s="1" t="s">
        <v>563</v>
      </c>
    </row>
    <row r="290" spans="5:11" x14ac:dyDescent="0.25">
      <c r="E290" s="1" t="s">
        <v>358</v>
      </c>
      <c r="F290" s="1" t="s">
        <v>89</v>
      </c>
      <c r="H290" s="1" t="s">
        <v>38</v>
      </c>
      <c r="I290" s="1" t="s">
        <v>166</v>
      </c>
      <c r="J290">
        <v>0.7</v>
      </c>
      <c r="K290" s="1" t="s">
        <v>563</v>
      </c>
    </row>
    <row r="291" spans="5:11" x14ac:dyDescent="0.25">
      <c r="E291" s="1" t="s">
        <v>359</v>
      </c>
      <c r="F291" s="1" t="s">
        <v>81</v>
      </c>
      <c r="H291" s="1" t="s">
        <v>40</v>
      </c>
      <c r="I291" s="1" t="s">
        <v>310</v>
      </c>
      <c r="J291">
        <v>0.7</v>
      </c>
      <c r="K291" s="1" t="s">
        <v>563</v>
      </c>
    </row>
    <row r="292" spans="5:11" x14ac:dyDescent="0.25">
      <c r="E292" s="1" t="s">
        <v>360</v>
      </c>
      <c r="F292" s="1" t="s">
        <v>129</v>
      </c>
      <c r="H292" s="1" t="s">
        <v>40</v>
      </c>
      <c r="I292" s="1" t="s">
        <v>110</v>
      </c>
      <c r="J292">
        <v>0.7</v>
      </c>
      <c r="K292" s="1" t="s">
        <v>563</v>
      </c>
    </row>
    <row r="293" spans="5:11" x14ac:dyDescent="0.25">
      <c r="E293" s="1" t="s">
        <v>361</v>
      </c>
      <c r="F293" s="1" t="s">
        <v>51</v>
      </c>
      <c r="H293" s="1" t="s">
        <v>40</v>
      </c>
      <c r="I293" s="1" t="s">
        <v>461</v>
      </c>
      <c r="J293">
        <v>0.7</v>
      </c>
      <c r="K293" s="1" t="s">
        <v>563</v>
      </c>
    </row>
    <row r="294" spans="5:11" x14ac:dyDescent="0.25">
      <c r="E294" s="1" t="s">
        <v>362</v>
      </c>
      <c r="F294" s="1" t="s">
        <v>129</v>
      </c>
      <c r="H294" s="1" t="s">
        <v>42</v>
      </c>
      <c r="I294" s="1" t="s">
        <v>381</v>
      </c>
      <c r="J294">
        <v>0.7</v>
      </c>
      <c r="K294" s="1" t="s">
        <v>563</v>
      </c>
    </row>
    <row r="295" spans="5:11" x14ac:dyDescent="0.25">
      <c r="E295" s="1" t="s">
        <v>363</v>
      </c>
      <c r="F295" s="1" t="s">
        <v>131</v>
      </c>
      <c r="H295" s="1" t="s">
        <v>44</v>
      </c>
      <c r="I295" s="1" t="s">
        <v>539</v>
      </c>
      <c r="J295">
        <v>0.7</v>
      </c>
      <c r="K295" s="1" t="s">
        <v>563</v>
      </c>
    </row>
    <row r="296" spans="5:11" x14ac:dyDescent="0.25">
      <c r="E296" s="1" t="s">
        <v>364</v>
      </c>
      <c r="F296" s="1" t="s">
        <v>51</v>
      </c>
      <c r="H296" s="1" t="s">
        <v>44</v>
      </c>
      <c r="I296" s="1" t="s">
        <v>434</v>
      </c>
      <c r="J296">
        <v>0.7</v>
      </c>
      <c r="K296" s="1" t="s">
        <v>563</v>
      </c>
    </row>
    <row r="297" spans="5:11" x14ac:dyDescent="0.25">
      <c r="E297" s="1" t="s">
        <v>365</v>
      </c>
      <c r="F297" s="1" t="s">
        <v>89</v>
      </c>
      <c r="H297" s="1" t="s">
        <v>46</v>
      </c>
      <c r="I297" s="1" t="s">
        <v>486</v>
      </c>
      <c r="J297">
        <v>0.7</v>
      </c>
      <c r="K297" s="1" t="s">
        <v>563</v>
      </c>
    </row>
    <row r="298" spans="5:11" x14ac:dyDescent="0.25">
      <c r="E298" s="1" t="s">
        <v>366</v>
      </c>
      <c r="F298" s="1" t="s">
        <v>89</v>
      </c>
      <c r="H298" s="1" t="s">
        <v>10</v>
      </c>
      <c r="I298" s="1" t="s">
        <v>420</v>
      </c>
      <c r="J298">
        <v>0.6</v>
      </c>
      <c r="K298" s="1" t="s">
        <v>563</v>
      </c>
    </row>
    <row r="299" spans="5:11" x14ac:dyDescent="0.25">
      <c r="E299" s="1" t="s">
        <v>367</v>
      </c>
      <c r="F299" s="1" t="s">
        <v>89</v>
      </c>
      <c r="H299" s="1" t="s">
        <v>12</v>
      </c>
      <c r="I299" s="1" t="s">
        <v>157</v>
      </c>
      <c r="J299">
        <v>0.6</v>
      </c>
      <c r="K299" s="1" t="s">
        <v>563</v>
      </c>
    </row>
    <row r="300" spans="5:11" x14ac:dyDescent="0.25">
      <c r="E300" s="1" t="s">
        <v>368</v>
      </c>
      <c r="F300" s="1" t="s">
        <v>51</v>
      </c>
      <c r="H300" s="1" t="s">
        <v>13</v>
      </c>
      <c r="I300" s="1" t="s">
        <v>330</v>
      </c>
      <c r="J300">
        <v>0.6</v>
      </c>
      <c r="K300" s="1" t="s">
        <v>563</v>
      </c>
    </row>
    <row r="301" spans="5:11" x14ac:dyDescent="0.25">
      <c r="E301" s="1" t="s">
        <v>369</v>
      </c>
      <c r="F301" s="1" t="s">
        <v>81</v>
      </c>
      <c r="H301" s="1" t="s">
        <v>17</v>
      </c>
      <c r="I301" s="1" t="s">
        <v>406</v>
      </c>
      <c r="J301">
        <v>0.6</v>
      </c>
      <c r="K301" s="1" t="s">
        <v>563</v>
      </c>
    </row>
    <row r="302" spans="5:11" x14ac:dyDescent="0.25">
      <c r="E302" s="1" t="s">
        <v>370</v>
      </c>
      <c r="F302" s="1" t="s">
        <v>371</v>
      </c>
      <c r="H302" s="1" t="s">
        <v>17</v>
      </c>
      <c r="I302" s="1" t="s">
        <v>434</v>
      </c>
      <c r="J302">
        <v>0.6</v>
      </c>
      <c r="K302" s="1" t="s">
        <v>563</v>
      </c>
    </row>
    <row r="303" spans="5:11" x14ac:dyDescent="0.25">
      <c r="E303" s="1" t="s">
        <v>372</v>
      </c>
      <c r="F303" s="1" t="s">
        <v>81</v>
      </c>
      <c r="H303" s="1" t="s">
        <v>20</v>
      </c>
      <c r="I303" s="1" t="s">
        <v>190</v>
      </c>
      <c r="J303">
        <v>0.6</v>
      </c>
      <c r="K303" s="1" t="s">
        <v>563</v>
      </c>
    </row>
    <row r="304" spans="5:11" x14ac:dyDescent="0.25">
      <c r="E304" s="1" t="s">
        <v>373</v>
      </c>
      <c r="F304" s="1" t="s">
        <v>53</v>
      </c>
      <c r="H304" s="1" t="s">
        <v>20</v>
      </c>
      <c r="I304" s="1" t="s">
        <v>278</v>
      </c>
      <c r="J304">
        <v>0.6</v>
      </c>
      <c r="K304" s="1" t="s">
        <v>563</v>
      </c>
    </row>
    <row r="305" spans="5:11" x14ac:dyDescent="0.25">
      <c r="E305" s="1" t="s">
        <v>374</v>
      </c>
      <c r="F305" s="1" t="s">
        <v>56</v>
      </c>
      <c r="H305" s="1" t="s">
        <v>20</v>
      </c>
      <c r="I305" s="1" t="s">
        <v>352</v>
      </c>
      <c r="J305">
        <v>0.6</v>
      </c>
      <c r="K305" s="1" t="s">
        <v>563</v>
      </c>
    </row>
    <row r="306" spans="5:11" x14ac:dyDescent="0.25">
      <c r="E306" s="1" t="s">
        <v>375</v>
      </c>
      <c r="F306" s="1" t="s">
        <v>376</v>
      </c>
      <c r="H306" s="1" t="s">
        <v>21</v>
      </c>
      <c r="I306" s="1" t="s">
        <v>101</v>
      </c>
      <c r="J306">
        <v>0.6</v>
      </c>
      <c r="K306" s="1" t="s">
        <v>563</v>
      </c>
    </row>
    <row r="307" spans="5:11" x14ac:dyDescent="0.25">
      <c r="E307" s="1" t="s">
        <v>377</v>
      </c>
      <c r="F307" s="1" t="s">
        <v>81</v>
      </c>
      <c r="H307" s="1" t="s">
        <v>21</v>
      </c>
      <c r="I307" s="1" t="s">
        <v>525</v>
      </c>
      <c r="J307">
        <v>0.6</v>
      </c>
      <c r="K307" s="1" t="s">
        <v>563</v>
      </c>
    </row>
    <row r="308" spans="5:11" x14ac:dyDescent="0.25">
      <c r="E308" s="1" t="s">
        <v>378</v>
      </c>
      <c r="F308" s="1" t="s">
        <v>81</v>
      </c>
      <c r="H308" s="1" t="s">
        <v>27</v>
      </c>
      <c r="I308" s="1" t="s">
        <v>432</v>
      </c>
      <c r="J308">
        <v>0.6</v>
      </c>
      <c r="K308" s="1" t="s">
        <v>563</v>
      </c>
    </row>
    <row r="309" spans="5:11" x14ac:dyDescent="0.25">
      <c r="E309" s="1" t="s">
        <v>379</v>
      </c>
      <c r="F309" s="1" t="s">
        <v>81</v>
      </c>
      <c r="H309" s="1" t="s">
        <v>27</v>
      </c>
      <c r="I309" s="1" t="s">
        <v>312</v>
      </c>
      <c r="J309">
        <v>0.6</v>
      </c>
      <c r="K309" s="1" t="s">
        <v>563</v>
      </c>
    </row>
    <row r="310" spans="5:11" x14ac:dyDescent="0.25">
      <c r="E310" s="1" t="s">
        <v>380</v>
      </c>
      <c r="F310" s="1" t="s">
        <v>62</v>
      </c>
      <c r="H310" s="1" t="s">
        <v>27</v>
      </c>
      <c r="I310" s="1" t="s">
        <v>209</v>
      </c>
      <c r="J310">
        <v>0.6</v>
      </c>
      <c r="K310" s="1" t="s">
        <v>563</v>
      </c>
    </row>
    <row r="311" spans="5:11" x14ac:dyDescent="0.25">
      <c r="E311" s="1" t="s">
        <v>381</v>
      </c>
      <c r="F311" s="1" t="s">
        <v>53</v>
      </c>
      <c r="H311" s="1" t="s">
        <v>32</v>
      </c>
      <c r="I311" s="1" t="s">
        <v>539</v>
      </c>
      <c r="J311">
        <v>0.6</v>
      </c>
      <c r="K311" s="1" t="s">
        <v>563</v>
      </c>
    </row>
    <row r="312" spans="5:11" x14ac:dyDescent="0.25">
      <c r="E312" s="1" t="s">
        <v>382</v>
      </c>
      <c r="F312" s="1" t="s">
        <v>51</v>
      </c>
      <c r="H312" s="1" t="s">
        <v>32</v>
      </c>
      <c r="I312" s="1" t="s">
        <v>76</v>
      </c>
      <c r="J312">
        <v>0.6</v>
      </c>
      <c r="K312" s="1" t="s">
        <v>563</v>
      </c>
    </row>
    <row r="313" spans="5:11" x14ac:dyDescent="0.25">
      <c r="E313" s="1" t="s">
        <v>383</v>
      </c>
      <c r="F313" s="1" t="s">
        <v>131</v>
      </c>
      <c r="H313" s="1" t="s">
        <v>40</v>
      </c>
      <c r="I313" s="1" t="s">
        <v>317</v>
      </c>
      <c r="J313">
        <v>0.6</v>
      </c>
      <c r="K313" s="1" t="s">
        <v>563</v>
      </c>
    </row>
    <row r="314" spans="5:11" x14ac:dyDescent="0.25">
      <c r="E314" s="1" t="s">
        <v>384</v>
      </c>
      <c r="F314" s="1" t="s">
        <v>81</v>
      </c>
      <c r="H314" s="1" t="s">
        <v>40</v>
      </c>
      <c r="I314" s="1" t="s">
        <v>392</v>
      </c>
      <c r="J314">
        <v>0.6</v>
      </c>
      <c r="K314" s="1" t="s">
        <v>563</v>
      </c>
    </row>
    <row r="315" spans="5:11" x14ac:dyDescent="0.25">
      <c r="E315" s="1" t="s">
        <v>385</v>
      </c>
      <c r="F315" s="1" t="s">
        <v>81</v>
      </c>
      <c r="H315" s="1" t="s">
        <v>40</v>
      </c>
      <c r="I315" s="1" t="s">
        <v>356</v>
      </c>
      <c r="J315">
        <v>0.6</v>
      </c>
      <c r="K315" s="1" t="s">
        <v>563</v>
      </c>
    </row>
    <row r="316" spans="5:11" x14ac:dyDescent="0.25">
      <c r="E316" s="1" t="s">
        <v>386</v>
      </c>
      <c r="F316" s="1" t="s">
        <v>81</v>
      </c>
      <c r="H316" s="1" t="s">
        <v>40</v>
      </c>
      <c r="I316" s="1" t="s">
        <v>546</v>
      </c>
      <c r="J316">
        <v>0.6</v>
      </c>
      <c r="K316" s="1" t="s">
        <v>563</v>
      </c>
    </row>
    <row r="317" spans="5:11" x14ac:dyDescent="0.25">
      <c r="E317" s="1" t="s">
        <v>387</v>
      </c>
      <c r="F317" s="1" t="s">
        <v>81</v>
      </c>
      <c r="H317" s="1" t="s">
        <v>42</v>
      </c>
      <c r="I317" s="1" t="s">
        <v>185</v>
      </c>
      <c r="J317">
        <v>0.6</v>
      </c>
      <c r="K317" s="1" t="s">
        <v>563</v>
      </c>
    </row>
    <row r="318" spans="5:11" x14ac:dyDescent="0.25">
      <c r="E318" s="1" t="s">
        <v>388</v>
      </c>
      <c r="F318" s="1" t="s">
        <v>81</v>
      </c>
      <c r="H318" s="1" t="s">
        <v>43</v>
      </c>
      <c r="I318" s="1" t="s">
        <v>221</v>
      </c>
      <c r="J318">
        <v>0.6</v>
      </c>
      <c r="K318" s="1" t="s">
        <v>563</v>
      </c>
    </row>
    <row r="319" spans="5:11" x14ac:dyDescent="0.25">
      <c r="E319" s="1" t="s">
        <v>389</v>
      </c>
      <c r="F319" s="1" t="s">
        <v>81</v>
      </c>
      <c r="H319" s="1" t="s">
        <v>44</v>
      </c>
      <c r="I319" s="1" t="s">
        <v>199</v>
      </c>
      <c r="J319">
        <v>0.6</v>
      </c>
      <c r="K319" s="1" t="s">
        <v>563</v>
      </c>
    </row>
    <row r="320" spans="5:11" x14ac:dyDescent="0.25">
      <c r="E320" s="1" t="s">
        <v>390</v>
      </c>
      <c r="F320" s="1" t="s">
        <v>51</v>
      </c>
      <c r="H320" s="1" t="s">
        <v>44</v>
      </c>
      <c r="I320" s="1" t="s">
        <v>433</v>
      </c>
      <c r="J320">
        <v>0.6</v>
      </c>
      <c r="K320" s="1" t="s">
        <v>563</v>
      </c>
    </row>
    <row r="321" spans="5:11" x14ac:dyDescent="0.25">
      <c r="E321" s="1" t="s">
        <v>391</v>
      </c>
      <c r="F321" s="1" t="s">
        <v>62</v>
      </c>
      <c r="H321" s="1" t="s">
        <v>45</v>
      </c>
      <c r="I321" s="1" t="s">
        <v>433</v>
      </c>
      <c r="J321">
        <v>0.6</v>
      </c>
      <c r="K321" s="1" t="s">
        <v>563</v>
      </c>
    </row>
    <row r="322" spans="5:11" x14ac:dyDescent="0.25">
      <c r="E322" s="1" t="s">
        <v>392</v>
      </c>
      <c r="F322" s="1" t="s">
        <v>81</v>
      </c>
      <c r="H322" s="1" t="s">
        <v>45</v>
      </c>
      <c r="I322" s="1" t="s">
        <v>535</v>
      </c>
      <c r="J322">
        <v>0.6</v>
      </c>
      <c r="K322" s="1" t="s">
        <v>563</v>
      </c>
    </row>
    <row r="323" spans="5:11" x14ac:dyDescent="0.25">
      <c r="E323" s="1" t="s">
        <v>393</v>
      </c>
      <c r="F323" s="1" t="s">
        <v>56</v>
      </c>
      <c r="H323" s="1" t="s">
        <v>47</v>
      </c>
      <c r="I323" s="1" t="s">
        <v>162</v>
      </c>
      <c r="J323">
        <v>0.6</v>
      </c>
      <c r="K323" s="1" t="s">
        <v>563</v>
      </c>
    </row>
    <row r="324" spans="5:11" x14ac:dyDescent="0.25">
      <c r="E324" s="1" t="s">
        <v>394</v>
      </c>
      <c r="F324" s="1" t="s">
        <v>53</v>
      </c>
      <c r="H324" s="1" t="s">
        <v>3</v>
      </c>
      <c r="I324" s="1" t="s">
        <v>63</v>
      </c>
      <c r="J324">
        <v>0.5</v>
      </c>
      <c r="K324" s="1" t="s">
        <v>563</v>
      </c>
    </row>
    <row r="325" spans="5:11" x14ac:dyDescent="0.25">
      <c r="E325" s="1" t="s">
        <v>395</v>
      </c>
      <c r="F325" s="1" t="s">
        <v>131</v>
      </c>
      <c r="H325" s="1" t="s">
        <v>10</v>
      </c>
      <c r="I325" s="1" t="s">
        <v>422</v>
      </c>
      <c r="J325">
        <v>0.5</v>
      </c>
      <c r="K325" s="1" t="s">
        <v>563</v>
      </c>
    </row>
    <row r="326" spans="5:11" x14ac:dyDescent="0.25">
      <c r="E326" s="1" t="s">
        <v>396</v>
      </c>
      <c r="F326" s="1" t="s">
        <v>81</v>
      </c>
      <c r="H326" s="1" t="s">
        <v>10</v>
      </c>
      <c r="I326" s="1" t="s">
        <v>329</v>
      </c>
      <c r="J326">
        <v>0.5</v>
      </c>
      <c r="K326" s="1" t="s">
        <v>563</v>
      </c>
    </row>
    <row r="327" spans="5:11" x14ac:dyDescent="0.25">
      <c r="E327" s="1" t="s">
        <v>397</v>
      </c>
      <c r="F327" s="1" t="s">
        <v>81</v>
      </c>
      <c r="H327" s="1" t="s">
        <v>11</v>
      </c>
      <c r="I327" s="1" t="s">
        <v>200</v>
      </c>
      <c r="J327">
        <v>0.5</v>
      </c>
      <c r="K327" s="1" t="s">
        <v>563</v>
      </c>
    </row>
    <row r="328" spans="5:11" x14ac:dyDescent="0.25">
      <c r="E328" s="1" t="s">
        <v>398</v>
      </c>
      <c r="F328" s="1" t="s">
        <v>81</v>
      </c>
      <c r="H328" s="1" t="s">
        <v>12</v>
      </c>
      <c r="I328" s="1" t="s">
        <v>293</v>
      </c>
      <c r="J328">
        <v>0.5</v>
      </c>
      <c r="K328" s="1" t="s">
        <v>563</v>
      </c>
    </row>
    <row r="329" spans="5:11" x14ac:dyDescent="0.25">
      <c r="E329" s="1" t="s">
        <v>399</v>
      </c>
      <c r="F329" s="1" t="s">
        <v>81</v>
      </c>
      <c r="H329" s="1" t="s">
        <v>13</v>
      </c>
      <c r="I329" s="1" t="s">
        <v>145</v>
      </c>
      <c r="J329">
        <v>0.5</v>
      </c>
      <c r="K329" s="1" t="s">
        <v>563</v>
      </c>
    </row>
    <row r="330" spans="5:11" x14ac:dyDescent="0.25">
      <c r="E330" s="1" t="s">
        <v>400</v>
      </c>
      <c r="F330" s="1" t="s">
        <v>81</v>
      </c>
      <c r="H330" s="1" t="s">
        <v>16</v>
      </c>
      <c r="I330" s="1" t="s">
        <v>340</v>
      </c>
      <c r="J330">
        <v>0.5</v>
      </c>
      <c r="K330" s="1" t="s">
        <v>563</v>
      </c>
    </row>
    <row r="331" spans="5:11" x14ac:dyDescent="0.25">
      <c r="E331" s="1" t="s">
        <v>401</v>
      </c>
      <c r="F331" s="1" t="s">
        <v>81</v>
      </c>
      <c r="H331" s="1" t="s">
        <v>16</v>
      </c>
      <c r="I331" s="1" t="s">
        <v>65</v>
      </c>
      <c r="J331">
        <v>0.5</v>
      </c>
      <c r="K331" s="1" t="s">
        <v>563</v>
      </c>
    </row>
    <row r="332" spans="5:11" x14ac:dyDescent="0.25">
      <c r="E332" s="1" t="s">
        <v>402</v>
      </c>
      <c r="F332" s="1" t="s">
        <v>81</v>
      </c>
      <c r="H332" s="1" t="s">
        <v>17</v>
      </c>
      <c r="I332" s="1" t="s">
        <v>539</v>
      </c>
      <c r="J332">
        <v>0.5</v>
      </c>
      <c r="K332" s="1" t="s">
        <v>563</v>
      </c>
    </row>
    <row r="333" spans="5:11" x14ac:dyDescent="0.25">
      <c r="E333" s="1" t="s">
        <v>403</v>
      </c>
      <c r="F333" s="1" t="s">
        <v>53</v>
      </c>
      <c r="H333" s="1" t="s">
        <v>17</v>
      </c>
      <c r="I333" s="1" t="s">
        <v>200</v>
      </c>
      <c r="J333">
        <v>0.5</v>
      </c>
      <c r="K333" s="1" t="s">
        <v>563</v>
      </c>
    </row>
    <row r="334" spans="5:11" x14ac:dyDescent="0.25">
      <c r="E334" s="1" t="s">
        <v>404</v>
      </c>
      <c r="F334" s="1" t="s">
        <v>81</v>
      </c>
      <c r="H334" s="1" t="s">
        <v>20</v>
      </c>
      <c r="I334" s="1" t="s">
        <v>365</v>
      </c>
      <c r="J334">
        <v>0.5</v>
      </c>
      <c r="K334" s="1" t="s">
        <v>563</v>
      </c>
    </row>
    <row r="335" spans="5:11" x14ac:dyDescent="0.25">
      <c r="E335" s="1" t="s">
        <v>405</v>
      </c>
      <c r="F335" s="1" t="s">
        <v>62</v>
      </c>
      <c r="H335" s="1" t="s">
        <v>21</v>
      </c>
      <c r="I335" s="1" t="s">
        <v>117</v>
      </c>
      <c r="J335">
        <v>0.5</v>
      </c>
      <c r="K335" s="1" t="s">
        <v>563</v>
      </c>
    </row>
    <row r="336" spans="5:11" x14ac:dyDescent="0.25">
      <c r="E336" s="1" t="s">
        <v>406</v>
      </c>
      <c r="F336" s="1" t="s">
        <v>62</v>
      </c>
      <c r="H336" s="1" t="s">
        <v>21</v>
      </c>
      <c r="I336" s="1" t="s">
        <v>270</v>
      </c>
      <c r="J336">
        <v>0.5</v>
      </c>
      <c r="K336" s="1" t="s">
        <v>563</v>
      </c>
    </row>
    <row r="337" spans="5:11" x14ac:dyDescent="0.25">
      <c r="E337" s="1" t="s">
        <v>407</v>
      </c>
      <c r="F337" s="1" t="s">
        <v>96</v>
      </c>
      <c r="H337" s="1" t="s">
        <v>21</v>
      </c>
      <c r="I337" s="1" t="s">
        <v>331</v>
      </c>
      <c r="J337">
        <v>0.5</v>
      </c>
      <c r="K337" s="1" t="s">
        <v>563</v>
      </c>
    </row>
    <row r="338" spans="5:11" x14ac:dyDescent="0.25">
      <c r="E338" s="1" t="s">
        <v>408</v>
      </c>
      <c r="F338" s="1" t="s">
        <v>81</v>
      </c>
      <c r="H338" s="1" t="s">
        <v>21</v>
      </c>
      <c r="I338" s="1" t="s">
        <v>512</v>
      </c>
      <c r="J338">
        <v>0.5</v>
      </c>
      <c r="K338" s="1" t="s">
        <v>563</v>
      </c>
    </row>
    <row r="339" spans="5:11" x14ac:dyDescent="0.25">
      <c r="E339" s="1" t="s">
        <v>409</v>
      </c>
      <c r="F339" s="1" t="s">
        <v>81</v>
      </c>
      <c r="H339" s="1" t="s">
        <v>32</v>
      </c>
      <c r="I339" s="1" t="s">
        <v>286</v>
      </c>
      <c r="J339">
        <v>0.5</v>
      </c>
      <c r="K339" s="1" t="s">
        <v>563</v>
      </c>
    </row>
    <row r="340" spans="5:11" x14ac:dyDescent="0.25">
      <c r="E340" s="1" t="s">
        <v>410</v>
      </c>
      <c r="F340" s="1" t="s">
        <v>81</v>
      </c>
      <c r="H340" s="1" t="s">
        <v>32</v>
      </c>
      <c r="I340" s="1" t="s">
        <v>445</v>
      </c>
      <c r="J340">
        <v>0.5</v>
      </c>
      <c r="K340" s="1" t="s">
        <v>563</v>
      </c>
    </row>
    <row r="341" spans="5:11" x14ac:dyDescent="0.25">
      <c r="E341" s="1" t="s">
        <v>411</v>
      </c>
      <c r="F341" s="1" t="s">
        <v>81</v>
      </c>
      <c r="H341" s="1" t="s">
        <v>37</v>
      </c>
      <c r="I341" s="1" t="s">
        <v>225</v>
      </c>
      <c r="J341">
        <v>0.5</v>
      </c>
      <c r="K341" s="1" t="s">
        <v>563</v>
      </c>
    </row>
    <row r="342" spans="5:11" x14ac:dyDescent="0.25">
      <c r="E342" s="1" t="s">
        <v>412</v>
      </c>
      <c r="F342" s="1" t="s">
        <v>81</v>
      </c>
      <c r="H342" s="1" t="s">
        <v>37</v>
      </c>
      <c r="I342" s="1" t="s">
        <v>337</v>
      </c>
      <c r="J342">
        <v>0.5</v>
      </c>
      <c r="K342" s="1" t="s">
        <v>563</v>
      </c>
    </row>
    <row r="343" spans="5:11" x14ac:dyDescent="0.25">
      <c r="E343" s="1" t="s">
        <v>413</v>
      </c>
      <c r="F343" s="1" t="s">
        <v>81</v>
      </c>
      <c r="H343" s="1" t="s">
        <v>37</v>
      </c>
      <c r="I343" s="1" t="s">
        <v>149</v>
      </c>
      <c r="J343">
        <v>0.5</v>
      </c>
      <c r="K343" s="1" t="s">
        <v>563</v>
      </c>
    </row>
    <row r="344" spans="5:11" x14ac:dyDescent="0.25">
      <c r="E344" s="1" t="s">
        <v>414</v>
      </c>
      <c r="F344" s="1" t="s">
        <v>81</v>
      </c>
      <c r="H344" s="1" t="s">
        <v>37</v>
      </c>
      <c r="I344" s="1" t="s">
        <v>85</v>
      </c>
      <c r="J344">
        <v>0.5</v>
      </c>
      <c r="K344" s="1" t="s">
        <v>563</v>
      </c>
    </row>
    <row r="345" spans="5:11" x14ac:dyDescent="0.25">
      <c r="E345" s="1" t="s">
        <v>415</v>
      </c>
      <c r="F345" s="1" t="s">
        <v>81</v>
      </c>
      <c r="H345" s="1" t="s">
        <v>37</v>
      </c>
      <c r="I345" s="1" t="s">
        <v>418</v>
      </c>
      <c r="J345">
        <v>0.5</v>
      </c>
      <c r="K345" s="1" t="s">
        <v>563</v>
      </c>
    </row>
    <row r="346" spans="5:11" x14ac:dyDescent="0.25">
      <c r="E346" s="1" t="s">
        <v>416</v>
      </c>
      <c r="F346" s="1" t="s">
        <v>60</v>
      </c>
      <c r="H346" s="1" t="s">
        <v>39</v>
      </c>
      <c r="I346" s="1" t="s">
        <v>383</v>
      </c>
      <c r="J346">
        <v>0.5</v>
      </c>
      <c r="K346" s="1" t="s">
        <v>563</v>
      </c>
    </row>
    <row r="347" spans="5:11" x14ac:dyDescent="0.25">
      <c r="E347" s="1" t="s">
        <v>417</v>
      </c>
      <c r="F347" s="1" t="s">
        <v>51</v>
      </c>
      <c r="H347" s="1" t="s">
        <v>39</v>
      </c>
      <c r="I347" s="1" t="s">
        <v>430</v>
      </c>
      <c r="J347">
        <v>0.5</v>
      </c>
      <c r="K347" s="1" t="s">
        <v>563</v>
      </c>
    </row>
    <row r="348" spans="5:11" x14ac:dyDescent="0.25">
      <c r="E348" s="1" t="s">
        <v>418</v>
      </c>
      <c r="F348" s="1" t="s">
        <v>62</v>
      </c>
      <c r="H348" s="1" t="s">
        <v>40</v>
      </c>
      <c r="I348" s="1" t="s">
        <v>324</v>
      </c>
      <c r="J348">
        <v>0.5</v>
      </c>
      <c r="K348" s="1" t="s">
        <v>563</v>
      </c>
    </row>
    <row r="349" spans="5:11" x14ac:dyDescent="0.25">
      <c r="E349" s="1" t="s">
        <v>419</v>
      </c>
      <c r="F349" s="1" t="s">
        <v>144</v>
      </c>
      <c r="H349" s="1" t="s">
        <v>40</v>
      </c>
      <c r="I349" s="1" t="s">
        <v>80</v>
      </c>
      <c r="J349">
        <v>0.5</v>
      </c>
      <c r="K349" s="1" t="s">
        <v>563</v>
      </c>
    </row>
    <row r="350" spans="5:11" x14ac:dyDescent="0.25">
      <c r="E350" s="1" t="s">
        <v>420</v>
      </c>
      <c r="F350" s="1" t="s">
        <v>56</v>
      </c>
      <c r="H350" s="1" t="s">
        <v>40</v>
      </c>
      <c r="I350" s="1" t="s">
        <v>369</v>
      </c>
      <c r="J350">
        <v>0.5</v>
      </c>
      <c r="K350" s="1" t="s">
        <v>563</v>
      </c>
    </row>
    <row r="351" spans="5:11" x14ac:dyDescent="0.25">
      <c r="E351" s="1" t="s">
        <v>421</v>
      </c>
      <c r="F351" s="1" t="s">
        <v>131</v>
      </c>
      <c r="H351" s="1" t="s">
        <v>40</v>
      </c>
      <c r="I351" s="1" t="s">
        <v>215</v>
      </c>
      <c r="J351">
        <v>0.5</v>
      </c>
      <c r="K351" s="1" t="s">
        <v>563</v>
      </c>
    </row>
    <row r="352" spans="5:11" x14ac:dyDescent="0.25">
      <c r="E352" s="1" t="s">
        <v>422</v>
      </c>
      <c r="F352" s="1" t="s">
        <v>89</v>
      </c>
      <c r="H352" s="1" t="s">
        <v>41</v>
      </c>
      <c r="I352" s="1" t="s">
        <v>85</v>
      </c>
      <c r="J352">
        <v>0.5</v>
      </c>
      <c r="K352" s="1" t="s">
        <v>563</v>
      </c>
    </row>
    <row r="353" spans="5:11" x14ac:dyDescent="0.25">
      <c r="E353" s="1" t="s">
        <v>423</v>
      </c>
      <c r="F353" s="1" t="s">
        <v>51</v>
      </c>
      <c r="H353" s="1" t="s">
        <v>42</v>
      </c>
      <c r="I353" s="1" t="s">
        <v>403</v>
      </c>
      <c r="J353">
        <v>0.5</v>
      </c>
      <c r="K353" s="1" t="s">
        <v>563</v>
      </c>
    </row>
    <row r="354" spans="5:11" x14ac:dyDescent="0.25">
      <c r="E354" s="1" t="s">
        <v>424</v>
      </c>
      <c r="F354" s="1" t="s">
        <v>62</v>
      </c>
      <c r="H354" s="1" t="s">
        <v>42</v>
      </c>
      <c r="I354" s="1" t="s">
        <v>447</v>
      </c>
      <c r="J354">
        <v>0.5</v>
      </c>
      <c r="K354" s="1" t="s">
        <v>563</v>
      </c>
    </row>
    <row r="355" spans="5:11" x14ac:dyDescent="0.25">
      <c r="E355" s="1" t="s">
        <v>425</v>
      </c>
      <c r="F355" s="1" t="s">
        <v>62</v>
      </c>
      <c r="H355" s="1" t="s">
        <v>42</v>
      </c>
      <c r="I355" s="1" t="s">
        <v>77</v>
      </c>
      <c r="J355">
        <v>0.5</v>
      </c>
      <c r="K355" s="1" t="s">
        <v>563</v>
      </c>
    </row>
    <row r="356" spans="5:11" x14ac:dyDescent="0.25">
      <c r="E356" s="1" t="s">
        <v>426</v>
      </c>
      <c r="F356" s="1" t="s">
        <v>62</v>
      </c>
      <c r="H356" s="1" t="s">
        <v>42</v>
      </c>
      <c r="I356" s="1" t="s">
        <v>54</v>
      </c>
      <c r="J356">
        <v>0.5</v>
      </c>
      <c r="K356" s="1" t="s">
        <v>563</v>
      </c>
    </row>
    <row r="357" spans="5:11" x14ac:dyDescent="0.25">
      <c r="E357" s="1" t="s">
        <v>427</v>
      </c>
      <c r="F357" s="1" t="s">
        <v>62</v>
      </c>
      <c r="H357" s="1" t="s">
        <v>47</v>
      </c>
      <c r="I357" s="1" t="s">
        <v>76</v>
      </c>
      <c r="J357">
        <v>0.5</v>
      </c>
      <c r="K357" s="1" t="s">
        <v>563</v>
      </c>
    </row>
    <row r="358" spans="5:11" x14ac:dyDescent="0.25">
      <c r="E358" s="1" t="s">
        <v>428</v>
      </c>
      <c r="F358" s="1" t="s">
        <v>81</v>
      </c>
      <c r="H358" s="1" t="s">
        <v>3</v>
      </c>
      <c r="I358" s="1" t="s">
        <v>424</v>
      </c>
      <c r="J358">
        <v>0.4</v>
      </c>
      <c r="K358" s="1" t="s">
        <v>563</v>
      </c>
    </row>
    <row r="359" spans="5:11" x14ac:dyDescent="0.25">
      <c r="E359" s="1" t="s">
        <v>429</v>
      </c>
      <c r="F359" s="1" t="s">
        <v>56</v>
      </c>
      <c r="H359" s="1" t="s">
        <v>7</v>
      </c>
      <c r="I359" s="1" t="s">
        <v>391</v>
      </c>
      <c r="J359">
        <v>0.4</v>
      </c>
      <c r="K359" s="1" t="s">
        <v>563</v>
      </c>
    </row>
    <row r="360" spans="5:11" x14ac:dyDescent="0.25">
      <c r="E360" s="1" t="s">
        <v>430</v>
      </c>
      <c r="F360" s="1" t="s">
        <v>131</v>
      </c>
      <c r="H360" s="1" t="s">
        <v>10</v>
      </c>
      <c r="I360" s="1" t="s">
        <v>496</v>
      </c>
      <c r="J360">
        <v>0.4</v>
      </c>
      <c r="K360" s="1" t="s">
        <v>563</v>
      </c>
    </row>
    <row r="361" spans="5:11" x14ac:dyDescent="0.25">
      <c r="E361" s="1" t="s">
        <v>431</v>
      </c>
      <c r="F361" s="1" t="s">
        <v>81</v>
      </c>
      <c r="H361" s="1" t="s">
        <v>10</v>
      </c>
      <c r="I361" s="1" t="s">
        <v>534</v>
      </c>
      <c r="J361">
        <v>0.4</v>
      </c>
      <c r="K361" s="1" t="s">
        <v>563</v>
      </c>
    </row>
    <row r="362" spans="5:11" x14ac:dyDescent="0.25">
      <c r="E362" s="1" t="s">
        <v>432</v>
      </c>
      <c r="F362" s="1" t="s">
        <v>53</v>
      </c>
      <c r="H362" s="1" t="s">
        <v>11</v>
      </c>
      <c r="I362" s="1" t="s">
        <v>218</v>
      </c>
      <c r="J362">
        <v>0.4</v>
      </c>
      <c r="K362" s="1" t="s">
        <v>563</v>
      </c>
    </row>
    <row r="363" spans="5:11" x14ac:dyDescent="0.25">
      <c r="E363" s="1" t="s">
        <v>433</v>
      </c>
      <c r="F363" s="1" t="s">
        <v>62</v>
      </c>
      <c r="H363" s="1" t="s">
        <v>12</v>
      </c>
      <c r="I363" s="1" t="s">
        <v>531</v>
      </c>
      <c r="J363">
        <v>0.4</v>
      </c>
      <c r="K363" s="1" t="s">
        <v>563</v>
      </c>
    </row>
    <row r="364" spans="5:11" x14ac:dyDescent="0.25">
      <c r="E364" s="1" t="s">
        <v>434</v>
      </c>
      <c r="F364" s="1" t="s">
        <v>62</v>
      </c>
      <c r="H364" s="1" t="s">
        <v>12</v>
      </c>
      <c r="I364" s="1" t="s">
        <v>474</v>
      </c>
      <c r="J364">
        <v>0.4</v>
      </c>
      <c r="K364" s="1" t="s">
        <v>563</v>
      </c>
    </row>
    <row r="365" spans="5:11" x14ac:dyDescent="0.25">
      <c r="E365" s="1" t="s">
        <v>435</v>
      </c>
      <c r="F365" s="1" t="s">
        <v>96</v>
      </c>
      <c r="H365" s="1" t="s">
        <v>13</v>
      </c>
      <c r="I365" s="1" t="s">
        <v>452</v>
      </c>
      <c r="J365">
        <v>0.4</v>
      </c>
      <c r="K365" s="1" t="s">
        <v>563</v>
      </c>
    </row>
    <row r="366" spans="5:11" x14ac:dyDescent="0.25">
      <c r="E366" s="1" t="s">
        <v>436</v>
      </c>
      <c r="F366" s="1" t="s">
        <v>56</v>
      </c>
      <c r="H366" s="1" t="s">
        <v>13</v>
      </c>
      <c r="I366" s="1" t="s">
        <v>428</v>
      </c>
      <c r="J366">
        <v>0.4</v>
      </c>
      <c r="K366" s="1" t="s">
        <v>563</v>
      </c>
    </row>
    <row r="367" spans="5:11" x14ac:dyDescent="0.25">
      <c r="E367" s="1" t="s">
        <v>437</v>
      </c>
      <c r="F367" s="1" t="s">
        <v>56</v>
      </c>
      <c r="H367" s="1" t="s">
        <v>13</v>
      </c>
      <c r="I367" s="1" t="s">
        <v>164</v>
      </c>
      <c r="J367">
        <v>0.4</v>
      </c>
      <c r="K367" s="1" t="s">
        <v>563</v>
      </c>
    </row>
    <row r="368" spans="5:11" x14ac:dyDescent="0.25">
      <c r="E368" s="1" t="s">
        <v>438</v>
      </c>
      <c r="F368" s="1" t="s">
        <v>51</v>
      </c>
      <c r="H368" s="1" t="s">
        <v>13</v>
      </c>
      <c r="I368" s="1" t="s">
        <v>299</v>
      </c>
      <c r="J368">
        <v>0.4</v>
      </c>
      <c r="K368" s="1" t="s">
        <v>563</v>
      </c>
    </row>
    <row r="369" spans="5:11" x14ac:dyDescent="0.25">
      <c r="E369" s="1" t="s">
        <v>439</v>
      </c>
      <c r="F369" s="1" t="s">
        <v>56</v>
      </c>
      <c r="H369" s="1" t="s">
        <v>13</v>
      </c>
      <c r="I369" s="1" t="s">
        <v>359</v>
      </c>
      <c r="J369">
        <v>0.4</v>
      </c>
      <c r="K369" s="1" t="s">
        <v>563</v>
      </c>
    </row>
    <row r="370" spans="5:11" x14ac:dyDescent="0.25">
      <c r="E370" s="1" t="s">
        <v>440</v>
      </c>
      <c r="F370" s="1" t="s">
        <v>51</v>
      </c>
      <c r="H370" s="1" t="s">
        <v>13</v>
      </c>
      <c r="I370" s="1" t="s">
        <v>346</v>
      </c>
      <c r="J370">
        <v>0.4</v>
      </c>
      <c r="K370" s="1" t="s">
        <v>563</v>
      </c>
    </row>
    <row r="371" spans="5:11" x14ac:dyDescent="0.25">
      <c r="E371" s="1" t="s">
        <v>441</v>
      </c>
      <c r="F371" s="1" t="s">
        <v>51</v>
      </c>
      <c r="H371" s="1" t="s">
        <v>14</v>
      </c>
      <c r="I371" s="1" t="s">
        <v>394</v>
      </c>
      <c r="J371">
        <v>0.4</v>
      </c>
      <c r="K371" s="1" t="s">
        <v>563</v>
      </c>
    </row>
    <row r="372" spans="5:11" x14ac:dyDescent="0.25">
      <c r="E372" s="1" t="s">
        <v>442</v>
      </c>
      <c r="F372" s="1" t="s">
        <v>62</v>
      </c>
      <c r="H372" s="1" t="s">
        <v>20</v>
      </c>
      <c r="I372" s="1" t="s">
        <v>238</v>
      </c>
      <c r="J372">
        <v>0.4</v>
      </c>
      <c r="K372" s="1" t="s">
        <v>563</v>
      </c>
    </row>
    <row r="373" spans="5:11" x14ac:dyDescent="0.25">
      <c r="E373" s="1" t="s">
        <v>443</v>
      </c>
      <c r="F373" s="1" t="s">
        <v>62</v>
      </c>
      <c r="H373" s="1" t="s">
        <v>20</v>
      </c>
      <c r="I373" s="1" t="s">
        <v>279</v>
      </c>
      <c r="J373">
        <v>0.4</v>
      </c>
      <c r="K373" s="1" t="s">
        <v>563</v>
      </c>
    </row>
    <row r="374" spans="5:11" x14ac:dyDescent="0.25">
      <c r="E374" s="1" t="s">
        <v>444</v>
      </c>
      <c r="F374" s="1" t="s">
        <v>62</v>
      </c>
      <c r="H374" s="1" t="s">
        <v>20</v>
      </c>
      <c r="I374" s="1" t="s">
        <v>74</v>
      </c>
      <c r="J374">
        <v>0.4</v>
      </c>
      <c r="K374" s="1" t="s">
        <v>562</v>
      </c>
    </row>
    <row r="375" spans="5:11" x14ac:dyDescent="0.25">
      <c r="E375" s="1" t="s">
        <v>445</v>
      </c>
      <c r="F375" s="1" t="s">
        <v>62</v>
      </c>
      <c r="H375" s="1" t="s">
        <v>21</v>
      </c>
      <c r="I375" s="1" t="s">
        <v>440</v>
      </c>
      <c r="J375">
        <v>0.4</v>
      </c>
      <c r="K375" s="1" t="s">
        <v>563</v>
      </c>
    </row>
    <row r="376" spans="5:11" x14ac:dyDescent="0.25">
      <c r="E376" s="1" t="s">
        <v>446</v>
      </c>
      <c r="F376" s="1" t="s">
        <v>81</v>
      </c>
      <c r="H376" s="1" t="s">
        <v>21</v>
      </c>
      <c r="I376" s="1" t="s">
        <v>502</v>
      </c>
      <c r="J376">
        <v>0.4</v>
      </c>
      <c r="K376" s="1" t="s">
        <v>563</v>
      </c>
    </row>
    <row r="377" spans="5:11" x14ac:dyDescent="0.25">
      <c r="E377" s="1" t="s">
        <v>447</v>
      </c>
      <c r="F377" s="1" t="s">
        <v>81</v>
      </c>
      <c r="H377" s="1" t="s">
        <v>22</v>
      </c>
      <c r="I377" s="1" t="s">
        <v>427</v>
      </c>
      <c r="J377">
        <v>0.4</v>
      </c>
      <c r="K377" s="1" t="s">
        <v>563</v>
      </c>
    </row>
    <row r="378" spans="5:11" x14ac:dyDescent="0.25">
      <c r="E378" s="1" t="s">
        <v>448</v>
      </c>
      <c r="F378" s="1" t="s">
        <v>53</v>
      </c>
      <c r="H378" s="1" t="s">
        <v>22</v>
      </c>
      <c r="I378" s="1" t="s">
        <v>523</v>
      </c>
      <c r="J378">
        <v>0.4</v>
      </c>
      <c r="K378" s="1" t="s">
        <v>563</v>
      </c>
    </row>
    <row r="379" spans="5:11" x14ac:dyDescent="0.25">
      <c r="E379" s="1" t="s">
        <v>449</v>
      </c>
      <c r="F379" s="1" t="s">
        <v>81</v>
      </c>
      <c r="H379" s="1" t="s">
        <v>25</v>
      </c>
      <c r="I379" s="1" t="s">
        <v>426</v>
      </c>
      <c r="J379">
        <v>0.4</v>
      </c>
      <c r="K379" s="1" t="s">
        <v>563</v>
      </c>
    </row>
    <row r="380" spans="5:11" x14ac:dyDescent="0.25">
      <c r="E380" s="1" t="s">
        <v>450</v>
      </c>
      <c r="F380" s="1" t="s">
        <v>81</v>
      </c>
      <c r="H380" s="1" t="s">
        <v>25</v>
      </c>
      <c r="I380" s="1" t="s">
        <v>200</v>
      </c>
      <c r="J380">
        <v>0.4</v>
      </c>
      <c r="K380" s="1" t="s">
        <v>563</v>
      </c>
    </row>
    <row r="381" spans="5:11" x14ac:dyDescent="0.25">
      <c r="E381" s="1" t="s">
        <v>451</v>
      </c>
      <c r="F381" s="1" t="s">
        <v>86</v>
      </c>
      <c r="H381" s="1" t="s">
        <v>25</v>
      </c>
      <c r="I381" s="1" t="s">
        <v>391</v>
      </c>
      <c r="J381">
        <v>0.4</v>
      </c>
      <c r="K381" s="1" t="s">
        <v>563</v>
      </c>
    </row>
    <row r="382" spans="5:11" x14ac:dyDescent="0.25">
      <c r="E382" s="1" t="s">
        <v>452</v>
      </c>
      <c r="F382" s="1" t="s">
        <v>81</v>
      </c>
      <c r="H382" s="1" t="s">
        <v>25</v>
      </c>
      <c r="I382" s="1" t="s">
        <v>539</v>
      </c>
      <c r="J382">
        <v>0.4</v>
      </c>
      <c r="K382" s="1" t="s">
        <v>563</v>
      </c>
    </row>
    <row r="383" spans="5:11" x14ac:dyDescent="0.25">
      <c r="E383" s="1" t="s">
        <v>453</v>
      </c>
      <c r="F383" s="1" t="s">
        <v>89</v>
      </c>
      <c r="H383" s="1" t="s">
        <v>25</v>
      </c>
      <c r="I383" s="1" t="s">
        <v>233</v>
      </c>
      <c r="J383">
        <v>0.4</v>
      </c>
      <c r="K383" s="1" t="s">
        <v>563</v>
      </c>
    </row>
    <row r="384" spans="5:11" x14ac:dyDescent="0.25">
      <c r="E384" s="1" t="s">
        <v>454</v>
      </c>
      <c r="F384" s="1" t="s">
        <v>62</v>
      </c>
      <c r="H384" s="1" t="s">
        <v>27</v>
      </c>
      <c r="I384" s="1" t="s">
        <v>140</v>
      </c>
      <c r="J384">
        <v>0.4</v>
      </c>
      <c r="K384" s="1" t="s">
        <v>563</v>
      </c>
    </row>
    <row r="385" spans="5:11" x14ac:dyDescent="0.25">
      <c r="E385" s="1" t="s">
        <v>455</v>
      </c>
      <c r="F385" s="1" t="s">
        <v>51</v>
      </c>
      <c r="H385" s="1" t="s">
        <v>31</v>
      </c>
      <c r="I385" s="1" t="s">
        <v>354</v>
      </c>
      <c r="J385">
        <v>0.4</v>
      </c>
      <c r="K385" s="1" t="s">
        <v>563</v>
      </c>
    </row>
    <row r="386" spans="5:11" x14ac:dyDescent="0.25">
      <c r="E386" s="1" t="s">
        <v>456</v>
      </c>
      <c r="F386" s="1" t="s">
        <v>89</v>
      </c>
      <c r="H386" s="1" t="s">
        <v>31</v>
      </c>
      <c r="I386" s="1" t="s">
        <v>554</v>
      </c>
      <c r="J386">
        <v>0.4</v>
      </c>
      <c r="K386" s="1" t="s">
        <v>563</v>
      </c>
    </row>
    <row r="387" spans="5:11" x14ac:dyDescent="0.25">
      <c r="E387" s="1" t="s">
        <v>457</v>
      </c>
      <c r="F387" s="1" t="s">
        <v>89</v>
      </c>
      <c r="H387" s="1" t="s">
        <v>31</v>
      </c>
      <c r="I387" s="1" t="s">
        <v>76</v>
      </c>
      <c r="J387">
        <v>0.4</v>
      </c>
      <c r="K387" s="1" t="s">
        <v>563</v>
      </c>
    </row>
    <row r="388" spans="5:11" x14ac:dyDescent="0.25">
      <c r="E388" s="1" t="s">
        <v>458</v>
      </c>
      <c r="F388" s="1" t="s">
        <v>56</v>
      </c>
      <c r="H388" s="1" t="s">
        <v>31</v>
      </c>
      <c r="I388" s="1" t="s">
        <v>515</v>
      </c>
      <c r="J388">
        <v>0.4</v>
      </c>
      <c r="K388" s="1" t="s">
        <v>563</v>
      </c>
    </row>
    <row r="389" spans="5:11" x14ac:dyDescent="0.25">
      <c r="E389" s="1" t="s">
        <v>459</v>
      </c>
      <c r="F389" s="1" t="s">
        <v>62</v>
      </c>
      <c r="H389" s="1" t="s">
        <v>31</v>
      </c>
      <c r="I389" s="1" t="s">
        <v>74</v>
      </c>
      <c r="J389">
        <v>0.4</v>
      </c>
      <c r="K389" s="1" t="s">
        <v>563</v>
      </c>
    </row>
    <row r="390" spans="5:11" x14ac:dyDescent="0.25">
      <c r="E390" s="1" t="s">
        <v>460</v>
      </c>
      <c r="F390" s="1" t="s">
        <v>81</v>
      </c>
      <c r="H390" s="1" t="s">
        <v>36</v>
      </c>
      <c r="I390" s="1" t="s">
        <v>199</v>
      </c>
      <c r="J390">
        <v>0.4</v>
      </c>
      <c r="K390" s="1" t="s">
        <v>563</v>
      </c>
    </row>
    <row r="391" spans="5:11" x14ac:dyDescent="0.25">
      <c r="E391" s="1" t="s">
        <v>461</v>
      </c>
      <c r="F391" s="1" t="s">
        <v>81</v>
      </c>
      <c r="H391" s="1" t="s">
        <v>37</v>
      </c>
      <c r="I391" s="1" t="s">
        <v>284</v>
      </c>
      <c r="J391">
        <v>0.4</v>
      </c>
      <c r="K391" s="1" t="s">
        <v>563</v>
      </c>
    </row>
    <row r="392" spans="5:11" x14ac:dyDescent="0.25">
      <c r="E392" s="1" t="s">
        <v>462</v>
      </c>
      <c r="F392" s="1" t="s">
        <v>131</v>
      </c>
      <c r="H392" s="1" t="s">
        <v>37</v>
      </c>
      <c r="I392" s="1" t="s">
        <v>301</v>
      </c>
      <c r="J392">
        <v>0.4</v>
      </c>
      <c r="K392" s="1" t="s">
        <v>563</v>
      </c>
    </row>
    <row r="393" spans="5:11" x14ac:dyDescent="0.25">
      <c r="E393" s="1" t="s">
        <v>463</v>
      </c>
      <c r="F393" s="1" t="s">
        <v>81</v>
      </c>
      <c r="H393" s="1" t="s">
        <v>38</v>
      </c>
      <c r="I393" s="1" t="s">
        <v>339</v>
      </c>
      <c r="J393">
        <v>0.4</v>
      </c>
      <c r="K393" s="1" t="s">
        <v>563</v>
      </c>
    </row>
    <row r="394" spans="5:11" x14ac:dyDescent="0.25">
      <c r="E394" s="1" t="s">
        <v>464</v>
      </c>
      <c r="F394" s="1" t="s">
        <v>81</v>
      </c>
      <c r="H394" s="1" t="s">
        <v>39</v>
      </c>
      <c r="I394" s="1" t="s">
        <v>239</v>
      </c>
      <c r="J394">
        <v>0.4</v>
      </c>
      <c r="K394" s="1" t="s">
        <v>563</v>
      </c>
    </row>
    <row r="395" spans="5:11" x14ac:dyDescent="0.25">
      <c r="E395" s="1" t="s">
        <v>465</v>
      </c>
      <c r="F395" s="1" t="s">
        <v>60</v>
      </c>
      <c r="H395" s="1" t="s">
        <v>39</v>
      </c>
      <c r="I395" s="1" t="s">
        <v>290</v>
      </c>
      <c r="J395">
        <v>0.4</v>
      </c>
      <c r="K395" s="1" t="s">
        <v>563</v>
      </c>
    </row>
    <row r="396" spans="5:11" x14ac:dyDescent="0.25">
      <c r="E396" s="1" t="s">
        <v>466</v>
      </c>
      <c r="F396" s="1" t="s">
        <v>62</v>
      </c>
      <c r="H396" s="1" t="s">
        <v>40</v>
      </c>
      <c r="I396" s="1" t="s">
        <v>287</v>
      </c>
      <c r="J396">
        <v>0.4</v>
      </c>
      <c r="K396" s="1" t="s">
        <v>563</v>
      </c>
    </row>
    <row r="397" spans="5:11" x14ac:dyDescent="0.25">
      <c r="E397" s="1" t="s">
        <v>467</v>
      </c>
      <c r="F397" s="1" t="s">
        <v>81</v>
      </c>
      <c r="H397" s="1" t="s">
        <v>40</v>
      </c>
      <c r="I397" s="1" t="s">
        <v>295</v>
      </c>
      <c r="J397">
        <v>0.4</v>
      </c>
      <c r="K397" s="1" t="s">
        <v>563</v>
      </c>
    </row>
    <row r="398" spans="5:11" x14ac:dyDescent="0.25">
      <c r="E398" s="1" t="s">
        <v>468</v>
      </c>
      <c r="F398" s="1" t="s">
        <v>60</v>
      </c>
      <c r="H398" s="1" t="s">
        <v>40</v>
      </c>
      <c r="I398" s="1" t="s">
        <v>398</v>
      </c>
      <c r="J398">
        <v>0.4</v>
      </c>
      <c r="K398" s="1" t="s">
        <v>563</v>
      </c>
    </row>
    <row r="399" spans="5:11" x14ac:dyDescent="0.25">
      <c r="E399" s="1" t="s">
        <v>469</v>
      </c>
      <c r="F399" s="1" t="s">
        <v>81</v>
      </c>
      <c r="H399" s="1" t="s">
        <v>40</v>
      </c>
      <c r="I399" s="1" t="s">
        <v>557</v>
      </c>
      <c r="J399">
        <v>0.4</v>
      </c>
      <c r="K399" s="1" t="s">
        <v>563</v>
      </c>
    </row>
    <row r="400" spans="5:11" x14ac:dyDescent="0.25">
      <c r="E400" s="1" t="s">
        <v>470</v>
      </c>
      <c r="F400" s="1" t="s">
        <v>81</v>
      </c>
      <c r="H400" s="1" t="s">
        <v>41</v>
      </c>
      <c r="I400" s="1" t="s">
        <v>127</v>
      </c>
      <c r="J400">
        <v>0.4</v>
      </c>
      <c r="K400" s="1" t="s">
        <v>563</v>
      </c>
    </row>
    <row r="401" spans="5:11" x14ac:dyDescent="0.25">
      <c r="E401" s="1" t="s">
        <v>471</v>
      </c>
      <c r="F401" s="1" t="s">
        <v>81</v>
      </c>
      <c r="H401" s="1" t="s">
        <v>44</v>
      </c>
      <c r="I401" s="1" t="s">
        <v>218</v>
      </c>
      <c r="J401">
        <v>0.4</v>
      </c>
      <c r="K401" s="1" t="s">
        <v>563</v>
      </c>
    </row>
    <row r="402" spans="5:11" x14ac:dyDescent="0.25">
      <c r="E402" s="1" t="s">
        <v>472</v>
      </c>
      <c r="F402" s="1" t="s">
        <v>81</v>
      </c>
      <c r="H402" s="1" t="s">
        <v>44</v>
      </c>
      <c r="I402" s="1" t="s">
        <v>427</v>
      </c>
      <c r="J402">
        <v>0.4</v>
      </c>
      <c r="K402" s="1" t="s">
        <v>563</v>
      </c>
    </row>
    <row r="403" spans="5:11" x14ac:dyDescent="0.25">
      <c r="E403" s="1" t="s">
        <v>473</v>
      </c>
      <c r="F403" s="1" t="s">
        <v>81</v>
      </c>
      <c r="H403" s="1" t="s">
        <v>44</v>
      </c>
      <c r="I403" s="1" t="s">
        <v>528</v>
      </c>
      <c r="J403">
        <v>0.4</v>
      </c>
      <c r="K403" s="1" t="s">
        <v>563</v>
      </c>
    </row>
    <row r="404" spans="5:11" x14ac:dyDescent="0.25">
      <c r="E404" s="1" t="s">
        <v>474</v>
      </c>
      <c r="F404" s="1" t="s">
        <v>131</v>
      </c>
      <c r="H404" s="1" t="s">
        <v>44</v>
      </c>
      <c r="I404" s="1" t="s">
        <v>181</v>
      </c>
      <c r="J404">
        <v>0.4</v>
      </c>
      <c r="K404" s="1" t="s">
        <v>563</v>
      </c>
    </row>
    <row r="405" spans="5:11" x14ac:dyDescent="0.25">
      <c r="E405" s="1" t="s">
        <v>475</v>
      </c>
      <c r="F405" s="1" t="s">
        <v>81</v>
      </c>
      <c r="H405" s="1" t="s">
        <v>47</v>
      </c>
      <c r="I405" s="1" t="s">
        <v>66</v>
      </c>
      <c r="J405">
        <v>0.4</v>
      </c>
      <c r="K405" s="1" t="s">
        <v>563</v>
      </c>
    </row>
    <row r="406" spans="5:11" x14ac:dyDescent="0.25">
      <c r="E406" s="1" t="s">
        <v>476</v>
      </c>
      <c r="F406" s="1" t="s">
        <v>81</v>
      </c>
      <c r="H406" s="1" t="s">
        <v>9</v>
      </c>
      <c r="I406" s="1" t="s">
        <v>199</v>
      </c>
      <c r="J406">
        <v>0.3</v>
      </c>
      <c r="K406" s="1" t="s">
        <v>563</v>
      </c>
    </row>
    <row r="407" spans="5:11" x14ac:dyDescent="0.25">
      <c r="E407" s="1" t="s">
        <v>477</v>
      </c>
      <c r="F407" s="1" t="s">
        <v>51</v>
      </c>
      <c r="H407" s="1" t="s">
        <v>10</v>
      </c>
      <c r="I407" s="1" t="s">
        <v>303</v>
      </c>
      <c r="J407">
        <v>0.3</v>
      </c>
      <c r="K407" s="1" t="s">
        <v>563</v>
      </c>
    </row>
    <row r="408" spans="5:11" x14ac:dyDescent="0.25">
      <c r="E408" s="1" t="s">
        <v>478</v>
      </c>
      <c r="F408" s="1" t="s">
        <v>51</v>
      </c>
      <c r="H408" s="1" t="s">
        <v>12</v>
      </c>
      <c r="I408" s="1" t="s">
        <v>374</v>
      </c>
      <c r="J408">
        <v>0.3</v>
      </c>
      <c r="K408" s="1" t="s">
        <v>563</v>
      </c>
    </row>
    <row r="409" spans="5:11" x14ac:dyDescent="0.25">
      <c r="E409" s="1" t="s">
        <v>479</v>
      </c>
      <c r="F409" s="1" t="s">
        <v>81</v>
      </c>
      <c r="H409" s="1" t="s">
        <v>12</v>
      </c>
      <c r="I409" s="1" t="s">
        <v>436</v>
      </c>
      <c r="J409">
        <v>0.3</v>
      </c>
      <c r="K409" s="1" t="s">
        <v>563</v>
      </c>
    </row>
    <row r="410" spans="5:11" x14ac:dyDescent="0.25">
      <c r="E410" s="1" t="s">
        <v>480</v>
      </c>
      <c r="F410" s="1" t="s">
        <v>84</v>
      </c>
      <c r="H410" s="1" t="s">
        <v>12</v>
      </c>
      <c r="I410" s="1" t="s">
        <v>362</v>
      </c>
      <c r="J410">
        <v>0.3</v>
      </c>
      <c r="K410" s="1" t="s">
        <v>563</v>
      </c>
    </row>
    <row r="411" spans="5:11" x14ac:dyDescent="0.25">
      <c r="E411" s="1" t="s">
        <v>481</v>
      </c>
      <c r="F411" s="1" t="s">
        <v>60</v>
      </c>
      <c r="H411" s="1" t="s">
        <v>13</v>
      </c>
      <c r="I411" s="1" t="s">
        <v>108</v>
      </c>
      <c r="J411">
        <v>0.3</v>
      </c>
      <c r="K411" s="1" t="s">
        <v>563</v>
      </c>
    </row>
    <row r="412" spans="5:11" x14ac:dyDescent="0.25">
      <c r="E412" s="1" t="s">
        <v>482</v>
      </c>
      <c r="F412" s="1" t="s">
        <v>60</v>
      </c>
      <c r="H412" s="1" t="s">
        <v>13</v>
      </c>
      <c r="I412" s="1" t="s">
        <v>109</v>
      </c>
      <c r="J412">
        <v>0.3</v>
      </c>
      <c r="K412" s="1" t="s">
        <v>563</v>
      </c>
    </row>
    <row r="413" spans="5:11" x14ac:dyDescent="0.25">
      <c r="E413" s="1" t="s">
        <v>483</v>
      </c>
      <c r="F413" s="1" t="s">
        <v>51</v>
      </c>
      <c r="H413" s="1" t="s">
        <v>13</v>
      </c>
      <c r="I413" s="1" t="s">
        <v>262</v>
      </c>
      <c r="J413">
        <v>0.3</v>
      </c>
      <c r="K413" s="1" t="s">
        <v>563</v>
      </c>
    </row>
    <row r="414" spans="5:11" x14ac:dyDescent="0.25">
      <c r="E414" s="1" t="s">
        <v>484</v>
      </c>
      <c r="F414" s="1" t="s">
        <v>51</v>
      </c>
      <c r="H414" s="1" t="s">
        <v>13</v>
      </c>
      <c r="I414" s="1" t="s">
        <v>385</v>
      </c>
      <c r="J414">
        <v>0.3</v>
      </c>
      <c r="K414" s="1" t="s">
        <v>563</v>
      </c>
    </row>
    <row r="415" spans="5:11" x14ac:dyDescent="0.25">
      <c r="E415" s="1" t="s">
        <v>485</v>
      </c>
      <c r="F415" s="1" t="s">
        <v>131</v>
      </c>
      <c r="H415" s="1" t="s">
        <v>13</v>
      </c>
      <c r="I415" s="1" t="s">
        <v>479</v>
      </c>
      <c r="J415">
        <v>0.3</v>
      </c>
      <c r="K415" s="1" t="s">
        <v>563</v>
      </c>
    </row>
    <row r="416" spans="5:11" x14ac:dyDescent="0.25">
      <c r="E416" s="1" t="s">
        <v>486</v>
      </c>
      <c r="F416" s="1" t="s">
        <v>131</v>
      </c>
      <c r="H416" s="1" t="s">
        <v>14</v>
      </c>
      <c r="I416" s="1" t="s">
        <v>156</v>
      </c>
      <c r="J416">
        <v>0.3</v>
      </c>
      <c r="K416" s="1" t="s">
        <v>563</v>
      </c>
    </row>
    <row r="417" spans="5:11" x14ac:dyDescent="0.25">
      <c r="E417" s="1" t="s">
        <v>487</v>
      </c>
      <c r="F417" s="1" t="s">
        <v>131</v>
      </c>
      <c r="H417" s="1" t="s">
        <v>16</v>
      </c>
      <c r="I417" s="1" t="s">
        <v>207</v>
      </c>
      <c r="J417">
        <v>0.3</v>
      </c>
      <c r="K417" s="1" t="s">
        <v>563</v>
      </c>
    </row>
    <row r="418" spans="5:11" x14ac:dyDescent="0.25">
      <c r="E418" s="1" t="s">
        <v>488</v>
      </c>
      <c r="F418" s="1" t="s">
        <v>131</v>
      </c>
      <c r="H418" s="1" t="s">
        <v>17</v>
      </c>
      <c r="I418" s="1" t="s">
        <v>124</v>
      </c>
      <c r="J418">
        <v>0.3</v>
      </c>
      <c r="K418" s="1" t="s">
        <v>563</v>
      </c>
    </row>
    <row r="419" spans="5:11" x14ac:dyDescent="0.25">
      <c r="E419" s="1" t="s">
        <v>489</v>
      </c>
      <c r="F419" s="1" t="s">
        <v>81</v>
      </c>
      <c r="H419" s="1" t="s">
        <v>20</v>
      </c>
      <c r="I419" s="1" t="s">
        <v>75</v>
      </c>
      <c r="J419">
        <v>0.3</v>
      </c>
      <c r="K419" s="1" t="s">
        <v>563</v>
      </c>
    </row>
    <row r="420" spans="5:11" x14ac:dyDescent="0.25">
      <c r="E420" s="1" t="s">
        <v>490</v>
      </c>
      <c r="F420" s="1" t="s">
        <v>60</v>
      </c>
      <c r="H420" s="1" t="s">
        <v>20</v>
      </c>
      <c r="I420" s="1" t="s">
        <v>456</v>
      </c>
      <c r="J420">
        <v>0.3</v>
      </c>
      <c r="K420" s="1" t="s">
        <v>563</v>
      </c>
    </row>
    <row r="421" spans="5:11" x14ac:dyDescent="0.25">
      <c r="E421" s="1" t="s">
        <v>491</v>
      </c>
      <c r="F421" s="1" t="s">
        <v>123</v>
      </c>
      <c r="H421" s="1" t="s">
        <v>21</v>
      </c>
      <c r="I421" s="1" t="s">
        <v>93</v>
      </c>
      <c r="J421">
        <v>0.3</v>
      </c>
      <c r="K421" s="1" t="s">
        <v>563</v>
      </c>
    </row>
    <row r="422" spans="5:11" x14ac:dyDescent="0.25">
      <c r="E422" s="1" t="s">
        <v>492</v>
      </c>
      <c r="F422" s="1" t="s">
        <v>56</v>
      </c>
      <c r="H422" s="1" t="s">
        <v>21</v>
      </c>
      <c r="I422" s="1" t="s">
        <v>94</v>
      </c>
      <c r="J422">
        <v>0.3</v>
      </c>
      <c r="K422" s="1" t="s">
        <v>563</v>
      </c>
    </row>
    <row r="423" spans="5:11" x14ac:dyDescent="0.25">
      <c r="E423" s="1" t="s">
        <v>493</v>
      </c>
      <c r="F423" s="1" t="s">
        <v>60</v>
      </c>
      <c r="H423" s="1" t="s">
        <v>21</v>
      </c>
      <c r="I423" s="1" t="s">
        <v>171</v>
      </c>
      <c r="J423">
        <v>0.3</v>
      </c>
      <c r="K423" s="1" t="s">
        <v>563</v>
      </c>
    </row>
    <row r="424" spans="5:11" x14ac:dyDescent="0.25">
      <c r="E424" s="1" t="s">
        <v>494</v>
      </c>
      <c r="F424" s="1" t="s">
        <v>86</v>
      </c>
      <c r="H424" s="1" t="s">
        <v>21</v>
      </c>
      <c r="I424" s="1" t="s">
        <v>233</v>
      </c>
      <c r="J424">
        <v>0.3</v>
      </c>
      <c r="K424" s="1" t="s">
        <v>563</v>
      </c>
    </row>
    <row r="425" spans="5:11" x14ac:dyDescent="0.25">
      <c r="E425" s="1" t="s">
        <v>495</v>
      </c>
      <c r="F425" s="1" t="s">
        <v>51</v>
      </c>
      <c r="H425" s="1" t="s">
        <v>21</v>
      </c>
      <c r="I425" s="1" t="s">
        <v>300</v>
      </c>
      <c r="J425">
        <v>0.3</v>
      </c>
      <c r="K425" s="1" t="s">
        <v>563</v>
      </c>
    </row>
    <row r="426" spans="5:11" x14ac:dyDescent="0.25">
      <c r="E426" s="1" t="s">
        <v>496</v>
      </c>
      <c r="F426" s="1" t="s">
        <v>56</v>
      </c>
      <c r="H426" s="1" t="s">
        <v>21</v>
      </c>
      <c r="I426" s="1" t="s">
        <v>364</v>
      </c>
      <c r="J426">
        <v>0.3</v>
      </c>
      <c r="K426" s="1" t="s">
        <v>563</v>
      </c>
    </row>
    <row r="427" spans="5:11" x14ac:dyDescent="0.25">
      <c r="E427" s="1" t="s">
        <v>497</v>
      </c>
      <c r="F427" s="1" t="s">
        <v>131</v>
      </c>
      <c r="H427" s="1" t="s">
        <v>21</v>
      </c>
      <c r="I427" s="1" t="s">
        <v>417</v>
      </c>
      <c r="J427">
        <v>0.3</v>
      </c>
      <c r="K427" s="1" t="s">
        <v>563</v>
      </c>
    </row>
    <row r="428" spans="5:11" x14ac:dyDescent="0.25">
      <c r="E428" s="1" t="s">
        <v>498</v>
      </c>
      <c r="F428" s="1" t="s">
        <v>123</v>
      </c>
      <c r="H428" s="1" t="s">
        <v>21</v>
      </c>
      <c r="I428" s="1" t="s">
        <v>483</v>
      </c>
      <c r="J428">
        <v>0.3</v>
      </c>
      <c r="K428" s="1" t="s">
        <v>563</v>
      </c>
    </row>
    <row r="429" spans="5:11" x14ac:dyDescent="0.25">
      <c r="E429" s="1" t="s">
        <v>499</v>
      </c>
      <c r="F429" s="1" t="s">
        <v>81</v>
      </c>
      <c r="H429" s="1" t="s">
        <v>21</v>
      </c>
      <c r="I429" s="1" t="s">
        <v>510</v>
      </c>
      <c r="J429">
        <v>0.3</v>
      </c>
      <c r="K429" s="1" t="s">
        <v>563</v>
      </c>
    </row>
    <row r="430" spans="5:11" x14ac:dyDescent="0.25">
      <c r="E430" s="1" t="s">
        <v>500</v>
      </c>
      <c r="F430" s="1" t="s">
        <v>53</v>
      </c>
      <c r="H430" s="1" t="s">
        <v>25</v>
      </c>
      <c r="I430" s="1" t="s">
        <v>76</v>
      </c>
      <c r="J430">
        <v>0.3</v>
      </c>
      <c r="K430" s="1" t="s">
        <v>563</v>
      </c>
    </row>
    <row r="431" spans="5:11" x14ac:dyDescent="0.25">
      <c r="E431" s="1" t="s">
        <v>501</v>
      </c>
      <c r="F431" s="1" t="s">
        <v>81</v>
      </c>
      <c r="H431" s="1" t="s">
        <v>25</v>
      </c>
      <c r="I431" s="1" t="s">
        <v>484</v>
      </c>
      <c r="J431">
        <v>0.3</v>
      </c>
      <c r="K431" s="1" t="s">
        <v>563</v>
      </c>
    </row>
    <row r="432" spans="5:11" x14ac:dyDescent="0.25">
      <c r="E432" s="1" t="s">
        <v>502</v>
      </c>
      <c r="F432" s="1" t="s">
        <v>51</v>
      </c>
      <c r="H432" s="1" t="s">
        <v>27</v>
      </c>
      <c r="I432" s="1" t="s">
        <v>256</v>
      </c>
      <c r="J432">
        <v>0.3</v>
      </c>
      <c r="K432" s="1" t="s">
        <v>563</v>
      </c>
    </row>
    <row r="433" spans="5:11" x14ac:dyDescent="0.25">
      <c r="E433" s="1" t="s">
        <v>503</v>
      </c>
      <c r="F433" s="1" t="s">
        <v>56</v>
      </c>
      <c r="H433" s="1" t="s">
        <v>27</v>
      </c>
      <c r="I433" s="1" t="s">
        <v>139</v>
      </c>
      <c r="J433">
        <v>0.3</v>
      </c>
      <c r="K433" s="1" t="s">
        <v>563</v>
      </c>
    </row>
    <row r="434" spans="5:11" x14ac:dyDescent="0.25">
      <c r="E434" s="1" t="s">
        <v>504</v>
      </c>
      <c r="F434" s="1" t="s">
        <v>131</v>
      </c>
      <c r="H434" s="1" t="s">
        <v>27</v>
      </c>
      <c r="I434" s="1" t="s">
        <v>411</v>
      </c>
      <c r="J434">
        <v>0.3</v>
      </c>
      <c r="K434" s="1" t="s">
        <v>563</v>
      </c>
    </row>
    <row r="435" spans="5:11" x14ac:dyDescent="0.25">
      <c r="E435" s="1" t="s">
        <v>505</v>
      </c>
      <c r="F435" s="1" t="s">
        <v>53</v>
      </c>
      <c r="H435" s="1" t="s">
        <v>27</v>
      </c>
      <c r="I435" s="1" t="s">
        <v>415</v>
      </c>
      <c r="J435">
        <v>0.3</v>
      </c>
      <c r="K435" s="1" t="s">
        <v>563</v>
      </c>
    </row>
    <row r="436" spans="5:11" x14ac:dyDescent="0.25">
      <c r="E436" s="1" t="s">
        <v>506</v>
      </c>
      <c r="F436" s="1" t="s">
        <v>56</v>
      </c>
      <c r="H436" s="1" t="s">
        <v>27</v>
      </c>
      <c r="I436" s="1" t="s">
        <v>121</v>
      </c>
      <c r="J436">
        <v>0.3</v>
      </c>
      <c r="K436" s="1" t="s">
        <v>563</v>
      </c>
    </row>
    <row r="437" spans="5:11" x14ac:dyDescent="0.25">
      <c r="E437" s="1" t="s">
        <v>507</v>
      </c>
      <c r="F437" s="1" t="s">
        <v>60</v>
      </c>
      <c r="H437" s="1" t="s">
        <v>27</v>
      </c>
      <c r="I437" s="1" t="s">
        <v>152</v>
      </c>
      <c r="J437">
        <v>0.3</v>
      </c>
      <c r="K437" s="1" t="s">
        <v>563</v>
      </c>
    </row>
    <row r="438" spans="5:11" x14ac:dyDescent="0.25">
      <c r="E438" s="1" t="s">
        <v>508</v>
      </c>
      <c r="F438" s="1" t="s">
        <v>81</v>
      </c>
      <c r="H438" s="1" t="s">
        <v>27</v>
      </c>
      <c r="I438" s="1" t="s">
        <v>336</v>
      </c>
      <c r="J438">
        <v>0.3</v>
      </c>
      <c r="K438" s="1" t="s">
        <v>563</v>
      </c>
    </row>
    <row r="439" spans="5:11" x14ac:dyDescent="0.25">
      <c r="E439" s="1" t="s">
        <v>509</v>
      </c>
      <c r="F439" s="1" t="s">
        <v>144</v>
      </c>
      <c r="H439" s="1" t="s">
        <v>27</v>
      </c>
      <c r="I439" s="1" t="s">
        <v>397</v>
      </c>
      <c r="J439">
        <v>0.3</v>
      </c>
      <c r="K439" s="1" t="s">
        <v>563</v>
      </c>
    </row>
    <row r="440" spans="5:11" x14ac:dyDescent="0.25">
      <c r="E440" s="1" t="s">
        <v>510</v>
      </c>
      <c r="F440" s="1" t="s">
        <v>51</v>
      </c>
      <c r="H440" s="1" t="s">
        <v>27</v>
      </c>
      <c r="I440" s="1" t="s">
        <v>287</v>
      </c>
      <c r="J440">
        <v>0.3</v>
      </c>
      <c r="K440" s="1" t="s">
        <v>563</v>
      </c>
    </row>
    <row r="441" spans="5:11" x14ac:dyDescent="0.25">
      <c r="E441" s="1" t="s">
        <v>511</v>
      </c>
      <c r="F441" s="1" t="s">
        <v>81</v>
      </c>
      <c r="H441" s="1" t="s">
        <v>27</v>
      </c>
      <c r="I441" s="1" t="s">
        <v>311</v>
      </c>
      <c r="J441">
        <v>0.3</v>
      </c>
      <c r="K441" s="1" t="s">
        <v>563</v>
      </c>
    </row>
    <row r="442" spans="5:11" x14ac:dyDescent="0.25">
      <c r="E442" s="1" t="s">
        <v>512</v>
      </c>
      <c r="F442" s="1" t="s">
        <v>51</v>
      </c>
      <c r="H442" s="1" t="s">
        <v>31</v>
      </c>
      <c r="I442" s="1" t="s">
        <v>517</v>
      </c>
      <c r="J442">
        <v>0.3</v>
      </c>
      <c r="K442" s="1" t="s">
        <v>563</v>
      </c>
    </row>
    <row r="443" spans="5:11" x14ac:dyDescent="0.25">
      <c r="E443" s="1" t="s">
        <v>513</v>
      </c>
      <c r="F443" s="1" t="s">
        <v>96</v>
      </c>
      <c r="H443" s="1" t="s">
        <v>32</v>
      </c>
      <c r="I443" s="1" t="s">
        <v>178</v>
      </c>
      <c r="J443">
        <v>0.3</v>
      </c>
      <c r="K443" s="1" t="s">
        <v>563</v>
      </c>
    </row>
    <row r="444" spans="5:11" x14ac:dyDescent="0.25">
      <c r="E444" s="1" t="s">
        <v>514</v>
      </c>
      <c r="F444" s="1" t="s">
        <v>56</v>
      </c>
      <c r="H444" s="1" t="s">
        <v>32</v>
      </c>
      <c r="I444" s="1" t="s">
        <v>459</v>
      </c>
      <c r="J444">
        <v>0.3</v>
      </c>
      <c r="K444" s="1" t="s">
        <v>563</v>
      </c>
    </row>
    <row r="445" spans="5:11" x14ac:dyDescent="0.25">
      <c r="E445" s="1" t="s">
        <v>515</v>
      </c>
      <c r="F445" s="1" t="s">
        <v>135</v>
      </c>
      <c r="H445" s="1" t="s">
        <v>32</v>
      </c>
      <c r="I445" s="1" t="s">
        <v>74</v>
      </c>
      <c r="J445">
        <v>0.3</v>
      </c>
      <c r="K445" s="1" t="s">
        <v>563</v>
      </c>
    </row>
    <row r="446" spans="5:11" x14ac:dyDescent="0.25">
      <c r="E446" s="1" t="s">
        <v>516</v>
      </c>
      <c r="F446" s="1" t="s">
        <v>81</v>
      </c>
      <c r="H446" s="1" t="s">
        <v>36</v>
      </c>
      <c r="I446" s="1" t="s">
        <v>491</v>
      </c>
      <c r="J446">
        <v>0.3</v>
      </c>
      <c r="K446" s="1" t="s">
        <v>563</v>
      </c>
    </row>
    <row r="447" spans="5:11" x14ac:dyDescent="0.25">
      <c r="E447" s="1" t="s">
        <v>517</v>
      </c>
      <c r="F447" s="1" t="s">
        <v>135</v>
      </c>
      <c r="H447" s="1" t="s">
        <v>37</v>
      </c>
      <c r="I447" s="1" t="s">
        <v>214</v>
      </c>
      <c r="J447">
        <v>0.3</v>
      </c>
      <c r="K447" s="1" t="s">
        <v>563</v>
      </c>
    </row>
    <row r="448" spans="5:11" x14ac:dyDescent="0.25">
      <c r="E448" s="1" t="s">
        <v>518</v>
      </c>
      <c r="F448" s="1" t="s">
        <v>81</v>
      </c>
      <c r="H448" s="1" t="s">
        <v>37</v>
      </c>
      <c r="I448" s="1" t="s">
        <v>237</v>
      </c>
      <c r="J448">
        <v>0.3</v>
      </c>
      <c r="K448" s="1" t="s">
        <v>563</v>
      </c>
    </row>
    <row r="449" spans="5:11" x14ac:dyDescent="0.25">
      <c r="E449" s="1" t="s">
        <v>519</v>
      </c>
      <c r="F449" s="1" t="s">
        <v>56</v>
      </c>
      <c r="H449" s="1" t="s">
        <v>38</v>
      </c>
      <c r="I449" s="1" t="s">
        <v>234</v>
      </c>
      <c r="J449">
        <v>0.3</v>
      </c>
      <c r="K449" s="1" t="s">
        <v>563</v>
      </c>
    </row>
    <row r="450" spans="5:11" x14ac:dyDescent="0.25">
      <c r="E450" s="1" t="s">
        <v>520</v>
      </c>
      <c r="F450" s="1" t="s">
        <v>123</v>
      </c>
      <c r="H450" s="1" t="s">
        <v>40</v>
      </c>
      <c r="I450" s="1" t="s">
        <v>319</v>
      </c>
      <c r="J450">
        <v>0.3</v>
      </c>
      <c r="K450" s="1" t="s">
        <v>563</v>
      </c>
    </row>
    <row r="451" spans="5:11" x14ac:dyDescent="0.25">
      <c r="E451" s="1" t="s">
        <v>521</v>
      </c>
      <c r="F451" s="1" t="s">
        <v>86</v>
      </c>
      <c r="H451" s="1" t="s">
        <v>40</v>
      </c>
      <c r="I451" s="1" t="s">
        <v>533</v>
      </c>
      <c r="J451">
        <v>0.3</v>
      </c>
      <c r="K451" s="1" t="s">
        <v>563</v>
      </c>
    </row>
    <row r="452" spans="5:11" x14ac:dyDescent="0.25">
      <c r="E452" s="1" t="s">
        <v>522</v>
      </c>
      <c r="F452" s="1" t="s">
        <v>53</v>
      </c>
      <c r="H452" s="1" t="s">
        <v>40</v>
      </c>
      <c r="I452" s="1" t="s">
        <v>328</v>
      </c>
      <c r="J452">
        <v>0.3</v>
      </c>
      <c r="K452" s="1" t="s">
        <v>563</v>
      </c>
    </row>
    <row r="453" spans="5:11" x14ac:dyDescent="0.25">
      <c r="E453" s="1" t="s">
        <v>523</v>
      </c>
      <c r="F453" s="1" t="s">
        <v>86</v>
      </c>
      <c r="H453" s="1" t="s">
        <v>40</v>
      </c>
      <c r="I453" s="1" t="s">
        <v>181</v>
      </c>
      <c r="J453">
        <v>0.3</v>
      </c>
      <c r="K453" s="1" t="s">
        <v>563</v>
      </c>
    </row>
    <row r="454" spans="5:11" x14ac:dyDescent="0.25">
      <c r="E454" s="1" t="s">
        <v>524</v>
      </c>
      <c r="F454" s="1" t="s">
        <v>86</v>
      </c>
      <c r="H454" s="1" t="s">
        <v>41</v>
      </c>
      <c r="I454" s="1" t="s">
        <v>57</v>
      </c>
      <c r="J454">
        <v>0.3</v>
      </c>
      <c r="K454" s="1" t="s">
        <v>563</v>
      </c>
    </row>
    <row r="455" spans="5:11" x14ac:dyDescent="0.25">
      <c r="E455" s="1" t="s">
        <v>525</v>
      </c>
      <c r="F455" s="1" t="s">
        <v>51</v>
      </c>
      <c r="H455" s="1" t="s">
        <v>42</v>
      </c>
      <c r="I455" s="1" t="s">
        <v>471</v>
      </c>
      <c r="J455">
        <v>0.3</v>
      </c>
      <c r="K455" s="1" t="s">
        <v>562</v>
      </c>
    </row>
    <row r="456" spans="5:11" x14ac:dyDescent="0.25">
      <c r="E456" s="1" t="s">
        <v>526</v>
      </c>
      <c r="F456" s="1" t="s">
        <v>86</v>
      </c>
      <c r="H456" s="1" t="s">
        <v>42</v>
      </c>
      <c r="I456" s="1" t="s">
        <v>316</v>
      </c>
      <c r="J456">
        <v>0.3</v>
      </c>
      <c r="K456" s="1" t="s">
        <v>563</v>
      </c>
    </row>
    <row r="457" spans="5:11" x14ac:dyDescent="0.25">
      <c r="E457" s="1" t="s">
        <v>527</v>
      </c>
      <c r="F457" s="1" t="s">
        <v>62</v>
      </c>
      <c r="H457" s="1" t="s">
        <v>42</v>
      </c>
      <c r="I457" s="1" t="s">
        <v>285</v>
      </c>
      <c r="J457">
        <v>0.3</v>
      </c>
      <c r="K457" s="1" t="s">
        <v>563</v>
      </c>
    </row>
    <row r="458" spans="5:11" x14ac:dyDescent="0.25">
      <c r="E458" s="1" t="s">
        <v>528</v>
      </c>
      <c r="F458" s="1" t="s">
        <v>62</v>
      </c>
      <c r="H458" s="1" t="s">
        <v>42</v>
      </c>
      <c r="I458" s="1" t="s">
        <v>283</v>
      </c>
      <c r="J458">
        <v>0.3</v>
      </c>
      <c r="K458" s="1" t="s">
        <v>563</v>
      </c>
    </row>
    <row r="459" spans="5:11" x14ac:dyDescent="0.25">
      <c r="E459" s="1" t="s">
        <v>529</v>
      </c>
      <c r="F459" s="1" t="s">
        <v>86</v>
      </c>
      <c r="H459" s="1" t="s">
        <v>43</v>
      </c>
      <c r="I459" s="1" t="s">
        <v>445</v>
      </c>
      <c r="J459">
        <v>0.3</v>
      </c>
      <c r="K459" s="1" t="s">
        <v>563</v>
      </c>
    </row>
    <row r="460" spans="5:11" x14ac:dyDescent="0.25">
      <c r="E460" s="1" t="s">
        <v>530</v>
      </c>
      <c r="F460" s="1" t="s">
        <v>86</v>
      </c>
      <c r="H460" s="1" t="s">
        <v>43</v>
      </c>
      <c r="I460" s="1" t="s">
        <v>115</v>
      </c>
      <c r="J460">
        <v>0.3</v>
      </c>
      <c r="K460" s="1" t="s">
        <v>563</v>
      </c>
    </row>
    <row r="461" spans="5:11" x14ac:dyDescent="0.25">
      <c r="E461" s="1" t="s">
        <v>531</v>
      </c>
      <c r="F461" s="1" t="s">
        <v>89</v>
      </c>
      <c r="H461" s="1" t="s">
        <v>43</v>
      </c>
      <c r="I461" s="1" t="s">
        <v>494</v>
      </c>
      <c r="J461">
        <v>0.3</v>
      </c>
      <c r="K461" s="1" t="s">
        <v>563</v>
      </c>
    </row>
    <row r="462" spans="5:11" x14ac:dyDescent="0.25">
      <c r="E462" s="1" t="s">
        <v>532</v>
      </c>
      <c r="F462" s="1" t="s">
        <v>81</v>
      </c>
      <c r="H462" s="1" t="s">
        <v>44</v>
      </c>
      <c r="I462" s="1" t="s">
        <v>178</v>
      </c>
      <c r="J462">
        <v>0.3</v>
      </c>
      <c r="K462" s="1" t="s">
        <v>563</v>
      </c>
    </row>
    <row r="463" spans="5:11" x14ac:dyDescent="0.25">
      <c r="E463" s="1" t="s">
        <v>533</v>
      </c>
      <c r="F463" s="1" t="s">
        <v>81</v>
      </c>
      <c r="H463" s="1" t="s">
        <v>44</v>
      </c>
      <c r="I463" s="1" t="s">
        <v>459</v>
      </c>
      <c r="J463">
        <v>0.3</v>
      </c>
      <c r="K463" s="1" t="s">
        <v>563</v>
      </c>
    </row>
    <row r="464" spans="5:11" x14ac:dyDescent="0.25">
      <c r="E464" s="1" t="s">
        <v>534</v>
      </c>
      <c r="F464" s="1" t="s">
        <v>89</v>
      </c>
      <c r="H464" s="1" t="s">
        <v>45</v>
      </c>
      <c r="I464" s="1" t="s">
        <v>528</v>
      </c>
      <c r="J464">
        <v>0.3</v>
      </c>
      <c r="K464" s="1" t="s">
        <v>563</v>
      </c>
    </row>
    <row r="465" spans="5:11" x14ac:dyDescent="0.25">
      <c r="E465" s="1" t="s">
        <v>535</v>
      </c>
      <c r="F465" s="1" t="s">
        <v>62</v>
      </c>
      <c r="H465" s="1" t="s">
        <v>46</v>
      </c>
      <c r="I465" s="1" t="s">
        <v>556</v>
      </c>
      <c r="J465">
        <v>0.3</v>
      </c>
      <c r="K465" s="1" t="s">
        <v>563</v>
      </c>
    </row>
    <row r="466" spans="5:11" x14ac:dyDescent="0.25">
      <c r="E466" s="1" t="s">
        <v>536</v>
      </c>
      <c r="F466" s="1" t="s">
        <v>51</v>
      </c>
      <c r="H466" s="1" t="s">
        <v>46</v>
      </c>
      <c r="I466" s="1" t="s">
        <v>487</v>
      </c>
      <c r="J466">
        <v>0.3</v>
      </c>
      <c r="K466" s="1" t="s">
        <v>563</v>
      </c>
    </row>
    <row r="467" spans="5:11" x14ac:dyDescent="0.25">
      <c r="E467" s="1" t="s">
        <v>537</v>
      </c>
      <c r="F467" s="1" t="s">
        <v>272</v>
      </c>
      <c r="H467" s="1" t="s">
        <v>47</v>
      </c>
      <c r="I467" s="1" t="s">
        <v>200</v>
      </c>
      <c r="J467">
        <v>0.3</v>
      </c>
      <c r="K467" s="1" t="s">
        <v>563</v>
      </c>
    </row>
    <row r="468" spans="5:11" x14ac:dyDescent="0.25">
      <c r="E468" s="1" t="s">
        <v>538</v>
      </c>
      <c r="F468" s="1" t="s">
        <v>89</v>
      </c>
      <c r="H468" s="1" t="s">
        <v>3</v>
      </c>
      <c r="I468" s="1" t="s">
        <v>107</v>
      </c>
      <c r="J468">
        <v>0.2</v>
      </c>
      <c r="K468" s="1" t="s">
        <v>563</v>
      </c>
    </row>
    <row r="469" spans="5:11" x14ac:dyDescent="0.25">
      <c r="E469" s="1" t="s">
        <v>539</v>
      </c>
      <c r="F469" s="1" t="s">
        <v>62</v>
      </c>
      <c r="H469" s="1" t="s">
        <v>3</v>
      </c>
      <c r="I469" s="1" t="s">
        <v>122</v>
      </c>
      <c r="J469">
        <v>0.2</v>
      </c>
      <c r="K469" s="1" t="s">
        <v>563</v>
      </c>
    </row>
    <row r="470" spans="5:11" x14ac:dyDescent="0.25">
      <c r="E470" s="1" t="s">
        <v>540</v>
      </c>
      <c r="F470" s="1" t="s">
        <v>60</v>
      </c>
      <c r="H470" s="1" t="s">
        <v>7</v>
      </c>
      <c r="I470" s="1" t="s">
        <v>179</v>
      </c>
      <c r="J470">
        <v>0.2</v>
      </c>
      <c r="K470" s="1" t="s">
        <v>563</v>
      </c>
    </row>
    <row r="471" spans="5:11" x14ac:dyDescent="0.25">
      <c r="E471" s="1" t="s">
        <v>541</v>
      </c>
      <c r="F471" s="1" t="s">
        <v>81</v>
      </c>
      <c r="H471" s="1" t="s">
        <v>7</v>
      </c>
      <c r="I471" s="1" t="s">
        <v>221</v>
      </c>
      <c r="J471">
        <v>0.2</v>
      </c>
      <c r="K471" s="1" t="s">
        <v>563</v>
      </c>
    </row>
    <row r="472" spans="5:11" x14ac:dyDescent="0.25">
      <c r="E472" s="1" t="s">
        <v>542</v>
      </c>
      <c r="F472" s="1" t="s">
        <v>543</v>
      </c>
      <c r="H472" s="1" t="s">
        <v>7</v>
      </c>
      <c r="I472" s="1" t="s">
        <v>242</v>
      </c>
      <c r="J472">
        <v>0.2</v>
      </c>
      <c r="K472" s="1" t="s">
        <v>563</v>
      </c>
    </row>
    <row r="473" spans="5:11" x14ac:dyDescent="0.25">
      <c r="E473" s="1" t="s">
        <v>544</v>
      </c>
      <c r="F473" s="1" t="s">
        <v>81</v>
      </c>
      <c r="H473" s="1" t="s">
        <v>10</v>
      </c>
      <c r="I473" s="1" t="s">
        <v>64</v>
      </c>
      <c r="J473">
        <v>0.2</v>
      </c>
      <c r="K473" s="1" t="s">
        <v>563</v>
      </c>
    </row>
    <row r="474" spans="5:11" x14ac:dyDescent="0.25">
      <c r="E474" s="1" t="s">
        <v>545</v>
      </c>
      <c r="F474" s="1" t="s">
        <v>51</v>
      </c>
      <c r="H474" s="1" t="s">
        <v>10</v>
      </c>
      <c r="I474" s="1" t="s">
        <v>293</v>
      </c>
      <c r="J474">
        <v>0.2</v>
      </c>
      <c r="K474" s="1" t="s">
        <v>563</v>
      </c>
    </row>
    <row r="475" spans="5:11" x14ac:dyDescent="0.25">
      <c r="E475" s="1" t="s">
        <v>546</v>
      </c>
      <c r="F475" s="1" t="s">
        <v>81</v>
      </c>
      <c r="H475" s="1" t="s">
        <v>10</v>
      </c>
      <c r="I475" s="1" t="s">
        <v>243</v>
      </c>
      <c r="J475">
        <v>0.2</v>
      </c>
      <c r="K475" s="1" t="s">
        <v>563</v>
      </c>
    </row>
    <row r="476" spans="5:11" x14ac:dyDescent="0.25">
      <c r="E476" s="1" t="s">
        <v>547</v>
      </c>
      <c r="F476" s="1" t="s">
        <v>51</v>
      </c>
      <c r="H476" s="1" t="s">
        <v>12</v>
      </c>
      <c r="I476" s="1" t="s">
        <v>363</v>
      </c>
      <c r="J476">
        <v>0.2</v>
      </c>
      <c r="K476" s="1" t="s">
        <v>563</v>
      </c>
    </row>
    <row r="477" spans="5:11" x14ac:dyDescent="0.25">
      <c r="E477" s="1" t="s">
        <v>548</v>
      </c>
      <c r="F477" s="1" t="s">
        <v>56</v>
      </c>
      <c r="H477" s="1" t="s">
        <v>12</v>
      </c>
      <c r="I477" s="1" t="s">
        <v>542</v>
      </c>
      <c r="J477">
        <v>0.2</v>
      </c>
      <c r="K477" s="1" t="s">
        <v>563</v>
      </c>
    </row>
    <row r="478" spans="5:11" x14ac:dyDescent="0.25">
      <c r="E478" s="1" t="s">
        <v>549</v>
      </c>
      <c r="F478" s="1" t="s">
        <v>81</v>
      </c>
      <c r="H478" s="1" t="s">
        <v>12</v>
      </c>
      <c r="I478" s="1" t="s">
        <v>264</v>
      </c>
      <c r="J478">
        <v>0.2</v>
      </c>
      <c r="K478" s="1" t="s">
        <v>563</v>
      </c>
    </row>
    <row r="479" spans="5:11" x14ac:dyDescent="0.25">
      <c r="E479" s="1" t="s">
        <v>550</v>
      </c>
      <c r="F479" s="1" t="s">
        <v>81</v>
      </c>
      <c r="H479" s="1" t="s">
        <v>13</v>
      </c>
      <c r="I479" s="1" t="s">
        <v>304</v>
      </c>
      <c r="J479">
        <v>0.2</v>
      </c>
      <c r="K479" s="1" t="s">
        <v>563</v>
      </c>
    </row>
    <row r="480" spans="5:11" x14ac:dyDescent="0.25">
      <c r="E480" s="1" t="s">
        <v>551</v>
      </c>
      <c r="F480" s="1" t="s">
        <v>53</v>
      </c>
      <c r="H480" s="1" t="s">
        <v>13</v>
      </c>
      <c r="I480" s="1" t="s">
        <v>235</v>
      </c>
      <c r="J480">
        <v>0.2</v>
      </c>
      <c r="K480" s="1" t="s">
        <v>563</v>
      </c>
    </row>
    <row r="481" spans="5:11" x14ac:dyDescent="0.25">
      <c r="E481" s="1" t="s">
        <v>552</v>
      </c>
      <c r="F481" s="1" t="s">
        <v>81</v>
      </c>
      <c r="H481" s="1" t="s">
        <v>13</v>
      </c>
      <c r="I481" s="1" t="s">
        <v>125</v>
      </c>
      <c r="J481">
        <v>0.2</v>
      </c>
      <c r="K481" s="1" t="s">
        <v>563</v>
      </c>
    </row>
    <row r="482" spans="5:11" x14ac:dyDescent="0.25">
      <c r="E482" s="1" t="s">
        <v>553</v>
      </c>
      <c r="F482" s="1" t="s">
        <v>81</v>
      </c>
      <c r="H482" s="1" t="s">
        <v>13</v>
      </c>
      <c r="I482" s="1" t="s">
        <v>247</v>
      </c>
      <c r="J482">
        <v>0.2</v>
      </c>
      <c r="K482" s="1" t="s">
        <v>563</v>
      </c>
    </row>
    <row r="483" spans="5:11" x14ac:dyDescent="0.25">
      <c r="E483" s="1" t="s">
        <v>554</v>
      </c>
      <c r="F483" s="1" t="s">
        <v>144</v>
      </c>
      <c r="H483" s="1" t="s">
        <v>13</v>
      </c>
      <c r="I483" s="1" t="s">
        <v>446</v>
      </c>
      <c r="J483">
        <v>0.2</v>
      </c>
      <c r="K483" s="1" t="s">
        <v>563</v>
      </c>
    </row>
    <row r="484" spans="5:11" x14ac:dyDescent="0.25">
      <c r="E484" s="1" t="s">
        <v>555</v>
      </c>
      <c r="F484" s="1" t="s">
        <v>62</v>
      </c>
      <c r="H484" s="1" t="s">
        <v>13</v>
      </c>
      <c r="I484" s="1" t="s">
        <v>499</v>
      </c>
      <c r="J484">
        <v>0.2</v>
      </c>
      <c r="K484" s="1" t="s">
        <v>563</v>
      </c>
    </row>
    <row r="485" spans="5:11" x14ac:dyDescent="0.25">
      <c r="E485" s="1" t="s">
        <v>556</v>
      </c>
      <c r="F485" s="1" t="s">
        <v>131</v>
      </c>
      <c r="H485" s="1" t="s">
        <v>17</v>
      </c>
      <c r="I485" s="1" t="s">
        <v>391</v>
      </c>
      <c r="J485">
        <v>0.2</v>
      </c>
      <c r="K485" s="1" t="s">
        <v>563</v>
      </c>
    </row>
    <row r="486" spans="5:11" x14ac:dyDescent="0.25">
      <c r="E486" s="1" t="s">
        <v>557</v>
      </c>
      <c r="F486" s="1" t="s">
        <v>81</v>
      </c>
      <c r="H486" s="1" t="s">
        <v>17</v>
      </c>
      <c r="I486" s="1" t="s">
        <v>433</v>
      </c>
      <c r="J486">
        <v>0.2</v>
      </c>
      <c r="K486" s="1" t="s">
        <v>563</v>
      </c>
    </row>
    <row r="487" spans="5:11" x14ac:dyDescent="0.25">
      <c r="E487" s="1" t="s">
        <v>558</v>
      </c>
      <c r="F487" s="1" t="s">
        <v>81</v>
      </c>
      <c r="H487" s="1" t="s">
        <v>17</v>
      </c>
      <c r="I487" s="1" t="s">
        <v>521</v>
      </c>
      <c r="J487">
        <v>0.2</v>
      </c>
      <c r="K487" s="1" t="s">
        <v>563</v>
      </c>
    </row>
    <row r="488" spans="5:11" x14ac:dyDescent="0.25">
      <c r="E488" s="1" t="s">
        <v>559</v>
      </c>
      <c r="F488" s="1" t="s">
        <v>81</v>
      </c>
      <c r="H488" s="1" t="s">
        <v>20</v>
      </c>
      <c r="I488" s="1" t="s">
        <v>274</v>
      </c>
      <c r="J488">
        <v>0.2</v>
      </c>
      <c r="K488" s="1" t="s">
        <v>563</v>
      </c>
    </row>
    <row r="489" spans="5:11" x14ac:dyDescent="0.25">
      <c r="H489" s="1" t="s">
        <v>20</v>
      </c>
      <c r="I489" s="1" t="s">
        <v>252</v>
      </c>
      <c r="J489">
        <v>0.2</v>
      </c>
      <c r="K489" s="1" t="s">
        <v>563</v>
      </c>
    </row>
    <row r="490" spans="5:11" x14ac:dyDescent="0.25">
      <c r="H490" s="1" t="s">
        <v>20</v>
      </c>
      <c r="I490" s="1" t="s">
        <v>327</v>
      </c>
      <c r="J490">
        <v>0.2</v>
      </c>
      <c r="K490" s="1" t="s">
        <v>563</v>
      </c>
    </row>
    <row r="491" spans="5:11" x14ac:dyDescent="0.25">
      <c r="H491" s="1" t="s">
        <v>20</v>
      </c>
      <c r="I491" s="1" t="s">
        <v>393</v>
      </c>
      <c r="J491">
        <v>0.2</v>
      </c>
      <c r="K491" s="1" t="s">
        <v>563</v>
      </c>
    </row>
    <row r="492" spans="5:11" x14ac:dyDescent="0.25">
      <c r="H492" s="1" t="s">
        <v>20</v>
      </c>
      <c r="I492" s="1" t="s">
        <v>55</v>
      </c>
      <c r="J492">
        <v>0.2</v>
      </c>
      <c r="K492" s="1" t="s">
        <v>563</v>
      </c>
    </row>
    <row r="493" spans="5:11" x14ac:dyDescent="0.25">
      <c r="H493" s="1" t="s">
        <v>20</v>
      </c>
      <c r="I493" s="1" t="s">
        <v>503</v>
      </c>
      <c r="J493">
        <v>0.2</v>
      </c>
      <c r="K493" s="1" t="s">
        <v>563</v>
      </c>
    </row>
    <row r="494" spans="5:11" x14ac:dyDescent="0.25">
      <c r="H494" s="1" t="s">
        <v>20</v>
      </c>
      <c r="I494" s="1" t="s">
        <v>305</v>
      </c>
      <c r="J494">
        <v>0.2</v>
      </c>
      <c r="K494" s="1" t="s">
        <v>563</v>
      </c>
    </row>
    <row r="495" spans="5:11" x14ac:dyDescent="0.25">
      <c r="H495" s="1" t="s">
        <v>20</v>
      </c>
      <c r="I495" s="1" t="s">
        <v>146</v>
      </c>
      <c r="J495">
        <v>0.2</v>
      </c>
      <c r="K495" s="1" t="s">
        <v>563</v>
      </c>
    </row>
    <row r="496" spans="5:11" x14ac:dyDescent="0.25">
      <c r="H496" s="1" t="s">
        <v>20</v>
      </c>
      <c r="I496" s="1" t="s">
        <v>437</v>
      </c>
      <c r="J496">
        <v>0.2</v>
      </c>
      <c r="K496" s="1" t="s">
        <v>563</v>
      </c>
    </row>
    <row r="497" spans="8:11" x14ac:dyDescent="0.25">
      <c r="H497" s="1" t="s">
        <v>22</v>
      </c>
      <c r="I497" s="1" t="s">
        <v>184</v>
      </c>
      <c r="J497">
        <v>0.2</v>
      </c>
      <c r="K497" s="1" t="s">
        <v>563</v>
      </c>
    </row>
    <row r="498" spans="8:11" x14ac:dyDescent="0.25">
      <c r="H498" s="1" t="s">
        <v>22</v>
      </c>
      <c r="I498" s="1" t="s">
        <v>82</v>
      </c>
      <c r="J498">
        <v>0.2</v>
      </c>
      <c r="K498" s="1" t="s">
        <v>563</v>
      </c>
    </row>
    <row r="499" spans="8:11" x14ac:dyDescent="0.25">
      <c r="H499" s="1" t="s">
        <v>24</v>
      </c>
      <c r="I499" s="1" t="s">
        <v>329</v>
      </c>
      <c r="J499">
        <v>0.2</v>
      </c>
      <c r="K499" s="1" t="s">
        <v>563</v>
      </c>
    </row>
    <row r="500" spans="8:11" x14ac:dyDescent="0.25">
      <c r="H500" s="1" t="s">
        <v>25</v>
      </c>
      <c r="I500" s="1" t="s">
        <v>329</v>
      </c>
      <c r="J500">
        <v>0.2</v>
      </c>
      <c r="K500" s="1" t="s">
        <v>563</v>
      </c>
    </row>
    <row r="501" spans="8:11" x14ac:dyDescent="0.25">
      <c r="H501" s="1" t="s">
        <v>25</v>
      </c>
      <c r="I501" s="1" t="s">
        <v>434</v>
      </c>
      <c r="J501">
        <v>0.2</v>
      </c>
      <c r="K501" s="1" t="s">
        <v>563</v>
      </c>
    </row>
    <row r="502" spans="8:11" x14ac:dyDescent="0.25">
      <c r="H502" s="1" t="s">
        <v>25</v>
      </c>
      <c r="I502" s="1" t="s">
        <v>433</v>
      </c>
      <c r="J502">
        <v>0.2</v>
      </c>
      <c r="K502" s="1" t="s">
        <v>563</v>
      </c>
    </row>
    <row r="503" spans="8:11" x14ac:dyDescent="0.25">
      <c r="H503" s="1" t="s">
        <v>25</v>
      </c>
      <c r="I503" s="1" t="s">
        <v>528</v>
      </c>
      <c r="J503">
        <v>0.2</v>
      </c>
      <c r="K503" s="1" t="s">
        <v>563</v>
      </c>
    </row>
    <row r="504" spans="8:11" x14ac:dyDescent="0.25">
      <c r="H504" s="1" t="s">
        <v>25</v>
      </c>
      <c r="I504" s="1" t="s">
        <v>427</v>
      </c>
      <c r="J504">
        <v>0.2</v>
      </c>
      <c r="K504" s="1" t="s">
        <v>563</v>
      </c>
    </row>
    <row r="505" spans="8:11" x14ac:dyDescent="0.25">
      <c r="H505" s="1" t="s">
        <v>25</v>
      </c>
      <c r="I505" s="1" t="s">
        <v>444</v>
      </c>
      <c r="J505">
        <v>0.2</v>
      </c>
      <c r="K505" s="1" t="s">
        <v>563</v>
      </c>
    </row>
    <row r="506" spans="8:11" x14ac:dyDescent="0.25">
      <c r="H506" s="1" t="s">
        <v>27</v>
      </c>
      <c r="I506" s="1" t="s">
        <v>448</v>
      </c>
      <c r="J506">
        <v>0.2</v>
      </c>
      <c r="K506" s="1" t="s">
        <v>563</v>
      </c>
    </row>
    <row r="507" spans="8:11" x14ac:dyDescent="0.25">
      <c r="H507" s="1" t="s">
        <v>27</v>
      </c>
      <c r="I507" s="1" t="s">
        <v>266</v>
      </c>
      <c r="J507">
        <v>0.2</v>
      </c>
      <c r="K507" s="1" t="s">
        <v>563</v>
      </c>
    </row>
    <row r="508" spans="8:11" x14ac:dyDescent="0.25">
      <c r="H508" s="1" t="s">
        <v>27</v>
      </c>
      <c r="I508" s="1" t="s">
        <v>409</v>
      </c>
      <c r="J508">
        <v>0.2</v>
      </c>
      <c r="K508" s="1" t="s">
        <v>563</v>
      </c>
    </row>
    <row r="509" spans="8:11" x14ac:dyDescent="0.25">
      <c r="H509" s="1" t="s">
        <v>27</v>
      </c>
      <c r="I509" s="1" t="s">
        <v>410</v>
      </c>
      <c r="J509">
        <v>0.2</v>
      </c>
      <c r="K509" s="1" t="s">
        <v>563</v>
      </c>
    </row>
    <row r="510" spans="8:11" x14ac:dyDescent="0.25">
      <c r="H510" s="1" t="s">
        <v>31</v>
      </c>
      <c r="I510" s="1" t="s">
        <v>419</v>
      </c>
      <c r="J510">
        <v>0.2</v>
      </c>
      <c r="K510" s="1" t="s">
        <v>563</v>
      </c>
    </row>
    <row r="511" spans="8:11" x14ac:dyDescent="0.25">
      <c r="H511" s="1" t="s">
        <v>31</v>
      </c>
      <c r="I511" s="1" t="s">
        <v>513</v>
      </c>
      <c r="J511">
        <v>0.2</v>
      </c>
      <c r="K511" s="1" t="s">
        <v>563</v>
      </c>
    </row>
    <row r="512" spans="8:11" x14ac:dyDescent="0.25">
      <c r="H512" s="1" t="s">
        <v>31</v>
      </c>
      <c r="I512" s="1" t="s">
        <v>345</v>
      </c>
      <c r="J512">
        <v>0.2</v>
      </c>
      <c r="K512" s="1" t="s">
        <v>563</v>
      </c>
    </row>
    <row r="513" spans="8:11" x14ac:dyDescent="0.25">
      <c r="H513" s="1" t="s">
        <v>31</v>
      </c>
      <c r="I513" s="1" t="s">
        <v>134</v>
      </c>
      <c r="J513">
        <v>0.2</v>
      </c>
      <c r="K513" s="1" t="s">
        <v>563</v>
      </c>
    </row>
    <row r="514" spans="8:11" x14ac:dyDescent="0.25">
      <c r="H514" s="1" t="s">
        <v>32</v>
      </c>
      <c r="I514" s="1" t="s">
        <v>444</v>
      </c>
      <c r="J514">
        <v>0.2</v>
      </c>
      <c r="K514" s="1" t="s">
        <v>563</v>
      </c>
    </row>
    <row r="515" spans="8:11" x14ac:dyDescent="0.25">
      <c r="H515" s="1" t="s">
        <v>32</v>
      </c>
      <c r="I515" s="1" t="s">
        <v>127</v>
      </c>
      <c r="J515">
        <v>0.2</v>
      </c>
      <c r="K515" s="1" t="s">
        <v>563</v>
      </c>
    </row>
    <row r="516" spans="8:11" x14ac:dyDescent="0.25">
      <c r="H516" s="1" t="s">
        <v>32</v>
      </c>
      <c r="I516" s="1" t="s">
        <v>66</v>
      </c>
      <c r="J516">
        <v>0.2</v>
      </c>
      <c r="K516" s="1" t="s">
        <v>563</v>
      </c>
    </row>
    <row r="517" spans="8:11" x14ac:dyDescent="0.25">
      <c r="H517" s="1" t="s">
        <v>32</v>
      </c>
      <c r="I517" s="1" t="s">
        <v>537</v>
      </c>
      <c r="J517">
        <v>0.2</v>
      </c>
      <c r="K517" s="1" t="s">
        <v>563</v>
      </c>
    </row>
    <row r="518" spans="8:11" x14ac:dyDescent="0.25">
      <c r="H518" s="1" t="s">
        <v>32</v>
      </c>
      <c r="I518" s="1" t="s">
        <v>200</v>
      </c>
      <c r="J518">
        <v>0.2</v>
      </c>
      <c r="K518" s="1" t="s">
        <v>563</v>
      </c>
    </row>
    <row r="519" spans="8:11" x14ac:dyDescent="0.25">
      <c r="H519" s="1" t="s">
        <v>33</v>
      </c>
      <c r="I519" s="1" t="s">
        <v>76</v>
      </c>
      <c r="J519">
        <v>0.2</v>
      </c>
      <c r="K519" s="1" t="s">
        <v>563</v>
      </c>
    </row>
    <row r="520" spans="8:11" x14ac:dyDescent="0.25">
      <c r="H520" s="1" t="s">
        <v>33</v>
      </c>
      <c r="I520" s="1" t="s">
        <v>87</v>
      </c>
      <c r="J520">
        <v>0.2</v>
      </c>
      <c r="K520" s="1" t="s">
        <v>563</v>
      </c>
    </row>
    <row r="521" spans="8:11" x14ac:dyDescent="0.25">
      <c r="H521" s="1" t="s">
        <v>33</v>
      </c>
      <c r="I521" s="1" t="s">
        <v>98</v>
      </c>
      <c r="J521">
        <v>0.2</v>
      </c>
      <c r="K521" s="1" t="s">
        <v>563</v>
      </c>
    </row>
    <row r="522" spans="8:11" x14ac:dyDescent="0.25">
      <c r="H522" s="1" t="s">
        <v>34</v>
      </c>
      <c r="I522" s="1" t="s">
        <v>442</v>
      </c>
      <c r="J522">
        <v>0.2</v>
      </c>
      <c r="K522" s="1" t="s">
        <v>563</v>
      </c>
    </row>
    <row r="523" spans="8:11" x14ac:dyDescent="0.25">
      <c r="H523" s="1" t="s">
        <v>34</v>
      </c>
      <c r="I523" s="1" t="s">
        <v>76</v>
      </c>
      <c r="J523">
        <v>0.2</v>
      </c>
      <c r="K523" s="1" t="s">
        <v>563</v>
      </c>
    </row>
    <row r="524" spans="8:11" x14ac:dyDescent="0.25">
      <c r="H524" s="1" t="s">
        <v>37</v>
      </c>
      <c r="I524" s="1" t="s">
        <v>271</v>
      </c>
      <c r="J524">
        <v>0.2</v>
      </c>
      <c r="K524" s="1" t="s">
        <v>563</v>
      </c>
    </row>
    <row r="525" spans="8:11" x14ac:dyDescent="0.25">
      <c r="H525" s="1" t="s">
        <v>37</v>
      </c>
      <c r="I525" s="1" t="s">
        <v>128</v>
      </c>
      <c r="J525">
        <v>0.2</v>
      </c>
      <c r="K525" s="1" t="s">
        <v>563</v>
      </c>
    </row>
    <row r="526" spans="8:11" x14ac:dyDescent="0.25">
      <c r="H526" s="1" t="s">
        <v>37</v>
      </c>
      <c r="I526" s="1" t="s">
        <v>524</v>
      </c>
      <c r="J526">
        <v>0.2</v>
      </c>
      <c r="K526" s="1" t="s">
        <v>563</v>
      </c>
    </row>
    <row r="527" spans="8:11" x14ac:dyDescent="0.25">
      <c r="H527" s="1" t="s">
        <v>38</v>
      </c>
      <c r="I527" s="1" t="s">
        <v>112</v>
      </c>
      <c r="J527">
        <v>0.2</v>
      </c>
      <c r="K527" s="1" t="s">
        <v>563</v>
      </c>
    </row>
    <row r="528" spans="8:11" x14ac:dyDescent="0.25">
      <c r="H528" s="1" t="s">
        <v>38</v>
      </c>
      <c r="I528" s="1" t="s">
        <v>551</v>
      </c>
      <c r="J528">
        <v>0.2</v>
      </c>
      <c r="K528" s="1" t="s">
        <v>563</v>
      </c>
    </row>
    <row r="529" spans="8:11" x14ac:dyDescent="0.25">
      <c r="H529" s="1" t="s">
        <v>40</v>
      </c>
      <c r="I529" s="1" t="s">
        <v>402</v>
      </c>
      <c r="J529">
        <v>0.2</v>
      </c>
      <c r="K529" s="1" t="s">
        <v>563</v>
      </c>
    </row>
    <row r="530" spans="8:11" x14ac:dyDescent="0.25">
      <c r="H530" s="1" t="s">
        <v>40</v>
      </c>
      <c r="I530" s="1" t="s">
        <v>228</v>
      </c>
      <c r="J530">
        <v>0.2</v>
      </c>
      <c r="K530" s="1" t="s">
        <v>563</v>
      </c>
    </row>
    <row r="531" spans="8:11" x14ac:dyDescent="0.25">
      <c r="H531" s="1" t="s">
        <v>40</v>
      </c>
      <c r="I531" s="1" t="s">
        <v>386</v>
      </c>
      <c r="J531">
        <v>0.2</v>
      </c>
      <c r="K531" s="1" t="s">
        <v>563</v>
      </c>
    </row>
    <row r="532" spans="8:11" x14ac:dyDescent="0.25">
      <c r="H532" s="1" t="s">
        <v>40</v>
      </c>
      <c r="I532" s="1" t="s">
        <v>224</v>
      </c>
      <c r="J532">
        <v>0.2</v>
      </c>
      <c r="K532" s="1" t="s">
        <v>563</v>
      </c>
    </row>
    <row r="533" spans="8:11" x14ac:dyDescent="0.25">
      <c r="H533" s="1" t="s">
        <v>40</v>
      </c>
      <c r="I533" s="1" t="s">
        <v>160</v>
      </c>
      <c r="J533">
        <v>0.2</v>
      </c>
      <c r="K533" s="1" t="s">
        <v>563</v>
      </c>
    </row>
    <row r="534" spans="8:11" x14ac:dyDescent="0.25">
      <c r="H534" s="1" t="s">
        <v>40</v>
      </c>
      <c r="I534" s="1" t="s">
        <v>476</v>
      </c>
      <c r="J534">
        <v>0.2</v>
      </c>
      <c r="K534" s="1" t="s">
        <v>563</v>
      </c>
    </row>
    <row r="535" spans="8:11" x14ac:dyDescent="0.25">
      <c r="H535" s="1" t="s">
        <v>40</v>
      </c>
      <c r="I535" s="1" t="s">
        <v>431</v>
      </c>
      <c r="J535">
        <v>0.2</v>
      </c>
      <c r="K535" s="1" t="s">
        <v>563</v>
      </c>
    </row>
    <row r="536" spans="8:11" x14ac:dyDescent="0.25">
      <c r="H536" s="1" t="s">
        <v>40</v>
      </c>
      <c r="I536" s="1" t="s">
        <v>388</v>
      </c>
      <c r="J536">
        <v>0.2</v>
      </c>
      <c r="K536" s="1" t="s">
        <v>563</v>
      </c>
    </row>
    <row r="537" spans="8:11" x14ac:dyDescent="0.25">
      <c r="H537" s="1" t="s">
        <v>40</v>
      </c>
      <c r="I537" s="1" t="s">
        <v>449</v>
      </c>
      <c r="J537">
        <v>0.2</v>
      </c>
      <c r="K537" s="1" t="s">
        <v>563</v>
      </c>
    </row>
    <row r="538" spans="8:11" x14ac:dyDescent="0.25">
      <c r="H538" s="1" t="s">
        <v>40</v>
      </c>
      <c r="I538" s="1" t="s">
        <v>464</v>
      </c>
      <c r="J538">
        <v>0.2</v>
      </c>
      <c r="K538" s="1" t="s">
        <v>563</v>
      </c>
    </row>
    <row r="539" spans="8:11" x14ac:dyDescent="0.25">
      <c r="H539" s="1" t="s">
        <v>40</v>
      </c>
      <c r="I539" s="1" t="s">
        <v>191</v>
      </c>
      <c r="J539">
        <v>0.2</v>
      </c>
      <c r="K539" s="1" t="s">
        <v>563</v>
      </c>
    </row>
    <row r="540" spans="8:11" x14ac:dyDescent="0.25">
      <c r="H540" s="1" t="s">
        <v>40</v>
      </c>
      <c r="I540" s="1" t="s">
        <v>341</v>
      </c>
      <c r="J540">
        <v>0.2</v>
      </c>
      <c r="K540" s="1" t="s">
        <v>563</v>
      </c>
    </row>
    <row r="541" spans="8:11" x14ac:dyDescent="0.25">
      <c r="H541" s="1" t="s">
        <v>40</v>
      </c>
      <c r="I541" s="1" t="s">
        <v>377</v>
      </c>
      <c r="J541">
        <v>0.2</v>
      </c>
      <c r="K541" s="1" t="s">
        <v>563</v>
      </c>
    </row>
    <row r="542" spans="8:11" x14ac:dyDescent="0.25">
      <c r="H542" s="1" t="s">
        <v>42</v>
      </c>
      <c r="I542" s="1" t="s">
        <v>229</v>
      </c>
      <c r="J542">
        <v>0.2</v>
      </c>
      <c r="K542" s="1" t="s">
        <v>563</v>
      </c>
    </row>
    <row r="543" spans="8:11" x14ac:dyDescent="0.25">
      <c r="H543" s="1" t="s">
        <v>43</v>
      </c>
      <c r="I543" s="1" t="s">
        <v>127</v>
      </c>
      <c r="J543">
        <v>0.2</v>
      </c>
      <c r="K543" s="1" t="s">
        <v>563</v>
      </c>
    </row>
    <row r="544" spans="8:11" x14ac:dyDescent="0.25">
      <c r="H544" s="1" t="s">
        <v>43</v>
      </c>
      <c r="I544" s="1" t="s">
        <v>537</v>
      </c>
      <c r="J544">
        <v>0.2</v>
      </c>
      <c r="K544" s="1" t="s">
        <v>563</v>
      </c>
    </row>
    <row r="545" spans="8:11" x14ac:dyDescent="0.25">
      <c r="H545" s="1" t="s">
        <v>44</v>
      </c>
      <c r="I545" s="1" t="s">
        <v>78</v>
      </c>
      <c r="J545">
        <v>0.2</v>
      </c>
      <c r="K545" s="1" t="s">
        <v>563</v>
      </c>
    </row>
    <row r="546" spans="8:11" x14ac:dyDescent="0.25">
      <c r="H546" s="1" t="s">
        <v>44</v>
      </c>
      <c r="I546" s="1" t="s">
        <v>196</v>
      </c>
      <c r="J546">
        <v>0.2</v>
      </c>
      <c r="K546" s="1" t="s">
        <v>563</v>
      </c>
    </row>
    <row r="547" spans="8:11" x14ac:dyDescent="0.25">
      <c r="H547" s="1" t="s">
        <v>44</v>
      </c>
      <c r="I547" s="1" t="s">
        <v>254</v>
      </c>
      <c r="J547">
        <v>0.2</v>
      </c>
      <c r="K547" s="1" t="s">
        <v>563</v>
      </c>
    </row>
    <row r="548" spans="8:11" x14ac:dyDescent="0.25">
      <c r="H548" s="1" t="s">
        <v>44</v>
      </c>
      <c r="I548" s="1" t="s">
        <v>202</v>
      </c>
      <c r="J548">
        <v>0.2</v>
      </c>
      <c r="K548" s="1" t="s">
        <v>563</v>
      </c>
    </row>
    <row r="549" spans="8:11" x14ac:dyDescent="0.25">
      <c r="H549" s="1" t="s">
        <v>44</v>
      </c>
      <c r="I549" s="1" t="s">
        <v>375</v>
      </c>
      <c r="J549">
        <v>0.2</v>
      </c>
      <c r="K549" s="1" t="s">
        <v>563</v>
      </c>
    </row>
    <row r="550" spans="8:11" x14ac:dyDescent="0.25">
      <c r="H550" s="1" t="s">
        <v>44</v>
      </c>
      <c r="I550" s="1" t="s">
        <v>504</v>
      </c>
      <c r="J550">
        <v>0.2</v>
      </c>
      <c r="K550" s="1" t="s">
        <v>563</v>
      </c>
    </row>
    <row r="551" spans="8:11" x14ac:dyDescent="0.25">
      <c r="H551" s="1" t="s">
        <v>44</v>
      </c>
      <c r="I551" s="1" t="s">
        <v>221</v>
      </c>
      <c r="J551">
        <v>0.2</v>
      </c>
      <c r="K551" s="1" t="s">
        <v>563</v>
      </c>
    </row>
    <row r="552" spans="8:11" x14ac:dyDescent="0.25">
      <c r="H552" s="1" t="s">
        <v>45</v>
      </c>
      <c r="I552" s="1" t="s">
        <v>426</v>
      </c>
      <c r="J552">
        <v>0.2</v>
      </c>
      <c r="K552" s="1" t="s">
        <v>563</v>
      </c>
    </row>
    <row r="553" spans="8:11" x14ac:dyDescent="0.25">
      <c r="H553" s="1" t="s">
        <v>45</v>
      </c>
      <c r="I553" s="1" t="s">
        <v>111</v>
      </c>
      <c r="J553">
        <v>0.2</v>
      </c>
      <c r="K553" s="1" t="s">
        <v>563</v>
      </c>
    </row>
    <row r="554" spans="8:11" x14ac:dyDescent="0.25">
      <c r="H554" s="1" t="s">
        <v>45</v>
      </c>
      <c r="I554" s="1" t="s">
        <v>181</v>
      </c>
      <c r="J554">
        <v>0.2</v>
      </c>
      <c r="K554" s="1" t="s">
        <v>563</v>
      </c>
    </row>
    <row r="555" spans="8:11" x14ac:dyDescent="0.25">
      <c r="H555" s="1" t="s">
        <v>45</v>
      </c>
      <c r="I555" s="1" t="s">
        <v>76</v>
      </c>
      <c r="J555">
        <v>0.2</v>
      </c>
      <c r="K555" s="1" t="s">
        <v>563</v>
      </c>
    </row>
    <row r="556" spans="8:11" x14ac:dyDescent="0.25">
      <c r="H556" s="1" t="s">
        <v>46</v>
      </c>
      <c r="I556" s="1" t="s">
        <v>219</v>
      </c>
      <c r="J556">
        <v>0.2</v>
      </c>
      <c r="K556" s="1" t="s">
        <v>563</v>
      </c>
    </row>
    <row r="557" spans="8:11" x14ac:dyDescent="0.25">
      <c r="H557" s="1" t="s">
        <v>46</v>
      </c>
      <c r="I557" s="1" t="s">
        <v>430</v>
      </c>
      <c r="J557">
        <v>0.2</v>
      </c>
      <c r="K557" s="1" t="s">
        <v>563</v>
      </c>
    </row>
    <row r="558" spans="8:11" x14ac:dyDescent="0.25">
      <c r="H558" s="1" t="s">
        <v>46</v>
      </c>
      <c r="I558" s="1" t="s">
        <v>438</v>
      </c>
      <c r="J558">
        <v>0.2</v>
      </c>
      <c r="K558" s="1" t="s">
        <v>563</v>
      </c>
    </row>
    <row r="559" spans="8:11" x14ac:dyDescent="0.25">
      <c r="H559" s="1" t="s">
        <v>46</v>
      </c>
      <c r="I559" s="1" t="s">
        <v>258</v>
      </c>
      <c r="J559">
        <v>0.2</v>
      </c>
      <c r="K559" s="1" t="s">
        <v>563</v>
      </c>
    </row>
    <row r="560" spans="8:11" x14ac:dyDescent="0.25">
      <c r="H560" s="1" t="s">
        <v>46</v>
      </c>
      <c r="I560" s="1" t="s">
        <v>132</v>
      </c>
      <c r="J560">
        <v>0.2</v>
      </c>
      <c r="K560" s="1" t="s">
        <v>563</v>
      </c>
    </row>
    <row r="561" spans="8:11" x14ac:dyDescent="0.25">
      <c r="H561" s="1" t="s">
        <v>46</v>
      </c>
      <c r="I561" s="1" t="s">
        <v>268</v>
      </c>
      <c r="J561">
        <v>0.2</v>
      </c>
      <c r="K561" s="1" t="s">
        <v>563</v>
      </c>
    </row>
    <row r="562" spans="8:11" x14ac:dyDescent="0.25">
      <c r="H562" s="1" t="s">
        <v>46</v>
      </c>
      <c r="I562" s="1" t="s">
        <v>137</v>
      </c>
      <c r="J562">
        <v>0.2</v>
      </c>
      <c r="K562" s="1" t="s">
        <v>563</v>
      </c>
    </row>
    <row r="563" spans="8:11" x14ac:dyDescent="0.25">
      <c r="H563" s="1" t="s">
        <v>46</v>
      </c>
      <c r="I563" s="1" t="s">
        <v>88</v>
      </c>
      <c r="J563">
        <v>0.2</v>
      </c>
      <c r="K563" s="1" t="s">
        <v>563</v>
      </c>
    </row>
    <row r="564" spans="8:11" x14ac:dyDescent="0.25">
      <c r="H564" s="1" t="s">
        <v>47</v>
      </c>
      <c r="I564" s="1" t="s">
        <v>329</v>
      </c>
      <c r="J564">
        <v>0.2</v>
      </c>
      <c r="K564" s="1" t="s">
        <v>563</v>
      </c>
    </row>
    <row r="565" spans="8:11" x14ac:dyDescent="0.25">
      <c r="H565" s="1" t="s">
        <v>7</v>
      </c>
      <c r="I565" s="1" t="s">
        <v>333</v>
      </c>
      <c r="J565">
        <v>0.1</v>
      </c>
      <c r="K565" s="1" t="s">
        <v>563</v>
      </c>
    </row>
    <row r="566" spans="8:11" x14ac:dyDescent="0.25">
      <c r="H566" s="1" t="s">
        <v>10</v>
      </c>
      <c r="I566" s="1" t="s">
        <v>244</v>
      </c>
      <c r="J566">
        <v>0.1</v>
      </c>
      <c r="K566" s="1" t="s">
        <v>563</v>
      </c>
    </row>
    <row r="567" spans="8:11" x14ac:dyDescent="0.25">
      <c r="H567" s="1" t="s">
        <v>10</v>
      </c>
      <c r="I567" s="1" t="s">
        <v>255</v>
      </c>
      <c r="J567">
        <v>0.1</v>
      </c>
      <c r="K567" s="1" t="s">
        <v>563</v>
      </c>
    </row>
    <row r="568" spans="8:11" x14ac:dyDescent="0.25">
      <c r="H568" s="1" t="s">
        <v>12</v>
      </c>
      <c r="I568" s="1" t="s">
        <v>222</v>
      </c>
      <c r="J568">
        <v>0.1</v>
      </c>
      <c r="K568" s="1" t="s">
        <v>563</v>
      </c>
    </row>
    <row r="569" spans="8:11" x14ac:dyDescent="0.25">
      <c r="H569" s="1" t="s">
        <v>12</v>
      </c>
      <c r="I569" s="1" t="s">
        <v>151</v>
      </c>
      <c r="J569">
        <v>0.1</v>
      </c>
      <c r="K569" s="1" t="s">
        <v>563</v>
      </c>
    </row>
    <row r="570" spans="8:11" x14ac:dyDescent="0.25">
      <c r="H570" s="1" t="s">
        <v>12</v>
      </c>
      <c r="I570" s="1" t="s">
        <v>451</v>
      </c>
      <c r="J570">
        <v>0.1</v>
      </c>
      <c r="K570" s="1" t="s">
        <v>563</v>
      </c>
    </row>
    <row r="571" spans="8:11" x14ac:dyDescent="0.25">
      <c r="H571" s="1" t="s">
        <v>12</v>
      </c>
      <c r="I571" s="1" t="s">
        <v>119</v>
      </c>
      <c r="J571">
        <v>0.1</v>
      </c>
      <c r="K571" s="1" t="s">
        <v>563</v>
      </c>
    </row>
    <row r="572" spans="8:11" x14ac:dyDescent="0.25">
      <c r="H572" s="1" t="s">
        <v>12</v>
      </c>
      <c r="I572" s="1" t="s">
        <v>332</v>
      </c>
      <c r="J572">
        <v>0.1</v>
      </c>
      <c r="K572" s="1" t="s">
        <v>563</v>
      </c>
    </row>
    <row r="573" spans="8:11" x14ac:dyDescent="0.25">
      <c r="H573" s="1" t="s">
        <v>12</v>
      </c>
      <c r="I573" s="1" t="s">
        <v>519</v>
      </c>
      <c r="J573">
        <v>0.1</v>
      </c>
      <c r="K573" s="1" t="s">
        <v>563</v>
      </c>
    </row>
    <row r="574" spans="8:11" x14ac:dyDescent="0.25">
      <c r="H574" s="1" t="s">
        <v>13</v>
      </c>
      <c r="I574" s="1" t="s">
        <v>343</v>
      </c>
      <c r="J574">
        <v>0.1</v>
      </c>
      <c r="K574" s="1" t="s">
        <v>563</v>
      </c>
    </row>
    <row r="575" spans="8:11" x14ac:dyDescent="0.25">
      <c r="H575" s="1" t="s">
        <v>13</v>
      </c>
      <c r="I575" s="1" t="s">
        <v>387</v>
      </c>
      <c r="J575">
        <v>0.1</v>
      </c>
      <c r="K575" s="1" t="s">
        <v>563</v>
      </c>
    </row>
    <row r="576" spans="8:11" x14ac:dyDescent="0.25">
      <c r="H576" s="1" t="s">
        <v>16</v>
      </c>
      <c r="I576" s="1" t="s">
        <v>545</v>
      </c>
      <c r="J576">
        <v>0.1</v>
      </c>
      <c r="K576" s="1" t="s">
        <v>563</v>
      </c>
    </row>
    <row r="577" spans="8:11" x14ac:dyDescent="0.25">
      <c r="H577" s="1" t="s">
        <v>20</v>
      </c>
      <c r="I577" s="1" t="s">
        <v>492</v>
      </c>
      <c r="J577">
        <v>0.1</v>
      </c>
      <c r="K577" s="1" t="s">
        <v>563</v>
      </c>
    </row>
    <row r="578" spans="8:11" x14ac:dyDescent="0.25">
      <c r="H578" s="1" t="s">
        <v>20</v>
      </c>
      <c r="I578" s="1" t="s">
        <v>265</v>
      </c>
      <c r="J578">
        <v>0.1</v>
      </c>
      <c r="K578" s="1" t="s">
        <v>563</v>
      </c>
    </row>
    <row r="579" spans="8:11" x14ac:dyDescent="0.25">
      <c r="H579" s="1" t="s">
        <v>20</v>
      </c>
      <c r="I579" s="1" t="s">
        <v>73</v>
      </c>
      <c r="J579">
        <v>0.1</v>
      </c>
      <c r="K579" s="1" t="s">
        <v>563</v>
      </c>
    </row>
    <row r="580" spans="8:11" x14ac:dyDescent="0.25">
      <c r="H580" s="1" t="s">
        <v>20</v>
      </c>
      <c r="I580" s="1" t="s">
        <v>429</v>
      </c>
      <c r="J580">
        <v>0.1</v>
      </c>
      <c r="K580" s="1" t="s">
        <v>563</v>
      </c>
    </row>
    <row r="581" spans="8:11" x14ac:dyDescent="0.25">
      <c r="H581" s="1" t="s">
        <v>20</v>
      </c>
      <c r="I581" s="1" t="s">
        <v>269</v>
      </c>
      <c r="J581">
        <v>0.1</v>
      </c>
      <c r="K581" s="1" t="s">
        <v>563</v>
      </c>
    </row>
    <row r="582" spans="8:11" x14ac:dyDescent="0.25">
      <c r="H582" s="1" t="s">
        <v>20</v>
      </c>
      <c r="I582" s="1" t="s">
        <v>289</v>
      </c>
      <c r="J582">
        <v>0.1</v>
      </c>
      <c r="K582" s="1" t="s">
        <v>563</v>
      </c>
    </row>
    <row r="583" spans="8:11" x14ac:dyDescent="0.25">
      <c r="H583" s="1" t="s">
        <v>20</v>
      </c>
      <c r="I583" s="1" t="s">
        <v>154</v>
      </c>
      <c r="J583">
        <v>0.1</v>
      </c>
      <c r="K583" s="1" t="s">
        <v>563</v>
      </c>
    </row>
    <row r="584" spans="8:11" x14ac:dyDescent="0.25">
      <c r="H584" s="1" t="s">
        <v>20</v>
      </c>
      <c r="I584" s="1" t="s">
        <v>292</v>
      </c>
      <c r="J584">
        <v>0.1</v>
      </c>
      <c r="K584" s="1" t="s">
        <v>563</v>
      </c>
    </row>
    <row r="585" spans="8:11" x14ac:dyDescent="0.25">
      <c r="H585" s="1" t="s">
        <v>20</v>
      </c>
      <c r="I585" s="1" t="s">
        <v>458</v>
      </c>
      <c r="J585">
        <v>0.1</v>
      </c>
      <c r="K585" s="1" t="s">
        <v>563</v>
      </c>
    </row>
    <row r="586" spans="8:11" x14ac:dyDescent="0.25">
      <c r="H586" s="1" t="s">
        <v>22</v>
      </c>
      <c r="I586" s="1" t="s">
        <v>136</v>
      </c>
      <c r="J586">
        <v>0.1</v>
      </c>
      <c r="K586" s="1" t="s">
        <v>563</v>
      </c>
    </row>
    <row r="587" spans="8:11" x14ac:dyDescent="0.25">
      <c r="H587" s="1" t="s">
        <v>25</v>
      </c>
      <c r="I587" s="1" t="s">
        <v>538</v>
      </c>
      <c r="J587">
        <v>0.1</v>
      </c>
      <c r="K587" s="1" t="s">
        <v>563</v>
      </c>
    </row>
    <row r="588" spans="8:11" x14ac:dyDescent="0.25">
      <c r="H588" s="1" t="s">
        <v>25</v>
      </c>
      <c r="I588" s="1" t="s">
        <v>277</v>
      </c>
      <c r="J588">
        <v>0.1</v>
      </c>
      <c r="K588" s="1" t="s">
        <v>563</v>
      </c>
    </row>
    <row r="589" spans="8:11" x14ac:dyDescent="0.25">
      <c r="H589" s="1" t="s">
        <v>25</v>
      </c>
      <c r="I589" s="1" t="s">
        <v>491</v>
      </c>
      <c r="J589">
        <v>0.1</v>
      </c>
      <c r="K589" s="1" t="s">
        <v>563</v>
      </c>
    </row>
    <row r="590" spans="8:11" x14ac:dyDescent="0.25">
      <c r="H590" s="1" t="s">
        <v>25</v>
      </c>
      <c r="I590" s="1" t="s">
        <v>527</v>
      </c>
      <c r="J590">
        <v>0.1</v>
      </c>
      <c r="K590" s="1" t="s">
        <v>563</v>
      </c>
    </row>
    <row r="591" spans="8:11" x14ac:dyDescent="0.25">
      <c r="H591" s="1" t="s">
        <v>25</v>
      </c>
      <c r="I591" s="1" t="s">
        <v>205</v>
      </c>
      <c r="J591">
        <v>0.1</v>
      </c>
      <c r="K591" s="1" t="s">
        <v>563</v>
      </c>
    </row>
    <row r="592" spans="8:11" x14ac:dyDescent="0.25">
      <c r="H592" s="1" t="s">
        <v>25</v>
      </c>
      <c r="I592" s="1" t="s">
        <v>178</v>
      </c>
      <c r="J592">
        <v>0.1</v>
      </c>
      <c r="K592" s="1" t="s">
        <v>563</v>
      </c>
    </row>
    <row r="593" spans="8:11" x14ac:dyDescent="0.25">
      <c r="H593" s="1" t="s">
        <v>25</v>
      </c>
      <c r="I593" s="1" t="s">
        <v>181</v>
      </c>
      <c r="J593">
        <v>0.1</v>
      </c>
      <c r="K593" s="1" t="s">
        <v>563</v>
      </c>
    </row>
    <row r="594" spans="8:11" x14ac:dyDescent="0.25">
      <c r="H594" s="1" t="s">
        <v>25</v>
      </c>
      <c r="I594" s="1" t="s">
        <v>199</v>
      </c>
      <c r="J594">
        <v>0.1</v>
      </c>
      <c r="K594" s="1" t="s">
        <v>563</v>
      </c>
    </row>
    <row r="595" spans="8:11" x14ac:dyDescent="0.25">
      <c r="H595" s="1" t="s">
        <v>25</v>
      </c>
      <c r="I595" s="1" t="s">
        <v>445</v>
      </c>
      <c r="J595">
        <v>0.1</v>
      </c>
      <c r="K595" s="1" t="s">
        <v>563</v>
      </c>
    </row>
    <row r="596" spans="8:11" x14ac:dyDescent="0.25">
      <c r="H596" s="1" t="s">
        <v>25</v>
      </c>
      <c r="I596" s="1" t="s">
        <v>280</v>
      </c>
      <c r="J596">
        <v>0.1</v>
      </c>
      <c r="K596" s="1" t="s">
        <v>563</v>
      </c>
    </row>
    <row r="597" spans="8:11" x14ac:dyDescent="0.25">
      <c r="H597" s="1" t="s">
        <v>27</v>
      </c>
      <c r="I597" s="1" t="s">
        <v>473</v>
      </c>
      <c r="J597">
        <v>0.1</v>
      </c>
      <c r="K597" s="1" t="s">
        <v>563</v>
      </c>
    </row>
    <row r="598" spans="8:11" x14ac:dyDescent="0.25">
      <c r="H598" s="1" t="s">
        <v>27</v>
      </c>
      <c r="I598" s="1" t="s">
        <v>413</v>
      </c>
      <c r="J598">
        <v>0.1</v>
      </c>
      <c r="K598" s="1" t="s">
        <v>563</v>
      </c>
    </row>
    <row r="599" spans="8:11" x14ac:dyDescent="0.25">
      <c r="H599" s="1" t="s">
        <v>27</v>
      </c>
      <c r="I599" s="1" t="s">
        <v>408</v>
      </c>
      <c r="J599">
        <v>0.1</v>
      </c>
      <c r="K599" s="1" t="s">
        <v>563</v>
      </c>
    </row>
    <row r="600" spans="8:11" x14ac:dyDescent="0.25">
      <c r="H600" s="1" t="s">
        <v>27</v>
      </c>
      <c r="I600" s="1" t="s">
        <v>412</v>
      </c>
      <c r="J600">
        <v>0.1</v>
      </c>
      <c r="K600" s="1" t="s">
        <v>563</v>
      </c>
    </row>
    <row r="601" spans="8:11" x14ac:dyDescent="0.25">
      <c r="H601" s="1" t="s">
        <v>27</v>
      </c>
      <c r="I601" s="1" t="s">
        <v>414</v>
      </c>
      <c r="J601">
        <v>0.1</v>
      </c>
      <c r="K601" s="1" t="s">
        <v>563</v>
      </c>
    </row>
    <row r="602" spans="8:11" x14ac:dyDescent="0.25">
      <c r="H602" s="1" t="s">
        <v>27</v>
      </c>
      <c r="I602" s="1" t="s">
        <v>315</v>
      </c>
      <c r="J602">
        <v>0.1</v>
      </c>
      <c r="K602" s="1" t="s">
        <v>563</v>
      </c>
    </row>
    <row r="603" spans="8:11" x14ac:dyDescent="0.25">
      <c r="H603" s="1" t="s">
        <v>27</v>
      </c>
      <c r="I603" s="1" t="s">
        <v>471</v>
      </c>
      <c r="J603">
        <v>0.1</v>
      </c>
      <c r="K603" s="1" t="s">
        <v>562</v>
      </c>
    </row>
    <row r="604" spans="8:11" x14ac:dyDescent="0.25">
      <c r="H604" s="1" t="s">
        <v>27</v>
      </c>
      <c r="I604" s="1" t="s">
        <v>450</v>
      </c>
      <c r="J604">
        <v>0.1</v>
      </c>
      <c r="K604" s="1" t="s">
        <v>563</v>
      </c>
    </row>
    <row r="605" spans="8:11" x14ac:dyDescent="0.25">
      <c r="H605" s="1" t="s">
        <v>29</v>
      </c>
      <c r="I605" s="1" t="s">
        <v>74</v>
      </c>
      <c r="J605">
        <v>0.1</v>
      </c>
      <c r="K605" s="1" t="s">
        <v>563</v>
      </c>
    </row>
    <row r="606" spans="8:11" x14ac:dyDescent="0.25">
      <c r="H606" s="1" t="s">
        <v>29</v>
      </c>
      <c r="I606" s="1" t="s">
        <v>538</v>
      </c>
      <c r="J606">
        <v>0.1</v>
      </c>
      <c r="K606" s="1" t="s">
        <v>563</v>
      </c>
    </row>
    <row r="607" spans="8:11" x14ac:dyDescent="0.25">
      <c r="H607" s="1" t="s">
        <v>31</v>
      </c>
      <c r="I607" s="1" t="s">
        <v>206</v>
      </c>
      <c r="J607">
        <v>0.1</v>
      </c>
      <c r="K607" s="1" t="s">
        <v>563</v>
      </c>
    </row>
    <row r="608" spans="8:11" x14ac:dyDescent="0.25">
      <c r="H608" s="1" t="s">
        <v>31</v>
      </c>
      <c r="I608" s="1" t="s">
        <v>143</v>
      </c>
      <c r="J608">
        <v>0.1</v>
      </c>
      <c r="K608" s="1" t="s">
        <v>563</v>
      </c>
    </row>
    <row r="609" spans="8:11" x14ac:dyDescent="0.25">
      <c r="H609" s="1" t="s">
        <v>31</v>
      </c>
      <c r="I609" s="1" t="s">
        <v>353</v>
      </c>
      <c r="J609">
        <v>0.1</v>
      </c>
      <c r="K609" s="1" t="s">
        <v>563</v>
      </c>
    </row>
    <row r="610" spans="8:11" x14ac:dyDescent="0.25">
      <c r="H610" s="1" t="s">
        <v>31</v>
      </c>
      <c r="I610" s="1" t="s">
        <v>344</v>
      </c>
      <c r="J610">
        <v>0.1</v>
      </c>
      <c r="K610" s="1" t="s">
        <v>563</v>
      </c>
    </row>
    <row r="611" spans="8:11" x14ac:dyDescent="0.25">
      <c r="H611" s="1" t="s">
        <v>31</v>
      </c>
      <c r="I611" s="1" t="s">
        <v>435</v>
      </c>
      <c r="J611">
        <v>0.1</v>
      </c>
      <c r="K611" s="1" t="s">
        <v>563</v>
      </c>
    </row>
    <row r="612" spans="8:11" x14ac:dyDescent="0.25">
      <c r="H612" s="1" t="s">
        <v>31</v>
      </c>
      <c r="I612" s="1" t="s">
        <v>509</v>
      </c>
      <c r="J612">
        <v>0.1</v>
      </c>
      <c r="K612" s="1" t="s">
        <v>563</v>
      </c>
    </row>
    <row r="613" spans="8:11" x14ac:dyDescent="0.25">
      <c r="H613" s="1" t="s">
        <v>32</v>
      </c>
      <c r="I613" s="1" t="s">
        <v>527</v>
      </c>
      <c r="J613">
        <v>0.1</v>
      </c>
      <c r="K613" s="1" t="s">
        <v>563</v>
      </c>
    </row>
    <row r="614" spans="8:11" x14ac:dyDescent="0.25">
      <c r="H614" s="1" t="s">
        <v>32</v>
      </c>
      <c r="I614" s="1" t="s">
        <v>161</v>
      </c>
      <c r="J614">
        <v>0.1</v>
      </c>
      <c r="K614" s="1" t="s">
        <v>563</v>
      </c>
    </row>
    <row r="615" spans="8:11" x14ac:dyDescent="0.25">
      <c r="H615" s="1" t="s">
        <v>32</v>
      </c>
      <c r="I615" s="1" t="s">
        <v>329</v>
      </c>
      <c r="J615">
        <v>0.1</v>
      </c>
      <c r="K615" s="1" t="s">
        <v>563</v>
      </c>
    </row>
    <row r="616" spans="8:11" x14ac:dyDescent="0.25">
      <c r="H616" s="1" t="s">
        <v>32</v>
      </c>
      <c r="I616" s="1" t="s">
        <v>318</v>
      </c>
      <c r="J616">
        <v>0.1</v>
      </c>
      <c r="K616" s="1" t="s">
        <v>563</v>
      </c>
    </row>
    <row r="617" spans="8:11" x14ac:dyDescent="0.25">
      <c r="H617" s="1" t="s">
        <v>33</v>
      </c>
      <c r="I617" s="1" t="s">
        <v>216</v>
      </c>
      <c r="J617">
        <v>0.1</v>
      </c>
      <c r="K617" s="1" t="s">
        <v>563</v>
      </c>
    </row>
    <row r="618" spans="8:11" x14ac:dyDescent="0.25">
      <c r="H618" s="1" t="s">
        <v>35</v>
      </c>
      <c r="I618" s="1" t="s">
        <v>241</v>
      </c>
      <c r="J618">
        <v>0.1</v>
      </c>
      <c r="K618" s="1" t="s">
        <v>563</v>
      </c>
    </row>
    <row r="619" spans="8:11" x14ac:dyDescent="0.25">
      <c r="H619" s="1" t="s">
        <v>35</v>
      </c>
      <c r="I619" s="1" t="s">
        <v>74</v>
      </c>
      <c r="J619">
        <v>0.1</v>
      </c>
      <c r="K619" s="1" t="s">
        <v>563</v>
      </c>
    </row>
    <row r="620" spans="8:11" x14ac:dyDescent="0.25">
      <c r="H620" s="1" t="s">
        <v>35</v>
      </c>
      <c r="I620" s="1" t="s">
        <v>391</v>
      </c>
      <c r="J620">
        <v>0.1</v>
      </c>
      <c r="K620" s="1" t="s">
        <v>563</v>
      </c>
    </row>
    <row r="621" spans="8:11" x14ac:dyDescent="0.25">
      <c r="H621" s="1" t="s">
        <v>37</v>
      </c>
      <c r="I621" s="1" t="s">
        <v>294</v>
      </c>
      <c r="J621">
        <v>0.1</v>
      </c>
      <c r="K621" s="1" t="s">
        <v>563</v>
      </c>
    </row>
    <row r="622" spans="8:11" x14ac:dyDescent="0.25">
      <c r="H622" s="1" t="s">
        <v>37</v>
      </c>
      <c r="I622" s="1" t="s">
        <v>67</v>
      </c>
      <c r="J622">
        <v>0.1</v>
      </c>
      <c r="K622" s="1" t="s">
        <v>563</v>
      </c>
    </row>
    <row r="623" spans="8:11" x14ac:dyDescent="0.25">
      <c r="H623" s="1" t="s">
        <v>37</v>
      </c>
      <c r="I623" s="1" t="s">
        <v>443</v>
      </c>
      <c r="J623">
        <v>0.1</v>
      </c>
      <c r="K623" s="1" t="s">
        <v>563</v>
      </c>
    </row>
    <row r="624" spans="8:11" x14ac:dyDescent="0.25">
      <c r="H624" s="1" t="s">
        <v>37</v>
      </c>
      <c r="I624" s="1" t="s">
        <v>480</v>
      </c>
      <c r="J624">
        <v>0.1</v>
      </c>
      <c r="K624" s="1" t="s">
        <v>563</v>
      </c>
    </row>
    <row r="625" spans="8:11" x14ac:dyDescent="0.25">
      <c r="H625" s="1" t="s">
        <v>37</v>
      </c>
      <c r="I625" s="1" t="s">
        <v>57</v>
      </c>
      <c r="J625">
        <v>0.1</v>
      </c>
      <c r="K625" s="1" t="s">
        <v>563</v>
      </c>
    </row>
    <row r="626" spans="8:11" x14ac:dyDescent="0.25">
      <c r="H626" s="1" t="s">
        <v>38</v>
      </c>
      <c r="I626" s="1" t="s">
        <v>70</v>
      </c>
      <c r="J626">
        <v>0.1</v>
      </c>
      <c r="K626" s="1" t="s">
        <v>563</v>
      </c>
    </row>
    <row r="627" spans="8:11" x14ac:dyDescent="0.25">
      <c r="H627" s="1" t="s">
        <v>40</v>
      </c>
      <c r="I627" s="1" t="s">
        <v>261</v>
      </c>
      <c r="J627">
        <v>0.1</v>
      </c>
      <c r="K627" s="1" t="s">
        <v>563</v>
      </c>
    </row>
    <row r="628" spans="8:11" x14ac:dyDescent="0.25">
      <c r="H628" s="1" t="s">
        <v>40</v>
      </c>
      <c r="I628" s="1" t="s">
        <v>313</v>
      </c>
      <c r="J628">
        <v>0.1</v>
      </c>
      <c r="K628" s="1" t="s">
        <v>563</v>
      </c>
    </row>
    <row r="629" spans="8:11" x14ac:dyDescent="0.25">
      <c r="H629" s="1" t="s">
        <v>40</v>
      </c>
      <c r="I629" s="1" t="s">
        <v>558</v>
      </c>
      <c r="J629">
        <v>0.1</v>
      </c>
      <c r="K629" s="1" t="s">
        <v>563</v>
      </c>
    </row>
    <row r="630" spans="8:11" x14ac:dyDescent="0.25">
      <c r="H630" s="1" t="s">
        <v>40</v>
      </c>
      <c r="I630" s="1" t="s">
        <v>389</v>
      </c>
      <c r="J630">
        <v>0.1</v>
      </c>
      <c r="K630" s="1" t="s">
        <v>563</v>
      </c>
    </row>
    <row r="631" spans="8:11" x14ac:dyDescent="0.25">
      <c r="H631" s="1" t="s">
        <v>40</v>
      </c>
      <c r="I631" s="1" t="s">
        <v>291</v>
      </c>
      <c r="J631">
        <v>0.1</v>
      </c>
      <c r="K631" s="1" t="s">
        <v>563</v>
      </c>
    </row>
    <row r="632" spans="8:11" x14ac:dyDescent="0.25">
      <c r="H632" s="1" t="s">
        <v>40</v>
      </c>
      <c r="I632" s="1" t="s">
        <v>473</v>
      </c>
      <c r="J632">
        <v>0.1</v>
      </c>
      <c r="K632" s="1" t="s">
        <v>563</v>
      </c>
    </row>
    <row r="633" spans="8:11" x14ac:dyDescent="0.25">
      <c r="H633" s="1" t="s">
        <v>40</v>
      </c>
      <c r="I633" s="1" t="s">
        <v>249</v>
      </c>
      <c r="J633">
        <v>0.1</v>
      </c>
      <c r="K633" s="1" t="s">
        <v>563</v>
      </c>
    </row>
    <row r="634" spans="8:11" x14ac:dyDescent="0.25">
      <c r="H634" s="1" t="s">
        <v>40</v>
      </c>
      <c r="I634" s="1" t="s">
        <v>379</v>
      </c>
      <c r="J634">
        <v>0.1</v>
      </c>
      <c r="K634" s="1" t="s">
        <v>563</v>
      </c>
    </row>
    <row r="635" spans="8:11" x14ac:dyDescent="0.25">
      <c r="H635" s="1" t="s">
        <v>40</v>
      </c>
      <c r="I635" s="1" t="s">
        <v>552</v>
      </c>
      <c r="J635">
        <v>0.1</v>
      </c>
      <c r="K635" s="1" t="s">
        <v>563</v>
      </c>
    </row>
    <row r="636" spans="8:11" x14ac:dyDescent="0.25">
      <c r="H636" s="1" t="s">
        <v>41</v>
      </c>
      <c r="I636" s="1" t="s">
        <v>494</v>
      </c>
      <c r="J636">
        <v>0.1</v>
      </c>
      <c r="K636" s="1" t="s">
        <v>563</v>
      </c>
    </row>
    <row r="637" spans="8:11" x14ac:dyDescent="0.25">
      <c r="H637" s="1" t="s">
        <v>42</v>
      </c>
      <c r="I637" s="1" t="s">
        <v>432</v>
      </c>
      <c r="J637">
        <v>0.1</v>
      </c>
      <c r="K637" s="1" t="s">
        <v>563</v>
      </c>
    </row>
    <row r="638" spans="8:11" x14ac:dyDescent="0.25">
      <c r="H638" s="1" t="s">
        <v>42</v>
      </c>
      <c r="I638" s="1" t="s">
        <v>489</v>
      </c>
      <c r="J638">
        <v>0.1</v>
      </c>
      <c r="K638" s="1" t="s">
        <v>563</v>
      </c>
    </row>
    <row r="639" spans="8:11" x14ac:dyDescent="0.25">
      <c r="H639" s="1" t="s">
        <v>42</v>
      </c>
      <c r="I639" s="1" t="s">
        <v>248</v>
      </c>
      <c r="J639">
        <v>0.1</v>
      </c>
      <c r="K639" s="1" t="s">
        <v>563</v>
      </c>
    </row>
    <row r="640" spans="8:11" x14ac:dyDescent="0.25">
      <c r="H640" s="1" t="s">
        <v>42</v>
      </c>
      <c r="I640" s="1" t="s">
        <v>182</v>
      </c>
      <c r="J640">
        <v>0.1</v>
      </c>
      <c r="K640" s="1" t="s">
        <v>563</v>
      </c>
    </row>
    <row r="641" spans="8:11" x14ac:dyDescent="0.25">
      <c r="H641" s="1" t="s">
        <v>42</v>
      </c>
      <c r="I641" s="1" t="s">
        <v>505</v>
      </c>
      <c r="J641">
        <v>0.1</v>
      </c>
      <c r="K641" s="1" t="s">
        <v>563</v>
      </c>
    </row>
    <row r="642" spans="8:11" x14ac:dyDescent="0.25">
      <c r="H642" s="1" t="s">
        <v>43</v>
      </c>
      <c r="I642" s="1" t="s">
        <v>433</v>
      </c>
      <c r="J642">
        <v>0.1</v>
      </c>
      <c r="K642" s="1" t="s">
        <v>563</v>
      </c>
    </row>
    <row r="643" spans="8:11" x14ac:dyDescent="0.25">
      <c r="H643" s="1" t="s">
        <v>43</v>
      </c>
      <c r="I643" s="1" t="s">
        <v>78</v>
      </c>
      <c r="J643">
        <v>0.1</v>
      </c>
      <c r="K643" s="1" t="s">
        <v>563</v>
      </c>
    </row>
    <row r="644" spans="8:11" x14ac:dyDescent="0.25">
      <c r="H644" s="1" t="s">
        <v>43</v>
      </c>
      <c r="I644" s="1" t="s">
        <v>529</v>
      </c>
      <c r="J644">
        <v>0.1</v>
      </c>
      <c r="K644" s="1" t="s">
        <v>563</v>
      </c>
    </row>
    <row r="645" spans="8:11" x14ac:dyDescent="0.25">
      <c r="H645" s="1" t="s">
        <v>44</v>
      </c>
      <c r="I645" s="1" t="s">
        <v>298</v>
      </c>
      <c r="J645">
        <v>0.1</v>
      </c>
      <c r="K645" s="1" t="s">
        <v>563</v>
      </c>
    </row>
    <row r="646" spans="8:11" x14ac:dyDescent="0.25">
      <c r="H646" s="1" t="s">
        <v>44</v>
      </c>
      <c r="I646" s="1" t="s">
        <v>537</v>
      </c>
      <c r="J646">
        <v>0.1</v>
      </c>
      <c r="K646" s="1" t="s">
        <v>563</v>
      </c>
    </row>
    <row r="647" spans="8:11" x14ac:dyDescent="0.25">
      <c r="H647" s="1" t="s">
        <v>45</v>
      </c>
      <c r="I647" s="1" t="s">
        <v>434</v>
      </c>
      <c r="J647">
        <v>0.1</v>
      </c>
      <c r="K647" s="1" t="s">
        <v>563</v>
      </c>
    </row>
    <row r="648" spans="8:11" x14ac:dyDescent="0.25">
      <c r="H648" s="1" t="s">
        <v>45</v>
      </c>
      <c r="I648" s="1" t="s">
        <v>200</v>
      </c>
      <c r="J648">
        <v>0.1</v>
      </c>
      <c r="K648" s="1" t="s">
        <v>563</v>
      </c>
    </row>
    <row r="649" spans="8:11" x14ac:dyDescent="0.25">
      <c r="H649" s="1" t="s">
        <v>45</v>
      </c>
      <c r="I649" s="1" t="s">
        <v>491</v>
      </c>
      <c r="J649">
        <v>0.1</v>
      </c>
      <c r="K649" s="1" t="s">
        <v>563</v>
      </c>
    </row>
    <row r="650" spans="8:11" x14ac:dyDescent="0.25">
      <c r="H650" s="1" t="s">
        <v>46</v>
      </c>
      <c r="I650" s="1" t="s">
        <v>441</v>
      </c>
      <c r="J650">
        <v>0.1</v>
      </c>
      <c r="K650" s="1" t="s">
        <v>563</v>
      </c>
    </row>
    <row r="651" spans="8:11" x14ac:dyDescent="0.25">
      <c r="H651" s="1" t="s">
        <v>46</v>
      </c>
      <c r="I651" s="1" t="s">
        <v>457</v>
      </c>
      <c r="J651">
        <v>0.1</v>
      </c>
      <c r="K651" s="1" t="s">
        <v>563</v>
      </c>
    </row>
    <row r="652" spans="8:11" x14ac:dyDescent="0.25">
      <c r="H652" s="1" t="s">
        <v>46</v>
      </c>
      <c r="I652" s="1" t="s">
        <v>485</v>
      </c>
      <c r="J652">
        <v>0.1</v>
      </c>
      <c r="K652" s="1" t="s">
        <v>563</v>
      </c>
    </row>
    <row r="653" spans="8:11" x14ac:dyDescent="0.25">
      <c r="H653" s="1" t="s">
        <v>47</v>
      </c>
      <c r="I653" s="1" t="s">
        <v>444</v>
      </c>
      <c r="J653">
        <v>0.1</v>
      </c>
      <c r="K653" s="1" t="s">
        <v>563</v>
      </c>
    </row>
    <row r="654" spans="8:11" x14ac:dyDescent="0.25">
      <c r="H654" s="1" t="s">
        <v>47</v>
      </c>
      <c r="I654" s="1" t="s">
        <v>527</v>
      </c>
      <c r="J654">
        <v>0.1</v>
      </c>
      <c r="K654" s="1" t="s">
        <v>563</v>
      </c>
    </row>
    <row r="655" spans="8:11" x14ac:dyDescent="0.25">
      <c r="H655" s="1" t="s">
        <v>47</v>
      </c>
      <c r="I655" s="1" t="s">
        <v>161</v>
      </c>
      <c r="J655">
        <v>0.1</v>
      </c>
      <c r="K655" s="1" t="s">
        <v>563</v>
      </c>
    </row>
    <row r="656" spans="8:11" x14ac:dyDescent="0.25">
      <c r="H656" s="1" t="s">
        <v>47</v>
      </c>
      <c r="I656" s="1" t="s">
        <v>406</v>
      </c>
      <c r="J656">
        <v>0.1</v>
      </c>
      <c r="K656" s="1" t="s">
        <v>563</v>
      </c>
    </row>
    <row r="657" spans="8:11" x14ac:dyDescent="0.25">
      <c r="H657" s="1" t="s">
        <v>47</v>
      </c>
      <c r="I657" s="1" t="s">
        <v>459</v>
      </c>
      <c r="J657">
        <v>0.1</v>
      </c>
      <c r="K657" s="1" t="s">
        <v>563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A40DD-89A0-4CBF-AFA5-DA3AEB434DA4}">
  <dimension ref="A1:V657"/>
  <sheetViews>
    <sheetView topLeftCell="F1" zoomScale="85" zoomScaleNormal="85" workbookViewId="0">
      <selection activeCell="V3" sqref="V3"/>
    </sheetView>
  </sheetViews>
  <sheetFormatPr defaultRowHeight="15" x14ac:dyDescent="0.25"/>
  <cols>
    <col min="1" max="1" width="18" bestFit="1" customWidth="1"/>
    <col min="2" max="2" width="20.140625" bestFit="1" customWidth="1"/>
    <col min="3" max="3" width="11.85546875" bestFit="1" customWidth="1"/>
    <col min="5" max="5" width="19.85546875" bestFit="1" customWidth="1"/>
    <col min="6" max="6" width="28.140625" bestFit="1" customWidth="1"/>
    <col min="8" max="8" width="18" bestFit="1" customWidth="1"/>
    <col min="9" max="9" width="19.85546875" bestFit="1" customWidth="1"/>
    <col min="10" max="10" width="14.5703125" bestFit="1" customWidth="1"/>
    <col min="11" max="11" width="12.28515625" bestFit="1" customWidth="1"/>
    <col min="13" max="13" width="29.28515625" customWidth="1"/>
    <col min="15" max="15" width="12.140625" customWidth="1"/>
    <col min="16" max="16" width="19.85546875" bestFit="1" customWidth="1"/>
    <col min="17" max="17" width="14.42578125" bestFit="1" customWidth="1"/>
    <col min="18" max="18" width="23.140625" customWidth="1"/>
    <col min="19" max="19" width="15.85546875" customWidth="1"/>
    <col min="20" max="20" width="19.28515625" customWidth="1"/>
    <col min="21" max="21" width="25.28515625" customWidth="1"/>
    <col min="22" max="22" width="25.140625" customWidth="1"/>
    <col min="23" max="23" width="10.5703125" customWidth="1"/>
  </cols>
  <sheetData>
    <row r="1" spans="1:22" s="3" customFormat="1" ht="76.5" customHeight="1" x14ac:dyDescent="0.25">
      <c r="A1" s="3" t="s">
        <v>0</v>
      </c>
      <c r="B1" s="3" t="s">
        <v>1</v>
      </c>
      <c r="C1" s="3" t="s">
        <v>2</v>
      </c>
      <c r="E1" s="3" t="s">
        <v>48</v>
      </c>
      <c r="F1" s="3" t="s">
        <v>49</v>
      </c>
      <c r="G1" s="3" t="s">
        <v>565</v>
      </c>
      <c r="H1" s="3" t="s">
        <v>0</v>
      </c>
      <c r="I1" s="3" t="s">
        <v>48</v>
      </c>
      <c r="J1" s="3" t="s">
        <v>560</v>
      </c>
      <c r="K1" s="3" t="s">
        <v>561</v>
      </c>
      <c r="L1" s="3" t="s">
        <v>567</v>
      </c>
      <c r="M1" s="3" t="s">
        <v>564</v>
      </c>
      <c r="N1" s="4" t="s">
        <v>566</v>
      </c>
      <c r="P1" s="3" t="s">
        <v>569</v>
      </c>
      <c r="Q1" s="3" t="s">
        <v>568</v>
      </c>
      <c r="R1" s="3" t="s">
        <v>570</v>
      </c>
      <c r="S1" s="3" t="s">
        <v>571</v>
      </c>
      <c r="T1" s="3" t="s">
        <v>573</v>
      </c>
      <c r="U1" s="3" t="s">
        <v>574</v>
      </c>
      <c r="V1" s="5" t="s">
        <v>572</v>
      </c>
    </row>
    <row r="2" spans="1:22" ht="18.75" x14ac:dyDescent="0.3">
      <c r="A2" s="1" t="s">
        <v>3</v>
      </c>
      <c r="B2" s="1" t="s">
        <v>4</v>
      </c>
      <c r="C2">
        <v>32.5</v>
      </c>
      <c r="E2" s="1" t="s">
        <v>50</v>
      </c>
      <c r="F2" s="1" t="s">
        <v>51</v>
      </c>
      <c r="G2">
        <v>1</v>
      </c>
      <c r="H2" s="1" t="s">
        <v>12</v>
      </c>
      <c r="I2" s="1" t="s">
        <v>329</v>
      </c>
      <c r="J2">
        <v>1212</v>
      </c>
      <c r="K2" s="1" t="s">
        <v>562</v>
      </c>
      <c r="L2">
        <v>1</v>
      </c>
      <c r="M2" s="1" t="s">
        <v>81</v>
      </c>
      <c r="N2" s="2">
        <f>SUMIF(jezyki[Rodzina],M2,$G$2:$G$488)</f>
        <v>137</v>
      </c>
      <c r="P2" t="str">
        <f>uzytkownicy[[#This Row],[Jezyk]]</f>
        <v>mandarynski</v>
      </c>
      <c r="Q2" t="str">
        <f>uzytkownicy[[#This Row],[Urzedowy]]</f>
        <v>tak</v>
      </c>
      <c r="R2" t="str">
        <f t="shared" ref="R2:R65" si="0">IF(Q2="nie",P2,"-")</f>
        <v>-</v>
      </c>
      <c r="S2" t="str">
        <f t="shared" ref="S2:S65" si="1">IF(Q2="tak",P2,"-")</f>
        <v>mandarynski</v>
      </c>
      <c r="T2" t="s">
        <v>220</v>
      </c>
      <c r="U2">
        <f>IFERROR(VLOOKUP(T2,$S$2:$S$657,1,FALSE),1)</f>
        <v>1</v>
      </c>
      <c r="V2" s="6">
        <f>SUM(U2:U468)</f>
        <v>445</v>
      </c>
    </row>
    <row r="3" spans="1:22" ht="15.75" x14ac:dyDescent="0.25">
      <c r="A3" s="1" t="s">
        <v>5</v>
      </c>
      <c r="B3" s="1" t="s">
        <v>6</v>
      </c>
      <c r="C3">
        <v>39.700000000000003</v>
      </c>
      <c r="E3" s="1" t="s">
        <v>52</v>
      </c>
      <c r="F3" s="1" t="s">
        <v>53</v>
      </c>
      <c r="G3">
        <v>1</v>
      </c>
      <c r="H3" s="1" t="s">
        <v>20</v>
      </c>
      <c r="I3" s="1" t="s">
        <v>199</v>
      </c>
      <c r="J3">
        <v>422</v>
      </c>
      <c r="K3" s="1" t="s">
        <v>562</v>
      </c>
      <c r="L3">
        <v>1</v>
      </c>
      <c r="M3" s="1" t="s">
        <v>51</v>
      </c>
      <c r="N3" s="2">
        <f>SUMIF(jezyki[Rodzina],M3,$G$2:$G$488)</f>
        <v>65</v>
      </c>
      <c r="P3" t="str">
        <f>uzytkownicy[[#This Row],[Jezyk]]</f>
        <v>hindi</v>
      </c>
      <c r="Q3" t="str">
        <f>uzytkownicy[[#This Row],[Urzedowy]]</f>
        <v>tak</v>
      </c>
      <c r="R3" t="str">
        <f t="shared" si="0"/>
        <v>-</v>
      </c>
      <c r="S3" t="str">
        <f t="shared" si="1"/>
        <v>hindi</v>
      </c>
      <c r="T3" t="s">
        <v>111</v>
      </c>
      <c r="U3" t="str">
        <f t="shared" ref="U3:U65" si="2">IFERROR(VLOOKUP(T3,$S$2:$S$657,1,FALSE),1)</f>
        <v>bengalski</v>
      </c>
    </row>
    <row r="4" spans="1:22" ht="15.75" x14ac:dyDescent="0.25">
      <c r="A4" s="1" t="s">
        <v>7</v>
      </c>
      <c r="B4" s="1" t="s">
        <v>8</v>
      </c>
      <c r="C4">
        <v>43.4</v>
      </c>
      <c r="E4" s="1" t="s">
        <v>54</v>
      </c>
      <c r="F4" s="1" t="s">
        <v>53</v>
      </c>
      <c r="G4">
        <v>1</v>
      </c>
      <c r="H4" s="1" t="s">
        <v>44</v>
      </c>
      <c r="I4" s="1" t="s">
        <v>74</v>
      </c>
      <c r="J4">
        <v>255</v>
      </c>
      <c r="K4" s="1" t="s">
        <v>562</v>
      </c>
      <c r="L4">
        <v>1</v>
      </c>
      <c r="M4" s="1" t="s">
        <v>62</v>
      </c>
      <c r="N4" s="2">
        <f>SUMIF(jezyki[Rodzina],M4,$G$2:$G$488)</f>
        <v>63</v>
      </c>
      <c r="P4" t="str">
        <f>uzytkownicy[[#This Row],[Jezyk]]</f>
        <v>angielski</v>
      </c>
      <c r="Q4" t="str">
        <f>uzytkownicy[[#This Row],[Urzedowy]]</f>
        <v>tak</v>
      </c>
      <c r="R4" t="str">
        <f t="shared" si="0"/>
        <v>-</v>
      </c>
      <c r="S4" t="str">
        <f t="shared" si="1"/>
        <v>angielski</v>
      </c>
      <c r="T4" t="s">
        <v>426</v>
      </c>
      <c r="U4">
        <f t="shared" si="2"/>
        <v>1</v>
      </c>
    </row>
    <row r="5" spans="1:22" ht="15.75" x14ac:dyDescent="0.25">
      <c r="A5" s="1" t="s">
        <v>9</v>
      </c>
      <c r="B5" s="1" t="s">
        <v>4</v>
      </c>
      <c r="C5">
        <v>161</v>
      </c>
      <c r="E5" s="1" t="s">
        <v>55</v>
      </c>
      <c r="F5" s="1" t="s">
        <v>56</v>
      </c>
      <c r="G5">
        <v>1</v>
      </c>
      <c r="H5" s="1" t="s">
        <v>11</v>
      </c>
      <c r="I5" s="1" t="s">
        <v>434</v>
      </c>
      <c r="J5">
        <v>202</v>
      </c>
      <c r="K5" s="1" t="s">
        <v>562</v>
      </c>
      <c r="L5">
        <v>1</v>
      </c>
      <c r="M5" s="1" t="s">
        <v>56</v>
      </c>
      <c r="N5" s="2">
        <f>SUMIF(jezyki[Rodzina],M5,$G$2:$G$488)</f>
        <v>43</v>
      </c>
      <c r="P5" t="str">
        <f>uzytkownicy[[#This Row],[Jezyk]]</f>
        <v>portugalski</v>
      </c>
      <c r="Q5" t="str">
        <f>uzytkownicy[[#This Row],[Urzedowy]]</f>
        <v>tak</v>
      </c>
      <c r="R5" t="str">
        <f t="shared" si="0"/>
        <v>-</v>
      </c>
      <c r="S5" t="str">
        <f t="shared" si="1"/>
        <v>portugalski</v>
      </c>
      <c r="T5" t="s">
        <v>498</v>
      </c>
      <c r="U5">
        <f t="shared" si="2"/>
        <v>1</v>
      </c>
    </row>
    <row r="6" spans="1:22" ht="15.75" x14ac:dyDescent="0.25">
      <c r="A6" s="1" t="s">
        <v>10</v>
      </c>
      <c r="B6" s="1" t="s">
        <v>4</v>
      </c>
      <c r="C6">
        <v>51.4</v>
      </c>
      <c r="E6" s="1" t="s">
        <v>57</v>
      </c>
      <c r="F6" s="1" t="s">
        <v>58</v>
      </c>
      <c r="G6">
        <v>1</v>
      </c>
      <c r="H6" s="1" t="s">
        <v>9</v>
      </c>
      <c r="I6" s="1" t="s">
        <v>111</v>
      </c>
      <c r="J6">
        <v>157.9</v>
      </c>
      <c r="K6" s="1" t="s">
        <v>562</v>
      </c>
      <c r="L6">
        <v>1</v>
      </c>
      <c r="M6" s="1" t="s">
        <v>53</v>
      </c>
      <c r="N6" s="2">
        <f>SUMIF(jezyki[Rodzina],M6,$G$2:$G$488)</f>
        <v>30</v>
      </c>
      <c r="P6" t="str">
        <f>uzytkownicy[[#This Row],[Jezyk]]</f>
        <v>bengalski</v>
      </c>
      <c r="Q6" t="str">
        <f>uzytkownicy[[#This Row],[Urzedowy]]</f>
        <v>tak</v>
      </c>
      <c r="R6" t="str">
        <f t="shared" si="0"/>
        <v>-</v>
      </c>
      <c r="S6" t="str">
        <f t="shared" si="1"/>
        <v>bengalski</v>
      </c>
      <c r="T6" t="s">
        <v>233</v>
      </c>
      <c r="U6">
        <f t="shared" si="2"/>
        <v>1</v>
      </c>
    </row>
    <row r="7" spans="1:22" ht="15.75" x14ac:dyDescent="0.25">
      <c r="A7" s="1" t="s">
        <v>11</v>
      </c>
      <c r="B7" s="1" t="s">
        <v>8</v>
      </c>
      <c r="C7">
        <v>207.8</v>
      </c>
      <c r="E7" s="1" t="s">
        <v>59</v>
      </c>
      <c r="F7" s="1" t="s">
        <v>60</v>
      </c>
      <c r="G7">
        <v>1</v>
      </c>
      <c r="H7" s="1" t="s">
        <v>24</v>
      </c>
      <c r="I7" s="1" t="s">
        <v>218</v>
      </c>
      <c r="J7">
        <v>125</v>
      </c>
      <c r="K7" s="1" t="s">
        <v>562</v>
      </c>
      <c r="L7">
        <v>1</v>
      </c>
      <c r="M7" s="1" t="s">
        <v>60</v>
      </c>
      <c r="N7" s="2">
        <f>SUMIF(jezyki[Rodzina],M7,$G$2:$G$488)</f>
        <v>28</v>
      </c>
      <c r="P7" t="str">
        <f>uzytkownicy[[#This Row],[Jezyk]]</f>
        <v>japonski</v>
      </c>
      <c r="Q7" t="str">
        <f>uzytkownicy[[#This Row],[Urzedowy]]</f>
        <v>tak</v>
      </c>
      <c r="R7" t="str">
        <f t="shared" si="0"/>
        <v>-</v>
      </c>
      <c r="S7" t="str">
        <f t="shared" si="1"/>
        <v>japonski</v>
      </c>
      <c r="T7" t="s">
        <v>335</v>
      </c>
      <c r="U7">
        <f t="shared" si="2"/>
        <v>1</v>
      </c>
    </row>
    <row r="8" spans="1:22" ht="15.75" x14ac:dyDescent="0.25">
      <c r="A8" s="1" t="s">
        <v>12</v>
      </c>
      <c r="B8" s="1" t="s">
        <v>4</v>
      </c>
      <c r="C8">
        <v>1367</v>
      </c>
      <c r="E8" s="1" t="s">
        <v>61</v>
      </c>
      <c r="F8" s="1" t="s">
        <v>62</v>
      </c>
      <c r="G8">
        <v>1</v>
      </c>
      <c r="H8" s="1" t="s">
        <v>37</v>
      </c>
      <c r="I8" s="1" t="s">
        <v>444</v>
      </c>
      <c r="J8">
        <v>119</v>
      </c>
      <c r="K8" s="1" t="s">
        <v>562</v>
      </c>
      <c r="L8">
        <v>1</v>
      </c>
      <c r="M8" s="1" t="s">
        <v>131</v>
      </c>
      <c r="N8" s="2">
        <f>SUMIF(jezyki[Rodzina],M8,$G$2:$G$488)</f>
        <v>23</v>
      </c>
      <c r="P8" t="str">
        <f>uzytkownicy[[#This Row],[Jezyk]]</f>
        <v>rosyjski</v>
      </c>
      <c r="Q8" t="str">
        <f>uzytkownicy[[#This Row],[Urzedowy]]</f>
        <v>tak</v>
      </c>
      <c r="R8" t="str">
        <f t="shared" si="0"/>
        <v>-</v>
      </c>
      <c r="S8" t="str">
        <f t="shared" si="1"/>
        <v>rosyjski</v>
      </c>
      <c r="T8" t="s">
        <v>491</v>
      </c>
      <c r="U8">
        <f t="shared" si="2"/>
        <v>1</v>
      </c>
    </row>
    <row r="9" spans="1:22" ht="15.75" x14ac:dyDescent="0.25">
      <c r="A9" s="1" t="s">
        <v>13</v>
      </c>
      <c r="B9" s="1" t="s">
        <v>6</v>
      </c>
      <c r="C9">
        <v>77.3</v>
      </c>
      <c r="E9" s="1" t="s">
        <v>63</v>
      </c>
      <c r="F9" s="1" t="s">
        <v>62</v>
      </c>
      <c r="G9">
        <v>1</v>
      </c>
      <c r="H9" s="1" t="s">
        <v>31</v>
      </c>
      <c r="I9" s="1" t="s">
        <v>200</v>
      </c>
      <c r="J9">
        <v>118</v>
      </c>
      <c r="K9" s="1" t="s">
        <v>562</v>
      </c>
      <c r="L9">
        <v>1</v>
      </c>
      <c r="M9" s="1" t="s">
        <v>89</v>
      </c>
      <c r="N9" s="2">
        <f>SUMIF(jezyki[Rodzina],M9,$G$2:$G$488)</f>
        <v>20</v>
      </c>
      <c r="P9" t="str">
        <f>uzytkownicy[[#This Row],[Jezyk]]</f>
        <v>hiszpanski</v>
      </c>
      <c r="Q9" t="str">
        <f>uzytkownicy[[#This Row],[Urzedowy]]</f>
        <v>tak</v>
      </c>
      <c r="R9" t="str">
        <f t="shared" si="0"/>
        <v>-</v>
      </c>
      <c r="S9" t="str">
        <f t="shared" si="1"/>
        <v>hiszpanski</v>
      </c>
      <c r="T9" t="s">
        <v>528</v>
      </c>
      <c r="U9" t="str">
        <f t="shared" si="2"/>
        <v>urdu</v>
      </c>
    </row>
    <row r="10" spans="1:22" ht="15.75" x14ac:dyDescent="0.25">
      <c r="A10" s="1" t="s">
        <v>14</v>
      </c>
      <c r="B10" s="1" t="s">
        <v>6</v>
      </c>
      <c r="C10">
        <v>91.5</v>
      </c>
      <c r="E10" s="1" t="s">
        <v>64</v>
      </c>
      <c r="F10" s="1" t="s">
        <v>56</v>
      </c>
      <c r="G10">
        <v>1</v>
      </c>
      <c r="H10" s="1" t="s">
        <v>14</v>
      </c>
      <c r="I10" s="1" t="s">
        <v>76</v>
      </c>
      <c r="J10">
        <v>89</v>
      </c>
      <c r="K10" s="1" t="s">
        <v>562</v>
      </c>
      <c r="L10">
        <v>1</v>
      </c>
      <c r="M10" s="1" t="s">
        <v>86</v>
      </c>
      <c r="N10" s="2">
        <f>SUMIF(jezyki[Rodzina],M10,$G$2:$G$488)</f>
        <v>15</v>
      </c>
      <c r="P10" t="str">
        <f>uzytkownicy[[#This Row],[Jezyk]]</f>
        <v>arabski</v>
      </c>
      <c r="Q10" t="str">
        <f>uzytkownicy[[#This Row],[Urzedowy]]</f>
        <v>tak</v>
      </c>
      <c r="R10" t="str">
        <f t="shared" si="0"/>
        <v>-</v>
      </c>
      <c r="S10" t="str">
        <f t="shared" si="1"/>
        <v>arabski</v>
      </c>
      <c r="T10" t="s">
        <v>181</v>
      </c>
      <c r="U10">
        <f t="shared" si="2"/>
        <v>1</v>
      </c>
    </row>
    <row r="11" spans="1:22" ht="15.75" x14ac:dyDescent="0.25">
      <c r="A11" s="1" t="s">
        <v>15</v>
      </c>
      <c r="B11" s="1" t="s">
        <v>6</v>
      </c>
      <c r="C11">
        <v>99.4</v>
      </c>
      <c r="E11" s="1" t="s">
        <v>65</v>
      </c>
      <c r="F11" s="1" t="s">
        <v>51</v>
      </c>
      <c r="G11">
        <v>1</v>
      </c>
      <c r="H11" s="1" t="s">
        <v>21</v>
      </c>
      <c r="I11" s="1" t="s">
        <v>220</v>
      </c>
      <c r="J11">
        <v>84.3</v>
      </c>
      <c r="K11" s="1" t="s">
        <v>563</v>
      </c>
      <c r="L11">
        <v>1</v>
      </c>
      <c r="M11" s="1" t="s">
        <v>123</v>
      </c>
      <c r="N11" s="2">
        <f>SUMIF(jezyki[Rodzina],M11,$G$2:$G$488)</f>
        <v>15</v>
      </c>
      <c r="P11" t="str">
        <f>uzytkownicy[[#This Row],[Jezyk]]</f>
        <v>jawajski</v>
      </c>
      <c r="Q11" t="str">
        <f>uzytkownicy[[#This Row],[Urzedowy]]</f>
        <v>nie</v>
      </c>
      <c r="R11" t="str">
        <f t="shared" si="0"/>
        <v>jawajski</v>
      </c>
      <c r="S11" t="str">
        <f t="shared" si="1"/>
        <v>-</v>
      </c>
      <c r="T11" t="s">
        <v>477</v>
      </c>
      <c r="U11">
        <f t="shared" si="2"/>
        <v>1</v>
      </c>
    </row>
    <row r="12" spans="1:22" ht="15.75" x14ac:dyDescent="0.25">
      <c r="A12" s="1" t="s">
        <v>16</v>
      </c>
      <c r="B12" s="1" t="s">
        <v>4</v>
      </c>
      <c r="C12">
        <v>100.7</v>
      </c>
      <c r="E12" s="1" t="s">
        <v>66</v>
      </c>
      <c r="F12" s="1" t="s">
        <v>62</v>
      </c>
      <c r="G12">
        <v>1</v>
      </c>
      <c r="H12" s="1" t="s">
        <v>20</v>
      </c>
      <c r="I12" s="1" t="s">
        <v>111</v>
      </c>
      <c r="J12">
        <v>83.4</v>
      </c>
      <c r="K12" s="1" t="s">
        <v>563</v>
      </c>
      <c r="L12">
        <v>1</v>
      </c>
      <c r="M12" s="1" t="s">
        <v>96</v>
      </c>
      <c r="N12" s="2">
        <f>SUMIF(jezyki[Rodzina],M12,$G$2:$G$488)</f>
        <v>8</v>
      </c>
      <c r="P12" t="str">
        <f>uzytkownicy[[#This Row],[Jezyk]]</f>
        <v>bengalski</v>
      </c>
      <c r="Q12" t="str">
        <f>uzytkownicy[[#This Row],[Urzedowy]]</f>
        <v>nie</v>
      </c>
      <c r="R12" t="str">
        <f t="shared" si="0"/>
        <v>bengalski</v>
      </c>
      <c r="S12" t="str">
        <f t="shared" si="1"/>
        <v>-</v>
      </c>
      <c r="T12" t="s">
        <v>200</v>
      </c>
      <c r="U12" t="str">
        <f t="shared" si="2"/>
        <v>hiszpanski</v>
      </c>
    </row>
    <row r="13" spans="1:22" ht="15.75" x14ac:dyDescent="0.25">
      <c r="A13" s="1" t="s">
        <v>17</v>
      </c>
      <c r="B13" s="1" t="s">
        <v>18</v>
      </c>
      <c r="C13">
        <v>64.400000000000006</v>
      </c>
      <c r="E13" s="1" t="s">
        <v>67</v>
      </c>
      <c r="F13" s="1" t="s">
        <v>58</v>
      </c>
      <c r="G13">
        <v>1</v>
      </c>
      <c r="H13" s="1" t="s">
        <v>34</v>
      </c>
      <c r="I13" s="1" t="s">
        <v>426</v>
      </c>
      <c r="J13">
        <v>76.400000000000006</v>
      </c>
      <c r="K13" s="1" t="s">
        <v>563</v>
      </c>
      <c r="L13">
        <v>1</v>
      </c>
      <c r="M13" s="1" t="s">
        <v>84</v>
      </c>
      <c r="N13" s="2">
        <f>SUMIF(jezyki[Rodzina],M13,$G$2:$G$488)</f>
        <v>7</v>
      </c>
      <c r="P13" t="str">
        <f>uzytkownicy[[#This Row],[Jezyk]]</f>
        <v>pendzabski</v>
      </c>
      <c r="Q13" t="str">
        <f>uzytkownicy[[#This Row],[Urzedowy]]</f>
        <v>nie</v>
      </c>
      <c r="R13" t="str">
        <f t="shared" si="0"/>
        <v>pendzabski</v>
      </c>
      <c r="S13" t="str">
        <f t="shared" si="1"/>
        <v>-</v>
      </c>
      <c r="T13" t="s">
        <v>232</v>
      </c>
      <c r="U13">
        <f t="shared" si="2"/>
        <v>1</v>
      </c>
    </row>
    <row r="14" spans="1:22" ht="15.75" x14ac:dyDescent="0.25">
      <c r="A14" s="1" t="s">
        <v>19</v>
      </c>
      <c r="B14" s="1" t="s">
        <v>18</v>
      </c>
      <c r="C14">
        <v>46.1</v>
      </c>
      <c r="E14" s="1" t="s">
        <v>68</v>
      </c>
      <c r="F14" s="1" t="s">
        <v>53</v>
      </c>
      <c r="G14">
        <v>1</v>
      </c>
      <c r="H14" s="1" t="s">
        <v>20</v>
      </c>
      <c r="I14" s="1" t="s">
        <v>498</v>
      </c>
      <c r="J14">
        <v>74</v>
      </c>
      <c r="K14" s="1" t="s">
        <v>563</v>
      </c>
      <c r="L14">
        <v>1</v>
      </c>
      <c r="M14" s="1" t="s">
        <v>144</v>
      </c>
      <c r="N14" s="2">
        <f>SUMIF(jezyki[Rodzina],M14,$G$2:$G$488)</f>
        <v>7</v>
      </c>
      <c r="P14" t="str">
        <f>uzytkownicy[[#This Row],[Jezyk]]</f>
        <v>telugu</v>
      </c>
      <c r="Q14" t="str">
        <f>uzytkownicy[[#This Row],[Urzedowy]]</f>
        <v>nie</v>
      </c>
      <c r="R14" t="str">
        <f t="shared" si="0"/>
        <v>telugu</v>
      </c>
      <c r="S14" t="str">
        <f t="shared" si="1"/>
        <v>-</v>
      </c>
      <c r="T14" t="s">
        <v>416</v>
      </c>
      <c r="U14">
        <f t="shared" si="2"/>
        <v>1</v>
      </c>
    </row>
    <row r="15" spans="1:22" ht="15.75" x14ac:dyDescent="0.25">
      <c r="A15" s="1" t="s">
        <v>20</v>
      </c>
      <c r="B15" s="1" t="s">
        <v>4</v>
      </c>
      <c r="C15">
        <v>1311.1</v>
      </c>
      <c r="E15" s="1" t="s">
        <v>69</v>
      </c>
      <c r="F15" s="1" t="s">
        <v>62</v>
      </c>
      <c r="G15">
        <v>1</v>
      </c>
      <c r="H15" s="1" t="s">
        <v>12</v>
      </c>
      <c r="I15" s="1" t="s">
        <v>233</v>
      </c>
      <c r="J15">
        <v>72.900000000000006</v>
      </c>
      <c r="K15" s="1" t="s">
        <v>563</v>
      </c>
      <c r="L15">
        <v>1</v>
      </c>
      <c r="M15" s="1" t="s">
        <v>129</v>
      </c>
      <c r="N15" s="2">
        <f>SUMIF(jezyki[Rodzina],M15,$G$2:$G$488)</f>
        <v>5</v>
      </c>
      <c r="P15" t="str">
        <f>uzytkownicy[[#This Row],[Jezyk]]</f>
        <v>kantonski</v>
      </c>
      <c r="Q15" t="str">
        <f>uzytkownicy[[#This Row],[Urzedowy]]</f>
        <v>nie</v>
      </c>
      <c r="R15" t="str">
        <f t="shared" si="0"/>
        <v>kantonski</v>
      </c>
      <c r="S15" t="str">
        <f t="shared" si="1"/>
        <v>-</v>
      </c>
      <c r="T15" t="s">
        <v>326</v>
      </c>
      <c r="U15">
        <f t="shared" si="2"/>
        <v>1</v>
      </c>
    </row>
    <row r="16" spans="1:22" ht="15.75" x14ac:dyDescent="0.25">
      <c r="A16" s="1" t="s">
        <v>21</v>
      </c>
      <c r="B16" s="1" t="s">
        <v>4</v>
      </c>
      <c r="C16">
        <v>257.60000000000002</v>
      </c>
      <c r="E16" s="1" t="s">
        <v>70</v>
      </c>
      <c r="F16" s="1" t="s">
        <v>53</v>
      </c>
      <c r="G16">
        <v>1</v>
      </c>
      <c r="H16" s="1" t="s">
        <v>20</v>
      </c>
      <c r="I16" s="1" t="s">
        <v>335</v>
      </c>
      <c r="J16">
        <v>71.900000000000006</v>
      </c>
      <c r="K16" s="1" t="s">
        <v>563</v>
      </c>
      <c r="L16">
        <v>1</v>
      </c>
      <c r="M16" s="1" t="s">
        <v>135</v>
      </c>
      <c r="N16" s="2">
        <f>SUMIF(jezyki[Rodzina],M16,$G$2:$G$488)</f>
        <v>5</v>
      </c>
      <c r="P16" t="str">
        <f>uzytkownicy[[#This Row],[Jezyk]]</f>
        <v>marathi</v>
      </c>
      <c r="Q16" t="str">
        <f>uzytkownicy[[#This Row],[Urzedowy]]</f>
        <v>nie</v>
      </c>
      <c r="R16" t="str">
        <f t="shared" si="0"/>
        <v>marathi</v>
      </c>
      <c r="S16" t="str">
        <f t="shared" si="1"/>
        <v>-</v>
      </c>
      <c r="T16" t="s">
        <v>405</v>
      </c>
      <c r="U16">
        <f t="shared" si="2"/>
        <v>1</v>
      </c>
    </row>
    <row r="17" spans="1:21" ht="15.75" x14ac:dyDescent="0.25">
      <c r="A17" s="1" t="s">
        <v>22</v>
      </c>
      <c r="B17" s="1" t="s">
        <v>4</v>
      </c>
      <c r="C17">
        <v>36.4</v>
      </c>
      <c r="E17" s="1" t="s">
        <v>71</v>
      </c>
      <c r="F17" s="1" t="s">
        <v>51</v>
      </c>
      <c r="G17">
        <v>1</v>
      </c>
      <c r="H17" s="1" t="s">
        <v>32</v>
      </c>
      <c r="I17" s="1" t="s">
        <v>391</v>
      </c>
      <c r="J17">
        <v>69.8</v>
      </c>
      <c r="K17" s="1" t="s">
        <v>562</v>
      </c>
      <c r="L17">
        <v>1</v>
      </c>
      <c r="M17" s="1" t="s">
        <v>189</v>
      </c>
      <c r="N17" s="2">
        <f>SUMIF(jezyki[Rodzina],M17,$G$2:$G$488)</f>
        <v>4</v>
      </c>
      <c r="P17" t="str">
        <f>uzytkownicy[[#This Row],[Jezyk]]</f>
        <v>niemiecki</v>
      </c>
      <c r="Q17" t="str">
        <f>uzytkownicy[[#This Row],[Urzedowy]]</f>
        <v>tak</v>
      </c>
      <c r="R17" t="str">
        <f t="shared" si="0"/>
        <v>-</v>
      </c>
      <c r="S17" t="str">
        <f t="shared" si="1"/>
        <v>niemiecki</v>
      </c>
      <c r="T17" t="s">
        <v>425</v>
      </c>
      <c r="U17" t="str">
        <f t="shared" si="2"/>
        <v>paszto</v>
      </c>
    </row>
    <row r="18" spans="1:21" ht="15.75" x14ac:dyDescent="0.25">
      <c r="A18" s="1" t="s">
        <v>23</v>
      </c>
      <c r="B18" s="1" t="s">
        <v>4</v>
      </c>
      <c r="C18">
        <v>79.099999999999994</v>
      </c>
      <c r="E18" s="1" t="s">
        <v>72</v>
      </c>
      <c r="F18" s="1" t="s">
        <v>60</v>
      </c>
      <c r="G18">
        <v>1</v>
      </c>
      <c r="H18" s="1" t="s">
        <v>46</v>
      </c>
      <c r="I18" s="1" t="s">
        <v>538</v>
      </c>
      <c r="J18">
        <v>65.8</v>
      </c>
      <c r="K18" s="1" t="s">
        <v>562</v>
      </c>
      <c r="L18">
        <v>1</v>
      </c>
      <c r="M18" s="1" t="s">
        <v>58</v>
      </c>
      <c r="N18" s="2">
        <f>SUMIF(jezyki[Rodzina],M18,$G$2:$G$488)</f>
        <v>3</v>
      </c>
      <c r="P18" t="str">
        <f>uzytkownicy[[#This Row],[Jezyk]]</f>
        <v>wietnamski</v>
      </c>
      <c r="Q18" t="str">
        <f>uzytkownicy[[#This Row],[Urzedowy]]</f>
        <v>tak</v>
      </c>
      <c r="R18" t="str">
        <f t="shared" si="0"/>
        <v>-</v>
      </c>
      <c r="S18" t="str">
        <f t="shared" si="1"/>
        <v>wietnamski</v>
      </c>
      <c r="T18" t="s">
        <v>466</v>
      </c>
      <c r="U18">
        <f t="shared" si="2"/>
        <v>1</v>
      </c>
    </row>
    <row r="19" spans="1:21" ht="15.75" x14ac:dyDescent="0.25">
      <c r="A19" s="1" t="s">
        <v>24</v>
      </c>
      <c r="B19" s="1" t="s">
        <v>4</v>
      </c>
      <c r="C19">
        <v>126.6</v>
      </c>
      <c r="E19" s="1" t="s">
        <v>73</v>
      </c>
      <c r="F19" s="1" t="s">
        <v>56</v>
      </c>
      <c r="G19">
        <v>1</v>
      </c>
      <c r="H19" s="1" t="s">
        <v>41</v>
      </c>
      <c r="I19" s="1" t="s">
        <v>521</v>
      </c>
      <c r="J19">
        <v>64.900000000000006</v>
      </c>
      <c r="K19" s="1" t="s">
        <v>562</v>
      </c>
      <c r="L19">
        <v>1</v>
      </c>
      <c r="M19" s="1" t="s">
        <v>272</v>
      </c>
      <c r="N19" s="2">
        <f>SUMIF(jezyki[Rodzina],M19,$G$2:$G$488)</f>
        <v>3</v>
      </c>
      <c r="P19" t="str">
        <f>uzytkownicy[[#This Row],[Jezyk]]</f>
        <v>turecki</v>
      </c>
      <c r="Q19" t="str">
        <f>uzytkownicy[[#This Row],[Urzedowy]]</f>
        <v>tak</v>
      </c>
      <c r="R19" t="str">
        <f t="shared" si="0"/>
        <v>-</v>
      </c>
      <c r="S19" t="str">
        <f t="shared" si="1"/>
        <v>turecki</v>
      </c>
      <c r="T19" t="s">
        <v>210</v>
      </c>
      <c r="U19">
        <f t="shared" si="2"/>
        <v>1</v>
      </c>
    </row>
    <row r="20" spans="1:21" ht="15.75" x14ac:dyDescent="0.25">
      <c r="A20" s="1" t="s">
        <v>25</v>
      </c>
      <c r="B20" s="1" t="s">
        <v>26</v>
      </c>
      <c r="C20">
        <v>35.9</v>
      </c>
      <c r="E20" s="1" t="s">
        <v>74</v>
      </c>
      <c r="F20" s="1" t="s">
        <v>62</v>
      </c>
      <c r="G20">
        <v>1</v>
      </c>
      <c r="H20" s="1" t="s">
        <v>20</v>
      </c>
      <c r="I20" s="1" t="s">
        <v>491</v>
      </c>
      <c r="J20">
        <v>60.8</v>
      </c>
      <c r="K20" s="1" t="s">
        <v>563</v>
      </c>
      <c r="L20">
        <v>1</v>
      </c>
      <c r="M20" s="1" t="s">
        <v>180</v>
      </c>
      <c r="N20" s="2">
        <f>SUMIF(jezyki[Rodzina],M20,$G$2:$G$488)</f>
        <v>1</v>
      </c>
      <c r="P20" t="str">
        <f>uzytkownicy[[#This Row],[Jezyk]]</f>
        <v>tamilski</v>
      </c>
      <c r="Q20" t="str">
        <f>uzytkownicy[[#This Row],[Urzedowy]]</f>
        <v>nie</v>
      </c>
      <c r="R20" t="str">
        <f t="shared" si="0"/>
        <v>tamilski</v>
      </c>
      <c r="S20" t="str">
        <f t="shared" si="1"/>
        <v>-</v>
      </c>
      <c r="T20" t="s">
        <v>133</v>
      </c>
      <c r="U20">
        <f t="shared" si="2"/>
        <v>1</v>
      </c>
    </row>
    <row r="21" spans="1:21" ht="15.75" x14ac:dyDescent="0.25">
      <c r="A21" s="1" t="s">
        <v>27</v>
      </c>
      <c r="B21" s="1" t="s">
        <v>6</v>
      </c>
      <c r="C21">
        <v>46.1</v>
      </c>
      <c r="E21" s="1" t="s">
        <v>75</v>
      </c>
      <c r="F21" s="1" t="s">
        <v>56</v>
      </c>
      <c r="G21">
        <v>1</v>
      </c>
      <c r="H21" s="1" t="s">
        <v>45</v>
      </c>
      <c r="I21" s="1" t="s">
        <v>74</v>
      </c>
      <c r="J21">
        <v>59.8</v>
      </c>
      <c r="K21" s="1" t="s">
        <v>562</v>
      </c>
      <c r="L21">
        <v>1</v>
      </c>
      <c r="M21" s="1" t="s">
        <v>246</v>
      </c>
      <c r="N21" s="2">
        <f>SUMIF(jezyki[Rodzina],M21,$G$2:$G$488)</f>
        <v>1</v>
      </c>
      <c r="P21" t="str">
        <f>uzytkownicy[[#This Row],[Jezyk]]</f>
        <v>angielski</v>
      </c>
      <c r="Q21" t="str">
        <f>uzytkownicy[[#This Row],[Urzedowy]]</f>
        <v>tak</v>
      </c>
      <c r="R21" t="str">
        <f t="shared" si="0"/>
        <v>-</v>
      </c>
      <c r="S21" t="str">
        <f t="shared" si="1"/>
        <v>angielski</v>
      </c>
      <c r="T21" t="s">
        <v>550</v>
      </c>
      <c r="U21">
        <f t="shared" si="2"/>
        <v>1</v>
      </c>
    </row>
    <row r="22" spans="1:21" ht="15.75" x14ac:dyDescent="0.25">
      <c r="A22" s="1" t="s">
        <v>28</v>
      </c>
      <c r="B22" s="1" t="s">
        <v>8</v>
      </c>
      <c r="C22">
        <v>48.2</v>
      </c>
      <c r="E22" s="1" t="s">
        <v>76</v>
      </c>
      <c r="F22" s="1" t="s">
        <v>60</v>
      </c>
      <c r="G22">
        <v>1</v>
      </c>
      <c r="H22" s="1" t="s">
        <v>17</v>
      </c>
      <c r="I22" s="1" t="s">
        <v>161</v>
      </c>
      <c r="J22">
        <v>59.6</v>
      </c>
      <c r="K22" s="1" t="s">
        <v>562</v>
      </c>
      <c r="L22">
        <v>1</v>
      </c>
      <c r="M22" s="1" t="s">
        <v>281</v>
      </c>
      <c r="N22" s="2">
        <f>SUMIF(jezyki[Rodzina],M22,$G$2:$G$488)</f>
        <v>1</v>
      </c>
      <c r="P22" t="str">
        <f>uzytkownicy[[#This Row],[Jezyk]]</f>
        <v>francuski</v>
      </c>
      <c r="Q22" t="str">
        <f>uzytkownicy[[#This Row],[Urzedowy]]</f>
        <v>tak</v>
      </c>
      <c r="R22" t="str">
        <f t="shared" si="0"/>
        <v>-</v>
      </c>
      <c r="S22" t="str">
        <f t="shared" si="1"/>
        <v>francuski</v>
      </c>
      <c r="T22" t="s">
        <v>193</v>
      </c>
      <c r="U22">
        <f t="shared" si="2"/>
        <v>1</v>
      </c>
    </row>
    <row r="23" spans="1:21" ht="15.75" x14ac:dyDescent="0.25">
      <c r="A23" s="1" t="s">
        <v>29</v>
      </c>
      <c r="B23" s="1" t="s">
        <v>4</v>
      </c>
      <c r="C23">
        <v>50.3</v>
      </c>
      <c r="E23" s="1" t="s">
        <v>77</v>
      </c>
      <c r="F23" s="1" t="s">
        <v>53</v>
      </c>
      <c r="G23">
        <v>1</v>
      </c>
      <c r="H23" s="1" t="s">
        <v>47</v>
      </c>
      <c r="I23" s="1" t="s">
        <v>539</v>
      </c>
      <c r="J23">
        <v>55</v>
      </c>
      <c r="K23" s="1" t="s">
        <v>562</v>
      </c>
      <c r="L23">
        <v>1</v>
      </c>
      <c r="M23" s="1" t="s">
        <v>371</v>
      </c>
      <c r="N23" s="2">
        <f>SUMIF(jezyki[Rodzina],M23,$G$2:$G$488)</f>
        <v>1</v>
      </c>
      <c r="P23" t="str">
        <f>uzytkownicy[[#This Row],[Jezyk]]</f>
        <v>wloski</v>
      </c>
      <c r="Q23" t="str">
        <f>uzytkownicy[[#This Row],[Urzedowy]]</f>
        <v>tak</v>
      </c>
      <c r="R23" t="str">
        <f t="shared" si="0"/>
        <v>-</v>
      </c>
      <c r="S23" t="str">
        <f t="shared" si="1"/>
        <v>wloski</v>
      </c>
      <c r="T23" t="s">
        <v>454</v>
      </c>
      <c r="U23">
        <f t="shared" si="2"/>
        <v>1</v>
      </c>
    </row>
    <row r="24" spans="1:21" ht="15.75" x14ac:dyDescent="0.25">
      <c r="A24" s="1" t="s">
        <v>30</v>
      </c>
      <c r="B24" s="1" t="s">
        <v>6</v>
      </c>
      <c r="C24">
        <v>34.4</v>
      </c>
      <c r="E24" s="1" t="s">
        <v>78</v>
      </c>
      <c r="F24" s="1" t="s">
        <v>62</v>
      </c>
      <c r="G24">
        <v>1</v>
      </c>
      <c r="H24" s="1" t="s">
        <v>20</v>
      </c>
      <c r="I24" s="1" t="s">
        <v>528</v>
      </c>
      <c r="J24">
        <v>51.5</v>
      </c>
      <c r="K24" s="1" t="s">
        <v>563</v>
      </c>
      <c r="L24">
        <v>1</v>
      </c>
      <c r="M24" s="1" t="s">
        <v>376</v>
      </c>
      <c r="N24" s="2">
        <f>SUMIF(jezyki[Rodzina],M24,$G$2:$G$488)</f>
        <v>1</v>
      </c>
      <c r="P24" t="str">
        <f>uzytkownicy[[#This Row],[Jezyk]]</f>
        <v>urdu</v>
      </c>
      <c r="Q24" t="str">
        <f>uzytkownicy[[#This Row],[Urzedowy]]</f>
        <v>nie</v>
      </c>
      <c r="R24" t="str">
        <f t="shared" si="0"/>
        <v>urdu</v>
      </c>
      <c r="S24" t="str">
        <f t="shared" si="1"/>
        <v>-</v>
      </c>
      <c r="T24" t="s">
        <v>556</v>
      </c>
      <c r="U24">
        <f t="shared" si="2"/>
        <v>1</v>
      </c>
    </row>
    <row r="25" spans="1:21" ht="15.75" x14ac:dyDescent="0.25">
      <c r="A25" s="1" t="s">
        <v>31</v>
      </c>
      <c r="B25" s="1" t="s">
        <v>26</v>
      </c>
      <c r="C25">
        <v>127</v>
      </c>
      <c r="E25" s="1" t="s">
        <v>79</v>
      </c>
      <c r="F25" s="1" t="s">
        <v>62</v>
      </c>
      <c r="G25">
        <v>1</v>
      </c>
      <c r="H25" s="1" t="s">
        <v>29</v>
      </c>
      <c r="I25" s="1" t="s">
        <v>277</v>
      </c>
      <c r="J25">
        <v>48.4</v>
      </c>
      <c r="K25" s="1" t="s">
        <v>562</v>
      </c>
      <c r="L25">
        <v>1</v>
      </c>
      <c r="M25" s="1" t="s">
        <v>543</v>
      </c>
      <c r="N25" s="2">
        <f>SUMIF(jezyki[Rodzina],M25,$G$2:$G$488)</f>
        <v>1</v>
      </c>
      <c r="P25" t="str">
        <f>uzytkownicy[[#This Row],[Jezyk]]</f>
        <v>koreanski</v>
      </c>
      <c r="Q25" t="str">
        <f>uzytkownicy[[#This Row],[Urzedowy]]</f>
        <v>tak</v>
      </c>
      <c r="R25" t="str">
        <f t="shared" si="0"/>
        <v>-</v>
      </c>
      <c r="S25" t="str">
        <f t="shared" si="1"/>
        <v>koreanski</v>
      </c>
      <c r="T25" t="s">
        <v>297</v>
      </c>
      <c r="U25">
        <f t="shared" si="2"/>
        <v>1</v>
      </c>
    </row>
    <row r="26" spans="1:21" x14ac:dyDescent="0.25">
      <c r="A26" s="1" t="s">
        <v>32</v>
      </c>
      <c r="B26" s="1" t="s">
        <v>18</v>
      </c>
      <c r="C26">
        <v>80.7</v>
      </c>
      <c r="E26" s="1" t="s">
        <v>80</v>
      </c>
      <c r="F26" s="1" t="s">
        <v>81</v>
      </c>
      <c r="G26">
        <v>1</v>
      </c>
      <c r="H26" s="1" t="s">
        <v>28</v>
      </c>
      <c r="I26" s="1" t="s">
        <v>200</v>
      </c>
      <c r="J26">
        <v>47.5</v>
      </c>
      <c r="K26" s="1" t="s">
        <v>562</v>
      </c>
      <c r="L26">
        <v>1</v>
      </c>
      <c r="P26" t="str">
        <f>uzytkownicy[[#This Row],[Jezyk]]</f>
        <v>hiszpanski</v>
      </c>
      <c r="Q26" t="str">
        <f>uzytkownicy[[#This Row],[Urzedowy]]</f>
        <v>tak</v>
      </c>
      <c r="R26" t="str">
        <f t="shared" si="0"/>
        <v>-</v>
      </c>
      <c r="S26" t="str">
        <f t="shared" si="1"/>
        <v>hiszpanski</v>
      </c>
      <c r="T26" t="s">
        <v>320</v>
      </c>
      <c r="U26">
        <f t="shared" si="2"/>
        <v>1</v>
      </c>
    </row>
    <row r="27" spans="1:21" x14ac:dyDescent="0.25">
      <c r="A27" s="1" t="s">
        <v>33</v>
      </c>
      <c r="B27" s="1" t="s">
        <v>6</v>
      </c>
      <c r="C27">
        <v>182.2</v>
      </c>
      <c r="E27" s="1" t="s">
        <v>82</v>
      </c>
      <c r="F27" s="1" t="s">
        <v>60</v>
      </c>
      <c r="G27">
        <v>1</v>
      </c>
      <c r="H27" s="1" t="s">
        <v>20</v>
      </c>
      <c r="I27" s="1" t="s">
        <v>181</v>
      </c>
      <c r="J27">
        <v>46.1</v>
      </c>
      <c r="K27" s="1" t="s">
        <v>563</v>
      </c>
      <c r="L27">
        <v>1</v>
      </c>
      <c r="P27" t="str">
        <f>uzytkownicy[[#This Row],[Jezyk]]</f>
        <v>gudzaracki</v>
      </c>
      <c r="Q27" t="str">
        <f>uzytkownicy[[#This Row],[Urzedowy]]</f>
        <v>nie</v>
      </c>
      <c r="R27" t="str">
        <f t="shared" si="0"/>
        <v>gudzaracki</v>
      </c>
      <c r="S27" t="str">
        <f t="shared" si="1"/>
        <v>-</v>
      </c>
      <c r="T27" t="s">
        <v>85</v>
      </c>
      <c r="U27">
        <f t="shared" si="2"/>
        <v>1</v>
      </c>
    </row>
    <row r="28" spans="1:21" x14ac:dyDescent="0.25">
      <c r="A28" s="1" t="s">
        <v>34</v>
      </c>
      <c r="B28" s="1" t="s">
        <v>4</v>
      </c>
      <c r="C28">
        <v>188.9</v>
      </c>
      <c r="E28" s="1" t="s">
        <v>83</v>
      </c>
      <c r="F28" s="1" t="s">
        <v>84</v>
      </c>
      <c r="G28">
        <v>1</v>
      </c>
      <c r="H28" s="1" t="s">
        <v>21</v>
      </c>
      <c r="I28" s="1" t="s">
        <v>477</v>
      </c>
      <c r="J28">
        <v>42</v>
      </c>
      <c r="K28" s="1" t="s">
        <v>563</v>
      </c>
      <c r="L28">
        <v>1</v>
      </c>
      <c r="P28" t="str">
        <f>uzytkownicy[[#This Row],[Jezyk]]</f>
        <v>sundanese</v>
      </c>
      <c r="Q28" t="str">
        <f>uzytkownicy[[#This Row],[Urzedowy]]</f>
        <v>nie</v>
      </c>
      <c r="R28" t="str">
        <f t="shared" si="0"/>
        <v>sundanese</v>
      </c>
      <c r="S28" t="str">
        <f t="shared" si="1"/>
        <v>-</v>
      </c>
      <c r="T28" t="s">
        <v>79</v>
      </c>
      <c r="U28">
        <f t="shared" si="2"/>
        <v>1</v>
      </c>
    </row>
    <row r="29" spans="1:21" x14ac:dyDescent="0.25">
      <c r="A29" s="1" t="s">
        <v>35</v>
      </c>
      <c r="B29" s="1" t="s">
        <v>18</v>
      </c>
      <c r="C29">
        <v>38.6</v>
      </c>
      <c r="E29" s="1" t="s">
        <v>85</v>
      </c>
      <c r="F29" s="1" t="s">
        <v>86</v>
      </c>
      <c r="G29">
        <v>1</v>
      </c>
      <c r="H29" s="1" t="s">
        <v>44</v>
      </c>
      <c r="I29" s="1" t="s">
        <v>200</v>
      </c>
      <c r="J29">
        <v>41.5</v>
      </c>
      <c r="K29" s="1" t="s">
        <v>563</v>
      </c>
      <c r="L29">
        <v>1</v>
      </c>
      <c r="P29" t="str">
        <f>uzytkownicy[[#This Row],[Jezyk]]</f>
        <v>hiszpanski</v>
      </c>
      <c r="Q29" t="str">
        <f>uzytkownicy[[#This Row],[Urzedowy]]</f>
        <v>nie</v>
      </c>
      <c r="R29" t="str">
        <f t="shared" si="0"/>
        <v>hiszpanski</v>
      </c>
      <c r="S29" t="str">
        <f t="shared" si="1"/>
        <v>-</v>
      </c>
      <c r="T29" t="s">
        <v>322</v>
      </c>
      <c r="U29">
        <f t="shared" si="2"/>
        <v>1</v>
      </c>
    </row>
    <row r="30" spans="1:21" x14ac:dyDescent="0.25">
      <c r="A30" s="1" t="s">
        <v>36</v>
      </c>
      <c r="B30" s="1" t="s">
        <v>6</v>
      </c>
      <c r="C30">
        <v>54.5</v>
      </c>
      <c r="E30" s="1" t="s">
        <v>87</v>
      </c>
      <c r="F30" s="1" t="s">
        <v>60</v>
      </c>
      <c r="G30">
        <v>1</v>
      </c>
      <c r="H30" s="1" t="s">
        <v>23</v>
      </c>
      <c r="I30" s="1" t="s">
        <v>427</v>
      </c>
      <c r="J30">
        <v>39.799999999999997</v>
      </c>
      <c r="K30" s="1" t="s">
        <v>562</v>
      </c>
      <c r="L30">
        <v>1</v>
      </c>
      <c r="P30" t="str">
        <f>uzytkownicy[[#This Row],[Jezyk]]</f>
        <v>perski</v>
      </c>
      <c r="Q30" t="str">
        <f>uzytkownicy[[#This Row],[Urzedowy]]</f>
        <v>tak</v>
      </c>
      <c r="R30" t="str">
        <f t="shared" si="0"/>
        <v>-</v>
      </c>
      <c r="S30" t="str">
        <f t="shared" si="1"/>
        <v>perski</v>
      </c>
      <c r="T30" t="s">
        <v>526</v>
      </c>
      <c r="U30">
        <f t="shared" si="2"/>
        <v>1</v>
      </c>
    </row>
    <row r="31" spans="1:21" x14ac:dyDescent="0.25">
      <c r="A31" s="1" t="s">
        <v>37</v>
      </c>
      <c r="B31" s="1" t="s">
        <v>18</v>
      </c>
      <c r="C31">
        <v>143.5</v>
      </c>
      <c r="E31" s="1" t="s">
        <v>88</v>
      </c>
      <c r="F31" s="1" t="s">
        <v>89</v>
      </c>
      <c r="G31">
        <v>1</v>
      </c>
      <c r="H31" s="1" t="s">
        <v>7</v>
      </c>
      <c r="I31" s="1" t="s">
        <v>200</v>
      </c>
      <c r="J31">
        <v>39</v>
      </c>
      <c r="K31" s="1" t="s">
        <v>562</v>
      </c>
      <c r="L31">
        <v>1</v>
      </c>
      <c r="P31" t="str">
        <f>uzytkownicy[[#This Row],[Jezyk]]</f>
        <v>hiszpanski</v>
      </c>
      <c r="Q31" t="str">
        <f>uzytkownicy[[#This Row],[Urzedowy]]</f>
        <v>tak</v>
      </c>
      <c r="R31" t="str">
        <f t="shared" si="0"/>
        <v>-</v>
      </c>
      <c r="S31" t="str">
        <f t="shared" si="1"/>
        <v>hiszpanski</v>
      </c>
      <c r="T31" t="s">
        <v>114</v>
      </c>
      <c r="U31">
        <f t="shared" si="2"/>
        <v>1</v>
      </c>
    </row>
    <row r="32" spans="1:21" x14ac:dyDescent="0.25">
      <c r="A32" s="1" t="s">
        <v>38</v>
      </c>
      <c r="B32" s="1" t="s">
        <v>6</v>
      </c>
      <c r="C32">
        <v>40.200000000000003</v>
      </c>
      <c r="E32" s="1" t="s">
        <v>90</v>
      </c>
      <c r="F32" s="1" t="s">
        <v>56</v>
      </c>
      <c r="G32">
        <v>1</v>
      </c>
      <c r="H32" s="1" t="s">
        <v>20</v>
      </c>
      <c r="I32" s="1" t="s">
        <v>232</v>
      </c>
      <c r="J32">
        <v>37.9</v>
      </c>
      <c r="K32" s="1" t="s">
        <v>563</v>
      </c>
      <c r="L32">
        <v>1</v>
      </c>
      <c r="P32" t="str">
        <f>uzytkownicy[[#This Row],[Jezyk]]</f>
        <v>kannada</v>
      </c>
      <c r="Q32" t="str">
        <f>uzytkownicy[[#This Row],[Urzedowy]]</f>
        <v>nie</v>
      </c>
      <c r="R32" t="str">
        <f t="shared" si="0"/>
        <v>kannada</v>
      </c>
      <c r="S32" t="str">
        <f t="shared" si="1"/>
        <v>-</v>
      </c>
      <c r="T32" t="s">
        <v>202</v>
      </c>
      <c r="U32">
        <f t="shared" si="2"/>
        <v>1</v>
      </c>
    </row>
    <row r="33" spans="1:21" x14ac:dyDescent="0.25">
      <c r="A33" s="1" t="s">
        <v>39</v>
      </c>
      <c r="B33" s="1" t="s">
        <v>4</v>
      </c>
      <c r="C33">
        <v>68</v>
      </c>
      <c r="E33" s="1" t="s">
        <v>91</v>
      </c>
      <c r="F33" s="1" t="s">
        <v>51</v>
      </c>
      <c r="G33">
        <v>1</v>
      </c>
      <c r="H33" s="1" t="s">
        <v>35</v>
      </c>
      <c r="I33" s="1" t="s">
        <v>433</v>
      </c>
      <c r="J33">
        <v>37.799999999999997</v>
      </c>
      <c r="K33" s="1" t="s">
        <v>562</v>
      </c>
      <c r="L33">
        <v>1</v>
      </c>
      <c r="P33" t="str">
        <f>uzytkownicy[[#This Row],[Jezyk]]</f>
        <v>polski</v>
      </c>
      <c r="Q33" t="str">
        <f>uzytkownicy[[#This Row],[Urzedowy]]</f>
        <v>tak</v>
      </c>
      <c r="R33" t="str">
        <f t="shared" si="0"/>
        <v>-</v>
      </c>
      <c r="S33" t="str">
        <f t="shared" si="1"/>
        <v>polski</v>
      </c>
      <c r="T33" t="s">
        <v>548</v>
      </c>
      <c r="U33">
        <f t="shared" si="2"/>
        <v>1</v>
      </c>
    </row>
    <row r="34" spans="1:21" x14ac:dyDescent="0.25">
      <c r="A34" s="1" t="s">
        <v>40</v>
      </c>
      <c r="B34" s="1" t="s">
        <v>6</v>
      </c>
      <c r="C34">
        <v>53.5</v>
      </c>
      <c r="E34" s="1" t="s">
        <v>92</v>
      </c>
      <c r="F34" s="1" t="s">
        <v>51</v>
      </c>
      <c r="G34">
        <v>1</v>
      </c>
      <c r="H34" s="1" t="s">
        <v>15</v>
      </c>
      <c r="I34" s="1" t="s">
        <v>416</v>
      </c>
      <c r="J34">
        <v>35.299999999999997</v>
      </c>
      <c r="K34" s="1" t="s">
        <v>563</v>
      </c>
      <c r="L34">
        <v>1</v>
      </c>
      <c r="P34" t="str">
        <f>uzytkownicy[[#This Row],[Jezyk]]</f>
        <v>oromo</v>
      </c>
      <c r="Q34" t="str">
        <f>uzytkownicy[[#This Row],[Urzedowy]]</f>
        <v>nie</v>
      </c>
      <c r="R34" t="str">
        <f t="shared" si="0"/>
        <v>oromo</v>
      </c>
      <c r="S34" t="str">
        <f t="shared" si="1"/>
        <v>-</v>
      </c>
      <c r="T34" t="s">
        <v>444</v>
      </c>
      <c r="U34" t="str">
        <f t="shared" si="2"/>
        <v>rosyjski</v>
      </c>
    </row>
    <row r="35" spans="1:21" x14ac:dyDescent="0.25">
      <c r="A35" s="1" t="s">
        <v>41</v>
      </c>
      <c r="B35" s="1" t="s">
        <v>4</v>
      </c>
      <c r="C35">
        <v>78.7</v>
      </c>
      <c r="E35" s="1" t="s">
        <v>93</v>
      </c>
      <c r="F35" s="1" t="s">
        <v>51</v>
      </c>
      <c r="G35">
        <v>1</v>
      </c>
      <c r="H35" s="1" t="s">
        <v>19</v>
      </c>
      <c r="I35" s="1" t="s">
        <v>200</v>
      </c>
      <c r="J35">
        <v>34.1</v>
      </c>
      <c r="K35" s="1" t="s">
        <v>562</v>
      </c>
      <c r="L35">
        <v>1</v>
      </c>
      <c r="P35" t="str">
        <f>uzytkownicy[[#This Row],[Jezyk]]</f>
        <v>hiszpanski</v>
      </c>
      <c r="Q35" t="str">
        <f>uzytkownicy[[#This Row],[Urzedowy]]</f>
        <v>tak</v>
      </c>
      <c r="R35" t="str">
        <f t="shared" si="0"/>
        <v>-</v>
      </c>
      <c r="S35" t="str">
        <f t="shared" si="1"/>
        <v>hiszpanski</v>
      </c>
      <c r="T35" t="s">
        <v>286</v>
      </c>
      <c r="U35" t="str">
        <f t="shared" si="2"/>
        <v>kurdyjski</v>
      </c>
    </row>
    <row r="36" spans="1:21" x14ac:dyDescent="0.25">
      <c r="A36" s="1" t="s">
        <v>42</v>
      </c>
      <c r="B36" s="1" t="s">
        <v>6</v>
      </c>
      <c r="C36">
        <v>39</v>
      </c>
      <c r="E36" s="1" t="s">
        <v>94</v>
      </c>
      <c r="F36" s="1" t="s">
        <v>51</v>
      </c>
      <c r="G36">
        <v>1</v>
      </c>
      <c r="H36" s="1" t="s">
        <v>20</v>
      </c>
      <c r="I36" s="1" t="s">
        <v>326</v>
      </c>
      <c r="J36">
        <v>33.1</v>
      </c>
      <c r="K36" s="1" t="s">
        <v>563</v>
      </c>
      <c r="L36">
        <v>1</v>
      </c>
      <c r="P36" t="str">
        <f>uzytkownicy[[#This Row],[Jezyk]]</f>
        <v>malayalam</v>
      </c>
      <c r="Q36" t="str">
        <f>uzytkownicy[[#This Row],[Urzedowy]]</f>
        <v>nie</v>
      </c>
      <c r="R36" t="str">
        <f t="shared" si="0"/>
        <v>malayalam</v>
      </c>
      <c r="S36" t="str">
        <f t="shared" si="1"/>
        <v>-</v>
      </c>
      <c r="T36" t="s">
        <v>226</v>
      </c>
      <c r="U36">
        <f t="shared" si="2"/>
        <v>1</v>
      </c>
    </row>
    <row r="37" spans="1:21" x14ac:dyDescent="0.25">
      <c r="A37" s="1" t="s">
        <v>43</v>
      </c>
      <c r="B37" s="1" t="s">
        <v>18</v>
      </c>
      <c r="C37">
        <v>44.8</v>
      </c>
      <c r="E37" s="1" t="s">
        <v>95</v>
      </c>
      <c r="F37" s="1" t="s">
        <v>96</v>
      </c>
      <c r="G37">
        <v>1</v>
      </c>
      <c r="H37" s="1" t="s">
        <v>20</v>
      </c>
      <c r="I37" s="1" t="s">
        <v>405</v>
      </c>
      <c r="J37">
        <v>33</v>
      </c>
      <c r="K37" s="1" t="s">
        <v>563</v>
      </c>
      <c r="L37">
        <v>1</v>
      </c>
      <c r="P37" t="str">
        <f>uzytkownicy[[#This Row],[Jezyk]]</f>
        <v>odia</v>
      </c>
      <c r="Q37" t="str">
        <f>uzytkownicy[[#This Row],[Urzedowy]]</f>
        <v>nie</v>
      </c>
      <c r="R37" t="str">
        <f t="shared" si="0"/>
        <v>odia</v>
      </c>
      <c r="S37" t="str">
        <f t="shared" si="1"/>
        <v>-</v>
      </c>
      <c r="T37" t="s">
        <v>212</v>
      </c>
      <c r="U37">
        <f t="shared" si="2"/>
        <v>1</v>
      </c>
    </row>
    <row r="38" spans="1:21" x14ac:dyDescent="0.25">
      <c r="A38" s="1" t="s">
        <v>44</v>
      </c>
      <c r="B38" s="1" t="s">
        <v>26</v>
      </c>
      <c r="C38">
        <v>321.8</v>
      </c>
      <c r="E38" s="1" t="s">
        <v>97</v>
      </c>
      <c r="F38" s="1" t="s">
        <v>86</v>
      </c>
      <c r="G38">
        <v>1</v>
      </c>
      <c r="H38" s="1" t="s">
        <v>10</v>
      </c>
      <c r="I38" s="1" t="s">
        <v>118</v>
      </c>
      <c r="J38">
        <v>32.9</v>
      </c>
      <c r="K38" s="1" t="s">
        <v>562</v>
      </c>
      <c r="L38">
        <v>1</v>
      </c>
      <c r="P38" t="str">
        <f>uzytkownicy[[#This Row],[Jezyk]]</f>
        <v>birmanski</v>
      </c>
      <c r="Q38" t="str">
        <f>uzytkownicy[[#This Row],[Urzedowy]]</f>
        <v>tak</v>
      </c>
      <c r="R38" t="str">
        <f t="shared" si="0"/>
        <v>-</v>
      </c>
      <c r="S38" t="str">
        <f t="shared" si="1"/>
        <v>birmanski</v>
      </c>
      <c r="T38" t="s">
        <v>242</v>
      </c>
      <c r="U38">
        <f t="shared" si="2"/>
        <v>1</v>
      </c>
    </row>
    <row r="39" spans="1:21" x14ac:dyDescent="0.25">
      <c r="A39" s="1" t="s">
        <v>45</v>
      </c>
      <c r="B39" s="1" t="s">
        <v>18</v>
      </c>
      <c r="C39">
        <v>64.7</v>
      </c>
      <c r="E39" s="1" t="s">
        <v>98</v>
      </c>
      <c r="F39" s="1" t="s">
        <v>60</v>
      </c>
      <c r="G39">
        <v>1</v>
      </c>
      <c r="H39" s="1" t="s">
        <v>43</v>
      </c>
      <c r="I39" s="1" t="s">
        <v>527</v>
      </c>
      <c r="J39">
        <v>32</v>
      </c>
      <c r="K39" s="1" t="s">
        <v>562</v>
      </c>
      <c r="L39">
        <v>1</v>
      </c>
      <c r="P39" t="str">
        <f>uzytkownicy[[#This Row],[Jezyk]]</f>
        <v>ukrainski</v>
      </c>
      <c r="Q39" t="str">
        <f>uzytkownicy[[#This Row],[Urzedowy]]</f>
        <v>tak</v>
      </c>
      <c r="R39" t="str">
        <f t="shared" si="0"/>
        <v>-</v>
      </c>
      <c r="S39" t="str">
        <f t="shared" si="1"/>
        <v>ukrainski</v>
      </c>
      <c r="T39" t="s">
        <v>475</v>
      </c>
      <c r="U39">
        <f t="shared" si="2"/>
        <v>1</v>
      </c>
    </row>
    <row r="40" spans="1:21" x14ac:dyDescent="0.25">
      <c r="A40" s="1" t="s">
        <v>46</v>
      </c>
      <c r="B40" s="1" t="s">
        <v>4</v>
      </c>
      <c r="C40">
        <v>93.4</v>
      </c>
      <c r="E40" s="1" t="s">
        <v>99</v>
      </c>
      <c r="F40" s="1" t="s">
        <v>51</v>
      </c>
      <c r="G40">
        <v>1</v>
      </c>
      <c r="H40" s="1" t="s">
        <v>15</v>
      </c>
      <c r="I40" s="1" t="s">
        <v>72</v>
      </c>
      <c r="J40">
        <v>30.6</v>
      </c>
      <c r="K40" s="1" t="s">
        <v>562</v>
      </c>
      <c r="L40">
        <v>1</v>
      </c>
      <c r="P40" t="str">
        <f>uzytkownicy[[#This Row],[Jezyk]]</f>
        <v>amharski</v>
      </c>
      <c r="Q40" t="str">
        <f>uzytkownicy[[#This Row],[Urzedowy]]</f>
        <v>tak</v>
      </c>
      <c r="R40" t="str">
        <f t="shared" si="0"/>
        <v>-</v>
      </c>
      <c r="S40" t="str">
        <f t="shared" si="1"/>
        <v>amharski</v>
      </c>
      <c r="T40" t="s">
        <v>198</v>
      </c>
      <c r="U40">
        <f t="shared" si="2"/>
        <v>1</v>
      </c>
    </row>
    <row r="41" spans="1:21" x14ac:dyDescent="0.25">
      <c r="A41" s="1" t="s">
        <v>47</v>
      </c>
      <c r="B41" s="1" t="s">
        <v>18</v>
      </c>
      <c r="C41">
        <v>59.8</v>
      </c>
      <c r="E41" s="1" t="s">
        <v>100</v>
      </c>
      <c r="F41" s="1" t="s">
        <v>51</v>
      </c>
      <c r="G41">
        <v>1</v>
      </c>
      <c r="H41" s="1" t="s">
        <v>20</v>
      </c>
      <c r="I41" s="1" t="s">
        <v>426</v>
      </c>
      <c r="J41">
        <v>29.1</v>
      </c>
      <c r="K41" s="1" t="s">
        <v>563</v>
      </c>
      <c r="L41">
        <v>1</v>
      </c>
      <c r="P41" t="str">
        <f>uzytkownicy[[#This Row],[Jezyk]]</f>
        <v>pendzabski</v>
      </c>
      <c r="Q41" t="str">
        <f>uzytkownicy[[#This Row],[Urzedowy]]</f>
        <v>nie</v>
      </c>
      <c r="R41" t="str">
        <f t="shared" si="0"/>
        <v>pendzabski</v>
      </c>
      <c r="S41" t="str">
        <f t="shared" si="1"/>
        <v>-</v>
      </c>
      <c r="T41" t="s">
        <v>173</v>
      </c>
      <c r="U41">
        <f t="shared" si="2"/>
        <v>1</v>
      </c>
    </row>
    <row r="42" spans="1:21" x14ac:dyDescent="0.25">
      <c r="E42" s="1" t="s">
        <v>101</v>
      </c>
      <c r="F42" s="1" t="s">
        <v>51</v>
      </c>
      <c r="G42">
        <v>1</v>
      </c>
      <c r="H42" s="1" t="s">
        <v>5</v>
      </c>
      <c r="I42" s="1" t="s">
        <v>76</v>
      </c>
      <c r="J42">
        <v>28.7</v>
      </c>
      <c r="K42" s="1" t="s">
        <v>562</v>
      </c>
      <c r="L42">
        <v>1</v>
      </c>
      <c r="P42" t="str">
        <f>uzytkownicy[[#This Row],[Jezyk]]</f>
        <v>arabski</v>
      </c>
      <c r="Q42" t="str">
        <f>uzytkownicy[[#This Row],[Urzedowy]]</f>
        <v>tak</v>
      </c>
      <c r="R42" t="str">
        <f t="shared" si="0"/>
        <v>-</v>
      </c>
      <c r="S42" t="str">
        <f t="shared" si="1"/>
        <v>arabski</v>
      </c>
      <c r="T42" t="s">
        <v>468</v>
      </c>
      <c r="U42">
        <f t="shared" si="2"/>
        <v>1</v>
      </c>
    </row>
    <row r="43" spans="1:21" x14ac:dyDescent="0.25">
      <c r="E43" s="1" t="s">
        <v>102</v>
      </c>
      <c r="F43" s="1" t="s">
        <v>51</v>
      </c>
      <c r="G43">
        <v>1</v>
      </c>
      <c r="H43" s="1" t="s">
        <v>34</v>
      </c>
      <c r="I43" s="1" t="s">
        <v>425</v>
      </c>
      <c r="J43">
        <v>26.7</v>
      </c>
      <c r="K43" s="1" t="s">
        <v>563</v>
      </c>
      <c r="L43">
        <v>1</v>
      </c>
      <c r="P43" t="str">
        <f>uzytkownicy[[#This Row],[Jezyk]]</f>
        <v>paszto</v>
      </c>
      <c r="Q43" t="str">
        <f>uzytkownicy[[#This Row],[Urzedowy]]</f>
        <v>nie</v>
      </c>
      <c r="R43" t="str">
        <f t="shared" si="0"/>
        <v>paszto</v>
      </c>
      <c r="S43" t="str">
        <f t="shared" si="1"/>
        <v>-</v>
      </c>
      <c r="T43" t="s">
        <v>453</v>
      </c>
      <c r="U43">
        <f t="shared" si="2"/>
        <v>1</v>
      </c>
    </row>
    <row r="44" spans="1:21" x14ac:dyDescent="0.25">
      <c r="E44" s="1" t="s">
        <v>103</v>
      </c>
      <c r="F44" s="1" t="s">
        <v>51</v>
      </c>
      <c r="G44">
        <v>1</v>
      </c>
      <c r="H44" s="1" t="s">
        <v>38</v>
      </c>
      <c r="I44" s="1" t="s">
        <v>76</v>
      </c>
      <c r="J44">
        <v>26.7</v>
      </c>
      <c r="K44" s="1" t="s">
        <v>562</v>
      </c>
      <c r="L44">
        <v>1</v>
      </c>
      <c r="P44" t="str">
        <f>uzytkownicy[[#This Row],[Jezyk]]</f>
        <v>arabski</v>
      </c>
      <c r="Q44" t="str">
        <f>uzytkownicy[[#This Row],[Urzedowy]]</f>
        <v>tak</v>
      </c>
      <c r="R44" t="str">
        <f t="shared" si="0"/>
        <v>-</v>
      </c>
      <c r="S44" t="str">
        <f t="shared" si="1"/>
        <v>arabski</v>
      </c>
      <c r="T44" t="s">
        <v>506</v>
      </c>
      <c r="U44">
        <f t="shared" si="2"/>
        <v>1</v>
      </c>
    </row>
    <row r="45" spans="1:21" x14ac:dyDescent="0.25">
      <c r="E45" s="1" t="s">
        <v>104</v>
      </c>
      <c r="F45" s="1" t="s">
        <v>51</v>
      </c>
      <c r="G45">
        <v>1</v>
      </c>
      <c r="H45" s="1" t="s">
        <v>16</v>
      </c>
      <c r="I45" s="1" t="s">
        <v>484</v>
      </c>
      <c r="J45">
        <v>26.4</v>
      </c>
      <c r="K45" s="1" t="s">
        <v>562</v>
      </c>
      <c r="L45">
        <v>1</v>
      </c>
      <c r="P45" t="str">
        <f>uzytkownicy[[#This Row],[Jezyk]]</f>
        <v>tagalog</v>
      </c>
      <c r="Q45" t="str">
        <f>uzytkownicy[[#This Row],[Urzedowy]]</f>
        <v>tak</v>
      </c>
      <c r="R45" t="str">
        <f t="shared" si="0"/>
        <v>-</v>
      </c>
      <c r="S45" t="str">
        <f t="shared" si="1"/>
        <v>tagalog</v>
      </c>
      <c r="T45" t="s">
        <v>507</v>
      </c>
      <c r="U45">
        <f t="shared" si="2"/>
        <v>1</v>
      </c>
    </row>
    <row r="46" spans="1:21" x14ac:dyDescent="0.25">
      <c r="E46" s="1" t="s">
        <v>105</v>
      </c>
      <c r="F46" s="1" t="s">
        <v>60</v>
      </c>
      <c r="G46">
        <v>1</v>
      </c>
      <c r="H46" s="1" t="s">
        <v>30</v>
      </c>
      <c r="I46" s="1" t="s">
        <v>76</v>
      </c>
      <c r="J46">
        <v>25</v>
      </c>
      <c r="K46" s="1" t="s">
        <v>562</v>
      </c>
      <c r="L46">
        <v>1</v>
      </c>
      <c r="P46" t="str">
        <f>uzytkownicy[[#This Row],[Jezyk]]</f>
        <v>arabski</v>
      </c>
      <c r="Q46" t="str">
        <f>uzytkownicy[[#This Row],[Urzedowy]]</f>
        <v>tak</v>
      </c>
      <c r="R46" t="str">
        <f t="shared" si="0"/>
        <v>-</v>
      </c>
      <c r="S46" t="str">
        <f t="shared" si="1"/>
        <v>arabski</v>
      </c>
      <c r="T46" t="s">
        <v>107</v>
      </c>
      <c r="U46">
        <f t="shared" si="2"/>
        <v>1</v>
      </c>
    </row>
    <row r="47" spans="1:21" x14ac:dyDescent="0.25">
      <c r="E47" s="1" t="s">
        <v>106</v>
      </c>
      <c r="F47" s="1" t="s">
        <v>60</v>
      </c>
      <c r="G47">
        <v>1</v>
      </c>
      <c r="H47" s="1" t="s">
        <v>34</v>
      </c>
      <c r="I47" s="1" t="s">
        <v>466</v>
      </c>
      <c r="J47">
        <v>24.4</v>
      </c>
      <c r="K47" s="1" t="s">
        <v>563</v>
      </c>
      <c r="L47">
        <v>1</v>
      </c>
      <c r="P47" t="str">
        <f>uzytkownicy[[#This Row],[Jezyk]]</f>
        <v>sindhi</v>
      </c>
      <c r="Q47" t="str">
        <f>uzytkownicy[[#This Row],[Urzedowy]]</f>
        <v>nie</v>
      </c>
      <c r="R47" t="str">
        <f t="shared" si="0"/>
        <v>sindhi</v>
      </c>
      <c r="S47" t="str">
        <f t="shared" si="1"/>
        <v>-</v>
      </c>
      <c r="T47" t="s">
        <v>360</v>
      </c>
      <c r="U47">
        <f t="shared" si="2"/>
        <v>1</v>
      </c>
    </row>
    <row r="48" spans="1:21" x14ac:dyDescent="0.25">
      <c r="E48" s="1" t="s">
        <v>107</v>
      </c>
      <c r="F48" s="1" t="s">
        <v>62</v>
      </c>
      <c r="G48">
        <v>1</v>
      </c>
      <c r="H48" s="1" t="s">
        <v>33</v>
      </c>
      <c r="I48" s="1" t="s">
        <v>210</v>
      </c>
      <c r="J48">
        <v>24</v>
      </c>
      <c r="K48" s="1" t="s">
        <v>563</v>
      </c>
      <c r="L48">
        <v>1</v>
      </c>
      <c r="P48" t="str">
        <f>uzytkownicy[[#This Row],[Jezyk]]</f>
        <v>igbo</v>
      </c>
      <c r="Q48" t="str">
        <f>uzytkownicy[[#This Row],[Urzedowy]]</f>
        <v>nie</v>
      </c>
      <c r="R48" t="str">
        <f t="shared" si="0"/>
        <v>igbo</v>
      </c>
      <c r="S48" t="str">
        <f t="shared" si="1"/>
        <v>-</v>
      </c>
      <c r="T48" t="s">
        <v>250</v>
      </c>
      <c r="U48">
        <f t="shared" si="2"/>
        <v>1</v>
      </c>
    </row>
    <row r="49" spans="5:21" x14ac:dyDescent="0.25">
      <c r="E49" s="1" t="s">
        <v>108</v>
      </c>
      <c r="F49" s="1" t="s">
        <v>81</v>
      </c>
      <c r="G49">
        <v>1</v>
      </c>
      <c r="H49" s="1" t="s">
        <v>21</v>
      </c>
      <c r="I49" s="1" t="s">
        <v>213</v>
      </c>
      <c r="J49">
        <v>23.1</v>
      </c>
      <c r="K49" s="1" t="s">
        <v>562</v>
      </c>
      <c r="L49">
        <v>1</v>
      </c>
      <c r="P49" t="str">
        <f>uzytkownicy[[#This Row],[Jezyk]]</f>
        <v>indonezyjski</v>
      </c>
      <c r="Q49" t="str">
        <f>uzytkownicy[[#This Row],[Urzedowy]]</f>
        <v>tak</v>
      </c>
      <c r="R49" t="str">
        <f t="shared" si="0"/>
        <v>-</v>
      </c>
      <c r="S49" t="str">
        <f t="shared" si="1"/>
        <v>indonezyjski</v>
      </c>
      <c r="T49" t="s">
        <v>169</v>
      </c>
      <c r="U49">
        <f t="shared" si="2"/>
        <v>1</v>
      </c>
    </row>
    <row r="50" spans="5:21" x14ac:dyDescent="0.25">
      <c r="E50" s="1" t="s">
        <v>109</v>
      </c>
      <c r="F50" s="1" t="s">
        <v>81</v>
      </c>
      <c r="G50">
        <v>1</v>
      </c>
      <c r="H50" s="1" t="s">
        <v>22</v>
      </c>
      <c r="I50" s="1" t="s">
        <v>76</v>
      </c>
      <c r="J50">
        <v>22.4</v>
      </c>
      <c r="K50" s="1" t="s">
        <v>562</v>
      </c>
      <c r="L50">
        <v>1</v>
      </c>
      <c r="P50" t="str">
        <f>uzytkownicy[[#This Row],[Jezyk]]</f>
        <v>arabski</v>
      </c>
      <c r="Q50" t="str">
        <f>uzytkownicy[[#This Row],[Urzedowy]]</f>
        <v>tak</v>
      </c>
      <c r="R50" t="str">
        <f t="shared" si="0"/>
        <v>-</v>
      </c>
      <c r="S50" t="str">
        <f t="shared" si="1"/>
        <v>arabski</v>
      </c>
      <c r="T50" t="s">
        <v>240</v>
      </c>
      <c r="U50">
        <f t="shared" si="2"/>
        <v>1</v>
      </c>
    </row>
    <row r="51" spans="5:21" x14ac:dyDescent="0.25">
      <c r="E51" s="1" t="s">
        <v>110</v>
      </c>
      <c r="F51" s="1" t="s">
        <v>81</v>
      </c>
      <c r="G51">
        <v>1</v>
      </c>
      <c r="H51" s="1" t="s">
        <v>16</v>
      </c>
      <c r="I51" s="1" t="s">
        <v>133</v>
      </c>
      <c r="J51">
        <v>21.3</v>
      </c>
      <c r="K51" s="1" t="s">
        <v>563</v>
      </c>
      <c r="L51">
        <v>1</v>
      </c>
      <c r="P51" t="str">
        <f>uzytkownicy[[#This Row],[Jezyk]]</f>
        <v>cebuano</v>
      </c>
      <c r="Q51" t="str">
        <f>uzytkownicy[[#This Row],[Urzedowy]]</f>
        <v>nie</v>
      </c>
      <c r="R51" t="str">
        <f t="shared" si="0"/>
        <v>cebuano</v>
      </c>
      <c r="S51" t="str">
        <f t="shared" si="1"/>
        <v>-</v>
      </c>
      <c r="T51" t="s">
        <v>350</v>
      </c>
      <c r="U51">
        <f t="shared" si="2"/>
        <v>1</v>
      </c>
    </row>
    <row r="52" spans="5:21" x14ac:dyDescent="0.25">
      <c r="E52" s="1" t="s">
        <v>111</v>
      </c>
      <c r="F52" s="1" t="s">
        <v>62</v>
      </c>
      <c r="G52">
        <v>1</v>
      </c>
      <c r="H52" s="1" t="s">
        <v>39</v>
      </c>
      <c r="I52" s="1" t="s">
        <v>488</v>
      </c>
      <c r="J52">
        <v>20</v>
      </c>
      <c r="K52" s="1" t="s">
        <v>562</v>
      </c>
      <c r="L52">
        <v>1</v>
      </c>
      <c r="P52" t="str">
        <f>uzytkownicy[[#This Row],[Jezyk]]</f>
        <v>tajski</v>
      </c>
      <c r="Q52" t="str">
        <f>uzytkownicy[[#This Row],[Urzedowy]]</f>
        <v>tak</v>
      </c>
      <c r="R52" t="str">
        <f t="shared" si="0"/>
        <v>-</v>
      </c>
      <c r="S52" t="str">
        <f t="shared" si="1"/>
        <v>tajski</v>
      </c>
      <c r="T52" t="s">
        <v>174</v>
      </c>
      <c r="U52">
        <f t="shared" si="2"/>
        <v>1</v>
      </c>
    </row>
    <row r="53" spans="5:21" x14ac:dyDescent="0.25">
      <c r="E53" s="1" t="s">
        <v>112</v>
      </c>
      <c r="F53" s="1" t="s">
        <v>53</v>
      </c>
      <c r="G53">
        <v>1</v>
      </c>
      <c r="H53" s="1" t="s">
        <v>25</v>
      </c>
      <c r="I53" s="1" t="s">
        <v>74</v>
      </c>
      <c r="J53">
        <v>19.399999999999999</v>
      </c>
      <c r="K53" s="1" t="s">
        <v>562</v>
      </c>
      <c r="L53">
        <v>1</v>
      </c>
      <c r="P53" t="str">
        <f>uzytkownicy[[#This Row],[Jezyk]]</f>
        <v>angielski</v>
      </c>
      <c r="Q53" t="str">
        <f>uzytkownicy[[#This Row],[Urzedowy]]</f>
        <v>tak</v>
      </c>
      <c r="R53" t="str">
        <f t="shared" si="0"/>
        <v>-</v>
      </c>
      <c r="S53" t="str">
        <f t="shared" si="1"/>
        <v>angielski</v>
      </c>
      <c r="T53" t="s">
        <v>314</v>
      </c>
      <c r="U53">
        <f t="shared" si="2"/>
        <v>1</v>
      </c>
    </row>
    <row r="54" spans="5:21" x14ac:dyDescent="0.25">
      <c r="E54" s="1" t="s">
        <v>113</v>
      </c>
      <c r="F54" s="1" t="s">
        <v>51</v>
      </c>
      <c r="G54">
        <v>1</v>
      </c>
      <c r="H54" s="1" t="s">
        <v>33</v>
      </c>
      <c r="I54" s="1" t="s">
        <v>550</v>
      </c>
      <c r="J54">
        <v>18.899999999999999</v>
      </c>
      <c r="K54" s="1" t="s">
        <v>563</v>
      </c>
      <c r="L54">
        <v>1</v>
      </c>
      <c r="P54" t="str">
        <f>uzytkownicy[[#This Row],[Jezyk]]</f>
        <v>yoruba</v>
      </c>
      <c r="Q54" t="str">
        <f>uzytkownicy[[#This Row],[Urzedowy]]</f>
        <v>nie</v>
      </c>
      <c r="R54" t="str">
        <f t="shared" si="0"/>
        <v>yoruba</v>
      </c>
      <c r="S54" t="str">
        <f t="shared" si="1"/>
        <v>-</v>
      </c>
      <c r="T54" t="s">
        <v>421</v>
      </c>
      <c r="U54">
        <f t="shared" si="2"/>
        <v>1</v>
      </c>
    </row>
    <row r="55" spans="5:21" x14ac:dyDescent="0.25">
      <c r="E55" s="1" t="s">
        <v>114</v>
      </c>
      <c r="F55" s="1" t="s">
        <v>62</v>
      </c>
      <c r="G55">
        <v>1</v>
      </c>
      <c r="H55" s="1" t="s">
        <v>33</v>
      </c>
      <c r="I55" s="1" t="s">
        <v>193</v>
      </c>
      <c r="J55">
        <v>18.5</v>
      </c>
      <c r="K55" s="1" t="s">
        <v>563</v>
      </c>
      <c r="L55">
        <v>1</v>
      </c>
      <c r="P55" t="str">
        <f>uzytkownicy[[#This Row],[Jezyk]]</f>
        <v>hausa</v>
      </c>
      <c r="Q55" t="str">
        <f>uzytkownicy[[#This Row],[Urzedowy]]</f>
        <v>nie</v>
      </c>
      <c r="R55" t="str">
        <f t="shared" si="0"/>
        <v>hausa</v>
      </c>
      <c r="S55" t="str">
        <f t="shared" si="1"/>
        <v>-</v>
      </c>
      <c r="T55" t="s">
        <v>494</v>
      </c>
      <c r="U55">
        <f t="shared" si="2"/>
        <v>1</v>
      </c>
    </row>
    <row r="56" spans="5:21" x14ac:dyDescent="0.25">
      <c r="E56" s="1" t="s">
        <v>115</v>
      </c>
      <c r="F56" s="1" t="s">
        <v>62</v>
      </c>
      <c r="G56">
        <v>1</v>
      </c>
      <c r="H56" s="1" t="s">
        <v>34</v>
      </c>
      <c r="I56" s="1" t="s">
        <v>454</v>
      </c>
      <c r="J56">
        <v>18</v>
      </c>
      <c r="K56" s="1" t="s">
        <v>563</v>
      </c>
      <c r="L56">
        <v>1</v>
      </c>
      <c r="P56" t="str">
        <f>uzytkownicy[[#This Row],[Jezyk]]</f>
        <v>saraiki</v>
      </c>
      <c r="Q56" t="str">
        <f>uzytkownicy[[#This Row],[Urzedowy]]</f>
        <v>nie</v>
      </c>
      <c r="R56" t="str">
        <f t="shared" si="0"/>
        <v>saraiki</v>
      </c>
      <c r="S56" t="str">
        <f t="shared" si="1"/>
        <v>-</v>
      </c>
      <c r="T56" t="s">
        <v>153</v>
      </c>
      <c r="U56">
        <f t="shared" si="2"/>
        <v>1</v>
      </c>
    </row>
    <row r="57" spans="5:21" x14ac:dyDescent="0.25">
      <c r="E57" s="1" t="s">
        <v>116</v>
      </c>
      <c r="F57" s="1" t="s">
        <v>51</v>
      </c>
      <c r="G57">
        <v>1</v>
      </c>
      <c r="H57" s="1" t="s">
        <v>12</v>
      </c>
      <c r="I57" s="1" t="s">
        <v>556</v>
      </c>
      <c r="J57">
        <v>16.899999999999999</v>
      </c>
      <c r="K57" s="1" t="s">
        <v>563</v>
      </c>
      <c r="L57">
        <v>1</v>
      </c>
      <c r="P57" t="str">
        <f>uzytkownicy[[#This Row],[Jezyk]]</f>
        <v>zhuang</v>
      </c>
      <c r="Q57" t="str">
        <f>uzytkownicy[[#This Row],[Urzedowy]]</f>
        <v>nie</v>
      </c>
      <c r="R57" t="str">
        <f t="shared" si="0"/>
        <v>zhuang</v>
      </c>
      <c r="S57" t="str">
        <f t="shared" si="1"/>
        <v>-</v>
      </c>
      <c r="T57" t="s">
        <v>368</v>
      </c>
      <c r="U57">
        <f t="shared" si="2"/>
        <v>1</v>
      </c>
    </row>
    <row r="58" spans="5:21" x14ac:dyDescent="0.25">
      <c r="E58" s="1" t="s">
        <v>117</v>
      </c>
      <c r="F58" s="1" t="s">
        <v>51</v>
      </c>
      <c r="G58">
        <v>1</v>
      </c>
      <c r="H58" s="1" t="s">
        <v>3</v>
      </c>
      <c r="I58" s="1" t="s">
        <v>150</v>
      </c>
      <c r="J58">
        <v>16.2</v>
      </c>
      <c r="K58" s="1" t="s">
        <v>562</v>
      </c>
      <c r="L58">
        <v>1</v>
      </c>
      <c r="P58" t="str">
        <f>uzytkownicy[[#This Row],[Jezyk]]</f>
        <v>dari</v>
      </c>
      <c r="Q58" t="str">
        <f>uzytkownicy[[#This Row],[Urzedowy]]</f>
        <v>tak</v>
      </c>
      <c r="R58" t="str">
        <f t="shared" si="0"/>
        <v>-</v>
      </c>
      <c r="S58" t="str">
        <f t="shared" si="1"/>
        <v>dari</v>
      </c>
      <c r="T58" t="s">
        <v>231</v>
      </c>
      <c r="U58">
        <f t="shared" si="2"/>
        <v>1</v>
      </c>
    </row>
    <row r="59" spans="5:21" x14ac:dyDescent="0.25">
      <c r="E59" s="1" t="s">
        <v>118</v>
      </c>
      <c r="F59" s="1" t="s">
        <v>56</v>
      </c>
      <c r="G59">
        <v>1</v>
      </c>
      <c r="H59" s="1" t="s">
        <v>39</v>
      </c>
      <c r="I59" s="1" t="s">
        <v>297</v>
      </c>
      <c r="J59">
        <v>15.2</v>
      </c>
      <c r="K59" s="1" t="s">
        <v>563</v>
      </c>
      <c r="L59">
        <v>1</v>
      </c>
      <c r="P59" t="str">
        <f>uzytkownicy[[#This Row],[Jezyk]]</f>
        <v>lao</v>
      </c>
      <c r="Q59" t="str">
        <f>uzytkownicy[[#This Row],[Urzedowy]]</f>
        <v>nie</v>
      </c>
      <c r="R59" t="str">
        <f t="shared" si="0"/>
        <v>lao</v>
      </c>
      <c r="S59" t="str">
        <f t="shared" si="1"/>
        <v>-</v>
      </c>
      <c r="T59" t="s">
        <v>482</v>
      </c>
      <c r="U59">
        <f t="shared" si="2"/>
        <v>1</v>
      </c>
    </row>
    <row r="60" spans="5:21" x14ac:dyDescent="0.25">
      <c r="E60" s="1" t="s">
        <v>119</v>
      </c>
      <c r="F60" s="1" t="s">
        <v>89</v>
      </c>
      <c r="G60">
        <v>1</v>
      </c>
      <c r="H60" s="1" t="s">
        <v>40</v>
      </c>
      <c r="I60" s="1" t="s">
        <v>471</v>
      </c>
      <c r="J60">
        <v>15</v>
      </c>
      <c r="K60" s="1" t="s">
        <v>562</v>
      </c>
      <c r="L60">
        <v>1</v>
      </c>
      <c r="P60" t="str">
        <f>uzytkownicy[[#This Row],[Jezyk]]</f>
        <v>suahili</v>
      </c>
      <c r="Q60" t="str">
        <f>uzytkownicy[[#This Row],[Urzedowy]]</f>
        <v>tak</v>
      </c>
      <c r="R60" t="str">
        <f t="shared" si="0"/>
        <v>-</v>
      </c>
      <c r="S60" t="str">
        <f t="shared" si="1"/>
        <v>suahili</v>
      </c>
      <c r="T60" t="s">
        <v>351</v>
      </c>
      <c r="U60">
        <f t="shared" si="2"/>
        <v>1</v>
      </c>
    </row>
    <row r="61" spans="5:21" x14ac:dyDescent="0.25">
      <c r="E61" s="1" t="s">
        <v>120</v>
      </c>
      <c r="F61" s="1" t="s">
        <v>56</v>
      </c>
      <c r="G61">
        <v>1</v>
      </c>
      <c r="H61" s="1" t="s">
        <v>21</v>
      </c>
      <c r="I61" s="1" t="s">
        <v>320</v>
      </c>
      <c r="J61">
        <v>13.6</v>
      </c>
      <c r="K61" s="1" t="s">
        <v>563</v>
      </c>
      <c r="L61">
        <v>1</v>
      </c>
      <c r="P61" t="str">
        <f>uzytkownicy[[#This Row],[Jezyk]]</f>
        <v>madurese</v>
      </c>
      <c r="Q61" t="str">
        <f>uzytkownicy[[#This Row],[Urzedowy]]</f>
        <v>nie</v>
      </c>
      <c r="R61" t="str">
        <f t="shared" si="0"/>
        <v>madurese</v>
      </c>
      <c r="S61" t="str">
        <f t="shared" si="1"/>
        <v>-</v>
      </c>
      <c r="T61" t="s">
        <v>50</v>
      </c>
      <c r="U61">
        <f t="shared" si="2"/>
        <v>1</v>
      </c>
    </row>
    <row r="62" spans="5:21" x14ac:dyDescent="0.25">
      <c r="E62" s="1" t="s">
        <v>121</v>
      </c>
      <c r="F62" s="1" t="s">
        <v>60</v>
      </c>
      <c r="G62">
        <v>1</v>
      </c>
      <c r="H62" s="1" t="s">
        <v>23</v>
      </c>
      <c r="I62" s="1" t="s">
        <v>85</v>
      </c>
      <c r="J62">
        <v>13.5</v>
      </c>
      <c r="K62" s="1" t="s">
        <v>563</v>
      </c>
      <c r="L62">
        <v>1</v>
      </c>
      <c r="P62" t="str">
        <f>uzytkownicy[[#This Row],[Jezyk]]</f>
        <v>azerski</v>
      </c>
      <c r="Q62" t="str">
        <f>uzytkownicy[[#This Row],[Urzedowy]]</f>
        <v>nie</v>
      </c>
      <c r="R62" t="str">
        <f t="shared" si="0"/>
        <v>azerski</v>
      </c>
      <c r="S62" t="str">
        <f t="shared" si="1"/>
        <v>-</v>
      </c>
      <c r="T62" t="s">
        <v>92</v>
      </c>
      <c r="U62">
        <f t="shared" si="2"/>
        <v>1</v>
      </c>
    </row>
    <row r="63" spans="5:21" x14ac:dyDescent="0.25">
      <c r="E63" s="1" t="s">
        <v>122</v>
      </c>
      <c r="F63" s="1" t="s">
        <v>123</v>
      </c>
      <c r="G63">
        <v>1</v>
      </c>
      <c r="H63" s="1" t="s">
        <v>20</v>
      </c>
      <c r="I63" s="1" t="s">
        <v>79</v>
      </c>
      <c r="J63">
        <v>13.2</v>
      </c>
      <c r="K63" s="1" t="s">
        <v>563</v>
      </c>
      <c r="L63">
        <v>1</v>
      </c>
      <c r="P63" t="str">
        <f>uzytkownicy[[#This Row],[Jezyk]]</f>
        <v>assamski</v>
      </c>
      <c r="Q63" t="str">
        <f>uzytkownicy[[#This Row],[Urzedowy]]</f>
        <v>nie</v>
      </c>
      <c r="R63" t="str">
        <f t="shared" si="0"/>
        <v>assamski</v>
      </c>
      <c r="S63" t="str">
        <f t="shared" si="1"/>
        <v>-</v>
      </c>
      <c r="T63" t="s">
        <v>126</v>
      </c>
      <c r="U63">
        <f t="shared" si="2"/>
        <v>1</v>
      </c>
    </row>
    <row r="64" spans="5:21" x14ac:dyDescent="0.25">
      <c r="E64" s="1" t="s">
        <v>124</v>
      </c>
      <c r="F64" s="1" t="s">
        <v>62</v>
      </c>
      <c r="G64">
        <v>1</v>
      </c>
      <c r="H64" s="1" t="s">
        <v>34</v>
      </c>
      <c r="I64" s="1" t="s">
        <v>528</v>
      </c>
      <c r="J64">
        <v>13.1</v>
      </c>
      <c r="K64" s="1" t="s">
        <v>562</v>
      </c>
      <c r="L64">
        <v>1</v>
      </c>
      <c r="P64" t="str">
        <f>uzytkownicy[[#This Row],[Jezyk]]</f>
        <v>urdu</v>
      </c>
      <c r="Q64" t="str">
        <f>uzytkownicy[[#This Row],[Urzedowy]]</f>
        <v>tak</v>
      </c>
      <c r="R64" t="str">
        <f t="shared" si="0"/>
        <v>-</v>
      </c>
      <c r="S64" t="str">
        <f t="shared" si="1"/>
        <v>urdu</v>
      </c>
      <c r="T64" t="s">
        <v>400</v>
      </c>
      <c r="U64">
        <f t="shared" si="2"/>
        <v>1</v>
      </c>
    </row>
    <row r="65" spans="5:21" x14ac:dyDescent="0.25">
      <c r="E65" s="1" t="s">
        <v>125</v>
      </c>
      <c r="F65" s="1" t="s">
        <v>81</v>
      </c>
      <c r="G65">
        <v>1</v>
      </c>
      <c r="H65" s="1" t="s">
        <v>20</v>
      </c>
      <c r="I65" s="1" t="s">
        <v>322</v>
      </c>
      <c r="J65">
        <v>12.2</v>
      </c>
      <c r="K65" s="1" t="s">
        <v>563</v>
      </c>
      <c r="L65">
        <v>1</v>
      </c>
      <c r="P65" t="str">
        <f>uzytkownicy[[#This Row],[Jezyk]]</f>
        <v>maithili</v>
      </c>
      <c r="Q65" t="str">
        <f>uzytkownicy[[#This Row],[Urzedowy]]</f>
        <v>nie</v>
      </c>
      <c r="R65" t="str">
        <f t="shared" si="0"/>
        <v>maithili</v>
      </c>
      <c r="S65" t="str">
        <f t="shared" si="1"/>
        <v>-</v>
      </c>
      <c r="T65" t="s">
        <v>91</v>
      </c>
      <c r="U65">
        <f t="shared" si="2"/>
        <v>1</v>
      </c>
    </row>
    <row r="66" spans="5:21" x14ac:dyDescent="0.25">
      <c r="E66" s="1" t="s">
        <v>126</v>
      </c>
      <c r="F66" s="1" t="s">
        <v>51</v>
      </c>
      <c r="G66">
        <v>1</v>
      </c>
      <c r="H66" s="1" t="s">
        <v>36</v>
      </c>
      <c r="I66" s="1" t="s">
        <v>559</v>
      </c>
      <c r="J66">
        <v>11.6</v>
      </c>
      <c r="K66" s="1" t="s">
        <v>562</v>
      </c>
      <c r="L66">
        <v>1</v>
      </c>
      <c r="P66" t="str">
        <f>uzytkownicy[[#This Row],[Jezyk]]</f>
        <v>zulu</v>
      </c>
      <c r="Q66" t="str">
        <f>uzytkownicy[[#This Row],[Urzedowy]]</f>
        <v>tak</v>
      </c>
      <c r="R66" t="str">
        <f t="shared" ref="R66:R129" si="3">IF(Q66="nie",P66,"-")</f>
        <v>-</v>
      </c>
      <c r="S66" t="str">
        <f t="shared" ref="S66:S129" si="4">IF(Q66="tak",P66,"-")</f>
        <v>zulu</v>
      </c>
      <c r="T66" t="s">
        <v>462</v>
      </c>
      <c r="U66">
        <f t="shared" ref="U66:U129" si="5">IFERROR(VLOOKUP(T66,$S$2:$S$657,1,FALSE),1)</f>
        <v>1</v>
      </c>
    </row>
    <row r="67" spans="5:21" x14ac:dyDescent="0.25">
      <c r="E67" s="1" t="s">
        <v>127</v>
      </c>
      <c r="F67" s="1" t="s">
        <v>62</v>
      </c>
      <c r="G67">
        <v>1</v>
      </c>
      <c r="H67" s="1" t="s">
        <v>12</v>
      </c>
      <c r="I67" s="1" t="s">
        <v>526</v>
      </c>
      <c r="J67">
        <v>10.1</v>
      </c>
      <c r="K67" s="1" t="s">
        <v>563</v>
      </c>
      <c r="L67">
        <v>1</v>
      </c>
      <c r="P67" t="str">
        <f>uzytkownicy[[#This Row],[Jezyk]]</f>
        <v>ujgurski</v>
      </c>
      <c r="Q67" t="str">
        <f>uzytkownicy[[#This Row],[Urzedowy]]</f>
        <v>nie</v>
      </c>
      <c r="R67" t="str">
        <f t="shared" si="3"/>
        <v>ujgurski</v>
      </c>
      <c r="S67" t="str">
        <f t="shared" si="4"/>
        <v>-</v>
      </c>
      <c r="T67" t="s">
        <v>167</v>
      </c>
      <c r="U67">
        <f t="shared" si="5"/>
        <v>1</v>
      </c>
    </row>
    <row r="68" spans="5:21" x14ac:dyDescent="0.25">
      <c r="E68" s="1" t="s">
        <v>128</v>
      </c>
      <c r="F68" s="1" t="s">
        <v>129</v>
      </c>
      <c r="G68">
        <v>1</v>
      </c>
      <c r="H68" s="1" t="s">
        <v>20</v>
      </c>
      <c r="I68" s="1" t="s">
        <v>114</v>
      </c>
      <c r="J68">
        <v>9.6</v>
      </c>
      <c r="K68" s="1" t="s">
        <v>563</v>
      </c>
      <c r="L68">
        <v>1</v>
      </c>
      <c r="P68" t="str">
        <f>uzytkownicy[[#This Row],[Jezyk]]</f>
        <v>bhili</v>
      </c>
      <c r="Q68" t="str">
        <f>uzytkownicy[[#This Row],[Urzedowy]]</f>
        <v>nie</v>
      </c>
      <c r="R68" t="str">
        <f t="shared" si="3"/>
        <v>bhili</v>
      </c>
      <c r="S68" t="str">
        <f t="shared" si="4"/>
        <v>-</v>
      </c>
      <c r="T68" t="s">
        <v>536</v>
      </c>
      <c r="U68">
        <f t="shared" si="5"/>
        <v>1</v>
      </c>
    </row>
    <row r="69" spans="5:21" x14ac:dyDescent="0.25">
      <c r="E69" s="1" t="s">
        <v>130</v>
      </c>
      <c r="F69" s="1" t="s">
        <v>131</v>
      </c>
      <c r="G69">
        <v>1</v>
      </c>
      <c r="H69" s="1" t="s">
        <v>12</v>
      </c>
      <c r="I69" s="1" t="s">
        <v>202</v>
      </c>
      <c r="J69">
        <v>9.4</v>
      </c>
      <c r="K69" s="1" t="s">
        <v>563</v>
      </c>
      <c r="L69">
        <v>1</v>
      </c>
      <c r="P69" t="str">
        <f>uzytkownicy[[#This Row],[Jezyk]]</f>
        <v>hmong</v>
      </c>
      <c r="Q69" t="str">
        <f>uzytkownicy[[#This Row],[Urzedowy]]</f>
        <v>nie</v>
      </c>
      <c r="R69" t="str">
        <f t="shared" si="3"/>
        <v>hmong</v>
      </c>
      <c r="S69" t="str">
        <f t="shared" si="4"/>
        <v>-</v>
      </c>
      <c r="T69" t="s">
        <v>276</v>
      </c>
      <c r="U69">
        <f t="shared" si="5"/>
        <v>1</v>
      </c>
    </row>
    <row r="70" spans="5:21" x14ac:dyDescent="0.25">
      <c r="E70" s="1" t="s">
        <v>132</v>
      </c>
      <c r="F70" s="1" t="s">
        <v>131</v>
      </c>
      <c r="G70">
        <v>1</v>
      </c>
      <c r="H70" s="1" t="s">
        <v>3</v>
      </c>
      <c r="I70" s="1" t="s">
        <v>425</v>
      </c>
      <c r="J70">
        <v>8.6999999999999993</v>
      </c>
      <c r="K70" s="1" t="s">
        <v>562</v>
      </c>
      <c r="L70">
        <v>1</v>
      </c>
      <c r="P70" t="str">
        <f>uzytkownicy[[#This Row],[Jezyk]]</f>
        <v>paszto</v>
      </c>
      <c r="Q70" t="str">
        <f>uzytkownicy[[#This Row],[Urzedowy]]</f>
        <v>tak</v>
      </c>
      <c r="R70" t="str">
        <f t="shared" si="3"/>
        <v>-</v>
      </c>
      <c r="S70" t="str">
        <f t="shared" si="4"/>
        <v>paszto</v>
      </c>
      <c r="T70" t="s">
        <v>234</v>
      </c>
      <c r="U70">
        <f t="shared" si="5"/>
        <v>1</v>
      </c>
    </row>
    <row r="71" spans="5:21" x14ac:dyDescent="0.25">
      <c r="E71" s="1" t="s">
        <v>133</v>
      </c>
      <c r="F71" s="1" t="s">
        <v>51</v>
      </c>
      <c r="G71">
        <v>1</v>
      </c>
      <c r="H71" s="1" t="s">
        <v>12</v>
      </c>
      <c r="I71" s="1" t="s">
        <v>548</v>
      </c>
      <c r="J71">
        <v>8.6999999999999993</v>
      </c>
      <c r="K71" s="1" t="s">
        <v>563</v>
      </c>
      <c r="L71">
        <v>1</v>
      </c>
      <c r="P71" t="str">
        <f>uzytkownicy[[#This Row],[Jezyk]]</f>
        <v>yi</v>
      </c>
      <c r="Q71" t="str">
        <f>uzytkownicy[[#This Row],[Urzedowy]]</f>
        <v>nie</v>
      </c>
      <c r="R71" t="str">
        <f t="shared" si="3"/>
        <v>yi</v>
      </c>
      <c r="S71" t="str">
        <f t="shared" si="4"/>
        <v>-</v>
      </c>
      <c r="T71" t="s">
        <v>467</v>
      </c>
      <c r="U71">
        <f t="shared" si="5"/>
        <v>1</v>
      </c>
    </row>
    <row r="72" spans="5:21" x14ac:dyDescent="0.25">
      <c r="E72" s="1" t="s">
        <v>134</v>
      </c>
      <c r="F72" s="1" t="s">
        <v>135</v>
      </c>
      <c r="G72">
        <v>1</v>
      </c>
      <c r="H72" s="1" t="s">
        <v>43</v>
      </c>
      <c r="I72" s="1" t="s">
        <v>444</v>
      </c>
      <c r="J72">
        <v>8.3000000000000007</v>
      </c>
      <c r="K72" s="1" t="s">
        <v>563</v>
      </c>
      <c r="L72">
        <v>1</v>
      </c>
      <c r="P72" t="str">
        <f>uzytkownicy[[#This Row],[Jezyk]]</f>
        <v>rosyjski</v>
      </c>
      <c r="Q72" t="str">
        <f>uzytkownicy[[#This Row],[Urzedowy]]</f>
        <v>nie</v>
      </c>
      <c r="R72" t="str">
        <f t="shared" si="3"/>
        <v>rosyjski</v>
      </c>
      <c r="S72" t="str">
        <f t="shared" si="4"/>
        <v>-</v>
      </c>
      <c r="T72" t="s">
        <v>530</v>
      </c>
      <c r="U72">
        <f t="shared" si="5"/>
        <v>1</v>
      </c>
    </row>
    <row r="73" spans="5:21" x14ac:dyDescent="0.25">
      <c r="E73" s="1" t="s">
        <v>136</v>
      </c>
      <c r="F73" s="1" t="s">
        <v>60</v>
      </c>
      <c r="G73">
        <v>1</v>
      </c>
      <c r="H73" s="1" t="s">
        <v>36</v>
      </c>
      <c r="I73" s="1" t="s">
        <v>541</v>
      </c>
      <c r="J73">
        <v>8.1999999999999993</v>
      </c>
      <c r="K73" s="1" t="s">
        <v>562</v>
      </c>
      <c r="L73">
        <v>1</v>
      </c>
      <c r="P73" t="str">
        <f>uzytkownicy[[#This Row],[Jezyk]]</f>
        <v>xhosa</v>
      </c>
      <c r="Q73" t="str">
        <f>uzytkownicy[[#This Row],[Urzedowy]]</f>
        <v>tak</v>
      </c>
      <c r="R73" t="str">
        <f t="shared" si="3"/>
        <v>-</v>
      </c>
      <c r="S73" t="str">
        <f t="shared" si="4"/>
        <v>xhosa</v>
      </c>
      <c r="T73" t="s">
        <v>230</v>
      </c>
      <c r="U73">
        <f t="shared" si="5"/>
        <v>1</v>
      </c>
    </row>
    <row r="74" spans="5:21" x14ac:dyDescent="0.25">
      <c r="E74" s="1" t="s">
        <v>137</v>
      </c>
      <c r="F74" s="1" t="s">
        <v>51</v>
      </c>
      <c r="G74">
        <v>1</v>
      </c>
      <c r="H74" s="1" t="s">
        <v>25</v>
      </c>
      <c r="I74" s="1" t="s">
        <v>161</v>
      </c>
      <c r="J74">
        <v>8.1</v>
      </c>
      <c r="K74" s="1" t="s">
        <v>562</v>
      </c>
      <c r="L74">
        <v>1</v>
      </c>
      <c r="P74" t="str">
        <f>uzytkownicy[[#This Row],[Jezyk]]</f>
        <v>francuski</v>
      </c>
      <c r="Q74" t="str">
        <f>uzytkownicy[[#This Row],[Urzedowy]]</f>
        <v>tak</v>
      </c>
      <c r="R74" t="str">
        <f t="shared" si="3"/>
        <v>-</v>
      </c>
      <c r="S74" t="str">
        <f t="shared" si="4"/>
        <v>francuski</v>
      </c>
      <c r="T74" t="s">
        <v>130</v>
      </c>
      <c r="U74">
        <f t="shared" si="5"/>
        <v>1</v>
      </c>
    </row>
    <row r="75" spans="5:21" x14ac:dyDescent="0.25">
      <c r="E75" s="1" t="s">
        <v>138</v>
      </c>
      <c r="F75" s="1" t="s">
        <v>62</v>
      </c>
      <c r="G75">
        <v>1</v>
      </c>
      <c r="H75" s="1" t="s">
        <v>41</v>
      </c>
      <c r="I75" s="1" t="s">
        <v>286</v>
      </c>
      <c r="J75">
        <v>8.1</v>
      </c>
      <c r="K75" s="1" t="s">
        <v>563</v>
      </c>
      <c r="L75">
        <v>1</v>
      </c>
      <c r="P75" t="str">
        <f>uzytkownicy[[#This Row],[Jezyk]]</f>
        <v>kurdyjski</v>
      </c>
      <c r="Q75" t="str">
        <f>uzytkownicy[[#This Row],[Urzedowy]]</f>
        <v>nie</v>
      </c>
      <c r="R75" t="str">
        <f t="shared" si="3"/>
        <v>kurdyjski</v>
      </c>
      <c r="S75" t="str">
        <f t="shared" si="4"/>
        <v>-</v>
      </c>
      <c r="T75" t="s">
        <v>380</v>
      </c>
      <c r="U75">
        <f t="shared" si="5"/>
        <v>1</v>
      </c>
    </row>
    <row r="76" spans="5:21" x14ac:dyDescent="0.25">
      <c r="E76" s="1" t="s">
        <v>139</v>
      </c>
      <c r="F76" s="1" t="s">
        <v>81</v>
      </c>
      <c r="G76">
        <v>1</v>
      </c>
      <c r="H76" s="1" t="s">
        <v>5</v>
      </c>
      <c r="I76" s="1" t="s">
        <v>226</v>
      </c>
      <c r="J76">
        <v>8</v>
      </c>
      <c r="K76" s="1" t="s">
        <v>563</v>
      </c>
      <c r="L76">
        <v>1</v>
      </c>
      <c r="P76" t="str">
        <f>uzytkownicy[[#This Row],[Jezyk]]</f>
        <v>kabyle</v>
      </c>
      <c r="Q76" t="str">
        <f>uzytkownicy[[#This Row],[Urzedowy]]</f>
        <v>nie</v>
      </c>
      <c r="R76" t="str">
        <f t="shared" si="3"/>
        <v>kabyle</v>
      </c>
      <c r="S76" t="str">
        <f t="shared" si="4"/>
        <v>-</v>
      </c>
      <c r="T76" t="s">
        <v>329</v>
      </c>
      <c r="U76" t="str">
        <f t="shared" si="5"/>
        <v>mandarynski</v>
      </c>
    </row>
    <row r="77" spans="5:21" x14ac:dyDescent="0.25">
      <c r="E77" s="1" t="s">
        <v>140</v>
      </c>
      <c r="F77" s="1" t="s">
        <v>81</v>
      </c>
      <c r="G77">
        <v>1</v>
      </c>
      <c r="H77" s="1" t="s">
        <v>16</v>
      </c>
      <c r="I77" s="1" t="s">
        <v>212</v>
      </c>
      <c r="J77">
        <v>7.8</v>
      </c>
      <c r="K77" s="1" t="s">
        <v>563</v>
      </c>
      <c r="L77">
        <v>1</v>
      </c>
      <c r="P77" t="str">
        <f>uzytkownicy[[#This Row],[Jezyk]]</f>
        <v>ilocano</v>
      </c>
      <c r="Q77" t="str">
        <f>uzytkownicy[[#This Row],[Urzedowy]]</f>
        <v>nie</v>
      </c>
      <c r="R77" t="str">
        <f t="shared" si="3"/>
        <v>ilocano</v>
      </c>
      <c r="S77" t="str">
        <f t="shared" si="4"/>
        <v>-</v>
      </c>
      <c r="T77" t="s">
        <v>348</v>
      </c>
      <c r="U77">
        <f t="shared" si="5"/>
        <v>1</v>
      </c>
    </row>
    <row r="78" spans="5:21" x14ac:dyDescent="0.25">
      <c r="E78" s="1" t="s">
        <v>141</v>
      </c>
      <c r="F78" s="1" t="s">
        <v>81</v>
      </c>
      <c r="G78">
        <v>1</v>
      </c>
      <c r="H78" s="1" t="s">
        <v>19</v>
      </c>
      <c r="I78" s="1" t="s">
        <v>242</v>
      </c>
      <c r="J78">
        <v>7.8</v>
      </c>
      <c r="K78" s="1" t="s">
        <v>563</v>
      </c>
      <c r="L78">
        <v>1</v>
      </c>
      <c r="P78" t="str">
        <f>uzytkownicy[[#This Row],[Jezyk]]</f>
        <v>katalonski</v>
      </c>
      <c r="Q78" t="str">
        <f>uzytkownicy[[#This Row],[Urzedowy]]</f>
        <v>nie</v>
      </c>
      <c r="R78" t="str">
        <f t="shared" si="3"/>
        <v>katalonski</v>
      </c>
      <c r="S78" t="str">
        <f t="shared" si="4"/>
        <v>-</v>
      </c>
      <c r="T78" t="s">
        <v>176</v>
      </c>
      <c r="U78">
        <f t="shared" si="5"/>
        <v>1</v>
      </c>
    </row>
    <row r="79" spans="5:21" x14ac:dyDescent="0.25">
      <c r="E79" s="1" t="s">
        <v>142</v>
      </c>
      <c r="F79" s="1" t="s">
        <v>56</v>
      </c>
      <c r="G79">
        <v>1</v>
      </c>
      <c r="H79" s="1" t="s">
        <v>23</v>
      </c>
      <c r="I79" s="1" t="s">
        <v>286</v>
      </c>
      <c r="J79">
        <v>7.5</v>
      </c>
      <c r="K79" s="1" t="s">
        <v>563</v>
      </c>
      <c r="L79">
        <v>1</v>
      </c>
      <c r="P79" t="str">
        <f>uzytkownicy[[#This Row],[Jezyk]]</f>
        <v>kurdyjski</v>
      </c>
      <c r="Q79" t="str">
        <f>uzytkownicy[[#This Row],[Urzedowy]]</f>
        <v>nie</v>
      </c>
      <c r="R79" t="str">
        <f t="shared" si="3"/>
        <v>kurdyjski</v>
      </c>
      <c r="S79" t="str">
        <f t="shared" si="4"/>
        <v>-</v>
      </c>
      <c r="T79" t="s">
        <v>113</v>
      </c>
      <c r="U79">
        <f t="shared" si="5"/>
        <v>1</v>
      </c>
    </row>
    <row r="80" spans="5:21" x14ac:dyDescent="0.25">
      <c r="E80" s="1" t="s">
        <v>143</v>
      </c>
      <c r="F80" s="1" t="s">
        <v>144</v>
      </c>
      <c r="G80">
        <v>1</v>
      </c>
      <c r="H80" s="1" t="s">
        <v>22</v>
      </c>
      <c r="I80" s="1" t="s">
        <v>286</v>
      </c>
      <c r="J80">
        <v>7.4</v>
      </c>
      <c r="K80" s="1" t="s">
        <v>562</v>
      </c>
      <c r="L80">
        <v>1</v>
      </c>
      <c r="P80" t="str">
        <f>uzytkownicy[[#This Row],[Jezyk]]</f>
        <v>kurdyjski</v>
      </c>
      <c r="Q80" t="str">
        <f>uzytkownicy[[#This Row],[Urzedowy]]</f>
        <v>tak</v>
      </c>
      <c r="R80" t="str">
        <f t="shared" si="3"/>
        <v>-</v>
      </c>
      <c r="S80" t="str">
        <f t="shared" si="4"/>
        <v>kurdyjski</v>
      </c>
      <c r="T80" t="s">
        <v>239</v>
      </c>
      <c r="U80">
        <f t="shared" si="5"/>
        <v>1</v>
      </c>
    </row>
    <row r="81" spans="5:21" x14ac:dyDescent="0.25">
      <c r="E81" s="1" t="s">
        <v>145</v>
      </c>
      <c r="F81" s="1" t="s">
        <v>81</v>
      </c>
      <c r="G81">
        <v>1</v>
      </c>
      <c r="H81" s="1" t="s">
        <v>40</v>
      </c>
      <c r="I81" s="1" t="s">
        <v>475</v>
      </c>
      <c r="J81">
        <v>7.3</v>
      </c>
      <c r="K81" s="1" t="s">
        <v>563</v>
      </c>
      <c r="L81">
        <v>1</v>
      </c>
      <c r="P81" t="str">
        <f>uzytkownicy[[#This Row],[Jezyk]]</f>
        <v>sukuma</v>
      </c>
      <c r="Q81" t="str">
        <f>uzytkownicy[[#This Row],[Urzedowy]]</f>
        <v>nie</v>
      </c>
      <c r="R81" t="str">
        <f t="shared" si="3"/>
        <v>sukuma</v>
      </c>
      <c r="S81" t="str">
        <f t="shared" si="4"/>
        <v>-</v>
      </c>
      <c r="T81" t="s">
        <v>116</v>
      </c>
      <c r="U81">
        <f t="shared" si="5"/>
        <v>1</v>
      </c>
    </row>
    <row r="82" spans="5:21" x14ac:dyDescent="0.25">
      <c r="E82" s="1" t="s">
        <v>146</v>
      </c>
      <c r="F82" s="1" t="s">
        <v>123</v>
      </c>
      <c r="G82">
        <v>1</v>
      </c>
      <c r="H82" s="1" t="s">
        <v>16</v>
      </c>
      <c r="I82" s="1" t="s">
        <v>198</v>
      </c>
      <c r="J82">
        <v>7</v>
      </c>
      <c r="K82" s="1" t="s">
        <v>563</v>
      </c>
      <c r="L82">
        <v>1</v>
      </c>
      <c r="P82" t="str">
        <f>uzytkownicy[[#This Row],[Jezyk]]</f>
        <v>hiligaynon</v>
      </c>
      <c r="Q82" t="str">
        <f>uzytkownicy[[#This Row],[Urzedowy]]</f>
        <v>nie</v>
      </c>
      <c r="R82" t="str">
        <f t="shared" si="3"/>
        <v>hiligaynon</v>
      </c>
      <c r="S82" t="str">
        <f t="shared" si="4"/>
        <v>-</v>
      </c>
      <c r="T82" t="s">
        <v>236</v>
      </c>
      <c r="U82">
        <f t="shared" si="5"/>
        <v>1</v>
      </c>
    </row>
    <row r="83" spans="5:21" x14ac:dyDescent="0.25">
      <c r="E83" s="1" t="s">
        <v>147</v>
      </c>
      <c r="F83" s="1" t="s">
        <v>84</v>
      </c>
      <c r="G83">
        <v>1</v>
      </c>
      <c r="H83" s="1" t="s">
        <v>36</v>
      </c>
      <c r="I83" s="1" t="s">
        <v>61</v>
      </c>
      <c r="J83">
        <v>6.9</v>
      </c>
      <c r="K83" s="1" t="s">
        <v>562</v>
      </c>
      <c r="L83">
        <v>1</v>
      </c>
      <c r="P83" t="str">
        <f>uzytkownicy[[#This Row],[Jezyk]]</f>
        <v>afrikaans</v>
      </c>
      <c r="Q83" t="str">
        <f>uzytkownicy[[#This Row],[Urzedowy]]</f>
        <v>tak</v>
      </c>
      <c r="R83" t="str">
        <f t="shared" si="3"/>
        <v>-</v>
      </c>
      <c r="S83" t="str">
        <f t="shared" si="4"/>
        <v>afrikaans</v>
      </c>
      <c r="T83" t="s">
        <v>273</v>
      </c>
      <c r="U83">
        <f t="shared" si="5"/>
        <v>1</v>
      </c>
    </row>
    <row r="84" spans="5:21" x14ac:dyDescent="0.25">
      <c r="E84" s="1" t="s">
        <v>148</v>
      </c>
      <c r="F84" s="1" t="s">
        <v>86</v>
      </c>
      <c r="G84">
        <v>1</v>
      </c>
      <c r="H84" s="1" t="s">
        <v>27</v>
      </c>
      <c r="I84" s="1" t="s">
        <v>173</v>
      </c>
      <c r="J84">
        <v>6.6</v>
      </c>
      <c r="K84" s="1" t="s">
        <v>563</v>
      </c>
      <c r="L84">
        <v>1</v>
      </c>
      <c r="P84" t="str">
        <f>uzytkownicy[[#This Row],[Jezyk]]</f>
        <v>gikuyu</v>
      </c>
      <c r="Q84" t="str">
        <f>uzytkownicy[[#This Row],[Urzedowy]]</f>
        <v>nie</v>
      </c>
      <c r="R84" t="str">
        <f t="shared" si="3"/>
        <v>gikuyu</v>
      </c>
      <c r="S84" t="str">
        <f t="shared" si="4"/>
        <v>-</v>
      </c>
      <c r="T84" t="s">
        <v>423</v>
      </c>
      <c r="U84">
        <f t="shared" si="5"/>
        <v>1</v>
      </c>
    </row>
    <row r="85" spans="5:21" x14ac:dyDescent="0.25">
      <c r="E85" s="1" t="s">
        <v>149</v>
      </c>
      <c r="F85" s="1" t="s">
        <v>84</v>
      </c>
      <c r="G85">
        <v>1</v>
      </c>
      <c r="H85" s="1" t="s">
        <v>15</v>
      </c>
      <c r="I85" s="1" t="s">
        <v>468</v>
      </c>
      <c r="J85">
        <v>6.5</v>
      </c>
      <c r="K85" s="1" t="s">
        <v>563</v>
      </c>
      <c r="L85">
        <v>1</v>
      </c>
      <c r="P85" t="str">
        <f>uzytkownicy[[#This Row],[Jezyk]]</f>
        <v>somalijski</v>
      </c>
      <c r="Q85" t="str">
        <f>uzytkownicy[[#This Row],[Urzedowy]]</f>
        <v>nie</v>
      </c>
      <c r="R85" t="str">
        <f t="shared" si="3"/>
        <v>somalijski</v>
      </c>
      <c r="S85" t="str">
        <f t="shared" si="4"/>
        <v>-</v>
      </c>
      <c r="T85" t="s">
        <v>141</v>
      </c>
      <c r="U85">
        <f t="shared" si="5"/>
        <v>1</v>
      </c>
    </row>
    <row r="86" spans="5:21" x14ac:dyDescent="0.25">
      <c r="E86" s="1" t="s">
        <v>150</v>
      </c>
      <c r="F86" s="1" t="s">
        <v>62</v>
      </c>
      <c r="G86">
        <v>1</v>
      </c>
      <c r="H86" s="1" t="s">
        <v>20</v>
      </c>
      <c r="I86" s="1" t="s">
        <v>453</v>
      </c>
      <c r="J86">
        <v>6.5</v>
      </c>
      <c r="K86" s="1" t="s">
        <v>563</v>
      </c>
      <c r="L86">
        <v>1</v>
      </c>
      <c r="P86" t="str">
        <f>uzytkownicy[[#This Row],[Jezyk]]</f>
        <v>santali</v>
      </c>
      <c r="Q86" t="str">
        <f>uzytkownicy[[#This Row],[Urzedowy]]</f>
        <v>nie</v>
      </c>
      <c r="R86" t="str">
        <f t="shared" si="3"/>
        <v>santali</v>
      </c>
      <c r="S86" t="str">
        <f t="shared" si="4"/>
        <v>-</v>
      </c>
      <c r="T86" t="s">
        <v>500</v>
      </c>
      <c r="U86">
        <f t="shared" si="5"/>
        <v>1</v>
      </c>
    </row>
    <row r="87" spans="5:21" x14ac:dyDescent="0.25">
      <c r="E87" s="1" t="s">
        <v>151</v>
      </c>
      <c r="F87" s="1" t="s">
        <v>129</v>
      </c>
      <c r="G87">
        <v>1</v>
      </c>
      <c r="H87" s="1" t="s">
        <v>12</v>
      </c>
      <c r="I87" s="1" t="s">
        <v>506</v>
      </c>
      <c r="J87">
        <v>6.3</v>
      </c>
      <c r="K87" s="1" t="s">
        <v>563</v>
      </c>
      <c r="L87">
        <v>1</v>
      </c>
      <c r="P87" t="str">
        <f>uzytkownicy[[#This Row],[Jezyk]]</f>
        <v>tibetan</v>
      </c>
      <c r="Q87" t="str">
        <f>uzytkownicy[[#This Row],[Urzedowy]]</f>
        <v>nie</v>
      </c>
      <c r="R87" t="str">
        <f t="shared" si="3"/>
        <v>tibetan</v>
      </c>
      <c r="S87" t="str">
        <f t="shared" si="4"/>
        <v>-</v>
      </c>
      <c r="T87" t="s">
        <v>540</v>
      </c>
      <c r="U87">
        <f t="shared" si="5"/>
        <v>1</v>
      </c>
    </row>
    <row r="88" spans="5:21" x14ac:dyDescent="0.25">
      <c r="E88" s="1" t="s">
        <v>152</v>
      </c>
      <c r="F88" s="1" t="s">
        <v>81</v>
      </c>
      <c r="G88">
        <v>1</v>
      </c>
      <c r="H88" s="1" t="s">
        <v>13</v>
      </c>
      <c r="I88" s="1" t="s">
        <v>306</v>
      </c>
      <c r="J88">
        <v>6.3</v>
      </c>
      <c r="K88" s="1" t="s">
        <v>562</v>
      </c>
      <c r="L88">
        <v>1</v>
      </c>
      <c r="P88" t="str">
        <f>uzytkownicy[[#This Row],[Jezyk]]</f>
        <v>luba-kasai</v>
      </c>
      <c r="Q88" t="str">
        <f>uzytkownicy[[#This Row],[Urzedowy]]</f>
        <v>tak</v>
      </c>
      <c r="R88" t="str">
        <f t="shared" si="3"/>
        <v>-</v>
      </c>
      <c r="S88" t="str">
        <f t="shared" si="4"/>
        <v>luba-kasai</v>
      </c>
      <c r="T88" t="s">
        <v>155</v>
      </c>
      <c r="U88">
        <f t="shared" si="5"/>
        <v>1</v>
      </c>
    </row>
    <row r="89" spans="5:21" x14ac:dyDescent="0.25">
      <c r="E89" s="1" t="s">
        <v>153</v>
      </c>
      <c r="F89" s="1" t="s">
        <v>53</v>
      </c>
      <c r="G89">
        <v>1</v>
      </c>
      <c r="H89" s="1" t="s">
        <v>15</v>
      </c>
      <c r="I89" s="1" t="s">
        <v>507</v>
      </c>
      <c r="J89">
        <v>6.2</v>
      </c>
      <c r="K89" s="1" t="s">
        <v>563</v>
      </c>
      <c r="L89">
        <v>1</v>
      </c>
      <c r="P89" t="str">
        <f>uzytkownicy[[#This Row],[Jezyk]]</f>
        <v>tigrinya</v>
      </c>
      <c r="Q89" t="str">
        <f>uzytkownicy[[#This Row],[Urzedowy]]</f>
        <v>nie</v>
      </c>
      <c r="R89" t="str">
        <f t="shared" si="3"/>
        <v>tigrinya</v>
      </c>
      <c r="S89" t="str">
        <f t="shared" si="4"/>
        <v>-</v>
      </c>
      <c r="T89" t="s">
        <v>334</v>
      </c>
      <c r="U89">
        <f t="shared" si="5"/>
        <v>1</v>
      </c>
    </row>
    <row r="90" spans="5:21" x14ac:dyDescent="0.25">
      <c r="E90" s="1" t="s">
        <v>154</v>
      </c>
      <c r="F90" s="1" t="s">
        <v>56</v>
      </c>
      <c r="G90">
        <v>1</v>
      </c>
      <c r="H90" s="1" t="s">
        <v>34</v>
      </c>
      <c r="I90" s="1" t="s">
        <v>107</v>
      </c>
      <c r="J90">
        <v>6.2</v>
      </c>
      <c r="K90" s="1" t="s">
        <v>563</v>
      </c>
      <c r="L90">
        <v>1</v>
      </c>
      <c r="P90" t="str">
        <f>uzytkownicy[[#This Row],[Jezyk]]</f>
        <v>beludzi</v>
      </c>
      <c r="Q90" t="str">
        <f>uzytkownicy[[#This Row],[Urzedowy]]</f>
        <v>nie</v>
      </c>
      <c r="R90" t="str">
        <f t="shared" si="3"/>
        <v>beludzi</v>
      </c>
      <c r="S90" t="str">
        <f t="shared" si="4"/>
        <v>-</v>
      </c>
      <c r="T90" t="s">
        <v>159</v>
      </c>
      <c r="U90">
        <f t="shared" si="5"/>
        <v>1</v>
      </c>
    </row>
    <row r="91" spans="5:21" x14ac:dyDescent="0.25">
      <c r="E91" s="1" t="s">
        <v>155</v>
      </c>
      <c r="F91" s="1" t="s">
        <v>62</v>
      </c>
      <c r="G91">
        <v>1</v>
      </c>
      <c r="H91" s="1" t="s">
        <v>12</v>
      </c>
      <c r="I91" s="1" t="s">
        <v>360</v>
      </c>
      <c r="J91">
        <v>6</v>
      </c>
      <c r="K91" s="1" t="s">
        <v>563</v>
      </c>
      <c r="L91">
        <v>1</v>
      </c>
      <c r="P91" t="str">
        <f>uzytkownicy[[#This Row],[Jezyk]]</f>
        <v>mongolski</v>
      </c>
      <c r="Q91" t="str">
        <f>uzytkownicy[[#This Row],[Urzedowy]]</f>
        <v>nie</v>
      </c>
      <c r="R91" t="str">
        <f t="shared" si="3"/>
        <v>mongolski</v>
      </c>
      <c r="S91" t="str">
        <f t="shared" si="4"/>
        <v>-</v>
      </c>
      <c r="T91" t="s">
        <v>183</v>
      </c>
      <c r="U91">
        <f t="shared" si="5"/>
        <v>1</v>
      </c>
    </row>
    <row r="92" spans="5:21" x14ac:dyDescent="0.25">
      <c r="E92" s="1" t="s">
        <v>156</v>
      </c>
      <c r="F92" s="1" t="s">
        <v>62</v>
      </c>
      <c r="G92">
        <v>1</v>
      </c>
      <c r="H92" s="1" t="s">
        <v>39</v>
      </c>
      <c r="I92" s="1" t="s">
        <v>250</v>
      </c>
      <c r="J92">
        <v>6</v>
      </c>
      <c r="K92" s="1" t="s">
        <v>563</v>
      </c>
      <c r="L92">
        <v>1</v>
      </c>
      <c r="P92" t="str">
        <f>uzytkownicy[[#This Row],[Jezyk]]</f>
        <v>khammuang</v>
      </c>
      <c r="Q92" t="str">
        <f>uzytkownicy[[#This Row],[Urzedowy]]</f>
        <v>nie</v>
      </c>
      <c r="R92" t="str">
        <f t="shared" si="3"/>
        <v>khammuang</v>
      </c>
      <c r="S92" t="str">
        <f t="shared" si="4"/>
        <v>-</v>
      </c>
      <c r="T92" t="s">
        <v>465</v>
      </c>
      <c r="U92">
        <f t="shared" si="5"/>
        <v>1</v>
      </c>
    </row>
    <row r="93" spans="5:21" x14ac:dyDescent="0.25">
      <c r="E93" s="1" t="s">
        <v>157</v>
      </c>
      <c r="F93" s="1" t="s">
        <v>129</v>
      </c>
      <c r="G93">
        <v>1</v>
      </c>
      <c r="H93" s="1" t="s">
        <v>42</v>
      </c>
      <c r="I93" s="1" t="s">
        <v>169</v>
      </c>
      <c r="J93">
        <v>5.6</v>
      </c>
      <c r="K93" s="1" t="s">
        <v>563</v>
      </c>
      <c r="L93">
        <v>1</v>
      </c>
      <c r="P93" t="str">
        <f>uzytkownicy[[#This Row],[Jezyk]]</f>
        <v>ganda</v>
      </c>
      <c r="Q93" t="str">
        <f>uzytkownicy[[#This Row],[Urzedowy]]</f>
        <v>nie</v>
      </c>
      <c r="R93" t="str">
        <f t="shared" si="3"/>
        <v>ganda</v>
      </c>
      <c r="S93" t="str">
        <f t="shared" si="4"/>
        <v>-</v>
      </c>
      <c r="T93" t="s">
        <v>251</v>
      </c>
      <c r="U93">
        <f t="shared" si="5"/>
        <v>1</v>
      </c>
    </row>
    <row r="94" spans="5:21" x14ac:dyDescent="0.25">
      <c r="E94" s="1" t="s">
        <v>158</v>
      </c>
      <c r="F94" s="1" t="s">
        <v>81</v>
      </c>
      <c r="G94">
        <v>1</v>
      </c>
      <c r="H94" s="1" t="s">
        <v>20</v>
      </c>
      <c r="I94" s="1" t="s">
        <v>240</v>
      </c>
      <c r="J94">
        <v>5.5</v>
      </c>
      <c r="K94" s="1" t="s">
        <v>563</v>
      </c>
      <c r="L94">
        <v>1</v>
      </c>
      <c r="P94" t="str">
        <f>uzytkownicy[[#This Row],[Jezyk]]</f>
        <v>kaszmirski</v>
      </c>
      <c r="Q94" t="str">
        <f>uzytkownicy[[#This Row],[Urzedowy]]</f>
        <v>nie</v>
      </c>
      <c r="R94" t="str">
        <f t="shared" si="3"/>
        <v>kaszmirski</v>
      </c>
      <c r="S94" t="str">
        <f t="shared" si="4"/>
        <v>-</v>
      </c>
      <c r="T94" t="s">
        <v>455</v>
      </c>
      <c r="U94">
        <f t="shared" si="5"/>
        <v>1</v>
      </c>
    </row>
    <row r="95" spans="5:21" x14ac:dyDescent="0.25">
      <c r="E95" s="1" t="s">
        <v>159</v>
      </c>
      <c r="F95" s="1" t="s">
        <v>81</v>
      </c>
      <c r="G95">
        <v>1</v>
      </c>
      <c r="H95" s="1" t="s">
        <v>21</v>
      </c>
      <c r="I95" s="1" t="s">
        <v>350</v>
      </c>
      <c r="J95">
        <v>5.5</v>
      </c>
      <c r="K95" s="1" t="s">
        <v>563</v>
      </c>
      <c r="L95">
        <v>1</v>
      </c>
      <c r="P95" t="str">
        <f>uzytkownicy[[#This Row],[Jezyk]]</f>
        <v>minangkabau</v>
      </c>
      <c r="Q95" t="str">
        <f>uzytkownicy[[#This Row],[Urzedowy]]</f>
        <v>nie</v>
      </c>
      <c r="R95" t="str">
        <f t="shared" si="3"/>
        <v>minangkabau</v>
      </c>
      <c r="S95" t="str">
        <f t="shared" si="4"/>
        <v>-</v>
      </c>
      <c r="T95" t="s">
        <v>391</v>
      </c>
      <c r="U95" t="str">
        <f t="shared" si="5"/>
        <v>niemiecki</v>
      </c>
    </row>
    <row r="96" spans="5:21" x14ac:dyDescent="0.25">
      <c r="E96" s="1" t="s">
        <v>160</v>
      </c>
      <c r="F96" s="1" t="s">
        <v>81</v>
      </c>
      <c r="G96">
        <v>1</v>
      </c>
      <c r="H96" s="1" t="s">
        <v>23</v>
      </c>
      <c r="I96" s="1" t="s">
        <v>174</v>
      </c>
      <c r="J96">
        <v>5.3</v>
      </c>
      <c r="K96" s="1" t="s">
        <v>563</v>
      </c>
      <c r="L96">
        <v>1</v>
      </c>
      <c r="P96" t="str">
        <f>uzytkownicy[[#This Row],[Jezyk]]</f>
        <v>gilaki</v>
      </c>
      <c r="Q96" t="str">
        <f>uzytkownicy[[#This Row],[Urzedowy]]</f>
        <v>nie</v>
      </c>
      <c r="R96" t="str">
        <f t="shared" si="3"/>
        <v>gilaki</v>
      </c>
      <c r="S96" t="str">
        <f t="shared" si="4"/>
        <v>-</v>
      </c>
      <c r="T96" t="s">
        <v>296</v>
      </c>
      <c r="U96">
        <f t="shared" si="5"/>
        <v>1</v>
      </c>
    </row>
    <row r="97" spans="5:21" x14ac:dyDescent="0.25">
      <c r="E97" s="1" t="s">
        <v>161</v>
      </c>
      <c r="F97" s="1" t="s">
        <v>62</v>
      </c>
      <c r="G97">
        <v>1</v>
      </c>
      <c r="H97" s="1" t="s">
        <v>36</v>
      </c>
      <c r="I97" s="1" t="s">
        <v>74</v>
      </c>
      <c r="J97">
        <v>4.9000000000000004</v>
      </c>
      <c r="K97" s="1" t="s">
        <v>562</v>
      </c>
      <c r="L97">
        <v>1</v>
      </c>
      <c r="P97" t="str">
        <f>uzytkownicy[[#This Row],[Jezyk]]</f>
        <v>angielski</v>
      </c>
      <c r="Q97" t="str">
        <f>uzytkownicy[[#This Row],[Urzedowy]]</f>
        <v>tak</v>
      </c>
      <c r="R97" t="str">
        <f t="shared" si="3"/>
        <v>-</v>
      </c>
      <c r="S97" t="str">
        <f t="shared" si="4"/>
        <v>angielski</v>
      </c>
      <c r="T97" t="s">
        <v>161</v>
      </c>
      <c r="U97" t="str">
        <f t="shared" si="5"/>
        <v>francuski</v>
      </c>
    </row>
    <row r="98" spans="5:21" x14ac:dyDescent="0.25">
      <c r="E98" s="1" t="s">
        <v>162</v>
      </c>
      <c r="F98" s="1" t="s">
        <v>62</v>
      </c>
      <c r="G98">
        <v>1</v>
      </c>
      <c r="H98" s="1" t="s">
        <v>36</v>
      </c>
      <c r="I98" s="1" t="s">
        <v>470</v>
      </c>
      <c r="J98">
        <v>4.5999999999999996</v>
      </c>
      <c r="K98" s="1" t="s">
        <v>562</v>
      </c>
      <c r="L98">
        <v>1</v>
      </c>
      <c r="P98" t="str">
        <f>uzytkownicy[[#This Row],[Jezyk]]</f>
        <v>sotho</v>
      </c>
      <c r="Q98" t="str">
        <f>uzytkownicy[[#This Row],[Urzedowy]]</f>
        <v>tak</v>
      </c>
      <c r="R98" t="str">
        <f t="shared" si="3"/>
        <v>-</v>
      </c>
      <c r="S98" t="str">
        <f t="shared" si="4"/>
        <v>sotho</v>
      </c>
      <c r="T98" t="s">
        <v>481</v>
      </c>
      <c r="U98">
        <f t="shared" si="5"/>
        <v>1</v>
      </c>
    </row>
    <row r="99" spans="5:21" x14ac:dyDescent="0.25">
      <c r="E99" s="1" t="s">
        <v>163</v>
      </c>
      <c r="F99" s="1" t="s">
        <v>81</v>
      </c>
      <c r="G99">
        <v>1</v>
      </c>
      <c r="H99" s="1" t="s">
        <v>23</v>
      </c>
      <c r="I99" s="1" t="s">
        <v>314</v>
      </c>
      <c r="J99">
        <v>4.5</v>
      </c>
      <c r="K99" s="1" t="s">
        <v>563</v>
      </c>
      <c r="L99">
        <v>1</v>
      </c>
      <c r="P99" t="str">
        <f>uzytkownicy[[#This Row],[Jezyk]]</f>
        <v>luri</v>
      </c>
      <c r="Q99" t="str">
        <f>uzytkownicy[[#This Row],[Urzedowy]]</f>
        <v>nie</v>
      </c>
      <c r="R99" t="str">
        <f t="shared" si="3"/>
        <v>luri</v>
      </c>
      <c r="S99" t="str">
        <f t="shared" si="4"/>
        <v>-</v>
      </c>
      <c r="T99" t="s">
        <v>104</v>
      </c>
      <c r="U99">
        <f t="shared" si="5"/>
        <v>1</v>
      </c>
    </row>
    <row r="100" spans="5:21" x14ac:dyDescent="0.25">
      <c r="E100" s="1" t="s">
        <v>164</v>
      </c>
      <c r="F100" s="1" t="s">
        <v>81</v>
      </c>
      <c r="G100">
        <v>1</v>
      </c>
      <c r="H100" s="1" t="s">
        <v>39</v>
      </c>
      <c r="I100" s="1" t="s">
        <v>421</v>
      </c>
      <c r="J100">
        <v>4.5</v>
      </c>
      <c r="K100" s="1" t="s">
        <v>563</v>
      </c>
      <c r="L100">
        <v>1</v>
      </c>
      <c r="P100" t="str">
        <f>uzytkownicy[[#This Row],[Jezyk]]</f>
        <v>paktai</v>
      </c>
      <c r="Q100" t="str">
        <f>uzytkownicy[[#This Row],[Urzedowy]]</f>
        <v>nie</v>
      </c>
      <c r="R100" t="str">
        <f t="shared" si="3"/>
        <v>paktai</v>
      </c>
      <c r="S100" t="str">
        <f t="shared" si="4"/>
        <v>-</v>
      </c>
      <c r="T100" t="s">
        <v>211</v>
      </c>
      <c r="U100">
        <f t="shared" si="5"/>
        <v>1</v>
      </c>
    </row>
    <row r="101" spans="5:21" x14ac:dyDescent="0.25">
      <c r="E101" s="1" t="s">
        <v>165</v>
      </c>
      <c r="F101" s="1" t="s">
        <v>81</v>
      </c>
      <c r="G101">
        <v>1</v>
      </c>
      <c r="H101" s="1" t="s">
        <v>37</v>
      </c>
      <c r="I101" s="1" t="s">
        <v>494</v>
      </c>
      <c r="J101">
        <v>4.3</v>
      </c>
      <c r="K101" s="1" t="s">
        <v>563</v>
      </c>
      <c r="L101">
        <v>1</v>
      </c>
      <c r="P101" t="str">
        <f>uzytkownicy[[#This Row],[Jezyk]]</f>
        <v>tatarski</v>
      </c>
      <c r="Q101" t="str">
        <f>uzytkownicy[[#This Row],[Urzedowy]]</f>
        <v>nie</v>
      </c>
      <c r="R101" t="str">
        <f t="shared" si="3"/>
        <v>tatarski</v>
      </c>
      <c r="S101" t="str">
        <f t="shared" si="4"/>
        <v>-</v>
      </c>
      <c r="T101" t="s">
        <v>508</v>
      </c>
      <c r="U101">
        <f t="shared" si="5"/>
        <v>1</v>
      </c>
    </row>
    <row r="102" spans="5:21" x14ac:dyDescent="0.25">
      <c r="E102" s="1" t="s">
        <v>166</v>
      </c>
      <c r="F102" s="1" t="s">
        <v>53</v>
      </c>
      <c r="G102">
        <v>1</v>
      </c>
      <c r="H102" s="1" t="s">
        <v>13</v>
      </c>
      <c r="I102" s="1" t="s">
        <v>267</v>
      </c>
      <c r="J102">
        <v>4.2</v>
      </c>
      <c r="K102" s="1" t="s">
        <v>562</v>
      </c>
      <c r="L102">
        <v>1</v>
      </c>
      <c r="P102" t="str">
        <f>uzytkownicy[[#This Row],[Jezyk]]</f>
        <v>kituba</v>
      </c>
      <c r="Q102" t="str">
        <f>uzytkownicy[[#This Row],[Urzedowy]]</f>
        <v>tak</v>
      </c>
      <c r="R102" t="str">
        <f t="shared" si="3"/>
        <v>-</v>
      </c>
      <c r="S102" t="str">
        <f t="shared" si="4"/>
        <v>kituba</v>
      </c>
      <c r="T102" t="s">
        <v>105</v>
      </c>
      <c r="U102">
        <f t="shared" si="5"/>
        <v>1</v>
      </c>
    </row>
    <row r="103" spans="5:21" x14ac:dyDescent="0.25">
      <c r="E103" s="1" t="s">
        <v>167</v>
      </c>
      <c r="F103" s="1" t="s">
        <v>62</v>
      </c>
      <c r="G103">
        <v>1</v>
      </c>
      <c r="H103" s="1" t="s">
        <v>36</v>
      </c>
      <c r="I103" s="1" t="s">
        <v>518</v>
      </c>
      <c r="J103">
        <v>4.0999999999999996</v>
      </c>
      <c r="K103" s="1" t="s">
        <v>562</v>
      </c>
      <c r="L103">
        <v>1</v>
      </c>
      <c r="P103" t="str">
        <f>uzytkownicy[[#This Row],[Jezyk]]</f>
        <v>tswana</v>
      </c>
      <c r="Q103" t="str">
        <f>uzytkownicy[[#This Row],[Urzedowy]]</f>
        <v>tak</v>
      </c>
      <c r="R103" t="str">
        <f t="shared" si="3"/>
        <v>-</v>
      </c>
      <c r="S103" t="str">
        <f t="shared" si="4"/>
        <v>tswana</v>
      </c>
      <c r="T103" t="s">
        <v>71</v>
      </c>
      <c r="U103">
        <f t="shared" si="5"/>
        <v>1</v>
      </c>
    </row>
    <row r="104" spans="5:21" x14ac:dyDescent="0.25">
      <c r="E104" s="1" t="s">
        <v>168</v>
      </c>
      <c r="F104" s="1" t="s">
        <v>60</v>
      </c>
      <c r="G104">
        <v>1</v>
      </c>
      <c r="H104" s="1" t="s">
        <v>27</v>
      </c>
      <c r="I104" s="1" t="s">
        <v>153</v>
      </c>
      <c r="J104">
        <v>4</v>
      </c>
      <c r="K104" s="1" t="s">
        <v>563</v>
      </c>
      <c r="L104">
        <v>1</v>
      </c>
      <c r="P104" t="str">
        <f>uzytkownicy[[#This Row],[Jezyk]]</f>
        <v>dholuo</v>
      </c>
      <c r="Q104" t="str">
        <f>uzytkownicy[[#This Row],[Urzedowy]]</f>
        <v>nie</v>
      </c>
      <c r="R104" t="str">
        <f t="shared" si="3"/>
        <v>dholuo</v>
      </c>
      <c r="S104" t="str">
        <f t="shared" si="4"/>
        <v>-</v>
      </c>
      <c r="T104" t="s">
        <v>263</v>
      </c>
      <c r="U104">
        <f t="shared" si="5"/>
        <v>1</v>
      </c>
    </row>
    <row r="105" spans="5:21" x14ac:dyDescent="0.25">
      <c r="E105" s="1" t="s">
        <v>169</v>
      </c>
      <c r="F105" s="1" t="s">
        <v>81</v>
      </c>
      <c r="G105">
        <v>1</v>
      </c>
      <c r="H105" s="1" t="s">
        <v>33</v>
      </c>
      <c r="I105" s="1" t="s">
        <v>74</v>
      </c>
      <c r="J105">
        <v>4</v>
      </c>
      <c r="K105" s="1" t="s">
        <v>562</v>
      </c>
      <c r="L105">
        <v>1</v>
      </c>
      <c r="P105" t="str">
        <f>uzytkownicy[[#This Row],[Jezyk]]</f>
        <v>angielski</v>
      </c>
      <c r="Q105" t="str">
        <f>uzytkownicy[[#This Row],[Urzedowy]]</f>
        <v>tak</v>
      </c>
      <c r="R105" t="str">
        <f t="shared" si="3"/>
        <v>-</v>
      </c>
      <c r="S105" t="str">
        <f t="shared" si="4"/>
        <v>angielski</v>
      </c>
      <c r="T105" t="s">
        <v>175</v>
      </c>
      <c r="U105">
        <f t="shared" si="5"/>
        <v>1</v>
      </c>
    </row>
    <row r="106" spans="5:21" x14ac:dyDescent="0.25">
      <c r="E106" s="1" t="s">
        <v>170</v>
      </c>
      <c r="F106" s="1" t="s">
        <v>56</v>
      </c>
      <c r="G106">
        <v>1</v>
      </c>
      <c r="H106" s="1" t="s">
        <v>21</v>
      </c>
      <c r="I106" s="1" t="s">
        <v>368</v>
      </c>
      <c r="J106">
        <v>3.9</v>
      </c>
      <c r="K106" s="1" t="s">
        <v>563</v>
      </c>
      <c r="L106">
        <v>1</v>
      </c>
      <c r="P106" t="str">
        <f>uzytkownicy[[#This Row],[Jezyk]]</f>
        <v>musi</v>
      </c>
      <c r="Q106" t="str">
        <f>uzytkownicy[[#This Row],[Urzedowy]]</f>
        <v>nie</v>
      </c>
      <c r="R106" t="str">
        <f t="shared" si="3"/>
        <v>musi</v>
      </c>
      <c r="S106" t="str">
        <f t="shared" si="4"/>
        <v>-</v>
      </c>
      <c r="T106" t="s">
        <v>195</v>
      </c>
      <c r="U106">
        <f t="shared" si="5"/>
        <v>1</v>
      </c>
    </row>
    <row r="107" spans="5:21" x14ac:dyDescent="0.25">
      <c r="E107" s="1" t="s">
        <v>171</v>
      </c>
      <c r="F107" s="1" t="s">
        <v>51</v>
      </c>
      <c r="G107">
        <v>1</v>
      </c>
      <c r="H107" s="1" t="s">
        <v>27</v>
      </c>
      <c r="I107" s="1" t="s">
        <v>231</v>
      </c>
      <c r="J107">
        <v>3.9</v>
      </c>
      <c r="K107" s="1" t="s">
        <v>563</v>
      </c>
      <c r="L107">
        <v>1</v>
      </c>
      <c r="P107" t="str">
        <f>uzytkownicy[[#This Row],[Jezyk]]</f>
        <v>kamba</v>
      </c>
      <c r="Q107" t="str">
        <f>uzytkownicy[[#This Row],[Urzedowy]]</f>
        <v>nie</v>
      </c>
      <c r="R107" t="str">
        <f t="shared" si="3"/>
        <v>kamba</v>
      </c>
      <c r="S107" t="str">
        <f t="shared" si="4"/>
        <v>-</v>
      </c>
      <c r="T107" t="s">
        <v>277</v>
      </c>
      <c r="U107" t="str">
        <f t="shared" si="5"/>
        <v>koreanski</v>
      </c>
    </row>
    <row r="108" spans="5:21" x14ac:dyDescent="0.25">
      <c r="E108" s="1" t="s">
        <v>172</v>
      </c>
      <c r="F108" s="1" t="s">
        <v>60</v>
      </c>
      <c r="G108">
        <v>1</v>
      </c>
      <c r="H108" s="1" t="s">
        <v>30</v>
      </c>
      <c r="I108" s="1" t="s">
        <v>482</v>
      </c>
      <c r="J108">
        <v>3.9</v>
      </c>
      <c r="K108" s="1" t="s">
        <v>563</v>
      </c>
      <c r="L108">
        <v>1</v>
      </c>
      <c r="P108" t="str">
        <f>uzytkownicy[[#This Row],[Jezyk]]</f>
        <v>tachelhit</v>
      </c>
      <c r="Q108" t="str">
        <f>uzytkownicy[[#This Row],[Urzedowy]]</f>
        <v>nie</v>
      </c>
      <c r="R108" t="str">
        <f t="shared" si="3"/>
        <v>tachelhit</v>
      </c>
      <c r="S108" t="str">
        <f t="shared" si="4"/>
        <v>-</v>
      </c>
      <c r="T108" t="s">
        <v>59</v>
      </c>
      <c r="U108">
        <f t="shared" si="5"/>
        <v>1</v>
      </c>
    </row>
    <row r="109" spans="5:21" x14ac:dyDescent="0.25">
      <c r="E109" s="1" t="s">
        <v>173</v>
      </c>
      <c r="F109" s="1" t="s">
        <v>81</v>
      </c>
      <c r="G109">
        <v>1</v>
      </c>
      <c r="H109" s="1" t="s">
        <v>21</v>
      </c>
      <c r="I109" s="1" t="s">
        <v>351</v>
      </c>
      <c r="J109">
        <v>3.8</v>
      </c>
      <c r="K109" s="1" t="s">
        <v>563</v>
      </c>
      <c r="L109">
        <v>1</v>
      </c>
      <c r="P109" t="str">
        <f>uzytkownicy[[#This Row],[Jezyk]]</f>
        <v>minhasan</v>
      </c>
      <c r="Q109" t="str">
        <f>uzytkownicy[[#This Row],[Urzedowy]]</f>
        <v>nie</v>
      </c>
      <c r="R109" t="str">
        <f t="shared" si="3"/>
        <v>minhasan</v>
      </c>
      <c r="S109" t="str">
        <f t="shared" si="4"/>
        <v>-</v>
      </c>
      <c r="T109" t="s">
        <v>187</v>
      </c>
      <c r="U109">
        <f t="shared" si="5"/>
        <v>1</v>
      </c>
    </row>
    <row r="110" spans="5:21" x14ac:dyDescent="0.25">
      <c r="E110" s="1" t="s">
        <v>174</v>
      </c>
      <c r="F110" s="1" t="s">
        <v>62</v>
      </c>
      <c r="G110">
        <v>1</v>
      </c>
      <c r="H110" s="1" t="s">
        <v>36</v>
      </c>
      <c r="I110" s="1" t="s">
        <v>460</v>
      </c>
      <c r="J110">
        <v>3.8</v>
      </c>
      <c r="K110" s="1" t="s">
        <v>562</v>
      </c>
      <c r="L110">
        <v>1</v>
      </c>
      <c r="P110" t="str">
        <f>uzytkownicy[[#This Row],[Jezyk]]</f>
        <v>sesotho</v>
      </c>
      <c r="Q110" t="str">
        <f>uzytkownicy[[#This Row],[Urzedowy]]</f>
        <v>tak</v>
      </c>
      <c r="R110" t="str">
        <f t="shared" si="3"/>
        <v>-</v>
      </c>
      <c r="S110" t="str">
        <f t="shared" si="4"/>
        <v>sesotho</v>
      </c>
      <c r="T110" t="s">
        <v>495</v>
      </c>
      <c r="U110">
        <f t="shared" si="5"/>
        <v>1</v>
      </c>
    </row>
    <row r="111" spans="5:21" x14ac:dyDescent="0.25">
      <c r="E111" s="1" t="s">
        <v>175</v>
      </c>
      <c r="F111" s="1" t="s">
        <v>81</v>
      </c>
      <c r="G111">
        <v>1</v>
      </c>
      <c r="H111" s="1" t="s">
        <v>21</v>
      </c>
      <c r="I111" s="1" t="s">
        <v>50</v>
      </c>
      <c r="J111">
        <v>3.5</v>
      </c>
      <c r="K111" s="1" t="s">
        <v>563</v>
      </c>
      <c r="L111">
        <v>1</v>
      </c>
      <c r="P111" t="str">
        <f>uzytkownicy[[#This Row],[Jezyk]]</f>
        <v>aceh</v>
      </c>
      <c r="Q111" t="str">
        <f>uzytkownicy[[#This Row],[Urzedowy]]</f>
        <v>nie</v>
      </c>
      <c r="R111" t="str">
        <f t="shared" si="3"/>
        <v>aceh</v>
      </c>
      <c r="S111" t="str">
        <f t="shared" si="4"/>
        <v>-</v>
      </c>
      <c r="T111" t="s">
        <v>321</v>
      </c>
      <c r="U111">
        <f t="shared" si="5"/>
        <v>1</v>
      </c>
    </row>
    <row r="112" spans="5:21" x14ac:dyDescent="0.25">
      <c r="E112" s="1" t="s">
        <v>176</v>
      </c>
      <c r="F112" s="1" t="s">
        <v>123</v>
      </c>
      <c r="G112">
        <v>1</v>
      </c>
      <c r="H112" s="1" t="s">
        <v>21</v>
      </c>
      <c r="I112" s="1" t="s">
        <v>92</v>
      </c>
      <c r="J112">
        <v>3.5</v>
      </c>
      <c r="K112" s="1" t="s">
        <v>563</v>
      </c>
      <c r="L112">
        <v>1</v>
      </c>
      <c r="P112" t="str">
        <f>uzytkownicy[[#This Row],[Jezyk]]</f>
        <v>bandzarski</v>
      </c>
      <c r="Q112" t="str">
        <f>uzytkownicy[[#This Row],[Urzedowy]]</f>
        <v>nie</v>
      </c>
      <c r="R112" t="str">
        <f t="shared" si="3"/>
        <v>bandzarski</v>
      </c>
      <c r="S112" t="str">
        <f t="shared" si="4"/>
        <v>-</v>
      </c>
      <c r="T112" t="s">
        <v>288</v>
      </c>
      <c r="U112">
        <f t="shared" si="5"/>
        <v>1</v>
      </c>
    </row>
    <row r="113" spans="5:21" x14ac:dyDescent="0.25">
      <c r="E113" s="1" t="s">
        <v>177</v>
      </c>
      <c r="F113" s="1" t="s">
        <v>51</v>
      </c>
      <c r="G113">
        <v>1</v>
      </c>
      <c r="H113" s="1" t="s">
        <v>21</v>
      </c>
      <c r="I113" s="1" t="s">
        <v>126</v>
      </c>
      <c r="J113">
        <v>3.5</v>
      </c>
      <c r="K113" s="1" t="s">
        <v>563</v>
      </c>
      <c r="L113">
        <v>1</v>
      </c>
      <c r="P113" t="str">
        <f>uzytkownicy[[#This Row],[Jezyk]]</f>
        <v>bugis</v>
      </c>
      <c r="Q113" t="str">
        <f>uzytkownicy[[#This Row],[Urzedowy]]</f>
        <v>nie</v>
      </c>
      <c r="R113" t="str">
        <f t="shared" si="3"/>
        <v>bugis</v>
      </c>
      <c r="S113" t="str">
        <f t="shared" si="4"/>
        <v>-</v>
      </c>
      <c r="T113" t="s">
        <v>192</v>
      </c>
      <c r="U113">
        <f t="shared" si="5"/>
        <v>1</v>
      </c>
    </row>
    <row r="114" spans="5:21" x14ac:dyDescent="0.25">
      <c r="E114" s="1" t="s">
        <v>178</v>
      </c>
      <c r="F114" s="1" t="s">
        <v>62</v>
      </c>
      <c r="G114">
        <v>1</v>
      </c>
      <c r="H114" s="1" t="s">
        <v>42</v>
      </c>
      <c r="I114" s="1" t="s">
        <v>400</v>
      </c>
      <c r="J114">
        <v>3.4</v>
      </c>
      <c r="K114" s="1" t="s">
        <v>563</v>
      </c>
      <c r="L114">
        <v>1</v>
      </c>
      <c r="P114" t="str">
        <f>uzytkownicy[[#This Row],[Jezyk]]</f>
        <v>nyankore</v>
      </c>
      <c r="Q114" t="str">
        <f>uzytkownicy[[#This Row],[Urzedowy]]</f>
        <v>nie</v>
      </c>
      <c r="R114" t="str">
        <f t="shared" si="3"/>
        <v>nyankore</v>
      </c>
      <c r="S114" t="str">
        <f t="shared" si="4"/>
        <v>-</v>
      </c>
      <c r="T114" t="s">
        <v>520</v>
      </c>
      <c r="U114">
        <f t="shared" si="5"/>
        <v>1</v>
      </c>
    </row>
    <row r="115" spans="5:21" x14ac:dyDescent="0.25">
      <c r="E115" s="1" t="s">
        <v>179</v>
      </c>
      <c r="F115" s="1" t="s">
        <v>180</v>
      </c>
      <c r="G115">
        <v>1</v>
      </c>
      <c r="H115" s="1" t="s">
        <v>21</v>
      </c>
      <c r="I115" s="1" t="s">
        <v>91</v>
      </c>
      <c r="J115">
        <v>3.3</v>
      </c>
      <c r="K115" s="1" t="s">
        <v>563</v>
      </c>
      <c r="L115">
        <v>1</v>
      </c>
      <c r="P115" t="str">
        <f>uzytkownicy[[#This Row],[Jezyk]]</f>
        <v>bali</v>
      </c>
      <c r="Q115" t="str">
        <f>uzytkownicy[[#This Row],[Urzedowy]]</f>
        <v>nie</v>
      </c>
      <c r="R115" t="str">
        <f t="shared" si="3"/>
        <v>bali</v>
      </c>
      <c r="S115" t="str">
        <f t="shared" si="4"/>
        <v>-</v>
      </c>
      <c r="T115" t="s">
        <v>259</v>
      </c>
      <c r="U115">
        <f t="shared" si="5"/>
        <v>1</v>
      </c>
    </row>
    <row r="116" spans="5:21" x14ac:dyDescent="0.25">
      <c r="E116" s="1" t="s">
        <v>181</v>
      </c>
      <c r="F116" s="1" t="s">
        <v>62</v>
      </c>
      <c r="G116">
        <v>1</v>
      </c>
      <c r="H116" s="1" t="s">
        <v>10</v>
      </c>
      <c r="I116" s="1" t="s">
        <v>462</v>
      </c>
      <c r="J116">
        <v>3.2</v>
      </c>
      <c r="K116" s="1" t="s">
        <v>563</v>
      </c>
      <c r="L116">
        <v>1</v>
      </c>
      <c r="P116" t="str">
        <f>uzytkownicy[[#This Row],[Jezyk]]</f>
        <v>shan</v>
      </c>
      <c r="Q116" t="str">
        <f>uzytkownicy[[#This Row],[Urzedowy]]</f>
        <v>nie</v>
      </c>
      <c r="R116" t="str">
        <f t="shared" si="3"/>
        <v>shan</v>
      </c>
      <c r="S116" t="str">
        <f t="shared" si="4"/>
        <v>-</v>
      </c>
      <c r="T116" t="s">
        <v>163</v>
      </c>
      <c r="U116">
        <f t="shared" si="5"/>
        <v>1</v>
      </c>
    </row>
    <row r="117" spans="5:21" x14ac:dyDescent="0.25">
      <c r="E117" s="1" t="s">
        <v>182</v>
      </c>
      <c r="F117" s="1" t="s">
        <v>81</v>
      </c>
      <c r="G117">
        <v>1</v>
      </c>
      <c r="H117" s="1" t="s">
        <v>19</v>
      </c>
      <c r="I117" s="1" t="s">
        <v>167</v>
      </c>
      <c r="J117">
        <v>3.2</v>
      </c>
      <c r="K117" s="1" t="s">
        <v>563</v>
      </c>
      <c r="L117">
        <v>1</v>
      </c>
      <c r="P117" t="str">
        <f>uzytkownicy[[#This Row],[Jezyk]]</f>
        <v>galicyjski</v>
      </c>
      <c r="Q117" t="str">
        <f>uzytkownicy[[#This Row],[Urzedowy]]</f>
        <v>nie</v>
      </c>
      <c r="R117" t="str">
        <f t="shared" si="3"/>
        <v>galicyjski</v>
      </c>
      <c r="S117" t="str">
        <f t="shared" si="4"/>
        <v>-</v>
      </c>
      <c r="T117" t="s">
        <v>194</v>
      </c>
      <c r="U117">
        <f t="shared" si="5"/>
        <v>1</v>
      </c>
    </row>
    <row r="118" spans="5:21" x14ac:dyDescent="0.25">
      <c r="E118" s="1" t="s">
        <v>183</v>
      </c>
      <c r="F118" s="1" t="s">
        <v>60</v>
      </c>
      <c r="G118">
        <v>1</v>
      </c>
      <c r="H118" s="1" t="s">
        <v>16</v>
      </c>
      <c r="I118" s="1" t="s">
        <v>536</v>
      </c>
      <c r="J118">
        <v>3.1</v>
      </c>
      <c r="K118" s="1" t="s">
        <v>563</v>
      </c>
      <c r="L118">
        <v>1</v>
      </c>
      <c r="P118" t="str">
        <f>uzytkownicy[[#This Row],[Jezyk]]</f>
        <v>waray-waray</v>
      </c>
      <c r="Q118" t="str">
        <f>uzytkownicy[[#This Row],[Urzedowy]]</f>
        <v>nie</v>
      </c>
      <c r="R118" t="str">
        <f t="shared" si="3"/>
        <v>waray-waray</v>
      </c>
      <c r="S118" t="str">
        <f t="shared" si="4"/>
        <v>-</v>
      </c>
      <c r="T118" t="s">
        <v>555</v>
      </c>
      <c r="U118">
        <f t="shared" si="5"/>
        <v>1</v>
      </c>
    </row>
    <row r="119" spans="5:21" x14ac:dyDescent="0.25">
      <c r="E119" s="1" t="s">
        <v>184</v>
      </c>
      <c r="F119" s="1" t="s">
        <v>62</v>
      </c>
      <c r="G119">
        <v>1</v>
      </c>
      <c r="H119" s="1" t="s">
        <v>13</v>
      </c>
      <c r="I119" s="1" t="s">
        <v>276</v>
      </c>
      <c r="J119">
        <v>3</v>
      </c>
      <c r="K119" s="1" t="s">
        <v>563</v>
      </c>
      <c r="L119">
        <v>1</v>
      </c>
      <c r="P119" t="str">
        <f>uzytkownicy[[#This Row],[Jezyk]]</f>
        <v>koongo</v>
      </c>
      <c r="Q119" t="str">
        <f>uzytkownicy[[#This Row],[Urzedowy]]</f>
        <v>nie</v>
      </c>
      <c r="R119" t="str">
        <f t="shared" si="3"/>
        <v>koongo</v>
      </c>
      <c r="S119" t="str">
        <f t="shared" si="4"/>
        <v>-</v>
      </c>
      <c r="T119" t="s">
        <v>338</v>
      </c>
      <c r="U119">
        <f t="shared" si="5"/>
        <v>1</v>
      </c>
    </row>
    <row r="120" spans="5:21" x14ac:dyDescent="0.25">
      <c r="E120" s="1" t="s">
        <v>185</v>
      </c>
      <c r="F120" s="1" t="s">
        <v>81</v>
      </c>
      <c r="G120">
        <v>1</v>
      </c>
      <c r="H120" s="1" t="s">
        <v>33</v>
      </c>
      <c r="I120" s="1" t="s">
        <v>234</v>
      </c>
      <c r="J120">
        <v>3</v>
      </c>
      <c r="K120" s="1" t="s">
        <v>563</v>
      </c>
      <c r="L120">
        <v>1</v>
      </c>
      <c r="P120" t="str">
        <f>uzytkownicy[[#This Row],[Jezyk]]</f>
        <v>kanuri</v>
      </c>
      <c r="Q120" t="str">
        <f>uzytkownicy[[#This Row],[Urzedowy]]</f>
        <v>nie</v>
      </c>
      <c r="R120" t="str">
        <f t="shared" si="3"/>
        <v>kanuri</v>
      </c>
      <c r="S120" t="str">
        <f t="shared" si="4"/>
        <v>-</v>
      </c>
      <c r="T120" t="s">
        <v>168</v>
      </c>
      <c r="U120">
        <f t="shared" si="5"/>
        <v>1</v>
      </c>
    </row>
    <row r="121" spans="5:21" x14ac:dyDescent="0.25">
      <c r="E121" s="1" t="s">
        <v>186</v>
      </c>
      <c r="F121" s="1" t="s">
        <v>81</v>
      </c>
      <c r="G121">
        <v>1</v>
      </c>
      <c r="H121" s="1" t="s">
        <v>42</v>
      </c>
      <c r="I121" s="1" t="s">
        <v>467</v>
      </c>
      <c r="J121">
        <v>3</v>
      </c>
      <c r="K121" s="1" t="s">
        <v>563</v>
      </c>
      <c r="L121">
        <v>1</v>
      </c>
      <c r="P121" t="str">
        <f>uzytkownicy[[#This Row],[Jezyk]]</f>
        <v>soga</v>
      </c>
      <c r="Q121" t="str">
        <f>uzytkownicy[[#This Row],[Urzedowy]]</f>
        <v>nie</v>
      </c>
      <c r="R121" t="str">
        <f t="shared" si="3"/>
        <v>soga</v>
      </c>
      <c r="S121" t="str">
        <f t="shared" si="4"/>
        <v>-</v>
      </c>
      <c r="T121" t="s">
        <v>323</v>
      </c>
      <c r="U121">
        <f t="shared" si="5"/>
        <v>1</v>
      </c>
    </row>
    <row r="122" spans="5:21" x14ac:dyDescent="0.25">
      <c r="E122" s="1" t="s">
        <v>187</v>
      </c>
      <c r="F122" s="1" t="s">
        <v>60</v>
      </c>
      <c r="G122">
        <v>1</v>
      </c>
      <c r="H122" s="1" t="s">
        <v>3</v>
      </c>
      <c r="I122" s="1" t="s">
        <v>530</v>
      </c>
      <c r="J122">
        <v>2.9</v>
      </c>
      <c r="K122" s="1" t="s">
        <v>563</v>
      </c>
      <c r="L122">
        <v>1</v>
      </c>
      <c r="P122" t="str">
        <f>uzytkownicy[[#This Row],[Jezyk]]</f>
        <v>uzbecki</v>
      </c>
      <c r="Q122" t="str">
        <f>uzytkownicy[[#This Row],[Urzedowy]]</f>
        <v>nie</v>
      </c>
      <c r="R122" t="str">
        <f t="shared" si="3"/>
        <v>uzbecki</v>
      </c>
      <c r="S122" t="str">
        <f t="shared" si="4"/>
        <v>-</v>
      </c>
      <c r="T122" t="s">
        <v>484</v>
      </c>
      <c r="U122" t="str">
        <f t="shared" si="5"/>
        <v>tagalog</v>
      </c>
    </row>
    <row r="123" spans="5:21" x14ac:dyDescent="0.25">
      <c r="E123" s="1" t="s">
        <v>188</v>
      </c>
      <c r="F123" s="1" t="s">
        <v>189</v>
      </c>
      <c r="G123">
        <v>1</v>
      </c>
      <c r="H123" s="1" t="s">
        <v>12</v>
      </c>
      <c r="I123" s="1" t="s">
        <v>230</v>
      </c>
      <c r="J123">
        <v>2.9</v>
      </c>
      <c r="K123" s="1" t="s">
        <v>563</v>
      </c>
      <c r="L123">
        <v>1</v>
      </c>
      <c r="P123" t="str">
        <f>uzytkownicy[[#This Row],[Jezyk]]</f>
        <v>kam</v>
      </c>
      <c r="Q123" t="str">
        <f>uzytkownicy[[#This Row],[Urzedowy]]</f>
        <v>nie</v>
      </c>
      <c r="R123" t="str">
        <f t="shared" si="3"/>
        <v>kam</v>
      </c>
      <c r="S123" t="str">
        <f t="shared" si="4"/>
        <v>-</v>
      </c>
      <c r="T123" t="s">
        <v>497</v>
      </c>
      <c r="U123">
        <f t="shared" si="5"/>
        <v>1</v>
      </c>
    </row>
    <row r="124" spans="5:21" x14ac:dyDescent="0.25">
      <c r="E124" s="1" t="s">
        <v>190</v>
      </c>
      <c r="F124" s="1" t="s">
        <v>62</v>
      </c>
      <c r="G124">
        <v>1</v>
      </c>
      <c r="H124" s="1" t="s">
        <v>12</v>
      </c>
      <c r="I124" s="1" t="s">
        <v>130</v>
      </c>
      <c r="J124">
        <v>2.9</v>
      </c>
      <c r="K124" s="1" t="s">
        <v>563</v>
      </c>
      <c r="L124">
        <v>1</v>
      </c>
      <c r="P124" t="str">
        <f>uzytkownicy[[#This Row],[Jezyk]]</f>
        <v>buyei</v>
      </c>
      <c r="Q124" t="str">
        <f>uzytkownicy[[#This Row],[Urzedowy]]</f>
        <v>nie</v>
      </c>
      <c r="R124" t="str">
        <f t="shared" si="3"/>
        <v>buyei</v>
      </c>
      <c r="S124" t="str">
        <f t="shared" si="4"/>
        <v>-</v>
      </c>
      <c r="T124" t="s">
        <v>523</v>
      </c>
      <c r="U124">
        <f t="shared" si="5"/>
        <v>1</v>
      </c>
    </row>
    <row r="125" spans="5:21" x14ac:dyDescent="0.25">
      <c r="E125" s="1" t="s">
        <v>191</v>
      </c>
      <c r="F125" s="1" t="s">
        <v>81</v>
      </c>
      <c r="G125">
        <v>1</v>
      </c>
      <c r="H125" s="1" t="s">
        <v>20</v>
      </c>
      <c r="I125" s="1" t="s">
        <v>380</v>
      </c>
      <c r="J125">
        <v>2.9</v>
      </c>
      <c r="K125" s="1" t="s">
        <v>563</v>
      </c>
      <c r="L125">
        <v>1</v>
      </c>
      <c r="P125" t="str">
        <f>uzytkownicy[[#This Row],[Jezyk]]</f>
        <v>nepalski</v>
      </c>
      <c r="Q125" t="str">
        <f>uzytkownicy[[#This Row],[Urzedowy]]</f>
        <v>nie</v>
      </c>
      <c r="R125" t="str">
        <f t="shared" si="3"/>
        <v>nepalski</v>
      </c>
      <c r="S125" t="str">
        <f t="shared" si="4"/>
        <v>-</v>
      </c>
      <c r="T125" t="s">
        <v>539</v>
      </c>
      <c r="U125" t="str">
        <f t="shared" si="5"/>
        <v>wloski</v>
      </c>
    </row>
    <row r="126" spans="5:21" x14ac:dyDescent="0.25">
      <c r="E126" s="1" t="s">
        <v>192</v>
      </c>
      <c r="F126" s="1" t="s">
        <v>56</v>
      </c>
      <c r="G126">
        <v>1</v>
      </c>
      <c r="H126" s="1" t="s">
        <v>44</v>
      </c>
      <c r="I126" s="1" t="s">
        <v>329</v>
      </c>
      <c r="J126">
        <v>2.9</v>
      </c>
      <c r="K126" s="1" t="s">
        <v>563</v>
      </c>
      <c r="L126">
        <v>1</v>
      </c>
      <c r="P126" t="str">
        <f>uzytkownicy[[#This Row],[Jezyk]]</f>
        <v>mandarynski</v>
      </c>
      <c r="Q126" t="str">
        <f>uzytkownicy[[#This Row],[Urzedowy]]</f>
        <v>nie</v>
      </c>
      <c r="R126" t="str">
        <f t="shared" si="3"/>
        <v>mandarynski</v>
      </c>
      <c r="S126" t="str">
        <f t="shared" si="4"/>
        <v>-</v>
      </c>
      <c r="T126" t="s">
        <v>201</v>
      </c>
      <c r="U126">
        <f t="shared" si="5"/>
        <v>1</v>
      </c>
    </row>
    <row r="127" spans="5:21" x14ac:dyDescent="0.25">
      <c r="E127" s="1" t="s">
        <v>193</v>
      </c>
      <c r="F127" s="1" t="s">
        <v>60</v>
      </c>
      <c r="G127">
        <v>1</v>
      </c>
      <c r="H127" s="1" t="s">
        <v>12</v>
      </c>
      <c r="I127" s="1" t="s">
        <v>348</v>
      </c>
      <c r="J127">
        <v>2.8</v>
      </c>
      <c r="K127" s="1" t="s">
        <v>563</v>
      </c>
      <c r="L127">
        <v>1</v>
      </c>
      <c r="P127" t="str">
        <f>uzytkownicy[[#This Row],[Jezyk]]</f>
        <v>mien</v>
      </c>
      <c r="Q127" t="str">
        <f>uzytkownicy[[#This Row],[Urzedowy]]</f>
        <v>nie</v>
      </c>
      <c r="R127" t="str">
        <f t="shared" si="3"/>
        <v>mien</v>
      </c>
      <c r="S127" t="str">
        <f t="shared" si="4"/>
        <v>-</v>
      </c>
      <c r="T127" t="s">
        <v>245</v>
      </c>
      <c r="U127">
        <f t="shared" si="5"/>
        <v>1</v>
      </c>
    </row>
    <row r="128" spans="5:21" x14ac:dyDescent="0.25">
      <c r="E128" s="1" t="s">
        <v>194</v>
      </c>
      <c r="F128" s="1" t="s">
        <v>81</v>
      </c>
      <c r="G128">
        <v>1</v>
      </c>
      <c r="H128" s="1" t="s">
        <v>20</v>
      </c>
      <c r="I128" s="1" t="s">
        <v>176</v>
      </c>
      <c r="J128">
        <v>2.7</v>
      </c>
      <c r="K128" s="1" t="s">
        <v>563</v>
      </c>
      <c r="L128">
        <v>1</v>
      </c>
      <c r="P128" t="str">
        <f>uzytkownicy[[#This Row],[Jezyk]]</f>
        <v>gondi</v>
      </c>
      <c r="Q128" t="str">
        <f>uzytkownicy[[#This Row],[Urzedowy]]</f>
        <v>nie</v>
      </c>
      <c r="R128" t="str">
        <f t="shared" si="3"/>
        <v>gondi</v>
      </c>
      <c r="S128" t="str">
        <f t="shared" si="4"/>
        <v>-</v>
      </c>
      <c r="T128" t="s">
        <v>307</v>
      </c>
      <c r="U128">
        <f t="shared" si="5"/>
        <v>1</v>
      </c>
    </row>
    <row r="129" spans="5:21" x14ac:dyDescent="0.25">
      <c r="E129" s="1" t="s">
        <v>195</v>
      </c>
      <c r="F129" s="1" t="s">
        <v>62</v>
      </c>
      <c r="G129">
        <v>1</v>
      </c>
      <c r="H129" s="1" t="s">
        <v>21</v>
      </c>
      <c r="I129" s="1" t="s">
        <v>113</v>
      </c>
      <c r="J129">
        <v>2.7</v>
      </c>
      <c r="K129" s="1" t="s">
        <v>563</v>
      </c>
      <c r="L129">
        <v>1</v>
      </c>
      <c r="P129" t="str">
        <f>uzytkownicy[[#This Row],[Jezyk]]</f>
        <v>betawi</v>
      </c>
      <c r="Q129" t="str">
        <f>uzytkownicy[[#This Row],[Urzedowy]]</f>
        <v>nie</v>
      </c>
      <c r="R129" t="str">
        <f t="shared" si="3"/>
        <v>betawi</v>
      </c>
      <c r="S129" t="str">
        <f t="shared" si="4"/>
        <v>-</v>
      </c>
      <c r="T129" t="s">
        <v>347</v>
      </c>
      <c r="U129">
        <f t="shared" si="5"/>
        <v>1</v>
      </c>
    </row>
    <row r="130" spans="5:21" x14ac:dyDescent="0.25">
      <c r="E130" s="1" t="s">
        <v>196</v>
      </c>
      <c r="F130" s="1" t="s">
        <v>60</v>
      </c>
      <c r="G130">
        <v>1</v>
      </c>
      <c r="H130" s="1" t="s">
        <v>10</v>
      </c>
      <c r="I130" s="1" t="s">
        <v>239</v>
      </c>
      <c r="J130">
        <v>2.6</v>
      </c>
      <c r="K130" s="1" t="s">
        <v>563</v>
      </c>
      <c r="L130">
        <v>1</v>
      </c>
      <c r="P130" t="str">
        <f>uzytkownicy[[#This Row],[Jezyk]]</f>
        <v>karen</v>
      </c>
      <c r="Q130" t="str">
        <f>uzytkownicy[[#This Row],[Urzedowy]]</f>
        <v>nie</v>
      </c>
      <c r="R130" t="str">
        <f t="shared" ref="R130:R193" si="6">IF(Q130="nie",P130,"-")</f>
        <v>karen</v>
      </c>
      <c r="S130" t="str">
        <f t="shared" ref="S130:S193" si="7">IF(Q130="tak",P130,"-")</f>
        <v>-</v>
      </c>
      <c r="T130" t="s">
        <v>76</v>
      </c>
      <c r="U130" t="str">
        <f t="shared" ref="U130:U193" si="8">IFERROR(VLOOKUP(T130,$S$2:$S$657,1,FALSE),1)</f>
        <v>arabski</v>
      </c>
    </row>
    <row r="131" spans="5:21" x14ac:dyDescent="0.25">
      <c r="E131" s="1" t="s">
        <v>197</v>
      </c>
      <c r="F131" s="1" t="s">
        <v>81</v>
      </c>
      <c r="G131">
        <v>1</v>
      </c>
      <c r="H131" s="1" t="s">
        <v>16</v>
      </c>
      <c r="I131" s="1" t="s">
        <v>116</v>
      </c>
      <c r="J131">
        <v>2.5</v>
      </c>
      <c r="K131" s="1" t="s">
        <v>563</v>
      </c>
      <c r="L131">
        <v>1</v>
      </c>
      <c r="P131" t="str">
        <f>uzytkownicy[[#This Row],[Jezyk]]</f>
        <v>bikol</v>
      </c>
      <c r="Q131" t="str">
        <f>uzytkownicy[[#This Row],[Urzedowy]]</f>
        <v>nie</v>
      </c>
      <c r="R131" t="str">
        <f t="shared" si="6"/>
        <v>bikol</v>
      </c>
      <c r="S131" t="str">
        <f t="shared" si="7"/>
        <v>-</v>
      </c>
      <c r="T131" t="s">
        <v>521</v>
      </c>
      <c r="U131" t="str">
        <f t="shared" si="8"/>
        <v>turecki</v>
      </c>
    </row>
    <row r="132" spans="5:21" x14ac:dyDescent="0.25">
      <c r="E132" s="1" t="s">
        <v>198</v>
      </c>
      <c r="F132" s="1" t="s">
        <v>51</v>
      </c>
      <c r="G132">
        <v>1</v>
      </c>
      <c r="H132" s="1" t="s">
        <v>16</v>
      </c>
      <c r="I132" s="1" t="s">
        <v>236</v>
      </c>
      <c r="J132">
        <v>2.5</v>
      </c>
      <c r="K132" s="1" t="s">
        <v>563</v>
      </c>
      <c r="L132">
        <v>1</v>
      </c>
      <c r="P132" t="str">
        <f>uzytkownicy[[#This Row],[Jezyk]]</f>
        <v>kapampangan</v>
      </c>
      <c r="Q132" t="str">
        <f>uzytkownicy[[#This Row],[Urzedowy]]</f>
        <v>nie</v>
      </c>
      <c r="R132" t="str">
        <f t="shared" si="6"/>
        <v>kapampangan</v>
      </c>
      <c r="S132" t="str">
        <f t="shared" si="7"/>
        <v>-</v>
      </c>
      <c r="T132" t="s">
        <v>208</v>
      </c>
      <c r="U132">
        <f t="shared" si="8"/>
        <v>1</v>
      </c>
    </row>
    <row r="133" spans="5:21" x14ac:dyDescent="0.25">
      <c r="E133" s="1" t="s">
        <v>199</v>
      </c>
      <c r="F133" s="1" t="s">
        <v>62</v>
      </c>
      <c r="G133">
        <v>1</v>
      </c>
      <c r="H133" s="1" t="s">
        <v>20</v>
      </c>
      <c r="I133" s="1" t="s">
        <v>466</v>
      </c>
      <c r="J133">
        <v>2.5</v>
      </c>
      <c r="K133" s="1" t="s">
        <v>563</v>
      </c>
      <c r="L133">
        <v>1</v>
      </c>
      <c r="P133" t="str">
        <f>uzytkownicy[[#This Row],[Jezyk]]</f>
        <v>sindhi</v>
      </c>
      <c r="Q133" t="str">
        <f>uzytkownicy[[#This Row],[Urzedowy]]</f>
        <v>nie</v>
      </c>
      <c r="R133" t="str">
        <f t="shared" si="6"/>
        <v>sindhi</v>
      </c>
      <c r="S133" t="str">
        <f t="shared" si="7"/>
        <v>-</v>
      </c>
      <c r="T133" t="s">
        <v>52</v>
      </c>
      <c r="U133">
        <f t="shared" si="8"/>
        <v>1</v>
      </c>
    </row>
    <row r="134" spans="5:21" x14ac:dyDescent="0.25">
      <c r="E134" s="1" t="s">
        <v>200</v>
      </c>
      <c r="F134" s="1" t="s">
        <v>62</v>
      </c>
      <c r="G134">
        <v>1</v>
      </c>
      <c r="H134" s="1" t="s">
        <v>20</v>
      </c>
      <c r="I134" s="1" t="s">
        <v>273</v>
      </c>
      <c r="J134">
        <v>2.5</v>
      </c>
      <c r="K134" s="1" t="s">
        <v>563</v>
      </c>
      <c r="L134">
        <v>1</v>
      </c>
      <c r="P134" t="str">
        <f>uzytkownicy[[#This Row],[Jezyk]]</f>
        <v>konkani</v>
      </c>
      <c r="Q134" t="str">
        <f>uzytkownicy[[#This Row],[Urzedowy]]</f>
        <v>nie</v>
      </c>
      <c r="R134" t="str">
        <f t="shared" si="6"/>
        <v>konkani</v>
      </c>
      <c r="S134" t="str">
        <f t="shared" si="7"/>
        <v>-</v>
      </c>
      <c r="T134" t="s">
        <v>172</v>
      </c>
      <c r="U134">
        <f t="shared" si="8"/>
        <v>1</v>
      </c>
    </row>
    <row r="135" spans="5:21" x14ac:dyDescent="0.25">
      <c r="E135" s="1" t="s">
        <v>201</v>
      </c>
      <c r="F135" s="1" t="s">
        <v>131</v>
      </c>
      <c r="G135">
        <v>1</v>
      </c>
      <c r="H135" s="1" t="s">
        <v>16</v>
      </c>
      <c r="I135" s="1" t="s">
        <v>423</v>
      </c>
      <c r="J135">
        <v>2.4</v>
      </c>
      <c r="K135" s="1" t="s">
        <v>563</v>
      </c>
      <c r="L135">
        <v>1</v>
      </c>
      <c r="P135" t="str">
        <f>uzytkownicy[[#This Row],[Jezyk]]</f>
        <v>pangasinan</v>
      </c>
      <c r="Q135" t="str">
        <f>uzytkownicy[[#This Row],[Urzedowy]]</f>
        <v>nie</v>
      </c>
      <c r="R135" t="str">
        <f t="shared" si="6"/>
        <v>pangasinan</v>
      </c>
      <c r="S135" t="str">
        <f t="shared" si="7"/>
        <v>-</v>
      </c>
      <c r="T135" t="s">
        <v>120</v>
      </c>
      <c r="U135">
        <f t="shared" si="8"/>
        <v>1</v>
      </c>
    </row>
    <row r="136" spans="5:21" x14ac:dyDescent="0.25">
      <c r="E136" s="1" t="s">
        <v>202</v>
      </c>
      <c r="F136" s="1" t="s">
        <v>189</v>
      </c>
      <c r="G136">
        <v>1</v>
      </c>
      <c r="H136" s="1" t="s">
        <v>27</v>
      </c>
      <c r="I136" s="1" t="s">
        <v>468</v>
      </c>
      <c r="J136">
        <v>2.4</v>
      </c>
      <c r="K136" s="1" t="s">
        <v>563</v>
      </c>
      <c r="L136">
        <v>1</v>
      </c>
      <c r="P136" t="str">
        <f>uzytkownicy[[#This Row],[Jezyk]]</f>
        <v>somalijski</v>
      </c>
      <c r="Q136" t="str">
        <f>uzytkownicy[[#This Row],[Urzedowy]]</f>
        <v>nie</v>
      </c>
      <c r="R136" t="str">
        <f t="shared" si="6"/>
        <v>somalijski</v>
      </c>
      <c r="S136" t="str">
        <f t="shared" si="7"/>
        <v>-</v>
      </c>
      <c r="T136" t="s">
        <v>308</v>
      </c>
      <c r="U136">
        <f t="shared" si="8"/>
        <v>1</v>
      </c>
    </row>
    <row r="137" spans="5:21" x14ac:dyDescent="0.25">
      <c r="E137" s="1" t="s">
        <v>203</v>
      </c>
      <c r="F137" s="1" t="s">
        <v>89</v>
      </c>
      <c r="G137">
        <v>1</v>
      </c>
      <c r="H137" s="1" t="s">
        <v>42</v>
      </c>
      <c r="I137" s="1" t="s">
        <v>141</v>
      </c>
      <c r="J137">
        <v>2.4</v>
      </c>
      <c r="K137" s="1" t="s">
        <v>563</v>
      </c>
      <c r="L137">
        <v>1</v>
      </c>
      <c r="P137" t="str">
        <f>uzytkownicy[[#This Row],[Jezyk]]</f>
        <v>chiga</v>
      </c>
      <c r="Q137" t="str">
        <f>uzytkownicy[[#This Row],[Urzedowy]]</f>
        <v>nie</v>
      </c>
      <c r="R137" t="str">
        <f t="shared" si="6"/>
        <v>chiga</v>
      </c>
      <c r="S137" t="str">
        <f t="shared" si="7"/>
        <v>-</v>
      </c>
      <c r="T137" t="s">
        <v>370</v>
      </c>
      <c r="U137">
        <f t="shared" si="8"/>
        <v>1</v>
      </c>
    </row>
    <row r="138" spans="5:21" x14ac:dyDescent="0.25">
      <c r="E138" s="1" t="s">
        <v>204</v>
      </c>
      <c r="F138" s="1" t="s">
        <v>51</v>
      </c>
      <c r="G138">
        <v>1</v>
      </c>
      <c r="H138" s="1" t="s">
        <v>42</v>
      </c>
      <c r="I138" s="1" t="s">
        <v>500</v>
      </c>
      <c r="J138">
        <v>2.4</v>
      </c>
      <c r="K138" s="1" t="s">
        <v>563</v>
      </c>
      <c r="L138">
        <v>1</v>
      </c>
      <c r="P138" t="str">
        <f>uzytkownicy[[#This Row],[Jezyk]]</f>
        <v>teso</v>
      </c>
      <c r="Q138" t="str">
        <f>uzytkownicy[[#This Row],[Urzedowy]]</f>
        <v>nie</v>
      </c>
      <c r="R138" t="str">
        <f t="shared" si="6"/>
        <v>teso</v>
      </c>
      <c r="S138" t="str">
        <f t="shared" si="7"/>
        <v>-</v>
      </c>
      <c r="T138" t="s">
        <v>147</v>
      </c>
      <c r="U138">
        <f t="shared" si="8"/>
        <v>1</v>
      </c>
    </row>
    <row r="139" spans="5:21" x14ac:dyDescent="0.25">
      <c r="E139" s="1" t="s">
        <v>205</v>
      </c>
      <c r="F139" s="1" t="s">
        <v>62</v>
      </c>
      <c r="G139">
        <v>1</v>
      </c>
      <c r="H139" s="1" t="s">
        <v>15</v>
      </c>
      <c r="I139" s="1" t="s">
        <v>540</v>
      </c>
      <c r="J139">
        <v>2.2999999999999998</v>
      </c>
      <c r="K139" s="1" t="s">
        <v>563</v>
      </c>
      <c r="L139">
        <v>1</v>
      </c>
      <c r="P139" t="str">
        <f>uzytkownicy[[#This Row],[Jezyk]]</f>
        <v>wolaytta</v>
      </c>
      <c r="Q139" t="str">
        <f>uzytkownicy[[#This Row],[Urzedowy]]</f>
        <v>nie</v>
      </c>
      <c r="R139" t="str">
        <f t="shared" si="6"/>
        <v>wolaytta</v>
      </c>
      <c r="S139" t="str">
        <f t="shared" si="7"/>
        <v>-</v>
      </c>
      <c r="T139" t="s">
        <v>254</v>
      </c>
      <c r="U139">
        <f t="shared" si="8"/>
        <v>1</v>
      </c>
    </row>
    <row r="140" spans="5:21" x14ac:dyDescent="0.25">
      <c r="E140" s="1" t="s">
        <v>206</v>
      </c>
      <c r="F140" s="1" t="s">
        <v>135</v>
      </c>
      <c r="G140">
        <v>1</v>
      </c>
      <c r="H140" s="1" t="s">
        <v>20</v>
      </c>
      <c r="I140" s="1" t="s">
        <v>155</v>
      </c>
      <c r="J140">
        <v>2.2999999999999998</v>
      </c>
      <c r="K140" s="1" t="s">
        <v>563</v>
      </c>
      <c r="L140">
        <v>1</v>
      </c>
      <c r="P140" t="str">
        <f>uzytkownicy[[#This Row],[Jezyk]]</f>
        <v>dogri</v>
      </c>
      <c r="Q140" t="str">
        <f>uzytkownicy[[#This Row],[Urzedowy]]</f>
        <v>nie</v>
      </c>
      <c r="R140" t="str">
        <f t="shared" si="6"/>
        <v>dogri</v>
      </c>
      <c r="S140" t="str">
        <f t="shared" si="7"/>
        <v>-</v>
      </c>
      <c r="T140" t="s">
        <v>547</v>
      </c>
      <c r="U140">
        <f t="shared" si="8"/>
        <v>1</v>
      </c>
    </row>
    <row r="141" spans="5:21" x14ac:dyDescent="0.25">
      <c r="E141" s="1" t="s">
        <v>207</v>
      </c>
      <c r="F141" s="1" t="s">
        <v>51</v>
      </c>
      <c r="G141">
        <v>1</v>
      </c>
      <c r="H141" s="1" t="s">
        <v>30</v>
      </c>
      <c r="I141" s="1" t="s">
        <v>490</v>
      </c>
      <c r="J141">
        <v>2.2999999999999998</v>
      </c>
      <c r="K141" s="1" t="s">
        <v>562</v>
      </c>
      <c r="L141">
        <v>1</v>
      </c>
      <c r="P141" t="str">
        <f>uzytkownicy[[#This Row],[Jezyk]]</f>
        <v>tamazight</v>
      </c>
      <c r="Q141" t="str">
        <f>uzytkownicy[[#This Row],[Urzedowy]]</f>
        <v>tak</v>
      </c>
      <c r="R141" t="str">
        <f t="shared" si="6"/>
        <v>-</v>
      </c>
      <c r="S141" t="str">
        <f t="shared" si="7"/>
        <v>tamazight</v>
      </c>
      <c r="T141" t="s">
        <v>538</v>
      </c>
      <c r="U141" t="str">
        <f t="shared" si="8"/>
        <v>wietnamski</v>
      </c>
    </row>
    <row r="142" spans="5:21" x14ac:dyDescent="0.25">
      <c r="E142" s="1" t="s">
        <v>208</v>
      </c>
      <c r="F142" s="1" t="s">
        <v>81</v>
      </c>
      <c r="G142">
        <v>1</v>
      </c>
      <c r="H142" s="1" t="s">
        <v>36</v>
      </c>
      <c r="I142" s="1" t="s">
        <v>516</v>
      </c>
      <c r="J142">
        <v>2.2999999999999998</v>
      </c>
      <c r="K142" s="1" t="s">
        <v>562</v>
      </c>
      <c r="L142">
        <v>1</v>
      </c>
      <c r="P142" t="str">
        <f>uzytkownicy[[#This Row],[Jezyk]]</f>
        <v>tsonga</v>
      </c>
      <c r="Q142" t="str">
        <f>uzytkownicy[[#This Row],[Urzedowy]]</f>
        <v>tak</v>
      </c>
      <c r="R142" t="str">
        <f t="shared" si="6"/>
        <v>-</v>
      </c>
      <c r="S142" t="str">
        <f t="shared" si="7"/>
        <v>tsonga</v>
      </c>
      <c r="T142" t="s">
        <v>493</v>
      </c>
      <c r="U142">
        <f t="shared" si="8"/>
        <v>1</v>
      </c>
    </row>
    <row r="143" spans="5:21" x14ac:dyDescent="0.25">
      <c r="E143" s="1" t="s">
        <v>209</v>
      </c>
      <c r="F143" s="1" t="s">
        <v>81</v>
      </c>
      <c r="G143">
        <v>1</v>
      </c>
      <c r="H143" s="1" t="s">
        <v>16</v>
      </c>
      <c r="I143" s="1" t="s">
        <v>334</v>
      </c>
      <c r="J143">
        <v>2.2000000000000002</v>
      </c>
      <c r="K143" s="1" t="s">
        <v>563</v>
      </c>
      <c r="L143">
        <v>1</v>
      </c>
      <c r="P143" t="str">
        <f>uzytkownicy[[#This Row],[Jezyk]]</f>
        <v>maranao</v>
      </c>
      <c r="Q143" t="str">
        <f>uzytkownicy[[#This Row],[Urzedowy]]</f>
        <v>nie</v>
      </c>
      <c r="R143" t="str">
        <f t="shared" si="6"/>
        <v>maranao</v>
      </c>
      <c r="S143" t="str">
        <f t="shared" si="7"/>
        <v>-</v>
      </c>
      <c r="T143" t="s">
        <v>325</v>
      </c>
      <c r="U143">
        <f t="shared" si="8"/>
        <v>1</v>
      </c>
    </row>
    <row r="144" spans="5:21" x14ac:dyDescent="0.25">
      <c r="E144" s="1" t="s">
        <v>210</v>
      </c>
      <c r="F144" s="1" t="s">
        <v>81</v>
      </c>
      <c r="G144">
        <v>1</v>
      </c>
      <c r="H144" s="1" t="s">
        <v>27</v>
      </c>
      <c r="I144" s="1" t="s">
        <v>159</v>
      </c>
      <c r="J144">
        <v>2.2000000000000002</v>
      </c>
      <c r="K144" s="1" t="s">
        <v>563</v>
      </c>
      <c r="L144">
        <v>1</v>
      </c>
      <c r="P144" t="str">
        <f>uzytkownicy[[#This Row],[Jezyk]]</f>
        <v>ekegusii</v>
      </c>
      <c r="Q144" t="str">
        <f>uzytkownicy[[#This Row],[Urzedowy]]</f>
        <v>nie</v>
      </c>
      <c r="R144" t="str">
        <f t="shared" si="6"/>
        <v>ekegusii</v>
      </c>
      <c r="S144" t="str">
        <f t="shared" si="7"/>
        <v>-</v>
      </c>
      <c r="T144" t="s">
        <v>399</v>
      </c>
      <c r="U144">
        <f t="shared" si="8"/>
        <v>1</v>
      </c>
    </row>
    <row r="145" spans="5:21" x14ac:dyDescent="0.25">
      <c r="E145" s="1" t="s">
        <v>211</v>
      </c>
      <c r="F145" s="1" t="s">
        <v>81</v>
      </c>
      <c r="G145">
        <v>1</v>
      </c>
      <c r="H145" s="1" t="s">
        <v>15</v>
      </c>
      <c r="I145" s="1" t="s">
        <v>183</v>
      </c>
      <c r="J145">
        <v>2.1</v>
      </c>
      <c r="K145" s="1" t="s">
        <v>563</v>
      </c>
      <c r="L145">
        <v>1</v>
      </c>
      <c r="P145" t="str">
        <f>uzytkownicy[[#This Row],[Jezyk]]</f>
        <v>gurage</v>
      </c>
      <c r="Q145" t="str">
        <f>uzytkownicy[[#This Row],[Urzedowy]]</f>
        <v>nie</v>
      </c>
      <c r="R145" t="str">
        <f t="shared" si="6"/>
        <v>gurage</v>
      </c>
      <c r="S145" t="str">
        <f t="shared" si="7"/>
        <v>-</v>
      </c>
      <c r="T145" t="s">
        <v>90</v>
      </c>
      <c r="U145">
        <f t="shared" si="8"/>
        <v>1</v>
      </c>
    </row>
    <row r="146" spans="5:21" x14ac:dyDescent="0.25">
      <c r="E146" s="1" t="s">
        <v>212</v>
      </c>
      <c r="F146" s="1" t="s">
        <v>51</v>
      </c>
      <c r="G146">
        <v>1</v>
      </c>
      <c r="H146" s="1" t="s">
        <v>15</v>
      </c>
      <c r="I146" s="1" t="s">
        <v>465</v>
      </c>
      <c r="J146">
        <v>2.1</v>
      </c>
      <c r="K146" s="1" t="s">
        <v>563</v>
      </c>
      <c r="L146">
        <v>1</v>
      </c>
      <c r="P146" t="str">
        <f>uzytkownicy[[#This Row],[Jezyk]]</f>
        <v>sidamo</v>
      </c>
      <c r="Q146" t="str">
        <f>uzytkownicy[[#This Row],[Urzedowy]]</f>
        <v>nie</v>
      </c>
      <c r="R146" t="str">
        <f t="shared" si="6"/>
        <v>sidamo</v>
      </c>
      <c r="S146" t="str">
        <f t="shared" si="7"/>
        <v>-</v>
      </c>
      <c r="T146" t="s">
        <v>138</v>
      </c>
      <c r="U146">
        <f t="shared" si="8"/>
        <v>1</v>
      </c>
    </row>
    <row r="147" spans="5:21" x14ac:dyDescent="0.25">
      <c r="E147" s="1" t="s">
        <v>213</v>
      </c>
      <c r="F147" s="1" t="s">
        <v>51</v>
      </c>
      <c r="G147">
        <v>1</v>
      </c>
      <c r="H147" s="1" t="s">
        <v>20</v>
      </c>
      <c r="I147" s="1" t="s">
        <v>251</v>
      </c>
      <c r="J147">
        <v>2.1</v>
      </c>
      <c r="K147" s="1" t="s">
        <v>563</v>
      </c>
      <c r="L147">
        <v>1</v>
      </c>
      <c r="P147" t="str">
        <f>uzytkownicy[[#This Row],[Jezyk]]</f>
        <v>khandeshi</v>
      </c>
      <c r="Q147" t="str">
        <f>uzytkownicy[[#This Row],[Urzedowy]]</f>
        <v>nie</v>
      </c>
      <c r="R147" t="str">
        <f t="shared" si="6"/>
        <v>khandeshi</v>
      </c>
      <c r="S147" t="str">
        <f t="shared" si="7"/>
        <v>-</v>
      </c>
      <c r="T147" t="s">
        <v>100</v>
      </c>
      <c r="U147">
        <f t="shared" si="8"/>
        <v>1</v>
      </c>
    </row>
    <row r="148" spans="5:21" x14ac:dyDescent="0.25">
      <c r="E148" s="1" t="s">
        <v>214</v>
      </c>
      <c r="F148" s="1" t="s">
        <v>84</v>
      </c>
      <c r="G148">
        <v>1</v>
      </c>
      <c r="H148" s="1" t="s">
        <v>21</v>
      </c>
      <c r="I148" s="1" t="s">
        <v>455</v>
      </c>
      <c r="J148">
        <v>2.1</v>
      </c>
      <c r="K148" s="1" t="s">
        <v>563</v>
      </c>
      <c r="L148">
        <v>1</v>
      </c>
      <c r="P148" t="str">
        <f>uzytkownicy[[#This Row],[Jezyk]]</f>
        <v>sasak</v>
      </c>
      <c r="Q148" t="str">
        <f>uzytkownicy[[#This Row],[Urzedowy]]</f>
        <v>nie</v>
      </c>
      <c r="R148" t="str">
        <f t="shared" si="6"/>
        <v>sasak</v>
      </c>
      <c r="S148" t="str">
        <f t="shared" si="7"/>
        <v>-</v>
      </c>
      <c r="T148" t="s">
        <v>103</v>
      </c>
      <c r="U148">
        <f t="shared" si="8"/>
        <v>1</v>
      </c>
    </row>
    <row r="149" spans="5:21" x14ac:dyDescent="0.25">
      <c r="E149" s="1" t="s">
        <v>215</v>
      </c>
      <c r="F149" s="1" t="s">
        <v>60</v>
      </c>
      <c r="G149">
        <v>1</v>
      </c>
      <c r="H149" s="1" t="s">
        <v>37</v>
      </c>
      <c r="I149" s="1" t="s">
        <v>391</v>
      </c>
      <c r="J149">
        <v>2.1</v>
      </c>
      <c r="K149" s="1" t="s">
        <v>563</v>
      </c>
      <c r="L149">
        <v>1</v>
      </c>
      <c r="P149" t="str">
        <f>uzytkownicy[[#This Row],[Jezyk]]</f>
        <v>niemiecki</v>
      </c>
      <c r="Q149" t="str">
        <f>uzytkownicy[[#This Row],[Urzedowy]]</f>
        <v>nie</v>
      </c>
      <c r="R149" t="str">
        <f t="shared" si="6"/>
        <v>niemiecki</v>
      </c>
      <c r="S149" t="str">
        <f t="shared" si="7"/>
        <v>-</v>
      </c>
      <c r="T149" t="s">
        <v>97</v>
      </c>
      <c r="U149">
        <f t="shared" si="8"/>
        <v>1</v>
      </c>
    </row>
    <row r="150" spans="5:21" x14ac:dyDescent="0.25">
      <c r="E150" s="1" t="s">
        <v>216</v>
      </c>
      <c r="F150" s="1" t="s">
        <v>81</v>
      </c>
      <c r="G150">
        <v>1</v>
      </c>
      <c r="H150" s="1" t="s">
        <v>42</v>
      </c>
      <c r="I150" s="1" t="s">
        <v>296</v>
      </c>
      <c r="J150">
        <v>2.1</v>
      </c>
      <c r="K150" s="1" t="s">
        <v>563</v>
      </c>
      <c r="L150">
        <v>1</v>
      </c>
      <c r="P150" t="str">
        <f>uzytkownicy[[#This Row],[Jezyk]]</f>
        <v>lango</v>
      </c>
      <c r="Q150" t="str">
        <f>uzytkownicy[[#This Row],[Urzedowy]]</f>
        <v>nie</v>
      </c>
      <c r="R150" t="str">
        <f t="shared" si="6"/>
        <v>lango</v>
      </c>
      <c r="S150" t="str">
        <f t="shared" si="7"/>
        <v>-</v>
      </c>
      <c r="T150" t="s">
        <v>165</v>
      </c>
      <c r="U150">
        <f t="shared" si="8"/>
        <v>1</v>
      </c>
    </row>
    <row r="151" spans="5:21" x14ac:dyDescent="0.25">
      <c r="E151" s="1" t="s">
        <v>217</v>
      </c>
      <c r="F151" s="1" t="s">
        <v>51</v>
      </c>
      <c r="G151">
        <v>1</v>
      </c>
      <c r="H151" s="1" t="s">
        <v>44</v>
      </c>
      <c r="I151" s="1" t="s">
        <v>161</v>
      </c>
      <c r="J151">
        <v>2.1</v>
      </c>
      <c r="K151" s="1" t="s">
        <v>563</v>
      </c>
      <c r="L151">
        <v>1</v>
      </c>
      <c r="P151" t="str">
        <f>uzytkownicy[[#This Row],[Jezyk]]</f>
        <v>francuski</v>
      </c>
      <c r="Q151" t="str">
        <f>uzytkownicy[[#This Row],[Urzedowy]]</f>
        <v>nie</v>
      </c>
      <c r="R151" t="str">
        <f t="shared" si="6"/>
        <v>francuski</v>
      </c>
      <c r="S151" t="str">
        <f t="shared" si="7"/>
        <v>-</v>
      </c>
      <c r="T151" t="s">
        <v>227</v>
      </c>
      <c r="U151">
        <f t="shared" si="8"/>
        <v>1</v>
      </c>
    </row>
    <row r="152" spans="5:21" x14ac:dyDescent="0.25">
      <c r="E152" s="1" t="s">
        <v>218</v>
      </c>
      <c r="F152" s="1" t="s">
        <v>96</v>
      </c>
      <c r="G152">
        <v>1</v>
      </c>
      <c r="H152" s="1" t="s">
        <v>5</v>
      </c>
      <c r="I152" s="1" t="s">
        <v>481</v>
      </c>
      <c r="J152">
        <v>2</v>
      </c>
      <c r="K152" s="1" t="s">
        <v>563</v>
      </c>
      <c r="L152">
        <v>1</v>
      </c>
      <c r="P152" t="str">
        <f>uzytkownicy[[#This Row],[Jezyk]]</f>
        <v>tachawit</v>
      </c>
      <c r="Q152" t="str">
        <f>uzytkownicy[[#This Row],[Urzedowy]]</f>
        <v>nie</v>
      </c>
      <c r="R152" t="str">
        <f t="shared" si="6"/>
        <v>tachawit</v>
      </c>
      <c r="S152" t="str">
        <f t="shared" si="7"/>
        <v>-</v>
      </c>
      <c r="T152" t="s">
        <v>260</v>
      </c>
      <c r="U152">
        <f t="shared" si="8"/>
        <v>1</v>
      </c>
    </row>
    <row r="153" spans="5:21" x14ac:dyDescent="0.25">
      <c r="E153" s="1" t="s">
        <v>219</v>
      </c>
      <c r="F153" s="1" t="s">
        <v>51</v>
      </c>
      <c r="G153">
        <v>1</v>
      </c>
      <c r="H153" s="1" t="s">
        <v>13</v>
      </c>
      <c r="I153" s="1" t="s">
        <v>302</v>
      </c>
      <c r="J153">
        <v>2</v>
      </c>
      <c r="K153" s="1" t="s">
        <v>562</v>
      </c>
      <c r="L153">
        <v>1</v>
      </c>
      <c r="P153" t="str">
        <f>uzytkownicy[[#This Row],[Jezyk]]</f>
        <v>lingala</v>
      </c>
      <c r="Q153" t="str">
        <f>uzytkownicy[[#This Row],[Urzedowy]]</f>
        <v>tak</v>
      </c>
      <c r="R153" t="str">
        <f t="shared" si="6"/>
        <v>-</v>
      </c>
      <c r="S153" t="str">
        <f t="shared" si="7"/>
        <v>lingala</v>
      </c>
      <c r="T153" t="s">
        <v>253</v>
      </c>
      <c r="U153">
        <f t="shared" si="8"/>
        <v>1</v>
      </c>
    </row>
    <row r="154" spans="5:21" x14ac:dyDescent="0.25">
      <c r="E154" s="1" t="s">
        <v>220</v>
      </c>
      <c r="F154" s="1" t="s">
        <v>51</v>
      </c>
      <c r="G154">
        <v>1</v>
      </c>
      <c r="H154" s="1" t="s">
        <v>21</v>
      </c>
      <c r="I154" s="1" t="s">
        <v>104</v>
      </c>
      <c r="J154">
        <v>2</v>
      </c>
      <c r="K154" s="1" t="s">
        <v>563</v>
      </c>
      <c r="L154">
        <v>1</v>
      </c>
      <c r="P154" t="str">
        <f>uzytkownicy[[#This Row],[Jezyk]]</f>
        <v>bataktoba</v>
      </c>
      <c r="Q154" t="str">
        <f>uzytkownicy[[#This Row],[Urzedowy]]</f>
        <v>nie</v>
      </c>
      <c r="R154" t="str">
        <f t="shared" si="6"/>
        <v>bataktoba</v>
      </c>
      <c r="S154" t="str">
        <f t="shared" si="7"/>
        <v>-</v>
      </c>
      <c r="T154" t="s">
        <v>366</v>
      </c>
      <c r="U154">
        <f t="shared" si="8"/>
        <v>1</v>
      </c>
    </row>
    <row r="155" spans="5:21" x14ac:dyDescent="0.25">
      <c r="E155" s="1" t="s">
        <v>221</v>
      </c>
      <c r="F155" s="1" t="s">
        <v>62</v>
      </c>
      <c r="G155">
        <v>1</v>
      </c>
      <c r="H155" s="1" t="s">
        <v>22</v>
      </c>
      <c r="I155" s="1" t="s">
        <v>85</v>
      </c>
      <c r="J155">
        <v>2</v>
      </c>
      <c r="K155" s="1" t="s">
        <v>563</v>
      </c>
      <c r="L155">
        <v>1</v>
      </c>
      <c r="P155" t="str">
        <f>uzytkownicy[[#This Row],[Jezyk]]</f>
        <v>azerski</v>
      </c>
      <c r="Q155" t="str">
        <f>uzytkownicy[[#This Row],[Urzedowy]]</f>
        <v>nie</v>
      </c>
      <c r="R155" t="str">
        <f t="shared" si="6"/>
        <v>azerski</v>
      </c>
      <c r="S155" t="str">
        <f t="shared" si="7"/>
        <v>-</v>
      </c>
      <c r="T155" t="s">
        <v>102</v>
      </c>
      <c r="U155">
        <f t="shared" si="8"/>
        <v>1</v>
      </c>
    </row>
    <row r="156" spans="5:21" x14ac:dyDescent="0.25">
      <c r="E156" s="1" t="s">
        <v>222</v>
      </c>
      <c r="F156" s="1" t="s">
        <v>56</v>
      </c>
      <c r="G156">
        <v>1</v>
      </c>
      <c r="H156" s="1" t="s">
        <v>33</v>
      </c>
      <c r="I156" s="1" t="s">
        <v>211</v>
      </c>
      <c r="J156">
        <v>2</v>
      </c>
      <c r="K156" s="1" t="s">
        <v>563</v>
      </c>
      <c r="L156">
        <v>1</v>
      </c>
      <c r="P156" t="str">
        <f>uzytkownicy[[#This Row],[Jezyk]]</f>
        <v>ijaw</v>
      </c>
      <c r="Q156" t="str">
        <f>uzytkownicy[[#This Row],[Urzedowy]]</f>
        <v>nie</v>
      </c>
      <c r="R156" t="str">
        <f t="shared" si="6"/>
        <v>ijaw</v>
      </c>
      <c r="S156" t="str">
        <f t="shared" si="7"/>
        <v>-</v>
      </c>
      <c r="T156" t="s">
        <v>527</v>
      </c>
      <c r="U156" t="str">
        <f t="shared" si="8"/>
        <v>ukrainski</v>
      </c>
    </row>
    <row r="157" spans="5:21" x14ac:dyDescent="0.25">
      <c r="E157" s="1" t="s">
        <v>223</v>
      </c>
      <c r="F157" s="1" t="s">
        <v>56</v>
      </c>
      <c r="G157">
        <v>1</v>
      </c>
      <c r="H157" s="1" t="s">
        <v>33</v>
      </c>
      <c r="I157" s="1" t="s">
        <v>508</v>
      </c>
      <c r="J157">
        <v>2</v>
      </c>
      <c r="K157" s="1" t="s">
        <v>563</v>
      </c>
      <c r="L157">
        <v>1</v>
      </c>
      <c r="P157" t="str">
        <f>uzytkownicy[[#This Row],[Jezyk]]</f>
        <v>tiv</v>
      </c>
      <c r="Q157" t="str">
        <f>uzytkownicy[[#This Row],[Urzedowy]]</f>
        <v>nie</v>
      </c>
      <c r="R157" t="str">
        <f t="shared" si="6"/>
        <v>tiv</v>
      </c>
      <c r="S157" t="str">
        <f t="shared" si="7"/>
        <v>-</v>
      </c>
      <c r="T157" t="s">
        <v>197</v>
      </c>
      <c r="U157">
        <f t="shared" si="8"/>
        <v>1</v>
      </c>
    </row>
    <row r="158" spans="5:21" x14ac:dyDescent="0.25">
      <c r="E158" s="1" t="s">
        <v>224</v>
      </c>
      <c r="F158" s="1" t="s">
        <v>81</v>
      </c>
      <c r="G158">
        <v>1</v>
      </c>
      <c r="H158" s="1" t="s">
        <v>38</v>
      </c>
      <c r="I158" s="1" t="s">
        <v>105</v>
      </c>
      <c r="J158">
        <v>2</v>
      </c>
      <c r="K158" s="1" t="s">
        <v>563</v>
      </c>
      <c r="L158">
        <v>1</v>
      </c>
      <c r="P158" t="str">
        <f>uzytkownicy[[#This Row],[Jezyk]]</f>
        <v>bedawiyet</v>
      </c>
      <c r="Q158" t="str">
        <f>uzytkownicy[[#This Row],[Urzedowy]]</f>
        <v>nie</v>
      </c>
      <c r="R158" t="str">
        <f t="shared" si="6"/>
        <v>bedawiyet</v>
      </c>
      <c r="S158" t="str">
        <f t="shared" si="7"/>
        <v>-</v>
      </c>
      <c r="T158" t="s">
        <v>396</v>
      </c>
      <c r="U158">
        <f t="shared" si="8"/>
        <v>1</v>
      </c>
    </row>
    <row r="159" spans="5:21" x14ac:dyDescent="0.25">
      <c r="E159" s="1" t="s">
        <v>225</v>
      </c>
      <c r="F159" s="1" t="s">
        <v>58</v>
      </c>
      <c r="G159">
        <v>1</v>
      </c>
      <c r="H159" s="1" t="s">
        <v>21</v>
      </c>
      <c r="I159" s="1" t="s">
        <v>71</v>
      </c>
      <c r="J159">
        <v>1.9</v>
      </c>
      <c r="K159" s="1" t="s">
        <v>563</v>
      </c>
      <c r="L159">
        <v>1</v>
      </c>
      <c r="P159" t="str">
        <f>uzytkownicy[[#This Row],[Jezyk]]</f>
        <v>ambonski</v>
      </c>
      <c r="Q159" t="str">
        <f>uzytkownicy[[#This Row],[Urzedowy]]</f>
        <v>nie</v>
      </c>
      <c r="R159" t="str">
        <f t="shared" si="6"/>
        <v>ambonski</v>
      </c>
      <c r="S159" t="str">
        <f t="shared" si="7"/>
        <v>-</v>
      </c>
      <c r="T159" t="s">
        <v>309</v>
      </c>
      <c r="U159">
        <f t="shared" si="8"/>
        <v>1</v>
      </c>
    </row>
    <row r="160" spans="5:21" x14ac:dyDescent="0.25">
      <c r="E160" s="1" t="s">
        <v>226</v>
      </c>
      <c r="F160" s="1" t="s">
        <v>60</v>
      </c>
      <c r="G160">
        <v>1</v>
      </c>
      <c r="H160" s="1" t="s">
        <v>27</v>
      </c>
      <c r="I160" s="1" t="s">
        <v>263</v>
      </c>
      <c r="J160">
        <v>1.9</v>
      </c>
      <c r="K160" s="1" t="s">
        <v>563</v>
      </c>
      <c r="L160">
        <v>1</v>
      </c>
      <c r="P160" t="str">
        <f>uzytkownicy[[#This Row],[Jezyk]]</f>
        <v>kipsigis</v>
      </c>
      <c r="Q160" t="str">
        <f>uzytkownicy[[#This Row],[Urzedowy]]</f>
        <v>nie</v>
      </c>
      <c r="R160" t="str">
        <f t="shared" si="6"/>
        <v>kipsigis</v>
      </c>
      <c r="S160" t="str">
        <f t="shared" si="7"/>
        <v>-</v>
      </c>
      <c r="T160" t="s">
        <v>367</v>
      </c>
      <c r="U160">
        <f t="shared" si="8"/>
        <v>1</v>
      </c>
    </row>
    <row r="161" spans="5:21" x14ac:dyDescent="0.25">
      <c r="E161" s="1" t="s">
        <v>227</v>
      </c>
      <c r="F161" s="1" t="s">
        <v>60</v>
      </c>
      <c r="G161">
        <v>1</v>
      </c>
      <c r="H161" s="1" t="s">
        <v>40</v>
      </c>
      <c r="I161" s="1" t="s">
        <v>175</v>
      </c>
      <c r="J161">
        <v>1.9</v>
      </c>
      <c r="K161" s="1" t="s">
        <v>563</v>
      </c>
      <c r="L161">
        <v>1</v>
      </c>
      <c r="P161" t="str">
        <f>uzytkownicy[[#This Row],[Jezyk]]</f>
        <v>gogo</v>
      </c>
      <c r="Q161" t="str">
        <f>uzytkownicy[[#This Row],[Urzedowy]]</f>
        <v>nie</v>
      </c>
      <c r="R161" t="str">
        <f t="shared" si="6"/>
        <v>gogo</v>
      </c>
      <c r="S161" t="str">
        <f t="shared" si="7"/>
        <v>-</v>
      </c>
      <c r="T161" t="s">
        <v>384</v>
      </c>
      <c r="U161">
        <f t="shared" si="8"/>
        <v>1</v>
      </c>
    </row>
    <row r="162" spans="5:21" x14ac:dyDescent="0.25">
      <c r="E162" s="1" t="s">
        <v>228</v>
      </c>
      <c r="F162" s="1" t="s">
        <v>81</v>
      </c>
      <c r="G162">
        <v>1</v>
      </c>
      <c r="H162" s="1" t="s">
        <v>3</v>
      </c>
      <c r="I162" s="1" t="s">
        <v>195</v>
      </c>
      <c r="J162">
        <v>1.8</v>
      </c>
      <c r="K162" s="1" t="s">
        <v>563</v>
      </c>
      <c r="L162">
        <v>1</v>
      </c>
      <c r="P162" t="str">
        <f>uzytkownicy[[#This Row],[Jezyk]]</f>
        <v>hazaragi</v>
      </c>
      <c r="Q162" t="str">
        <f>uzytkownicy[[#This Row],[Urzedowy]]</f>
        <v>nie</v>
      </c>
      <c r="R162" t="str">
        <f t="shared" si="6"/>
        <v>hazaragi</v>
      </c>
      <c r="S162" t="str">
        <f t="shared" si="7"/>
        <v>-</v>
      </c>
      <c r="T162" t="s">
        <v>469</v>
      </c>
      <c r="U162">
        <f t="shared" si="8"/>
        <v>1</v>
      </c>
    </row>
    <row r="163" spans="5:21" x14ac:dyDescent="0.25">
      <c r="E163" s="1" t="s">
        <v>229</v>
      </c>
      <c r="F163" s="1" t="s">
        <v>53</v>
      </c>
      <c r="G163">
        <v>1</v>
      </c>
      <c r="H163" s="1" t="s">
        <v>12</v>
      </c>
      <c r="I163" s="1" t="s">
        <v>277</v>
      </c>
      <c r="J163">
        <v>1.8</v>
      </c>
      <c r="K163" s="1" t="s">
        <v>563</v>
      </c>
      <c r="L163">
        <v>1</v>
      </c>
      <c r="P163" t="str">
        <f>uzytkownicy[[#This Row],[Jezyk]]</f>
        <v>koreanski</v>
      </c>
      <c r="Q163" t="str">
        <f>uzytkownicy[[#This Row],[Urzedowy]]</f>
        <v>nie</v>
      </c>
      <c r="R163" t="str">
        <f t="shared" si="6"/>
        <v>koreanski</v>
      </c>
      <c r="S163" t="str">
        <f t="shared" si="7"/>
        <v>-</v>
      </c>
      <c r="T163" t="s">
        <v>106</v>
      </c>
      <c r="U163">
        <f t="shared" si="8"/>
        <v>1</v>
      </c>
    </row>
    <row r="164" spans="5:21" x14ac:dyDescent="0.25">
      <c r="E164" s="1" t="s">
        <v>230</v>
      </c>
      <c r="F164" s="1" t="s">
        <v>131</v>
      </c>
      <c r="G164">
        <v>1</v>
      </c>
      <c r="H164" s="1" t="s">
        <v>15</v>
      </c>
      <c r="I164" s="1" t="s">
        <v>59</v>
      </c>
      <c r="J164">
        <v>1.8</v>
      </c>
      <c r="K164" s="1" t="s">
        <v>563</v>
      </c>
      <c r="L164">
        <v>1</v>
      </c>
      <c r="P164" t="str">
        <f>uzytkownicy[[#This Row],[Jezyk]]</f>
        <v>afar</v>
      </c>
      <c r="Q164" t="str">
        <f>uzytkownicy[[#This Row],[Urzedowy]]</f>
        <v>nie</v>
      </c>
      <c r="R164" t="str">
        <f t="shared" si="6"/>
        <v>afar</v>
      </c>
      <c r="S164" t="str">
        <f t="shared" si="7"/>
        <v>-</v>
      </c>
      <c r="T164" t="s">
        <v>478</v>
      </c>
      <c r="U164">
        <f t="shared" si="8"/>
        <v>1</v>
      </c>
    </row>
    <row r="165" spans="5:21" x14ac:dyDescent="0.25">
      <c r="E165" s="1" t="s">
        <v>231</v>
      </c>
      <c r="F165" s="1" t="s">
        <v>81</v>
      </c>
      <c r="G165">
        <v>1</v>
      </c>
      <c r="H165" s="1" t="s">
        <v>15</v>
      </c>
      <c r="I165" s="1" t="s">
        <v>187</v>
      </c>
      <c r="J165">
        <v>1.8</v>
      </c>
      <c r="K165" s="1" t="s">
        <v>563</v>
      </c>
      <c r="L165">
        <v>1</v>
      </c>
      <c r="P165" t="str">
        <f>uzytkownicy[[#This Row],[Jezyk]]</f>
        <v>hadiyya</v>
      </c>
      <c r="Q165" t="str">
        <f>uzytkownicy[[#This Row],[Urzedowy]]</f>
        <v>nie</v>
      </c>
      <c r="R165" t="str">
        <f t="shared" si="6"/>
        <v>hadiyya</v>
      </c>
      <c r="S165" t="str">
        <f t="shared" si="7"/>
        <v>-</v>
      </c>
      <c r="T165" t="s">
        <v>203</v>
      </c>
      <c r="U165">
        <f t="shared" si="8"/>
        <v>1</v>
      </c>
    </row>
    <row r="166" spans="5:21" x14ac:dyDescent="0.25">
      <c r="E166" s="1" t="s">
        <v>232</v>
      </c>
      <c r="F166" s="1" t="s">
        <v>123</v>
      </c>
      <c r="G166">
        <v>1</v>
      </c>
      <c r="H166" s="1" t="s">
        <v>16</v>
      </c>
      <c r="I166" s="1" t="s">
        <v>495</v>
      </c>
      <c r="J166">
        <v>1.8</v>
      </c>
      <c r="K166" s="1" t="s">
        <v>563</v>
      </c>
      <c r="L166">
        <v>1</v>
      </c>
      <c r="P166" t="str">
        <f>uzytkownicy[[#This Row],[Jezyk]]</f>
        <v>tausug</v>
      </c>
      <c r="Q166" t="str">
        <f>uzytkownicy[[#This Row],[Urzedowy]]</f>
        <v>nie</v>
      </c>
      <c r="R166" t="str">
        <f t="shared" si="6"/>
        <v>tausug</v>
      </c>
      <c r="S166" t="str">
        <f t="shared" si="7"/>
        <v>-</v>
      </c>
      <c r="T166" t="s">
        <v>204</v>
      </c>
      <c r="U166">
        <f t="shared" si="8"/>
        <v>1</v>
      </c>
    </row>
    <row r="167" spans="5:21" x14ac:dyDescent="0.25">
      <c r="E167" s="1" t="s">
        <v>233</v>
      </c>
      <c r="F167" s="1" t="s">
        <v>56</v>
      </c>
      <c r="G167">
        <v>1</v>
      </c>
      <c r="H167" s="1" t="s">
        <v>16</v>
      </c>
      <c r="I167" s="1" t="s">
        <v>321</v>
      </c>
      <c r="J167">
        <v>1.8</v>
      </c>
      <c r="K167" s="1" t="s">
        <v>563</v>
      </c>
      <c r="L167">
        <v>1</v>
      </c>
      <c r="P167" t="str">
        <f>uzytkownicy[[#This Row],[Jezyk]]</f>
        <v>maguindanao</v>
      </c>
      <c r="Q167" t="str">
        <f>uzytkownicy[[#This Row],[Urzedowy]]</f>
        <v>nie</v>
      </c>
      <c r="R167" t="str">
        <f t="shared" si="6"/>
        <v>maguindanao</v>
      </c>
      <c r="S167" t="str">
        <f t="shared" si="7"/>
        <v>-</v>
      </c>
      <c r="T167" t="s">
        <v>217</v>
      </c>
      <c r="U167">
        <f t="shared" si="8"/>
        <v>1</v>
      </c>
    </row>
    <row r="168" spans="5:21" x14ac:dyDescent="0.25">
      <c r="E168" s="1" t="s">
        <v>234</v>
      </c>
      <c r="F168" s="1" t="s">
        <v>53</v>
      </c>
      <c r="G168">
        <v>1</v>
      </c>
      <c r="H168" s="1" t="s">
        <v>20</v>
      </c>
      <c r="I168" s="1" t="s">
        <v>288</v>
      </c>
      <c r="J168">
        <v>1.8</v>
      </c>
      <c r="K168" s="1" t="s">
        <v>563</v>
      </c>
      <c r="L168">
        <v>1</v>
      </c>
      <c r="P168" t="str">
        <f>uzytkownicy[[#This Row],[Jezyk]]</f>
        <v>kurukh</v>
      </c>
      <c r="Q168" t="str">
        <f>uzytkownicy[[#This Row],[Urzedowy]]</f>
        <v>nie</v>
      </c>
      <c r="R168" t="str">
        <f t="shared" si="6"/>
        <v>kurukh</v>
      </c>
      <c r="S168" t="str">
        <f t="shared" si="7"/>
        <v>-</v>
      </c>
      <c r="T168" t="s">
        <v>407</v>
      </c>
      <c r="U168">
        <f t="shared" si="8"/>
        <v>1</v>
      </c>
    </row>
    <row r="169" spans="5:21" x14ac:dyDescent="0.25">
      <c r="E169" s="1" t="s">
        <v>235</v>
      </c>
      <c r="F169" s="1" t="s">
        <v>81</v>
      </c>
      <c r="G169">
        <v>1</v>
      </c>
      <c r="H169" s="1" t="s">
        <v>12</v>
      </c>
      <c r="I169" s="1" t="s">
        <v>192</v>
      </c>
      <c r="J169">
        <v>1.7</v>
      </c>
      <c r="K169" s="1" t="s">
        <v>563</v>
      </c>
      <c r="L169">
        <v>1</v>
      </c>
      <c r="P169" t="str">
        <f>uzytkownicy[[#This Row],[Jezyk]]</f>
        <v>hani</v>
      </c>
      <c r="Q169" t="str">
        <f>uzytkownicy[[#This Row],[Urzedowy]]</f>
        <v>nie</v>
      </c>
      <c r="R169" t="str">
        <f t="shared" si="6"/>
        <v>hani</v>
      </c>
      <c r="S169" t="str">
        <f t="shared" si="7"/>
        <v>-</v>
      </c>
      <c r="T169" t="s">
        <v>522</v>
      </c>
      <c r="U169">
        <f t="shared" si="8"/>
        <v>1</v>
      </c>
    </row>
    <row r="170" spans="5:21" x14ac:dyDescent="0.25">
      <c r="E170" s="1" t="s">
        <v>236</v>
      </c>
      <c r="F170" s="1" t="s">
        <v>51</v>
      </c>
      <c r="G170">
        <v>1</v>
      </c>
      <c r="H170" s="1" t="s">
        <v>20</v>
      </c>
      <c r="I170" s="1" t="s">
        <v>520</v>
      </c>
      <c r="J170">
        <v>1.7</v>
      </c>
      <c r="K170" s="1" t="s">
        <v>563</v>
      </c>
      <c r="L170">
        <v>1</v>
      </c>
      <c r="P170" t="str">
        <f>uzytkownicy[[#This Row],[Jezyk]]</f>
        <v>tulu</v>
      </c>
      <c r="Q170" t="str">
        <f>uzytkownicy[[#This Row],[Urzedowy]]</f>
        <v>nie</v>
      </c>
      <c r="R170" t="str">
        <f t="shared" si="6"/>
        <v>tulu</v>
      </c>
      <c r="S170" t="str">
        <f t="shared" si="7"/>
        <v>-</v>
      </c>
      <c r="T170" t="s">
        <v>158</v>
      </c>
      <c r="U170">
        <f t="shared" si="8"/>
        <v>1</v>
      </c>
    </row>
    <row r="171" spans="5:21" x14ac:dyDescent="0.25">
      <c r="E171" s="1" t="s">
        <v>237</v>
      </c>
      <c r="F171" s="1" t="s">
        <v>86</v>
      </c>
      <c r="G171">
        <v>1</v>
      </c>
      <c r="H171" s="1" t="s">
        <v>27</v>
      </c>
      <c r="I171" s="1" t="s">
        <v>259</v>
      </c>
      <c r="J171">
        <v>1.7</v>
      </c>
      <c r="K171" s="1" t="s">
        <v>563</v>
      </c>
      <c r="L171">
        <v>1</v>
      </c>
      <c r="P171" t="str">
        <f>uzytkownicy[[#This Row],[Jezyk]]</f>
        <v>kimiiru</v>
      </c>
      <c r="Q171" t="str">
        <f>uzytkownicy[[#This Row],[Urzedowy]]</f>
        <v>nie</v>
      </c>
      <c r="R171" t="str">
        <f t="shared" si="6"/>
        <v>kimiiru</v>
      </c>
      <c r="S171" t="str">
        <f t="shared" si="7"/>
        <v>-</v>
      </c>
      <c r="T171" t="s">
        <v>148</v>
      </c>
      <c r="U171">
        <f t="shared" si="8"/>
        <v>1</v>
      </c>
    </row>
    <row r="172" spans="5:21" x14ac:dyDescent="0.25">
      <c r="E172" s="1" t="s">
        <v>238</v>
      </c>
      <c r="F172" s="1" t="s">
        <v>56</v>
      </c>
      <c r="G172">
        <v>1</v>
      </c>
      <c r="H172" s="1" t="s">
        <v>33</v>
      </c>
      <c r="I172" s="1" t="s">
        <v>163</v>
      </c>
      <c r="J172">
        <v>1.7</v>
      </c>
      <c r="K172" s="1" t="s">
        <v>563</v>
      </c>
      <c r="L172">
        <v>1</v>
      </c>
      <c r="P172" t="str">
        <f>uzytkownicy[[#This Row],[Jezyk]]</f>
        <v>fula</v>
      </c>
      <c r="Q172" t="str">
        <f>uzytkownicy[[#This Row],[Urzedowy]]</f>
        <v>nie</v>
      </c>
      <c r="R172" t="str">
        <f t="shared" si="6"/>
        <v>fula</v>
      </c>
      <c r="S172" t="str">
        <f t="shared" si="7"/>
        <v>-</v>
      </c>
      <c r="T172" t="s">
        <v>186</v>
      </c>
      <c r="U172">
        <f t="shared" si="8"/>
        <v>1</v>
      </c>
    </row>
    <row r="173" spans="5:21" x14ac:dyDescent="0.25">
      <c r="E173" s="1" t="s">
        <v>239</v>
      </c>
      <c r="F173" s="1" t="s">
        <v>56</v>
      </c>
      <c r="G173">
        <v>1</v>
      </c>
      <c r="H173" s="1" t="s">
        <v>40</v>
      </c>
      <c r="I173" s="1" t="s">
        <v>194</v>
      </c>
      <c r="J173">
        <v>1.7</v>
      </c>
      <c r="K173" s="1" t="s">
        <v>563</v>
      </c>
      <c r="L173">
        <v>1</v>
      </c>
      <c r="P173" t="str">
        <f>uzytkownicy[[#This Row],[Jezyk]]</f>
        <v>haya</v>
      </c>
      <c r="Q173" t="str">
        <f>uzytkownicy[[#This Row],[Urzedowy]]</f>
        <v>nie</v>
      </c>
      <c r="R173" t="str">
        <f t="shared" si="6"/>
        <v>haya</v>
      </c>
      <c r="S173" t="str">
        <f t="shared" si="7"/>
        <v>-</v>
      </c>
      <c r="T173" t="s">
        <v>225</v>
      </c>
      <c r="U173">
        <f t="shared" si="8"/>
        <v>1</v>
      </c>
    </row>
    <row r="174" spans="5:21" x14ac:dyDescent="0.25">
      <c r="E174" s="1" t="s">
        <v>240</v>
      </c>
      <c r="F174" s="1" t="s">
        <v>62</v>
      </c>
      <c r="G174">
        <v>1</v>
      </c>
      <c r="H174" s="1" t="s">
        <v>41</v>
      </c>
      <c r="I174" s="1" t="s">
        <v>555</v>
      </c>
      <c r="J174">
        <v>1.7</v>
      </c>
      <c r="K174" s="1" t="s">
        <v>563</v>
      </c>
      <c r="L174">
        <v>1</v>
      </c>
      <c r="P174" t="str">
        <f>uzytkownicy[[#This Row],[Jezyk]]</f>
        <v>zazaki</v>
      </c>
      <c r="Q174" t="str">
        <f>uzytkownicy[[#This Row],[Urzedowy]]</f>
        <v>nie</v>
      </c>
      <c r="R174" t="str">
        <f t="shared" si="6"/>
        <v>zazaki</v>
      </c>
      <c r="S174" t="str">
        <f t="shared" si="7"/>
        <v>-</v>
      </c>
      <c r="T174" t="s">
        <v>68</v>
      </c>
      <c r="U174">
        <f t="shared" si="8"/>
        <v>1</v>
      </c>
    </row>
    <row r="175" spans="5:21" x14ac:dyDescent="0.25">
      <c r="E175" s="1" t="s">
        <v>241</v>
      </c>
      <c r="F175" s="1" t="s">
        <v>62</v>
      </c>
      <c r="G175">
        <v>1</v>
      </c>
      <c r="H175" s="1" t="s">
        <v>42</v>
      </c>
      <c r="I175" s="1" t="s">
        <v>338</v>
      </c>
      <c r="J175">
        <v>1.7</v>
      </c>
      <c r="K175" s="1" t="s">
        <v>563</v>
      </c>
      <c r="L175">
        <v>1</v>
      </c>
      <c r="P175" t="str">
        <f>uzytkownicy[[#This Row],[Jezyk]]</f>
        <v>masaaba</v>
      </c>
      <c r="Q175" t="str">
        <f>uzytkownicy[[#This Row],[Urzedowy]]</f>
        <v>nie</v>
      </c>
      <c r="R175" t="str">
        <f t="shared" si="6"/>
        <v>masaaba</v>
      </c>
      <c r="S175" t="str">
        <f t="shared" si="7"/>
        <v>-</v>
      </c>
      <c r="T175" t="s">
        <v>404</v>
      </c>
      <c r="U175">
        <f t="shared" si="8"/>
        <v>1</v>
      </c>
    </row>
    <row r="176" spans="5:21" x14ac:dyDescent="0.25">
      <c r="E176" s="1" t="s">
        <v>242</v>
      </c>
      <c r="F176" s="1" t="s">
        <v>62</v>
      </c>
      <c r="G176">
        <v>1</v>
      </c>
      <c r="H176" s="1" t="s">
        <v>15</v>
      </c>
      <c r="I176" s="1" t="s">
        <v>168</v>
      </c>
      <c r="J176">
        <v>1.6</v>
      </c>
      <c r="K176" s="1" t="s">
        <v>563</v>
      </c>
      <c r="L176">
        <v>1</v>
      </c>
      <c r="P176" t="str">
        <f>uzytkownicy[[#This Row],[Jezyk]]</f>
        <v>gamo</v>
      </c>
      <c r="Q176" t="str">
        <f>uzytkownicy[[#This Row],[Urzedowy]]</f>
        <v>nie</v>
      </c>
      <c r="R176" t="str">
        <f t="shared" si="6"/>
        <v>gamo</v>
      </c>
      <c r="S176" t="str">
        <f t="shared" si="7"/>
        <v>-</v>
      </c>
      <c r="T176" t="s">
        <v>445</v>
      </c>
      <c r="U176">
        <f t="shared" si="8"/>
        <v>1</v>
      </c>
    </row>
    <row r="177" spans="5:21" x14ac:dyDescent="0.25">
      <c r="E177" s="1" t="s">
        <v>243</v>
      </c>
      <c r="F177" s="1" t="s">
        <v>56</v>
      </c>
      <c r="G177">
        <v>1</v>
      </c>
      <c r="H177" s="1" t="s">
        <v>21</v>
      </c>
      <c r="I177" s="1" t="s">
        <v>323</v>
      </c>
      <c r="J177">
        <v>1.6</v>
      </c>
      <c r="K177" s="1" t="s">
        <v>563</v>
      </c>
      <c r="L177">
        <v>1</v>
      </c>
      <c r="P177" t="str">
        <f>uzytkownicy[[#This Row],[Jezyk]]</f>
        <v>makassarese</v>
      </c>
      <c r="Q177" t="str">
        <f>uzytkownicy[[#This Row],[Urzedowy]]</f>
        <v>nie</v>
      </c>
      <c r="R177" t="str">
        <f t="shared" si="6"/>
        <v>makassarese</v>
      </c>
      <c r="S177" t="str">
        <f t="shared" si="7"/>
        <v>-</v>
      </c>
      <c r="T177" t="s">
        <v>395</v>
      </c>
      <c r="U177">
        <f t="shared" si="8"/>
        <v>1</v>
      </c>
    </row>
    <row r="178" spans="5:21" x14ac:dyDescent="0.25">
      <c r="E178" s="1" t="s">
        <v>244</v>
      </c>
      <c r="F178" s="1" t="s">
        <v>56</v>
      </c>
      <c r="G178">
        <v>1</v>
      </c>
      <c r="H178" s="1" t="s">
        <v>44</v>
      </c>
      <c r="I178" s="1" t="s">
        <v>484</v>
      </c>
      <c r="J178">
        <v>1.6</v>
      </c>
      <c r="K178" s="1" t="s">
        <v>563</v>
      </c>
      <c r="L178">
        <v>1</v>
      </c>
      <c r="P178" t="str">
        <f>uzytkownicy[[#This Row],[Jezyk]]</f>
        <v>tagalog</v>
      </c>
      <c r="Q178" t="str">
        <f>uzytkownicy[[#This Row],[Urzedowy]]</f>
        <v>nie</v>
      </c>
      <c r="R178" t="str">
        <f t="shared" si="6"/>
        <v>tagalog</v>
      </c>
      <c r="S178" t="str">
        <f t="shared" si="7"/>
        <v>-</v>
      </c>
      <c r="T178" t="s">
        <v>223</v>
      </c>
      <c r="U178">
        <f t="shared" si="8"/>
        <v>1</v>
      </c>
    </row>
    <row r="179" spans="5:21" x14ac:dyDescent="0.25">
      <c r="E179" s="1" t="s">
        <v>245</v>
      </c>
      <c r="F179" s="1" t="s">
        <v>86</v>
      </c>
      <c r="G179">
        <v>1</v>
      </c>
      <c r="H179" s="1" t="s">
        <v>46</v>
      </c>
      <c r="I179" s="1" t="s">
        <v>497</v>
      </c>
      <c r="J179">
        <v>1.6</v>
      </c>
      <c r="K179" s="1" t="s">
        <v>563</v>
      </c>
      <c r="L179">
        <v>1</v>
      </c>
      <c r="P179" t="str">
        <f>uzytkownicy[[#This Row],[Jezyk]]</f>
        <v>tay</v>
      </c>
      <c r="Q179" t="str">
        <f>uzytkownicy[[#This Row],[Urzedowy]]</f>
        <v>nie</v>
      </c>
      <c r="R179" t="str">
        <f t="shared" si="6"/>
        <v>tay</v>
      </c>
      <c r="S179" t="str">
        <f t="shared" si="7"/>
        <v>-</v>
      </c>
      <c r="T179" t="s">
        <v>372</v>
      </c>
      <c r="U179">
        <f t="shared" si="8"/>
        <v>1</v>
      </c>
    </row>
    <row r="180" spans="5:21" x14ac:dyDescent="0.25">
      <c r="E180" s="1" t="s">
        <v>246</v>
      </c>
      <c r="F180" s="1" t="s">
        <v>246</v>
      </c>
      <c r="G180">
        <v>1</v>
      </c>
      <c r="H180" s="1" t="s">
        <v>3</v>
      </c>
      <c r="I180" s="1" t="s">
        <v>523</v>
      </c>
      <c r="J180">
        <v>1.5</v>
      </c>
      <c r="K180" s="1" t="s">
        <v>563</v>
      </c>
      <c r="L180">
        <v>1</v>
      </c>
      <c r="P180" t="str">
        <f>uzytkownicy[[#This Row],[Jezyk]]</f>
        <v>turkmenski</v>
      </c>
      <c r="Q180" t="str">
        <f>uzytkownicy[[#This Row],[Urzedowy]]</f>
        <v>nie</v>
      </c>
      <c r="R180" t="str">
        <f t="shared" si="6"/>
        <v>turkmenski</v>
      </c>
      <c r="S180" t="str">
        <f t="shared" si="7"/>
        <v>-</v>
      </c>
      <c r="T180" t="s">
        <v>95</v>
      </c>
      <c r="U180">
        <f t="shared" si="8"/>
        <v>1</v>
      </c>
    </row>
    <row r="181" spans="5:21" x14ac:dyDescent="0.25">
      <c r="E181" s="1" t="s">
        <v>247</v>
      </c>
      <c r="F181" s="1" t="s">
        <v>81</v>
      </c>
      <c r="G181">
        <v>1</v>
      </c>
      <c r="H181" s="1" t="s">
        <v>7</v>
      </c>
      <c r="I181" s="1" t="s">
        <v>539</v>
      </c>
      <c r="J181">
        <v>1.5</v>
      </c>
      <c r="K181" s="1" t="s">
        <v>563</v>
      </c>
      <c r="L181">
        <v>1</v>
      </c>
      <c r="P181" t="str">
        <f>uzytkownicy[[#This Row],[Jezyk]]</f>
        <v>wloski</v>
      </c>
      <c r="Q181" t="str">
        <f>uzytkownicy[[#This Row],[Urzedowy]]</f>
        <v>nie</v>
      </c>
      <c r="R181" t="str">
        <f t="shared" si="6"/>
        <v>wloski</v>
      </c>
      <c r="S181" t="str">
        <f t="shared" si="7"/>
        <v>-</v>
      </c>
      <c r="T181" t="s">
        <v>282</v>
      </c>
      <c r="U181">
        <f t="shared" si="8"/>
        <v>1</v>
      </c>
    </row>
    <row r="182" spans="5:21" x14ac:dyDescent="0.25">
      <c r="E182" s="1" t="s">
        <v>248</v>
      </c>
      <c r="F182" s="1" t="s">
        <v>81</v>
      </c>
      <c r="G182">
        <v>1</v>
      </c>
      <c r="H182" s="1" t="s">
        <v>11</v>
      </c>
      <c r="I182" s="1" t="s">
        <v>391</v>
      </c>
      <c r="J182">
        <v>1.5</v>
      </c>
      <c r="K182" s="1" t="s">
        <v>563</v>
      </c>
      <c r="L182">
        <v>1</v>
      </c>
      <c r="P182" t="str">
        <f>uzytkownicy[[#This Row],[Jezyk]]</f>
        <v>niemiecki</v>
      </c>
      <c r="Q182" t="str">
        <f>uzytkownicy[[#This Row],[Urzedowy]]</f>
        <v>nie</v>
      </c>
      <c r="R182" t="str">
        <f t="shared" si="6"/>
        <v>niemiecki</v>
      </c>
      <c r="S182" t="str">
        <f t="shared" si="7"/>
        <v>-</v>
      </c>
      <c r="T182" t="s">
        <v>170</v>
      </c>
      <c r="U182">
        <f t="shared" si="8"/>
        <v>1</v>
      </c>
    </row>
    <row r="183" spans="5:21" x14ac:dyDescent="0.25">
      <c r="E183" s="1" t="s">
        <v>249</v>
      </c>
      <c r="F183" s="1" t="s">
        <v>81</v>
      </c>
      <c r="G183">
        <v>1</v>
      </c>
      <c r="H183" s="1" t="s">
        <v>12</v>
      </c>
      <c r="I183" s="1" t="s">
        <v>201</v>
      </c>
      <c r="J183">
        <v>1.5</v>
      </c>
      <c r="K183" s="1" t="s">
        <v>563</v>
      </c>
      <c r="L183">
        <v>1</v>
      </c>
      <c r="P183" t="str">
        <f>uzytkownicy[[#This Row],[Jezyk]]</f>
        <v>hlai</v>
      </c>
      <c r="Q183" t="str">
        <f>uzytkownicy[[#This Row],[Urzedowy]]</f>
        <v>nie</v>
      </c>
      <c r="R183" t="str">
        <f t="shared" si="6"/>
        <v>hlai</v>
      </c>
      <c r="S183" t="str">
        <f t="shared" si="7"/>
        <v>-</v>
      </c>
      <c r="T183" t="s">
        <v>514</v>
      </c>
      <c r="U183">
        <f t="shared" si="8"/>
        <v>1</v>
      </c>
    </row>
    <row r="184" spans="5:21" x14ac:dyDescent="0.25">
      <c r="E184" s="1" t="s">
        <v>250</v>
      </c>
      <c r="F184" s="1" t="s">
        <v>131</v>
      </c>
      <c r="G184">
        <v>1</v>
      </c>
      <c r="H184" s="1" t="s">
        <v>12</v>
      </c>
      <c r="I184" s="1" t="s">
        <v>245</v>
      </c>
      <c r="J184">
        <v>1.5</v>
      </c>
      <c r="K184" s="1" t="s">
        <v>563</v>
      </c>
      <c r="L184">
        <v>1</v>
      </c>
      <c r="P184" t="str">
        <f>uzytkownicy[[#This Row],[Jezyk]]</f>
        <v>kazakh</v>
      </c>
      <c r="Q184" t="str">
        <f>uzytkownicy[[#This Row],[Urzedowy]]</f>
        <v>nie</v>
      </c>
      <c r="R184" t="str">
        <f t="shared" si="6"/>
        <v>kazakh</v>
      </c>
      <c r="S184" t="str">
        <f t="shared" si="7"/>
        <v>-</v>
      </c>
      <c r="T184" t="s">
        <v>177</v>
      </c>
      <c r="U184">
        <f t="shared" si="8"/>
        <v>1</v>
      </c>
    </row>
    <row r="185" spans="5:21" x14ac:dyDescent="0.25">
      <c r="E185" s="1" t="s">
        <v>251</v>
      </c>
      <c r="F185" s="1" t="s">
        <v>62</v>
      </c>
      <c r="G185">
        <v>1</v>
      </c>
      <c r="H185" s="1" t="s">
        <v>13</v>
      </c>
      <c r="I185" s="1" t="s">
        <v>307</v>
      </c>
      <c r="J185">
        <v>1.5</v>
      </c>
      <c r="K185" s="1" t="s">
        <v>563</v>
      </c>
      <c r="L185">
        <v>1</v>
      </c>
      <c r="P185" t="str">
        <f>uzytkownicy[[#This Row],[Jezyk]]</f>
        <v>luba-katanga</v>
      </c>
      <c r="Q185" t="str">
        <f>uzytkownicy[[#This Row],[Urzedowy]]</f>
        <v>nie</v>
      </c>
      <c r="R185" t="str">
        <f t="shared" si="6"/>
        <v>luba-katanga</v>
      </c>
      <c r="S185" t="str">
        <f t="shared" si="7"/>
        <v>-</v>
      </c>
      <c r="T185" t="s">
        <v>361</v>
      </c>
      <c r="U185">
        <f t="shared" si="8"/>
        <v>1</v>
      </c>
    </row>
    <row r="186" spans="5:21" x14ac:dyDescent="0.25">
      <c r="E186" s="1" t="s">
        <v>252</v>
      </c>
      <c r="F186" s="1" t="s">
        <v>89</v>
      </c>
      <c r="G186">
        <v>1</v>
      </c>
      <c r="H186" s="1" t="s">
        <v>20</v>
      </c>
      <c r="I186" s="1" t="s">
        <v>347</v>
      </c>
      <c r="J186">
        <v>1.5</v>
      </c>
      <c r="K186" s="1" t="s">
        <v>563</v>
      </c>
      <c r="L186">
        <v>1</v>
      </c>
      <c r="P186" t="str">
        <f>uzytkownicy[[#This Row],[Jezyk]]</f>
        <v>meitei</v>
      </c>
      <c r="Q186" t="str">
        <f>uzytkownicy[[#This Row],[Urzedowy]]</f>
        <v>nie</v>
      </c>
      <c r="R186" t="str">
        <f t="shared" si="6"/>
        <v>meitei</v>
      </c>
      <c r="S186" t="str">
        <f t="shared" si="7"/>
        <v>-</v>
      </c>
      <c r="T186" t="s">
        <v>382</v>
      </c>
      <c r="U186">
        <f t="shared" si="8"/>
        <v>1</v>
      </c>
    </row>
    <row r="187" spans="5:21" x14ac:dyDescent="0.25">
      <c r="E187" s="1" t="s">
        <v>253</v>
      </c>
      <c r="F187" s="1" t="s">
        <v>89</v>
      </c>
      <c r="G187">
        <v>1</v>
      </c>
      <c r="H187" s="1" t="s">
        <v>23</v>
      </c>
      <c r="I187" s="1" t="s">
        <v>76</v>
      </c>
      <c r="J187">
        <v>1.5</v>
      </c>
      <c r="K187" s="1" t="s">
        <v>563</v>
      </c>
      <c r="L187">
        <v>1</v>
      </c>
      <c r="P187" t="str">
        <f>uzytkownicy[[#This Row],[Jezyk]]</f>
        <v>arabski</v>
      </c>
      <c r="Q187" t="str">
        <f>uzytkownicy[[#This Row],[Urzedowy]]</f>
        <v>nie</v>
      </c>
      <c r="R187" t="str">
        <f t="shared" si="6"/>
        <v>arabski</v>
      </c>
      <c r="S187" t="str">
        <f t="shared" si="7"/>
        <v>-</v>
      </c>
      <c r="T187" t="s">
        <v>317</v>
      </c>
      <c r="U187">
        <f t="shared" si="8"/>
        <v>1</v>
      </c>
    </row>
    <row r="188" spans="5:21" x14ac:dyDescent="0.25">
      <c r="E188" s="1" t="s">
        <v>254</v>
      </c>
      <c r="F188" s="1" t="s">
        <v>89</v>
      </c>
      <c r="G188">
        <v>1</v>
      </c>
      <c r="H188" s="1" t="s">
        <v>23</v>
      </c>
      <c r="I188" s="1" t="s">
        <v>107</v>
      </c>
      <c r="J188">
        <v>1.5</v>
      </c>
      <c r="K188" s="1" t="s">
        <v>563</v>
      </c>
      <c r="L188">
        <v>1</v>
      </c>
      <c r="P188" t="str">
        <f>uzytkownicy[[#This Row],[Jezyk]]</f>
        <v>beludzi</v>
      </c>
      <c r="Q188" t="str">
        <f>uzytkownicy[[#This Row],[Urzedowy]]</f>
        <v>nie</v>
      </c>
      <c r="R188" t="str">
        <f t="shared" si="6"/>
        <v>beludzi</v>
      </c>
      <c r="S188" t="str">
        <f t="shared" si="7"/>
        <v>-</v>
      </c>
      <c r="T188" t="s">
        <v>373</v>
      </c>
      <c r="U188">
        <f t="shared" si="8"/>
        <v>1</v>
      </c>
    </row>
    <row r="189" spans="5:21" x14ac:dyDescent="0.25">
      <c r="E189" s="1" t="s">
        <v>255</v>
      </c>
      <c r="F189" s="1" t="s">
        <v>131</v>
      </c>
      <c r="G189">
        <v>1</v>
      </c>
      <c r="H189" s="1" t="s">
        <v>32</v>
      </c>
      <c r="I189" s="1" t="s">
        <v>521</v>
      </c>
      <c r="J189">
        <v>1.5</v>
      </c>
      <c r="K189" s="1" t="s">
        <v>563</v>
      </c>
      <c r="L189">
        <v>1</v>
      </c>
      <c r="P189" t="str">
        <f>uzytkownicy[[#This Row],[Jezyk]]</f>
        <v>turecki</v>
      </c>
      <c r="Q189" t="str">
        <f>uzytkownicy[[#This Row],[Urzedowy]]</f>
        <v>nie</v>
      </c>
      <c r="R189" t="str">
        <f t="shared" si="6"/>
        <v>turecki</v>
      </c>
      <c r="S189" t="str">
        <f t="shared" si="7"/>
        <v>-</v>
      </c>
      <c r="T189" t="s">
        <v>257</v>
      </c>
      <c r="U189">
        <f t="shared" si="8"/>
        <v>1</v>
      </c>
    </row>
    <row r="190" spans="5:21" x14ac:dyDescent="0.25">
      <c r="E190" s="1" t="s">
        <v>256</v>
      </c>
      <c r="F190" s="1" t="s">
        <v>81</v>
      </c>
      <c r="G190">
        <v>1</v>
      </c>
      <c r="H190" s="1" t="s">
        <v>33</v>
      </c>
      <c r="I190" s="1" t="s">
        <v>208</v>
      </c>
      <c r="J190">
        <v>1.5</v>
      </c>
      <c r="K190" s="1" t="s">
        <v>563</v>
      </c>
      <c r="L190">
        <v>1</v>
      </c>
      <c r="P190" t="str">
        <f>uzytkownicy[[#This Row],[Jezyk]]</f>
        <v>ibibio</v>
      </c>
      <c r="Q190" t="str">
        <f>uzytkownicy[[#This Row],[Urzedowy]]</f>
        <v>nie</v>
      </c>
      <c r="R190" t="str">
        <f t="shared" si="6"/>
        <v>ibibio</v>
      </c>
      <c r="S190" t="str">
        <f t="shared" si="7"/>
        <v>-</v>
      </c>
      <c r="T190" t="s">
        <v>275</v>
      </c>
      <c r="U190">
        <f t="shared" si="8"/>
        <v>1</v>
      </c>
    </row>
    <row r="191" spans="5:21" x14ac:dyDescent="0.25">
      <c r="E191" s="1" t="s">
        <v>257</v>
      </c>
      <c r="F191" s="1" t="s">
        <v>81</v>
      </c>
      <c r="G191">
        <v>1</v>
      </c>
      <c r="H191" s="1" t="s">
        <v>42</v>
      </c>
      <c r="I191" s="1" t="s">
        <v>52</v>
      </c>
      <c r="J191">
        <v>1.5</v>
      </c>
      <c r="K191" s="1" t="s">
        <v>563</v>
      </c>
      <c r="L191">
        <v>1</v>
      </c>
      <c r="P191" t="str">
        <f>uzytkownicy[[#This Row],[Jezyk]]</f>
        <v>acholi</v>
      </c>
      <c r="Q191" t="str">
        <f>uzytkownicy[[#This Row],[Urzedowy]]</f>
        <v>nie</v>
      </c>
      <c r="R191" t="str">
        <f t="shared" si="6"/>
        <v>acholi</v>
      </c>
      <c r="S191" t="str">
        <f t="shared" si="7"/>
        <v>-</v>
      </c>
      <c r="T191" t="s">
        <v>246</v>
      </c>
      <c r="U191">
        <f t="shared" si="8"/>
        <v>1</v>
      </c>
    </row>
    <row r="192" spans="5:21" x14ac:dyDescent="0.25">
      <c r="E192" s="1" t="s">
        <v>258</v>
      </c>
      <c r="F192" s="1" t="s">
        <v>189</v>
      </c>
      <c r="G192">
        <v>1</v>
      </c>
      <c r="H192" s="1" t="s">
        <v>15</v>
      </c>
      <c r="I192" s="1" t="s">
        <v>172</v>
      </c>
      <c r="J192">
        <v>1.4</v>
      </c>
      <c r="K192" s="1" t="s">
        <v>563</v>
      </c>
      <c r="L192">
        <v>1</v>
      </c>
      <c r="P192" t="str">
        <f>uzytkownicy[[#This Row],[Jezyk]]</f>
        <v>gedeo</v>
      </c>
      <c r="Q192" t="str">
        <f>uzytkownicy[[#This Row],[Urzedowy]]</f>
        <v>nie</v>
      </c>
      <c r="R192" t="str">
        <f t="shared" si="6"/>
        <v>gedeo</v>
      </c>
      <c r="S192" t="str">
        <f t="shared" si="7"/>
        <v>-</v>
      </c>
      <c r="T192" t="s">
        <v>439</v>
      </c>
      <c r="U192">
        <f t="shared" si="8"/>
        <v>1</v>
      </c>
    </row>
    <row r="193" spans="5:21" x14ac:dyDescent="0.25">
      <c r="E193" s="1" t="s">
        <v>259</v>
      </c>
      <c r="F193" s="1" t="s">
        <v>81</v>
      </c>
      <c r="G193">
        <v>1</v>
      </c>
      <c r="H193" s="1" t="s">
        <v>20</v>
      </c>
      <c r="I193" s="1" t="s">
        <v>120</v>
      </c>
      <c r="J193">
        <v>1.4</v>
      </c>
      <c r="K193" s="1" t="s">
        <v>563</v>
      </c>
      <c r="L193">
        <v>1</v>
      </c>
      <c r="P193" t="str">
        <f>uzytkownicy[[#This Row],[Jezyk]]</f>
        <v>bodo</v>
      </c>
      <c r="Q193" t="str">
        <f>uzytkownicy[[#This Row],[Urzedowy]]</f>
        <v>nie</v>
      </c>
      <c r="R193" t="str">
        <f t="shared" si="6"/>
        <v>bodo</v>
      </c>
      <c r="S193" t="str">
        <f t="shared" si="7"/>
        <v>-</v>
      </c>
      <c r="T193" t="s">
        <v>442</v>
      </c>
      <c r="U193">
        <f t="shared" si="8"/>
        <v>1</v>
      </c>
    </row>
    <row r="194" spans="5:21" x14ac:dyDescent="0.25">
      <c r="E194" s="1" t="s">
        <v>260</v>
      </c>
      <c r="F194" s="1" t="s">
        <v>51</v>
      </c>
      <c r="G194">
        <v>1</v>
      </c>
      <c r="H194" s="1" t="s">
        <v>27</v>
      </c>
      <c r="I194" s="1" t="s">
        <v>308</v>
      </c>
      <c r="J194">
        <v>1.4</v>
      </c>
      <c r="K194" s="1" t="s">
        <v>563</v>
      </c>
      <c r="L194">
        <v>1</v>
      </c>
      <c r="P194" t="str">
        <f>uzytkownicy[[#This Row],[Jezyk]]</f>
        <v>lubukusu</v>
      </c>
      <c r="Q194" t="str">
        <f>uzytkownicy[[#This Row],[Urzedowy]]</f>
        <v>nie</v>
      </c>
      <c r="R194" t="str">
        <f t="shared" ref="R194:R257" si="9">IF(Q194="nie",P194,"-")</f>
        <v>lubukusu</v>
      </c>
      <c r="S194" t="str">
        <f t="shared" ref="S194:S257" si="10">IF(Q194="tak",P194,"-")</f>
        <v>-</v>
      </c>
      <c r="T194" t="s">
        <v>142</v>
      </c>
      <c r="U194">
        <f t="shared" ref="U194:U257" si="11">IFERROR(VLOOKUP(T194,$S$2:$S$657,1,FALSE),1)</f>
        <v>1</v>
      </c>
    </row>
    <row r="195" spans="5:21" x14ac:dyDescent="0.25">
      <c r="E195" s="1" t="s">
        <v>261</v>
      </c>
      <c r="F195" s="1" t="s">
        <v>81</v>
      </c>
      <c r="G195">
        <v>1</v>
      </c>
      <c r="H195" s="1" t="s">
        <v>31</v>
      </c>
      <c r="I195" s="1" t="s">
        <v>370</v>
      </c>
      <c r="J195">
        <v>1.4</v>
      </c>
      <c r="K195" s="1" t="s">
        <v>563</v>
      </c>
      <c r="L195">
        <v>1</v>
      </c>
      <c r="P195" t="str">
        <f>uzytkownicy[[#This Row],[Jezyk]]</f>
        <v>nahuatl</v>
      </c>
      <c r="Q195" t="str">
        <f>uzytkownicy[[#This Row],[Urzedowy]]</f>
        <v>nie</v>
      </c>
      <c r="R195" t="str">
        <f t="shared" si="9"/>
        <v>nahuatl</v>
      </c>
      <c r="S195" t="str">
        <f t="shared" si="10"/>
        <v>-</v>
      </c>
      <c r="T195" t="s">
        <v>358</v>
      </c>
      <c r="U195">
        <f t="shared" si="11"/>
        <v>1</v>
      </c>
    </row>
    <row r="196" spans="5:21" x14ac:dyDescent="0.25">
      <c r="E196" s="1" t="s">
        <v>262</v>
      </c>
      <c r="F196" s="1" t="s">
        <v>81</v>
      </c>
      <c r="G196">
        <v>1</v>
      </c>
      <c r="H196" s="1" t="s">
        <v>37</v>
      </c>
      <c r="I196" s="1" t="s">
        <v>147</v>
      </c>
      <c r="J196">
        <v>1.4</v>
      </c>
      <c r="K196" s="1" t="s">
        <v>563</v>
      </c>
      <c r="L196">
        <v>1</v>
      </c>
      <c r="P196" t="str">
        <f>uzytkownicy[[#This Row],[Jezyk]]</f>
        <v>czeczenski</v>
      </c>
      <c r="Q196" t="str">
        <f>uzytkownicy[[#This Row],[Urzedowy]]</f>
        <v>nie</v>
      </c>
      <c r="R196" t="str">
        <f t="shared" si="9"/>
        <v>czeczenski</v>
      </c>
      <c r="S196" t="str">
        <f t="shared" si="10"/>
        <v>-</v>
      </c>
      <c r="T196" t="s">
        <v>501</v>
      </c>
      <c r="U196">
        <f t="shared" si="11"/>
        <v>1</v>
      </c>
    </row>
    <row r="197" spans="5:21" x14ac:dyDescent="0.25">
      <c r="E197" s="1" t="s">
        <v>263</v>
      </c>
      <c r="F197" s="1" t="s">
        <v>53</v>
      </c>
      <c r="G197">
        <v>1</v>
      </c>
      <c r="H197" s="1" t="s">
        <v>39</v>
      </c>
      <c r="I197" s="1" t="s">
        <v>254</v>
      </c>
      <c r="J197">
        <v>1.4</v>
      </c>
      <c r="K197" s="1" t="s">
        <v>563</v>
      </c>
      <c r="L197">
        <v>1</v>
      </c>
      <c r="P197" t="str">
        <f>uzytkownicy[[#This Row],[Jezyk]]</f>
        <v>khmerski</v>
      </c>
      <c r="Q197" t="str">
        <f>uzytkownicy[[#This Row],[Urzedowy]]</f>
        <v>nie</v>
      </c>
      <c r="R197" t="str">
        <f t="shared" si="9"/>
        <v>khmerski</v>
      </c>
      <c r="S197" t="str">
        <f t="shared" si="10"/>
        <v>-</v>
      </c>
      <c r="T197" t="s">
        <v>390</v>
      </c>
      <c r="U197">
        <f t="shared" si="11"/>
        <v>1</v>
      </c>
    </row>
    <row r="198" spans="5:21" x14ac:dyDescent="0.25">
      <c r="E198" s="1" t="s">
        <v>264</v>
      </c>
      <c r="F198" s="1" t="s">
        <v>86</v>
      </c>
      <c r="G198">
        <v>1</v>
      </c>
      <c r="H198" s="1" t="s">
        <v>39</v>
      </c>
      <c r="I198" s="1" t="s">
        <v>547</v>
      </c>
      <c r="J198">
        <v>1.4</v>
      </c>
      <c r="K198" s="1" t="s">
        <v>563</v>
      </c>
      <c r="L198">
        <v>1</v>
      </c>
      <c r="P198" t="str">
        <f>uzytkownicy[[#This Row],[Jezyk]]</f>
        <v>yawi</v>
      </c>
      <c r="Q198" t="str">
        <f>uzytkownicy[[#This Row],[Urzedowy]]</f>
        <v>nie</v>
      </c>
      <c r="R198" t="str">
        <f t="shared" si="9"/>
        <v>yawi</v>
      </c>
      <c r="S198" t="str">
        <f t="shared" si="10"/>
        <v>-</v>
      </c>
      <c r="T198" t="s">
        <v>342</v>
      </c>
      <c r="U198">
        <f t="shared" si="11"/>
        <v>1</v>
      </c>
    </row>
    <row r="199" spans="5:21" x14ac:dyDescent="0.25">
      <c r="E199" s="1" t="s">
        <v>265</v>
      </c>
      <c r="F199" s="1" t="s">
        <v>123</v>
      </c>
      <c r="G199">
        <v>1</v>
      </c>
      <c r="H199" s="1" t="s">
        <v>44</v>
      </c>
      <c r="I199" s="1" t="s">
        <v>538</v>
      </c>
      <c r="J199">
        <v>1.4</v>
      </c>
      <c r="K199" s="1" t="s">
        <v>563</v>
      </c>
      <c r="L199">
        <v>1</v>
      </c>
      <c r="P199" t="str">
        <f>uzytkownicy[[#This Row],[Jezyk]]</f>
        <v>wietnamski</v>
      </c>
      <c r="Q199" t="str">
        <f>uzytkownicy[[#This Row],[Urzedowy]]</f>
        <v>nie</v>
      </c>
      <c r="R199" t="str">
        <f t="shared" si="9"/>
        <v>wietnamski</v>
      </c>
      <c r="S199" t="str">
        <f t="shared" si="10"/>
        <v>-</v>
      </c>
      <c r="T199" t="s">
        <v>433</v>
      </c>
      <c r="U199" t="str">
        <f t="shared" si="11"/>
        <v>polski</v>
      </c>
    </row>
    <row r="200" spans="5:21" x14ac:dyDescent="0.25">
      <c r="E200" s="1" t="s">
        <v>266</v>
      </c>
      <c r="F200" s="1" t="s">
        <v>81</v>
      </c>
      <c r="G200">
        <v>1</v>
      </c>
      <c r="H200" s="1" t="s">
        <v>30</v>
      </c>
      <c r="I200" s="1" t="s">
        <v>493</v>
      </c>
      <c r="J200">
        <v>1.3</v>
      </c>
      <c r="K200" s="1" t="s">
        <v>563</v>
      </c>
      <c r="L200">
        <v>1</v>
      </c>
      <c r="P200" t="str">
        <f>uzytkownicy[[#This Row],[Jezyk]]</f>
        <v>tarift</v>
      </c>
      <c r="Q200" t="str">
        <f>uzytkownicy[[#This Row],[Urzedowy]]</f>
        <v>nie</v>
      </c>
      <c r="R200" t="str">
        <f t="shared" si="9"/>
        <v>tarift</v>
      </c>
      <c r="S200" t="str">
        <f t="shared" si="10"/>
        <v>-</v>
      </c>
      <c r="T200" t="s">
        <v>401</v>
      </c>
      <c r="U200">
        <f t="shared" si="11"/>
        <v>1</v>
      </c>
    </row>
    <row r="201" spans="5:21" x14ac:dyDescent="0.25">
      <c r="E201" s="1" t="s">
        <v>267</v>
      </c>
      <c r="F201" s="1" t="s">
        <v>81</v>
      </c>
      <c r="G201">
        <v>1</v>
      </c>
      <c r="H201" s="1" t="s">
        <v>34</v>
      </c>
      <c r="I201" s="1" t="s">
        <v>530</v>
      </c>
      <c r="J201">
        <v>1.3</v>
      </c>
      <c r="K201" s="1" t="s">
        <v>563</v>
      </c>
      <c r="L201">
        <v>1</v>
      </c>
      <c r="P201" t="str">
        <f>uzytkownicy[[#This Row],[Jezyk]]</f>
        <v>uzbecki</v>
      </c>
      <c r="Q201" t="str">
        <f>uzytkownicy[[#This Row],[Urzedowy]]</f>
        <v>nie</v>
      </c>
      <c r="R201" t="str">
        <f t="shared" si="9"/>
        <v>uzbecki</v>
      </c>
      <c r="S201" t="str">
        <f t="shared" si="10"/>
        <v>-</v>
      </c>
      <c r="T201" t="s">
        <v>511</v>
      </c>
      <c r="U201">
        <f t="shared" si="11"/>
        <v>1</v>
      </c>
    </row>
    <row r="202" spans="5:21" x14ac:dyDescent="0.25">
      <c r="E202" s="1" t="s">
        <v>268</v>
      </c>
      <c r="F202" s="1" t="s">
        <v>89</v>
      </c>
      <c r="G202">
        <v>1</v>
      </c>
      <c r="H202" s="1" t="s">
        <v>36</v>
      </c>
      <c r="I202" s="1" t="s">
        <v>472</v>
      </c>
      <c r="J202">
        <v>1.3</v>
      </c>
      <c r="K202" s="1" t="s">
        <v>562</v>
      </c>
      <c r="L202">
        <v>1</v>
      </c>
      <c r="P202" t="str">
        <f>uzytkownicy[[#This Row],[Jezyk]]</f>
        <v>suazi</v>
      </c>
      <c r="Q202" t="str">
        <f>uzytkownicy[[#This Row],[Urzedowy]]</f>
        <v>tak</v>
      </c>
      <c r="R202" t="str">
        <f t="shared" si="9"/>
        <v>-</v>
      </c>
      <c r="S202" t="str">
        <f t="shared" si="10"/>
        <v>suazi</v>
      </c>
      <c r="T202" t="s">
        <v>188</v>
      </c>
      <c r="U202">
        <f t="shared" si="11"/>
        <v>1</v>
      </c>
    </row>
    <row r="203" spans="5:21" x14ac:dyDescent="0.25">
      <c r="E203" s="1" t="s">
        <v>269</v>
      </c>
      <c r="F203" s="1" t="s">
        <v>123</v>
      </c>
      <c r="G203">
        <v>1</v>
      </c>
      <c r="H203" s="1" t="s">
        <v>40</v>
      </c>
      <c r="I203" s="1" t="s">
        <v>325</v>
      </c>
      <c r="J203">
        <v>1.3</v>
      </c>
      <c r="K203" s="1" t="s">
        <v>563</v>
      </c>
      <c r="L203">
        <v>1</v>
      </c>
      <c r="P203" t="str">
        <f>uzytkownicy[[#This Row],[Jezyk]]</f>
        <v>makonde</v>
      </c>
      <c r="Q203" t="str">
        <f>uzytkownicy[[#This Row],[Urzedowy]]</f>
        <v>nie</v>
      </c>
      <c r="R203" t="str">
        <f t="shared" si="9"/>
        <v>makonde</v>
      </c>
      <c r="S203" t="str">
        <f t="shared" si="10"/>
        <v>-</v>
      </c>
      <c r="T203" t="s">
        <v>303</v>
      </c>
      <c r="U203">
        <f t="shared" si="11"/>
        <v>1</v>
      </c>
    </row>
    <row r="204" spans="5:21" x14ac:dyDescent="0.25">
      <c r="E204" s="1" t="s">
        <v>270</v>
      </c>
      <c r="F204" s="1" t="s">
        <v>51</v>
      </c>
      <c r="G204">
        <v>1</v>
      </c>
      <c r="H204" s="1" t="s">
        <v>40</v>
      </c>
      <c r="I204" s="1" t="s">
        <v>399</v>
      </c>
      <c r="J204">
        <v>1.3</v>
      </c>
      <c r="K204" s="1" t="s">
        <v>563</v>
      </c>
      <c r="L204">
        <v>1</v>
      </c>
      <c r="P204" t="str">
        <f>uzytkownicy[[#This Row],[Jezyk]]</f>
        <v>nyamwezi</v>
      </c>
      <c r="Q204" t="str">
        <f>uzytkownicy[[#This Row],[Urzedowy]]</f>
        <v>nie</v>
      </c>
      <c r="R204" t="str">
        <f t="shared" si="9"/>
        <v>nyamwezi</v>
      </c>
      <c r="S204" t="str">
        <f t="shared" si="10"/>
        <v>-</v>
      </c>
      <c r="T204" t="s">
        <v>553</v>
      </c>
      <c r="U204">
        <f t="shared" si="11"/>
        <v>1</v>
      </c>
    </row>
    <row r="205" spans="5:21" x14ac:dyDescent="0.25">
      <c r="E205" s="1" t="s">
        <v>271</v>
      </c>
      <c r="F205" s="1" t="s">
        <v>272</v>
      </c>
      <c r="G205">
        <v>1</v>
      </c>
      <c r="H205" s="1" t="s">
        <v>12</v>
      </c>
      <c r="I205" s="1" t="s">
        <v>90</v>
      </c>
      <c r="J205">
        <v>1.2</v>
      </c>
      <c r="K205" s="1" t="s">
        <v>563</v>
      </c>
      <c r="L205">
        <v>1</v>
      </c>
      <c r="P205" t="str">
        <f>uzytkownicy[[#This Row],[Jezyk]]</f>
        <v>bai</v>
      </c>
      <c r="Q205" t="str">
        <f>uzytkownicy[[#This Row],[Urzedowy]]</f>
        <v>nie</v>
      </c>
      <c r="R205" t="str">
        <f t="shared" si="9"/>
        <v>bai</v>
      </c>
      <c r="S205" t="str">
        <f t="shared" si="10"/>
        <v>-</v>
      </c>
      <c r="T205" t="s">
        <v>544</v>
      </c>
      <c r="U205">
        <f t="shared" si="11"/>
        <v>1</v>
      </c>
    </row>
    <row r="206" spans="5:21" x14ac:dyDescent="0.25">
      <c r="E206" s="1" t="s">
        <v>273</v>
      </c>
      <c r="F206" s="1" t="s">
        <v>62</v>
      </c>
      <c r="G206">
        <v>1</v>
      </c>
      <c r="H206" s="1" t="s">
        <v>16</v>
      </c>
      <c r="I206" s="1" t="s">
        <v>138</v>
      </c>
      <c r="J206">
        <v>1.2</v>
      </c>
      <c r="K206" s="1" t="s">
        <v>563</v>
      </c>
      <c r="L206">
        <v>1</v>
      </c>
      <c r="P206" t="str">
        <f>uzytkownicy[[#This Row],[Jezyk]]</f>
        <v>chavacano</v>
      </c>
      <c r="Q206" t="str">
        <f>uzytkownicy[[#This Row],[Urzedowy]]</f>
        <v>nie</v>
      </c>
      <c r="R206" t="str">
        <f t="shared" si="9"/>
        <v>chavacano</v>
      </c>
      <c r="S206" t="str">
        <f t="shared" si="10"/>
        <v>-</v>
      </c>
      <c r="T206" t="s">
        <v>549</v>
      </c>
      <c r="U206">
        <f t="shared" si="11"/>
        <v>1</v>
      </c>
    </row>
    <row r="207" spans="5:21" x14ac:dyDescent="0.25">
      <c r="E207" s="1" t="s">
        <v>274</v>
      </c>
      <c r="F207" s="1" t="s">
        <v>56</v>
      </c>
      <c r="G207">
        <v>1</v>
      </c>
      <c r="H207" s="1" t="s">
        <v>21</v>
      </c>
      <c r="I207" s="1" t="s">
        <v>100</v>
      </c>
      <c r="J207">
        <v>1.2</v>
      </c>
      <c r="K207" s="1" t="s">
        <v>563</v>
      </c>
      <c r="L207">
        <v>1</v>
      </c>
      <c r="P207" t="str">
        <f>uzytkownicy[[#This Row],[Jezyk]]</f>
        <v>batakdairi</v>
      </c>
      <c r="Q207" t="str">
        <f>uzytkownicy[[#This Row],[Urzedowy]]</f>
        <v>nie</v>
      </c>
      <c r="R207" t="str">
        <f t="shared" si="9"/>
        <v>batakdairi</v>
      </c>
      <c r="S207" t="str">
        <f t="shared" si="10"/>
        <v>-</v>
      </c>
      <c r="T207" t="s">
        <v>463</v>
      </c>
      <c r="U207">
        <f t="shared" si="11"/>
        <v>1</v>
      </c>
    </row>
    <row r="208" spans="5:21" x14ac:dyDescent="0.25">
      <c r="E208" s="1" t="s">
        <v>275</v>
      </c>
      <c r="F208" s="1" t="s">
        <v>81</v>
      </c>
      <c r="G208">
        <v>1</v>
      </c>
      <c r="H208" s="1" t="s">
        <v>21</v>
      </c>
      <c r="I208" s="1" t="s">
        <v>103</v>
      </c>
      <c r="J208">
        <v>1.2</v>
      </c>
      <c r="K208" s="1" t="s">
        <v>563</v>
      </c>
      <c r="L208">
        <v>1</v>
      </c>
      <c r="P208" t="str">
        <f>uzytkownicy[[#This Row],[Jezyk]]</f>
        <v>bataksimalungun</v>
      </c>
      <c r="Q208" t="str">
        <f>uzytkownicy[[#This Row],[Urzedowy]]</f>
        <v>nie</v>
      </c>
      <c r="R208" t="str">
        <f t="shared" si="9"/>
        <v>bataksimalungun</v>
      </c>
      <c r="S208" t="str">
        <f t="shared" si="10"/>
        <v>-</v>
      </c>
      <c r="T208" t="s">
        <v>69</v>
      </c>
      <c r="U208">
        <f t="shared" si="11"/>
        <v>1</v>
      </c>
    </row>
    <row r="209" spans="5:21" x14ac:dyDescent="0.25">
      <c r="E209" s="1" t="s">
        <v>276</v>
      </c>
      <c r="F209" s="1" t="s">
        <v>81</v>
      </c>
      <c r="G209">
        <v>1</v>
      </c>
      <c r="H209" s="1" t="s">
        <v>36</v>
      </c>
      <c r="I209" s="1" t="s">
        <v>532</v>
      </c>
      <c r="J209">
        <v>1.2</v>
      </c>
      <c r="K209" s="1" t="s">
        <v>562</v>
      </c>
      <c r="L209">
        <v>1</v>
      </c>
      <c r="P209" t="str">
        <f>uzytkownicy[[#This Row],[Jezyk]]</f>
        <v>venda</v>
      </c>
      <c r="Q209" t="str">
        <f>uzytkownicy[[#This Row],[Urzedowy]]</f>
        <v>tak</v>
      </c>
      <c r="R209" t="str">
        <f t="shared" si="9"/>
        <v>-</v>
      </c>
      <c r="S209" t="str">
        <f t="shared" si="10"/>
        <v>venda</v>
      </c>
      <c r="T209" t="s">
        <v>355</v>
      </c>
      <c r="U209">
        <f t="shared" si="11"/>
        <v>1</v>
      </c>
    </row>
    <row r="210" spans="5:21" x14ac:dyDescent="0.25">
      <c r="E210" s="1" t="s">
        <v>277</v>
      </c>
      <c r="F210" s="1" t="s">
        <v>96</v>
      </c>
      <c r="G210">
        <v>1</v>
      </c>
      <c r="H210" s="1" t="s">
        <v>37</v>
      </c>
      <c r="I210" s="1" t="s">
        <v>97</v>
      </c>
      <c r="J210">
        <v>1.2</v>
      </c>
      <c r="K210" s="1" t="s">
        <v>563</v>
      </c>
      <c r="L210">
        <v>1</v>
      </c>
      <c r="P210" t="str">
        <f>uzytkownicy[[#This Row],[Jezyk]]</f>
        <v>baszkirski</v>
      </c>
      <c r="Q210" t="str">
        <f>uzytkownicy[[#This Row],[Urzedowy]]</f>
        <v>nie</v>
      </c>
      <c r="R210" t="str">
        <f t="shared" si="9"/>
        <v>baszkirski</v>
      </c>
      <c r="S210" t="str">
        <f t="shared" si="10"/>
        <v>-</v>
      </c>
      <c r="T210" t="s">
        <v>99</v>
      </c>
      <c r="U210">
        <f t="shared" si="11"/>
        <v>1</v>
      </c>
    </row>
    <row r="211" spans="5:21" x14ac:dyDescent="0.25">
      <c r="E211" s="1" t="s">
        <v>278</v>
      </c>
      <c r="F211" s="1" t="s">
        <v>89</v>
      </c>
      <c r="G211">
        <v>1</v>
      </c>
      <c r="H211" s="1" t="s">
        <v>42</v>
      </c>
      <c r="I211" s="1" t="s">
        <v>165</v>
      </c>
      <c r="J211">
        <v>1.2</v>
      </c>
      <c r="K211" s="1" t="s">
        <v>563</v>
      </c>
      <c r="L211">
        <v>1</v>
      </c>
      <c r="P211" t="str">
        <f>uzytkownicy[[#This Row],[Jezyk]]</f>
        <v>fumbira</v>
      </c>
      <c r="Q211" t="str">
        <f>uzytkownicy[[#This Row],[Urzedowy]]</f>
        <v>nie</v>
      </c>
      <c r="R211" t="str">
        <f t="shared" si="9"/>
        <v>fumbira</v>
      </c>
      <c r="S211" t="str">
        <f t="shared" si="10"/>
        <v>-</v>
      </c>
      <c r="T211" t="s">
        <v>349</v>
      </c>
      <c r="U211">
        <f t="shared" si="11"/>
        <v>1</v>
      </c>
    </row>
    <row r="212" spans="5:21" x14ac:dyDescent="0.25">
      <c r="E212" s="1" t="s">
        <v>279</v>
      </c>
      <c r="F212" s="1" t="s">
        <v>123</v>
      </c>
      <c r="G212">
        <v>1</v>
      </c>
      <c r="H212" s="1" t="s">
        <v>15</v>
      </c>
      <c r="I212" s="1" t="s">
        <v>227</v>
      </c>
      <c r="J212">
        <v>1.1000000000000001</v>
      </c>
      <c r="K212" s="1" t="s">
        <v>563</v>
      </c>
      <c r="L212">
        <v>1</v>
      </c>
      <c r="P212" t="str">
        <f>uzytkownicy[[#This Row],[Jezyk]]</f>
        <v>kafa</v>
      </c>
      <c r="Q212" t="str">
        <f>uzytkownicy[[#This Row],[Urzedowy]]</f>
        <v>nie</v>
      </c>
      <c r="R212" t="str">
        <f t="shared" si="9"/>
        <v>kafa</v>
      </c>
      <c r="S212" t="str">
        <f t="shared" si="10"/>
        <v>-</v>
      </c>
      <c r="T212" t="s">
        <v>357</v>
      </c>
      <c r="U212">
        <f t="shared" si="11"/>
        <v>1</v>
      </c>
    </row>
    <row r="213" spans="5:21" x14ac:dyDescent="0.25">
      <c r="E213" s="1" t="s">
        <v>280</v>
      </c>
      <c r="F213" s="1" t="s">
        <v>281</v>
      </c>
      <c r="G213">
        <v>1</v>
      </c>
      <c r="H213" s="1" t="s">
        <v>16</v>
      </c>
      <c r="I213" s="1" t="s">
        <v>260</v>
      </c>
      <c r="J213">
        <v>1.1000000000000001</v>
      </c>
      <c r="K213" s="1" t="s">
        <v>563</v>
      </c>
      <c r="L213">
        <v>1</v>
      </c>
      <c r="P213" t="str">
        <f>uzytkownicy[[#This Row],[Jezyk]]</f>
        <v>kinaray-a</v>
      </c>
      <c r="Q213" t="str">
        <f>uzytkownicy[[#This Row],[Urzedowy]]</f>
        <v>nie</v>
      </c>
      <c r="R213" t="str">
        <f t="shared" si="9"/>
        <v>kinaray-a</v>
      </c>
      <c r="S213" t="str">
        <f t="shared" si="10"/>
        <v>-</v>
      </c>
      <c r="T213" t="s">
        <v>78</v>
      </c>
      <c r="U213">
        <f t="shared" si="11"/>
        <v>1</v>
      </c>
    </row>
    <row r="214" spans="5:21" x14ac:dyDescent="0.25">
      <c r="E214" s="1" t="s">
        <v>282</v>
      </c>
      <c r="F214" s="1" t="s">
        <v>123</v>
      </c>
      <c r="G214">
        <v>1</v>
      </c>
      <c r="H214" s="1" t="s">
        <v>20</v>
      </c>
      <c r="I214" s="1" t="s">
        <v>253</v>
      </c>
      <c r="J214">
        <v>1.1000000000000001</v>
      </c>
      <c r="K214" s="1" t="s">
        <v>563</v>
      </c>
      <c r="L214">
        <v>1</v>
      </c>
      <c r="P214" t="str">
        <f>uzytkownicy[[#This Row],[Jezyk]]</f>
        <v>khasi</v>
      </c>
      <c r="Q214" t="str">
        <f>uzytkownicy[[#This Row],[Urzedowy]]</f>
        <v>nie</v>
      </c>
      <c r="R214" t="str">
        <f t="shared" si="9"/>
        <v>khasi</v>
      </c>
      <c r="S214" t="str">
        <f t="shared" si="10"/>
        <v>-</v>
      </c>
      <c r="T214" t="s">
        <v>83</v>
      </c>
      <c r="U214">
        <f t="shared" si="11"/>
        <v>1</v>
      </c>
    </row>
    <row r="215" spans="5:21" x14ac:dyDescent="0.25">
      <c r="E215" s="1" t="s">
        <v>283</v>
      </c>
      <c r="F215" s="1" t="s">
        <v>53</v>
      </c>
      <c r="G215">
        <v>1</v>
      </c>
      <c r="H215" s="1" t="s">
        <v>20</v>
      </c>
      <c r="I215" s="1" t="s">
        <v>366</v>
      </c>
      <c r="J215">
        <v>1.1000000000000001</v>
      </c>
      <c r="K215" s="1" t="s">
        <v>563</v>
      </c>
      <c r="L215">
        <v>1</v>
      </c>
      <c r="P215" t="str">
        <f>uzytkownicy[[#This Row],[Jezyk]]</f>
        <v>mundari</v>
      </c>
      <c r="Q215" t="str">
        <f>uzytkownicy[[#This Row],[Urzedowy]]</f>
        <v>nie</v>
      </c>
      <c r="R215" t="str">
        <f t="shared" si="9"/>
        <v>mundari</v>
      </c>
      <c r="S215" t="str">
        <f t="shared" si="10"/>
        <v>-</v>
      </c>
      <c r="T215" t="s">
        <v>166</v>
      </c>
      <c r="U215">
        <f t="shared" si="11"/>
        <v>1</v>
      </c>
    </row>
    <row r="216" spans="5:21" x14ac:dyDescent="0.25">
      <c r="E216" s="1" t="s">
        <v>284</v>
      </c>
      <c r="F216" s="1" t="s">
        <v>86</v>
      </c>
      <c r="G216">
        <v>1</v>
      </c>
      <c r="H216" s="1" t="s">
        <v>21</v>
      </c>
      <c r="I216" s="1" t="s">
        <v>102</v>
      </c>
      <c r="J216">
        <v>1.1000000000000001</v>
      </c>
      <c r="K216" s="1" t="s">
        <v>563</v>
      </c>
      <c r="L216">
        <v>1</v>
      </c>
      <c r="P216" t="str">
        <f>uzytkownicy[[#This Row],[Jezyk]]</f>
        <v>batakmandailing</v>
      </c>
      <c r="Q216" t="str">
        <f>uzytkownicy[[#This Row],[Urzedowy]]</f>
        <v>nie</v>
      </c>
      <c r="R216" t="str">
        <f t="shared" si="9"/>
        <v>batakmandailing</v>
      </c>
      <c r="S216" t="str">
        <f t="shared" si="10"/>
        <v>-</v>
      </c>
      <c r="T216" t="s">
        <v>310</v>
      </c>
      <c r="U216">
        <f t="shared" si="11"/>
        <v>1</v>
      </c>
    </row>
    <row r="217" spans="5:21" x14ac:dyDescent="0.25">
      <c r="E217" s="1" t="s">
        <v>285</v>
      </c>
      <c r="F217" s="1" t="s">
        <v>53</v>
      </c>
      <c r="G217">
        <v>1</v>
      </c>
      <c r="H217" s="1" t="s">
        <v>36</v>
      </c>
      <c r="I217" s="1" t="s">
        <v>378</v>
      </c>
      <c r="J217">
        <v>1.1000000000000001</v>
      </c>
      <c r="K217" s="1" t="s">
        <v>562</v>
      </c>
      <c r="L217">
        <v>1</v>
      </c>
      <c r="P217" t="str">
        <f>uzytkownicy[[#This Row],[Jezyk]]</f>
        <v>ndebele</v>
      </c>
      <c r="Q217" t="str">
        <f>uzytkownicy[[#This Row],[Urzedowy]]</f>
        <v>tak</v>
      </c>
      <c r="R217" t="str">
        <f t="shared" si="9"/>
        <v>-</v>
      </c>
      <c r="S217" t="str">
        <f t="shared" si="10"/>
        <v>ndebele</v>
      </c>
      <c r="T217" t="s">
        <v>110</v>
      </c>
      <c r="U217">
        <f t="shared" si="11"/>
        <v>1</v>
      </c>
    </row>
    <row r="218" spans="5:21" x14ac:dyDescent="0.25">
      <c r="E218" s="1" t="s">
        <v>286</v>
      </c>
      <c r="F218" s="1" t="s">
        <v>62</v>
      </c>
      <c r="G218">
        <v>1</v>
      </c>
      <c r="H218" s="1" t="s">
        <v>37</v>
      </c>
      <c r="I218" s="1" t="s">
        <v>527</v>
      </c>
      <c r="J218">
        <v>1.1000000000000001</v>
      </c>
      <c r="K218" s="1" t="s">
        <v>563</v>
      </c>
      <c r="L218">
        <v>1</v>
      </c>
      <c r="P218" t="str">
        <f>uzytkownicy[[#This Row],[Jezyk]]</f>
        <v>ukrainski</v>
      </c>
      <c r="Q218" t="str">
        <f>uzytkownicy[[#This Row],[Urzedowy]]</f>
        <v>nie</v>
      </c>
      <c r="R218" t="str">
        <f t="shared" si="9"/>
        <v>ukrainski</v>
      </c>
      <c r="S218" t="str">
        <f t="shared" si="10"/>
        <v>-</v>
      </c>
      <c r="T218" t="s">
        <v>461</v>
      </c>
      <c r="U218">
        <f t="shared" si="11"/>
        <v>1</v>
      </c>
    </row>
    <row r="219" spans="5:21" x14ac:dyDescent="0.25">
      <c r="E219" s="1" t="s">
        <v>287</v>
      </c>
      <c r="F219" s="1" t="s">
        <v>81</v>
      </c>
      <c r="G219">
        <v>1</v>
      </c>
      <c r="H219" s="1" t="s">
        <v>40</v>
      </c>
      <c r="I219" s="1" t="s">
        <v>197</v>
      </c>
      <c r="J219">
        <v>1.1000000000000001</v>
      </c>
      <c r="K219" s="1" t="s">
        <v>563</v>
      </c>
      <c r="L219">
        <v>1</v>
      </c>
      <c r="P219" t="str">
        <f>uzytkownicy[[#This Row],[Jezyk]]</f>
        <v>hehe</v>
      </c>
      <c r="Q219" t="str">
        <f>uzytkownicy[[#This Row],[Urzedowy]]</f>
        <v>nie</v>
      </c>
      <c r="R219" t="str">
        <f t="shared" si="9"/>
        <v>hehe</v>
      </c>
      <c r="S219" t="str">
        <f t="shared" si="10"/>
        <v>-</v>
      </c>
      <c r="T219" t="s">
        <v>381</v>
      </c>
      <c r="U219">
        <f t="shared" si="11"/>
        <v>1</v>
      </c>
    </row>
    <row r="220" spans="5:21" x14ac:dyDescent="0.25">
      <c r="E220" s="1" t="s">
        <v>288</v>
      </c>
      <c r="F220" s="1" t="s">
        <v>123</v>
      </c>
      <c r="G220">
        <v>1</v>
      </c>
      <c r="H220" s="1" t="s">
        <v>40</v>
      </c>
      <c r="I220" s="1" t="s">
        <v>396</v>
      </c>
      <c r="J220">
        <v>1.1000000000000001</v>
      </c>
      <c r="K220" s="1" t="s">
        <v>563</v>
      </c>
      <c r="L220">
        <v>1</v>
      </c>
      <c r="P220" t="str">
        <f>uzytkownicy[[#This Row],[Jezyk]]</f>
        <v>nyakyusa-ngonde</v>
      </c>
      <c r="Q220" t="str">
        <f>uzytkownicy[[#This Row],[Urzedowy]]</f>
        <v>nie</v>
      </c>
      <c r="R220" t="str">
        <f t="shared" si="9"/>
        <v>nyakyusa-ngonde</v>
      </c>
      <c r="S220" t="str">
        <f t="shared" si="10"/>
        <v>-</v>
      </c>
      <c r="T220" t="s">
        <v>434</v>
      </c>
      <c r="U220" t="str">
        <f t="shared" si="11"/>
        <v>portugalski</v>
      </c>
    </row>
    <row r="221" spans="5:21" x14ac:dyDescent="0.25">
      <c r="E221" s="1" t="s">
        <v>289</v>
      </c>
      <c r="F221" s="1" t="s">
        <v>123</v>
      </c>
      <c r="G221">
        <v>1</v>
      </c>
      <c r="H221" s="1" t="s">
        <v>41</v>
      </c>
      <c r="I221" s="1" t="s">
        <v>76</v>
      </c>
      <c r="J221">
        <v>1.1000000000000001</v>
      </c>
      <c r="K221" s="1" t="s">
        <v>563</v>
      </c>
      <c r="L221">
        <v>1</v>
      </c>
      <c r="P221" t="str">
        <f>uzytkownicy[[#This Row],[Jezyk]]</f>
        <v>arabski</v>
      </c>
      <c r="Q221" t="str">
        <f>uzytkownicy[[#This Row],[Urzedowy]]</f>
        <v>nie</v>
      </c>
      <c r="R221" t="str">
        <f t="shared" si="9"/>
        <v>arabski</v>
      </c>
      <c r="S221" t="str">
        <f t="shared" si="10"/>
        <v>-</v>
      </c>
      <c r="T221" t="s">
        <v>486</v>
      </c>
      <c r="U221">
        <f t="shared" si="11"/>
        <v>1</v>
      </c>
    </row>
    <row r="222" spans="5:21" x14ac:dyDescent="0.25">
      <c r="E222" s="1" t="s">
        <v>290</v>
      </c>
      <c r="F222" s="1" t="s">
        <v>89</v>
      </c>
      <c r="G222">
        <v>1</v>
      </c>
      <c r="H222" s="1" t="s">
        <v>42</v>
      </c>
      <c r="I222" s="1" t="s">
        <v>309</v>
      </c>
      <c r="J222">
        <v>1.1000000000000001</v>
      </c>
      <c r="K222" s="1" t="s">
        <v>563</v>
      </c>
      <c r="L222">
        <v>1</v>
      </c>
      <c r="P222" t="str">
        <f>uzytkownicy[[#This Row],[Jezyk]]</f>
        <v>lugbara</v>
      </c>
      <c r="Q222" t="str">
        <f>uzytkownicy[[#This Row],[Urzedowy]]</f>
        <v>nie</v>
      </c>
      <c r="R222" t="str">
        <f t="shared" si="9"/>
        <v>lugbara</v>
      </c>
      <c r="S222" t="str">
        <f t="shared" si="10"/>
        <v>-</v>
      </c>
      <c r="T222" t="s">
        <v>420</v>
      </c>
      <c r="U222">
        <f t="shared" si="11"/>
        <v>1</v>
      </c>
    </row>
    <row r="223" spans="5:21" x14ac:dyDescent="0.25">
      <c r="E223" s="1" t="s">
        <v>291</v>
      </c>
      <c r="F223" s="1" t="s">
        <v>81</v>
      </c>
      <c r="G223">
        <v>1</v>
      </c>
      <c r="H223" s="1" t="s">
        <v>44</v>
      </c>
      <c r="I223" s="1" t="s">
        <v>277</v>
      </c>
      <c r="J223">
        <v>1.1000000000000001</v>
      </c>
      <c r="K223" s="1" t="s">
        <v>563</v>
      </c>
      <c r="L223">
        <v>1</v>
      </c>
      <c r="P223" t="str">
        <f>uzytkownicy[[#This Row],[Jezyk]]</f>
        <v>koreanski</v>
      </c>
      <c r="Q223" t="str">
        <f>uzytkownicy[[#This Row],[Urzedowy]]</f>
        <v>nie</v>
      </c>
      <c r="R223" t="str">
        <f t="shared" si="9"/>
        <v>koreanski</v>
      </c>
      <c r="S223" t="str">
        <f t="shared" si="10"/>
        <v>-</v>
      </c>
      <c r="T223" t="s">
        <v>157</v>
      </c>
      <c r="U223">
        <f t="shared" si="11"/>
        <v>1</v>
      </c>
    </row>
    <row r="224" spans="5:21" x14ac:dyDescent="0.25">
      <c r="E224" s="1" t="s">
        <v>292</v>
      </c>
      <c r="F224" s="1" t="s">
        <v>56</v>
      </c>
      <c r="G224">
        <v>1</v>
      </c>
      <c r="H224" s="1" t="s">
        <v>44</v>
      </c>
      <c r="I224" s="1" t="s">
        <v>391</v>
      </c>
      <c r="J224">
        <v>1.1000000000000001</v>
      </c>
      <c r="K224" s="1" t="s">
        <v>563</v>
      </c>
      <c r="L224">
        <v>1</v>
      </c>
      <c r="P224" t="str">
        <f>uzytkownicy[[#This Row],[Jezyk]]</f>
        <v>niemiecki</v>
      </c>
      <c r="Q224" t="str">
        <f>uzytkownicy[[#This Row],[Urzedowy]]</f>
        <v>nie</v>
      </c>
      <c r="R224" t="str">
        <f t="shared" si="9"/>
        <v>niemiecki</v>
      </c>
      <c r="S224" t="str">
        <f t="shared" si="10"/>
        <v>-</v>
      </c>
      <c r="T224" t="s">
        <v>330</v>
      </c>
      <c r="U224">
        <f t="shared" si="11"/>
        <v>1</v>
      </c>
    </row>
    <row r="225" spans="5:21" x14ac:dyDescent="0.25">
      <c r="E225" s="1" t="s">
        <v>293</v>
      </c>
      <c r="F225" s="1" t="s">
        <v>56</v>
      </c>
      <c r="G225">
        <v>1</v>
      </c>
      <c r="H225" s="1" t="s">
        <v>46</v>
      </c>
      <c r="I225" s="1" t="s">
        <v>367</v>
      </c>
      <c r="J225">
        <v>1.1000000000000001</v>
      </c>
      <c r="K225" s="1" t="s">
        <v>563</v>
      </c>
      <c r="L225">
        <v>1</v>
      </c>
      <c r="P225" t="str">
        <f>uzytkownicy[[#This Row],[Jezyk]]</f>
        <v>muong</v>
      </c>
      <c r="Q225" t="str">
        <f>uzytkownicy[[#This Row],[Urzedowy]]</f>
        <v>nie</v>
      </c>
      <c r="R225" t="str">
        <f t="shared" si="9"/>
        <v>muong</v>
      </c>
      <c r="S225" t="str">
        <f t="shared" si="10"/>
        <v>-</v>
      </c>
      <c r="T225" t="s">
        <v>406</v>
      </c>
      <c r="U225">
        <f t="shared" si="11"/>
        <v>1</v>
      </c>
    </row>
    <row r="226" spans="5:21" x14ac:dyDescent="0.25">
      <c r="E226" s="1" t="s">
        <v>294</v>
      </c>
      <c r="F226" s="1" t="s">
        <v>84</v>
      </c>
      <c r="G226">
        <v>1</v>
      </c>
      <c r="H226" s="1" t="s">
        <v>46</v>
      </c>
      <c r="I226" s="1" t="s">
        <v>202</v>
      </c>
      <c r="J226">
        <v>1.1000000000000001</v>
      </c>
      <c r="K226" s="1" t="s">
        <v>563</v>
      </c>
      <c r="L226">
        <v>1</v>
      </c>
      <c r="P226" t="str">
        <f>uzytkownicy[[#This Row],[Jezyk]]</f>
        <v>hmong</v>
      </c>
      <c r="Q226" t="str">
        <f>uzytkownicy[[#This Row],[Urzedowy]]</f>
        <v>nie</v>
      </c>
      <c r="R226" t="str">
        <f t="shared" si="9"/>
        <v>hmong</v>
      </c>
      <c r="S226" t="str">
        <f t="shared" si="10"/>
        <v>-</v>
      </c>
      <c r="T226" t="s">
        <v>190</v>
      </c>
      <c r="U226">
        <f t="shared" si="11"/>
        <v>1</v>
      </c>
    </row>
    <row r="227" spans="5:21" x14ac:dyDescent="0.25">
      <c r="E227" s="1" t="s">
        <v>295</v>
      </c>
      <c r="F227" s="1" t="s">
        <v>81</v>
      </c>
      <c r="G227">
        <v>1</v>
      </c>
      <c r="H227" s="1" t="s">
        <v>46</v>
      </c>
      <c r="I227" s="1" t="s">
        <v>254</v>
      </c>
      <c r="J227">
        <v>1.1000000000000001</v>
      </c>
      <c r="K227" s="1" t="s">
        <v>563</v>
      </c>
      <c r="L227">
        <v>1</v>
      </c>
      <c r="P227" t="str">
        <f>uzytkownicy[[#This Row],[Jezyk]]</f>
        <v>khmerski</v>
      </c>
      <c r="Q227" t="str">
        <f>uzytkownicy[[#This Row],[Urzedowy]]</f>
        <v>nie</v>
      </c>
      <c r="R227" t="str">
        <f t="shared" si="9"/>
        <v>khmerski</v>
      </c>
      <c r="S227" t="str">
        <f t="shared" si="10"/>
        <v>-</v>
      </c>
      <c r="T227" t="s">
        <v>278</v>
      </c>
      <c r="U227">
        <f t="shared" si="11"/>
        <v>1</v>
      </c>
    </row>
    <row r="228" spans="5:21" x14ac:dyDescent="0.25">
      <c r="E228" s="1" t="s">
        <v>296</v>
      </c>
      <c r="F228" s="1" t="s">
        <v>53</v>
      </c>
      <c r="G228">
        <v>1</v>
      </c>
      <c r="H228" s="1" t="s">
        <v>7</v>
      </c>
      <c r="I228" s="1" t="s">
        <v>76</v>
      </c>
      <c r="J228">
        <v>1</v>
      </c>
      <c r="K228" s="1" t="s">
        <v>563</v>
      </c>
      <c r="L228">
        <v>1</v>
      </c>
      <c r="P228" t="str">
        <f>uzytkownicy[[#This Row],[Jezyk]]</f>
        <v>arabski</v>
      </c>
      <c r="Q228" t="str">
        <f>uzytkownicy[[#This Row],[Urzedowy]]</f>
        <v>nie</v>
      </c>
      <c r="R228" t="str">
        <f t="shared" si="9"/>
        <v>arabski</v>
      </c>
      <c r="S228" t="str">
        <f t="shared" si="10"/>
        <v>-</v>
      </c>
      <c r="T228" t="s">
        <v>352</v>
      </c>
      <c r="U228">
        <f t="shared" si="11"/>
        <v>1</v>
      </c>
    </row>
    <row r="229" spans="5:21" x14ac:dyDescent="0.25">
      <c r="E229" s="1" t="s">
        <v>297</v>
      </c>
      <c r="F229" s="1" t="s">
        <v>131</v>
      </c>
      <c r="G229">
        <v>1</v>
      </c>
      <c r="H229" s="1" t="s">
        <v>13</v>
      </c>
      <c r="I229" s="1" t="s">
        <v>384</v>
      </c>
      <c r="J229">
        <v>1</v>
      </c>
      <c r="K229" s="1" t="s">
        <v>563</v>
      </c>
      <c r="L229">
        <v>1</v>
      </c>
      <c r="P229" t="str">
        <f>uzytkownicy[[#This Row],[Jezyk]]</f>
        <v>ngbaka</v>
      </c>
      <c r="Q229" t="str">
        <f>uzytkownicy[[#This Row],[Urzedowy]]</f>
        <v>nie</v>
      </c>
      <c r="R229" t="str">
        <f t="shared" si="9"/>
        <v>ngbaka</v>
      </c>
      <c r="S229" t="str">
        <f t="shared" si="10"/>
        <v>-</v>
      </c>
      <c r="T229" t="s">
        <v>101</v>
      </c>
      <c r="U229">
        <f t="shared" si="11"/>
        <v>1</v>
      </c>
    </row>
    <row r="230" spans="5:21" x14ac:dyDescent="0.25">
      <c r="E230" s="1" t="s">
        <v>298</v>
      </c>
      <c r="F230" s="1" t="s">
        <v>131</v>
      </c>
      <c r="G230">
        <v>1</v>
      </c>
      <c r="H230" s="1" t="s">
        <v>13</v>
      </c>
      <c r="I230" s="1" t="s">
        <v>469</v>
      </c>
      <c r="J230">
        <v>1</v>
      </c>
      <c r="K230" s="1" t="s">
        <v>563</v>
      </c>
      <c r="L230">
        <v>1</v>
      </c>
      <c r="P230" t="str">
        <f>uzytkownicy[[#This Row],[Jezyk]]</f>
        <v>songe</v>
      </c>
      <c r="Q230" t="str">
        <f>uzytkownicy[[#This Row],[Urzedowy]]</f>
        <v>nie</v>
      </c>
      <c r="R230" t="str">
        <f t="shared" si="9"/>
        <v>songe</v>
      </c>
      <c r="S230" t="str">
        <f t="shared" si="10"/>
        <v>-</v>
      </c>
      <c r="T230" t="s">
        <v>525</v>
      </c>
      <c r="U230">
        <f t="shared" si="11"/>
        <v>1</v>
      </c>
    </row>
    <row r="231" spans="5:21" x14ac:dyDescent="0.25">
      <c r="E231" s="1" t="s">
        <v>299</v>
      </c>
      <c r="F231" s="1" t="s">
        <v>81</v>
      </c>
      <c r="G231">
        <v>1</v>
      </c>
      <c r="H231" s="1" t="s">
        <v>14</v>
      </c>
      <c r="I231" s="1" t="s">
        <v>106</v>
      </c>
      <c r="J231">
        <v>1</v>
      </c>
      <c r="K231" s="1" t="s">
        <v>563</v>
      </c>
      <c r="L231">
        <v>1</v>
      </c>
      <c r="P231" t="str">
        <f>uzytkownicy[[#This Row],[Jezyk]]</f>
        <v>beja</v>
      </c>
      <c r="Q231" t="str">
        <f>uzytkownicy[[#This Row],[Urzedowy]]</f>
        <v>nie</v>
      </c>
      <c r="R231" t="str">
        <f t="shared" si="9"/>
        <v>beja</v>
      </c>
      <c r="S231" t="str">
        <f t="shared" si="10"/>
        <v>-</v>
      </c>
      <c r="T231" t="s">
        <v>432</v>
      </c>
      <c r="U231">
        <f t="shared" si="11"/>
        <v>1</v>
      </c>
    </row>
    <row r="232" spans="5:21" x14ac:dyDescent="0.25">
      <c r="E232" s="1" t="s">
        <v>300</v>
      </c>
      <c r="F232" s="1" t="s">
        <v>51</v>
      </c>
      <c r="G232">
        <v>1</v>
      </c>
      <c r="H232" s="1" t="s">
        <v>16</v>
      </c>
      <c r="I232" s="1" t="s">
        <v>478</v>
      </c>
      <c r="J232">
        <v>1</v>
      </c>
      <c r="K232" s="1" t="s">
        <v>563</v>
      </c>
      <c r="L232">
        <v>1</v>
      </c>
      <c r="P232" t="str">
        <f>uzytkownicy[[#This Row],[Jezyk]]</f>
        <v>surigaonon</v>
      </c>
      <c r="Q232" t="str">
        <f>uzytkownicy[[#This Row],[Urzedowy]]</f>
        <v>nie</v>
      </c>
      <c r="R232" t="str">
        <f t="shared" si="9"/>
        <v>surigaonon</v>
      </c>
      <c r="S232" t="str">
        <f t="shared" si="10"/>
        <v>-</v>
      </c>
      <c r="T232" t="s">
        <v>312</v>
      </c>
      <c r="U232">
        <f t="shared" si="11"/>
        <v>1</v>
      </c>
    </row>
    <row r="233" spans="5:21" x14ac:dyDescent="0.25">
      <c r="E233" s="1" t="s">
        <v>301</v>
      </c>
      <c r="F233" s="1" t="s">
        <v>84</v>
      </c>
      <c r="G233">
        <v>1</v>
      </c>
      <c r="H233" s="1" t="s">
        <v>20</v>
      </c>
      <c r="I233" s="1" t="s">
        <v>203</v>
      </c>
      <c r="J233">
        <v>1</v>
      </c>
      <c r="K233" s="1" t="s">
        <v>563</v>
      </c>
      <c r="L233">
        <v>1</v>
      </c>
      <c r="P233" t="str">
        <f>uzytkownicy[[#This Row],[Jezyk]]</f>
        <v>ho</v>
      </c>
      <c r="Q233" t="str">
        <f>uzytkownicy[[#This Row],[Urzedowy]]</f>
        <v>nie</v>
      </c>
      <c r="R233" t="str">
        <f t="shared" si="9"/>
        <v>ho</v>
      </c>
      <c r="S233" t="str">
        <f t="shared" si="10"/>
        <v>-</v>
      </c>
      <c r="T233" t="s">
        <v>209</v>
      </c>
      <c r="U233">
        <f t="shared" si="11"/>
        <v>1</v>
      </c>
    </row>
    <row r="234" spans="5:21" x14ac:dyDescent="0.25">
      <c r="E234" s="1" t="s">
        <v>302</v>
      </c>
      <c r="F234" s="1" t="s">
        <v>81</v>
      </c>
      <c r="G234">
        <v>1</v>
      </c>
      <c r="H234" s="1" t="s">
        <v>21</v>
      </c>
      <c r="I234" s="1" t="s">
        <v>204</v>
      </c>
      <c r="J234">
        <v>1</v>
      </c>
      <c r="K234" s="1" t="s">
        <v>563</v>
      </c>
      <c r="L234">
        <v>1</v>
      </c>
      <c r="P234" t="str">
        <f>uzytkownicy[[#This Row],[Jezyk]]</f>
        <v>hokkien</v>
      </c>
      <c r="Q234" t="str">
        <f>uzytkownicy[[#This Row],[Urzedowy]]</f>
        <v>nie</v>
      </c>
      <c r="R234" t="str">
        <f t="shared" si="9"/>
        <v>hokkien</v>
      </c>
      <c r="S234" t="str">
        <f t="shared" si="10"/>
        <v>-</v>
      </c>
      <c r="T234" t="s">
        <v>392</v>
      </c>
      <c r="U234">
        <f t="shared" si="11"/>
        <v>1</v>
      </c>
    </row>
    <row r="235" spans="5:21" x14ac:dyDescent="0.25">
      <c r="E235" s="1" t="s">
        <v>303</v>
      </c>
      <c r="F235" s="1" t="s">
        <v>56</v>
      </c>
      <c r="G235">
        <v>1</v>
      </c>
      <c r="H235" s="1" t="s">
        <v>21</v>
      </c>
      <c r="I235" s="1" t="s">
        <v>217</v>
      </c>
      <c r="J235">
        <v>1</v>
      </c>
      <c r="K235" s="1" t="s">
        <v>563</v>
      </c>
      <c r="L235">
        <v>1</v>
      </c>
      <c r="P235" t="str">
        <f>uzytkownicy[[#This Row],[Jezyk]]</f>
        <v>jambi</v>
      </c>
      <c r="Q235" t="str">
        <f>uzytkownicy[[#This Row],[Urzedowy]]</f>
        <v>nie</v>
      </c>
      <c r="R235" t="str">
        <f t="shared" si="9"/>
        <v>jambi</v>
      </c>
      <c r="S235" t="str">
        <f t="shared" si="10"/>
        <v>-</v>
      </c>
      <c r="T235" t="s">
        <v>356</v>
      </c>
      <c r="U235">
        <f t="shared" si="11"/>
        <v>1</v>
      </c>
    </row>
    <row r="236" spans="5:21" x14ac:dyDescent="0.25">
      <c r="E236" s="1" t="s">
        <v>304</v>
      </c>
      <c r="F236" s="1" t="s">
        <v>81</v>
      </c>
      <c r="G236">
        <v>1</v>
      </c>
      <c r="H236" s="1" t="s">
        <v>24</v>
      </c>
      <c r="I236" s="1" t="s">
        <v>407</v>
      </c>
      <c r="J236">
        <v>1</v>
      </c>
      <c r="K236" s="1" t="s">
        <v>563</v>
      </c>
      <c r="L236">
        <v>1</v>
      </c>
      <c r="P236" t="str">
        <f>uzytkownicy[[#This Row],[Jezyk]]</f>
        <v>okinawski</v>
      </c>
      <c r="Q236" t="str">
        <f>uzytkownicy[[#This Row],[Urzedowy]]</f>
        <v>nie</v>
      </c>
      <c r="R236" t="str">
        <f t="shared" si="9"/>
        <v>okinawski</v>
      </c>
      <c r="S236" t="str">
        <f t="shared" si="10"/>
        <v>-</v>
      </c>
      <c r="T236" t="s">
        <v>546</v>
      </c>
      <c r="U236">
        <f t="shared" si="11"/>
        <v>1</v>
      </c>
    </row>
    <row r="237" spans="5:21" x14ac:dyDescent="0.25">
      <c r="E237" s="1" t="s">
        <v>305</v>
      </c>
      <c r="F237" s="1" t="s">
        <v>56</v>
      </c>
      <c r="G237">
        <v>1</v>
      </c>
      <c r="H237" s="1" t="s">
        <v>27</v>
      </c>
      <c r="I237" s="1" t="s">
        <v>522</v>
      </c>
      <c r="J237">
        <v>1</v>
      </c>
      <c r="K237" s="1" t="s">
        <v>563</v>
      </c>
      <c r="L237">
        <v>1</v>
      </c>
      <c r="P237" t="str">
        <f>uzytkownicy[[#This Row],[Jezyk]]</f>
        <v>turkana</v>
      </c>
      <c r="Q237" t="str">
        <f>uzytkownicy[[#This Row],[Urzedowy]]</f>
        <v>nie</v>
      </c>
      <c r="R237" t="str">
        <f t="shared" si="9"/>
        <v>turkana</v>
      </c>
      <c r="S237" t="str">
        <f t="shared" si="10"/>
        <v>-</v>
      </c>
      <c r="T237" t="s">
        <v>185</v>
      </c>
      <c r="U237">
        <f t="shared" si="11"/>
        <v>1</v>
      </c>
    </row>
    <row r="238" spans="5:21" x14ac:dyDescent="0.25">
      <c r="E238" s="1" t="s">
        <v>306</v>
      </c>
      <c r="F238" s="1" t="s">
        <v>81</v>
      </c>
      <c r="G238">
        <v>1</v>
      </c>
      <c r="H238" s="1" t="s">
        <v>33</v>
      </c>
      <c r="I238" s="1" t="s">
        <v>158</v>
      </c>
      <c r="J238">
        <v>1</v>
      </c>
      <c r="K238" s="1" t="s">
        <v>563</v>
      </c>
      <c r="L238">
        <v>1</v>
      </c>
      <c r="P238" t="str">
        <f>uzytkownicy[[#This Row],[Jezyk]]</f>
        <v>edo</v>
      </c>
      <c r="Q238" t="str">
        <f>uzytkownicy[[#This Row],[Urzedowy]]</f>
        <v>nie</v>
      </c>
      <c r="R238" t="str">
        <f t="shared" si="9"/>
        <v>edo</v>
      </c>
      <c r="S238" t="str">
        <f t="shared" si="10"/>
        <v>-</v>
      </c>
      <c r="T238" t="s">
        <v>221</v>
      </c>
      <c r="U238">
        <f t="shared" si="11"/>
        <v>1</v>
      </c>
    </row>
    <row r="239" spans="5:21" x14ac:dyDescent="0.25">
      <c r="E239" s="1" t="s">
        <v>307</v>
      </c>
      <c r="F239" s="1" t="s">
        <v>81</v>
      </c>
      <c r="G239">
        <v>1</v>
      </c>
      <c r="H239" s="1" t="s">
        <v>37</v>
      </c>
      <c r="I239" s="1" t="s">
        <v>148</v>
      </c>
      <c r="J239">
        <v>1</v>
      </c>
      <c r="K239" s="1" t="s">
        <v>563</v>
      </c>
      <c r="L239">
        <v>1</v>
      </c>
      <c r="P239" t="str">
        <f>uzytkownicy[[#This Row],[Jezyk]]</f>
        <v>czuwaski</v>
      </c>
      <c r="Q239" t="str">
        <f>uzytkownicy[[#This Row],[Urzedowy]]</f>
        <v>nie</v>
      </c>
      <c r="R239" t="str">
        <f t="shared" si="9"/>
        <v>czuwaski</v>
      </c>
      <c r="S239" t="str">
        <f t="shared" si="10"/>
        <v>-</v>
      </c>
      <c r="T239" t="s">
        <v>199</v>
      </c>
      <c r="U239" t="str">
        <f t="shared" si="11"/>
        <v>hindi</v>
      </c>
    </row>
    <row r="240" spans="5:21" x14ac:dyDescent="0.25">
      <c r="E240" s="1" t="s">
        <v>308</v>
      </c>
      <c r="F240" s="1" t="s">
        <v>81</v>
      </c>
      <c r="G240">
        <v>1</v>
      </c>
      <c r="H240" s="1" t="s">
        <v>40</v>
      </c>
      <c r="I240" s="1" t="s">
        <v>186</v>
      </c>
      <c r="J240">
        <v>1</v>
      </c>
      <c r="K240" s="1" t="s">
        <v>563</v>
      </c>
      <c r="L240">
        <v>1</v>
      </c>
      <c r="P240" t="str">
        <f>uzytkownicy[[#This Row],[Jezyk]]</f>
        <v>ha</v>
      </c>
      <c r="Q240" t="str">
        <f>uzytkownicy[[#This Row],[Urzedowy]]</f>
        <v>nie</v>
      </c>
      <c r="R240" t="str">
        <f t="shared" si="9"/>
        <v>ha</v>
      </c>
      <c r="S240" t="str">
        <f t="shared" si="10"/>
        <v>-</v>
      </c>
      <c r="T240" t="s">
        <v>535</v>
      </c>
      <c r="U240">
        <f t="shared" si="11"/>
        <v>1</v>
      </c>
    </row>
    <row r="241" spans="5:21" x14ac:dyDescent="0.25">
      <c r="E241" s="1" t="s">
        <v>309</v>
      </c>
      <c r="F241" s="1" t="s">
        <v>53</v>
      </c>
      <c r="G241">
        <v>1</v>
      </c>
      <c r="H241" s="1" t="s">
        <v>41</v>
      </c>
      <c r="I241" s="1" t="s">
        <v>225</v>
      </c>
      <c r="J241">
        <v>1</v>
      </c>
      <c r="K241" s="1" t="s">
        <v>563</v>
      </c>
      <c r="L241">
        <v>1</v>
      </c>
      <c r="P241" t="str">
        <f>uzytkownicy[[#This Row],[Jezyk]]</f>
        <v>kabardyjski</v>
      </c>
      <c r="Q241" t="str">
        <f>uzytkownicy[[#This Row],[Urzedowy]]</f>
        <v>nie</v>
      </c>
      <c r="R241" t="str">
        <f t="shared" si="9"/>
        <v>kabardyjski</v>
      </c>
      <c r="S241" t="str">
        <f t="shared" si="10"/>
        <v>-</v>
      </c>
      <c r="T241" t="s">
        <v>162</v>
      </c>
      <c r="U241">
        <f t="shared" si="11"/>
        <v>1</v>
      </c>
    </row>
    <row r="242" spans="5:21" x14ac:dyDescent="0.25">
      <c r="E242" s="1" t="s">
        <v>310</v>
      </c>
      <c r="F242" s="1" t="s">
        <v>81</v>
      </c>
      <c r="G242">
        <v>1</v>
      </c>
      <c r="H242" s="1" t="s">
        <v>42</v>
      </c>
      <c r="I242" s="1" t="s">
        <v>68</v>
      </c>
      <c r="J242">
        <v>1</v>
      </c>
      <c r="K242" s="1" t="s">
        <v>563</v>
      </c>
      <c r="L242">
        <v>1</v>
      </c>
      <c r="P242" t="str">
        <f>uzytkownicy[[#This Row],[Jezyk]]</f>
        <v>alur</v>
      </c>
      <c r="Q242" t="str">
        <f>uzytkownicy[[#This Row],[Urzedowy]]</f>
        <v>nie</v>
      </c>
      <c r="R242" t="str">
        <f t="shared" si="9"/>
        <v>alur</v>
      </c>
      <c r="S242" t="str">
        <f t="shared" si="10"/>
        <v>-</v>
      </c>
      <c r="T242" t="s">
        <v>63</v>
      </c>
      <c r="U242">
        <f t="shared" si="11"/>
        <v>1</v>
      </c>
    </row>
    <row r="243" spans="5:21" x14ac:dyDescent="0.25">
      <c r="E243" s="1" t="s">
        <v>311</v>
      </c>
      <c r="F243" s="1" t="s">
        <v>81</v>
      </c>
      <c r="G243">
        <v>1</v>
      </c>
      <c r="H243" s="1" t="s">
        <v>42</v>
      </c>
      <c r="I243" s="1" t="s">
        <v>404</v>
      </c>
      <c r="J243">
        <v>1</v>
      </c>
      <c r="K243" s="1" t="s">
        <v>563</v>
      </c>
      <c r="L243">
        <v>1</v>
      </c>
      <c r="P243" t="str">
        <f>uzytkownicy[[#This Row],[Jezyk]]</f>
        <v>nyoro</v>
      </c>
      <c r="Q243" t="str">
        <f>uzytkownicy[[#This Row],[Urzedowy]]</f>
        <v>nie</v>
      </c>
      <c r="R243" t="str">
        <f t="shared" si="9"/>
        <v>nyoro</v>
      </c>
      <c r="S243" t="str">
        <f t="shared" si="10"/>
        <v>-</v>
      </c>
      <c r="T243" t="s">
        <v>422</v>
      </c>
      <c r="U243">
        <f t="shared" si="11"/>
        <v>1</v>
      </c>
    </row>
    <row r="244" spans="5:21" x14ac:dyDescent="0.25">
      <c r="E244" s="1" t="s">
        <v>312</v>
      </c>
      <c r="F244" s="1" t="s">
        <v>81</v>
      </c>
      <c r="G244">
        <v>1</v>
      </c>
      <c r="H244" s="1" t="s">
        <v>44</v>
      </c>
      <c r="I244" s="1" t="s">
        <v>445</v>
      </c>
      <c r="J244">
        <v>1</v>
      </c>
      <c r="K244" s="1" t="s">
        <v>563</v>
      </c>
      <c r="L244">
        <v>1</v>
      </c>
      <c r="P244" t="str">
        <f>uzytkownicy[[#This Row],[Jezyk]]</f>
        <v>rumunski</v>
      </c>
      <c r="Q244" t="str">
        <f>uzytkownicy[[#This Row],[Urzedowy]]</f>
        <v>nie</v>
      </c>
      <c r="R244" t="str">
        <f t="shared" si="9"/>
        <v>rumunski</v>
      </c>
      <c r="S244" t="str">
        <f t="shared" si="10"/>
        <v>-</v>
      </c>
      <c r="T244" t="s">
        <v>293</v>
      </c>
      <c r="U244">
        <f t="shared" si="11"/>
        <v>1</v>
      </c>
    </row>
    <row r="245" spans="5:21" x14ac:dyDescent="0.25">
      <c r="E245" s="1" t="s">
        <v>313</v>
      </c>
      <c r="F245" s="1" t="s">
        <v>53</v>
      </c>
      <c r="G245">
        <v>1</v>
      </c>
      <c r="H245" s="1" t="s">
        <v>44</v>
      </c>
      <c r="I245" s="1" t="s">
        <v>76</v>
      </c>
      <c r="J245">
        <v>1</v>
      </c>
      <c r="K245" s="1" t="s">
        <v>563</v>
      </c>
      <c r="L245">
        <v>1</v>
      </c>
      <c r="P245" t="str">
        <f>uzytkownicy[[#This Row],[Jezyk]]</f>
        <v>arabski</v>
      </c>
      <c r="Q245" t="str">
        <f>uzytkownicy[[#This Row],[Urzedowy]]</f>
        <v>nie</v>
      </c>
      <c r="R245" t="str">
        <f t="shared" si="9"/>
        <v>arabski</v>
      </c>
      <c r="S245" t="str">
        <f t="shared" si="10"/>
        <v>-</v>
      </c>
      <c r="T245" t="s">
        <v>145</v>
      </c>
      <c r="U245">
        <f t="shared" si="11"/>
        <v>1</v>
      </c>
    </row>
    <row r="246" spans="5:21" x14ac:dyDescent="0.25">
      <c r="E246" s="1" t="s">
        <v>314</v>
      </c>
      <c r="F246" s="1" t="s">
        <v>62</v>
      </c>
      <c r="G246">
        <v>1</v>
      </c>
      <c r="H246" s="1" t="s">
        <v>46</v>
      </c>
      <c r="I246" s="1" t="s">
        <v>395</v>
      </c>
      <c r="J246">
        <v>1</v>
      </c>
      <c r="K246" s="1" t="s">
        <v>563</v>
      </c>
      <c r="L246">
        <v>1</v>
      </c>
      <c r="P246" t="str">
        <f>uzytkownicy[[#This Row],[Jezyk]]</f>
        <v>nung</v>
      </c>
      <c r="Q246" t="str">
        <f>uzytkownicy[[#This Row],[Urzedowy]]</f>
        <v>nie</v>
      </c>
      <c r="R246" t="str">
        <f t="shared" si="9"/>
        <v>nung</v>
      </c>
      <c r="S246" t="str">
        <f t="shared" si="10"/>
        <v>-</v>
      </c>
      <c r="T246" t="s">
        <v>340</v>
      </c>
      <c r="U246">
        <f t="shared" si="11"/>
        <v>1</v>
      </c>
    </row>
    <row r="247" spans="5:21" x14ac:dyDescent="0.25">
      <c r="E247" s="1" t="s">
        <v>315</v>
      </c>
      <c r="F247" s="1" t="s">
        <v>81</v>
      </c>
      <c r="G247">
        <v>1</v>
      </c>
      <c r="H247" s="1" t="s">
        <v>10</v>
      </c>
      <c r="I247" s="1" t="s">
        <v>223</v>
      </c>
      <c r="J247">
        <v>0.9</v>
      </c>
      <c r="K247" s="1" t="s">
        <v>563</v>
      </c>
      <c r="L247">
        <v>1</v>
      </c>
      <c r="P247" t="str">
        <f>uzytkownicy[[#This Row],[Jezyk]]</f>
        <v>jinpgho</v>
      </c>
      <c r="Q247" t="str">
        <f>uzytkownicy[[#This Row],[Urzedowy]]</f>
        <v>nie</v>
      </c>
      <c r="R247" t="str">
        <f t="shared" si="9"/>
        <v>jinpgho</v>
      </c>
      <c r="S247" t="str">
        <f t="shared" si="10"/>
        <v>-</v>
      </c>
      <c r="T247" t="s">
        <v>65</v>
      </c>
      <c r="U247">
        <f t="shared" si="11"/>
        <v>1</v>
      </c>
    </row>
    <row r="248" spans="5:21" x14ac:dyDescent="0.25">
      <c r="E248" s="1" t="s">
        <v>316</v>
      </c>
      <c r="F248" s="1" t="s">
        <v>53</v>
      </c>
      <c r="G248">
        <v>1</v>
      </c>
      <c r="H248" s="1" t="s">
        <v>13</v>
      </c>
      <c r="I248" s="1" t="s">
        <v>372</v>
      </c>
      <c r="J248">
        <v>0.9</v>
      </c>
      <c r="K248" s="1" t="s">
        <v>563</v>
      </c>
      <c r="L248">
        <v>1</v>
      </c>
      <c r="P248" t="str">
        <f>uzytkownicy[[#This Row],[Jezyk]]</f>
        <v>nande</v>
      </c>
      <c r="Q248" t="str">
        <f>uzytkownicy[[#This Row],[Urzedowy]]</f>
        <v>nie</v>
      </c>
      <c r="R248" t="str">
        <f t="shared" si="9"/>
        <v>nande</v>
      </c>
      <c r="S248" t="str">
        <f t="shared" si="10"/>
        <v>-</v>
      </c>
      <c r="T248" t="s">
        <v>365</v>
      </c>
      <c r="U248">
        <f t="shared" si="11"/>
        <v>1</v>
      </c>
    </row>
    <row r="249" spans="5:21" x14ac:dyDescent="0.25">
      <c r="E249" s="1" t="s">
        <v>317</v>
      </c>
      <c r="F249" s="1" t="s">
        <v>53</v>
      </c>
      <c r="G249">
        <v>1</v>
      </c>
      <c r="H249" s="1" t="s">
        <v>17</v>
      </c>
      <c r="I249" s="1" t="s">
        <v>76</v>
      </c>
      <c r="J249">
        <v>0.9</v>
      </c>
      <c r="K249" s="1" t="s">
        <v>563</v>
      </c>
      <c r="L249">
        <v>1</v>
      </c>
      <c r="P249" t="str">
        <f>uzytkownicy[[#This Row],[Jezyk]]</f>
        <v>arabski</v>
      </c>
      <c r="Q249" t="str">
        <f>uzytkownicy[[#This Row],[Urzedowy]]</f>
        <v>nie</v>
      </c>
      <c r="R249" t="str">
        <f t="shared" si="9"/>
        <v>arabski</v>
      </c>
      <c r="S249" t="str">
        <f t="shared" si="10"/>
        <v>-</v>
      </c>
      <c r="T249" t="s">
        <v>117</v>
      </c>
      <c r="U249">
        <f t="shared" si="11"/>
        <v>1</v>
      </c>
    </row>
    <row r="250" spans="5:21" x14ac:dyDescent="0.25">
      <c r="E250" s="1" t="s">
        <v>318</v>
      </c>
      <c r="F250" s="1" t="s">
        <v>62</v>
      </c>
      <c r="G250">
        <v>1</v>
      </c>
      <c r="H250" s="1" t="s">
        <v>19</v>
      </c>
      <c r="I250" s="1" t="s">
        <v>95</v>
      </c>
      <c r="J250">
        <v>0.9</v>
      </c>
      <c r="K250" s="1" t="s">
        <v>563</v>
      </c>
      <c r="L250">
        <v>1</v>
      </c>
      <c r="P250" t="str">
        <f>uzytkownicy[[#This Row],[Jezyk]]</f>
        <v>baskijski</v>
      </c>
      <c r="Q250" t="str">
        <f>uzytkownicy[[#This Row],[Urzedowy]]</f>
        <v>nie</v>
      </c>
      <c r="R250" t="str">
        <f t="shared" si="9"/>
        <v>baskijski</v>
      </c>
      <c r="S250" t="str">
        <f t="shared" si="10"/>
        <v>-</v>
      </c>
      <c r="T250" t="s">
        <v>270</v>
      </c>
      <c r="U250">
        <f t="shared" si="11"/>
        <v>1</v>
      </c>
    </row>
    <row r="251" spans="5:21" x14ac:dyDescent="0.25">
      <c r="E251" s="1" t="s">
        <v>319</v>
      </c>
      <c r="F251" s="1" t="s">
        <v>81</v>
      </c>
      <c r="G251">
        <v>1</v>
      </c>
      <c r="H251" s="1" t="s">
        <v>20</v>
      </c>
      <c r="I251" s="1" t="s">
        <v>282</v>
      </c>
      <c r="J251">
        <v>0.9</v>
      </c>
      <c r="K251" s="1" t="s">
        <v>563</v>
      </c>
      <c r="L251">
        <v>1</v>
      </c>
      <c r="P251" t="str">
        <f>uzytkownicy[[#This Row],[Jezyk]]</f>
        <v>kui</v>
      </c>
      <c r="Q251" t="str">
        <f>uzytkownicy[[#This Row],[Urzedowy]]</f>
        <v>nie</v>
      </c>
      <c r="R251" t="str">
        <f t="shared" si="9"/>
        <v>kui</v>
      </c>
      <c r="S251" t="str">
        <f t="shared" si="10"/>
        <v>-</v>
      </c>
      <c r="T251" t="s">
        <v>331</v>
      </c>
      <c r="U251">
        <f t="shared" si="11"/>
        <v>1</v>
      </c>
    </row>
    <row r="252" spans="5:21" x14ac:dyDescent="0.25">
      <c r="E252" s="1" t="s">
        <v>320</v>
      </c>
      <c r="F252" s="1" t="s">
        <v>51</v>
      </c>
      <c r="G252">
        <v>1</v>
      </c>
      <c r="H252" s="1" t="s">
        <v>20</v>
      </c>
      <c r="I252" s="1" t="s">
        <v>170</v>
      </c>
      <c r="J252">
        <v>0.9</v>
      </c>
      <c r="K252" s="1" t="s">
        <v>563</v>
      </c>
      <c r="L252">
        <v>1</v>
      </c>
      <c r="P252" t="str">
        <f>uzytkownicy[[#This Row],[Jezyk]]</f>
        <v>garo</v>
      </c>
      <c r="Q252" t="str">
        <f>uzytkownicy[[#This Row],[Urzedowy]]</f>
        <v>nie</v>
      </c>
      <c r="R252" t="str">
        <f t="shared" si="9"/>
        <v>garo</v>
      </c>
      <c r="S252" t="str">
        <f t="shared" si="10"/>
        <v>-</v>
      </c>
      <c r="T252" t="s">
        <v>512</v>
      </c>
      <c r="U252">
        <f t="shared" si="11"/>
        <v>1</v>
      </c>
    </row>
    <row r="253" spans="5:21" x14ac:dyDescent="0.25">
      <c r="E253" s="1" t="s">
        <v>321</v>
      </c>
      <c r="F253" s="1" t="s">
        <v>51</v>
      </c>
      <c r="G253">
        <v>1</v>
      </c>
      <c r="H253" s="1" t="s">
        <v>20</v>
      </c>
      <c r="I253" s="1" t="s">
        <v>514</v>
      </c>
      <c r="J253">
        <v>0.9</v>
      </c>
      <c r="K253" s="1" t="s">
        <v>563</v>
      </c>
      <c r="L253">
        <v>1</v>
      </c>
      <c r="P253" t="str">
        <f>uzytkownicy[[#This Row],[Jezyk]]</f>
        <v>tripuri</v>
      </c>
      <c r="Q253" t="str">
        <f>uzytkownicy[[#This Row],[Urzedowy]]</f>
        <v>nie</v>
      </c>
      <c r="R253" t="str">
        <f t="shared" si="9"/>
        <v>tripuri</v>
      </c>
      <c r="S253" t="str">
        <f t="shared" si="10"/>
        <v>-</v>
      </c>
      <c r="T253" t="s">
        <v>337</v>
      </c>
      <c r="U253">
        <f t="shared" si="11"/>
        <v>1</v>
      </c>
    </row>
    <row r="254" spans="5:21" x14ac:dyDescent="0.25">
      <c r="E254" s="1" t="s">
        <v>322</v>
      </c>
      <c r="F254" s="1" t="s">
        <v>62</v>
      </c>
      <c r="G254">
        <v>1</v>
      </c>
      <c r="H254" s="1" t="s">
        <v>21</v>
      </c>
      <c r="I254" s="1" t="s">
        <v>177</v>
      </c>
      <c r="J254">
        <v>0.9</v>
      </c>
      <c r="K254" s="1" t="s">
        <v>563</v>
      </c>
      <c r="L254">
        <v>1</v>
      </c>
      <c r="P254" t="str">
        <f>uzytkownicy[[#This Row],[Jezyk]]</f>
        <v>gorontalo</v>
      </c>
      <c r="Q254" t="str">
        <f>uzytkownicy[[#This Row],[Urzedowy]]</f>
        <v>nie</v>
      </c>
      <c r="R254" t="str">
        <f t="shared" si="9"/>
        <v>gorontalo</v>
      </c>
      <c r="S254" t="str">
        <f t="shared" si="10"/>
        <v>-</v>
      </c>
      <c r="T254" t="s">
        <v>149</v>
      </c>
      <c r="U254">
        <f t="shared" si="11"/>
        <v>1</v>
      </c>
    </row>
    <row r="255" spans="5:21" x14ac:dyDescent="0.25">
      <c r="E255" s="1" t="s">
        <v>323</v>
      </c>
      <c r="F255" s="1" t="s">
        <v>51</v>
      </c>
      <c r="G255">
        <v>1</v>
      </c>
      <c r="H255" s="1" t="s">
        <v>21</v>
      </c>
      <c r="I255" s="1" t="s">
        <v>361</v>
      </c>
      <c r="J255">
        <v>0.9</v>
      </c>
      <c r="K255" s="1" t="s">
        <v>563</v>
      </c>
      <c r="L255">
        <v>1</v>
      </c>
      <c r="P255" t="str">
        <f>uzytkownicy[[#This Row],[Jezyk]]</f>
        <v>mongondow</v>
      </c>
      <c r="Q255" t="str">
        <f>uzytkownicy[[#This Row],[Urzedowy]]</f>
        <v>nie</v>
      </c>
      <c r="R255" t="str">
        <f t="shared" si="9"/>
        <v>mongondow</v>
      </c>
      <c r="S255" t="str">
        <f t="shared" si="10"/>
        <v>-</v>
      </c>
      <c r="T255" t="s">
        <v>418</v>
      </c>
      <c r="U255">
        <f t="shared" si="11"/>
        <v>1</v>
      </c>
    </row>
    <row r="256" spans="5:21" x14ac:dyDescent="0.25">
      <c r="E256" s="1" t="s">
        <v>324</v>
      </c>
      <c r="F256" s="1" t="s">
        <v>81</v>
      </c>
      <c r="G256">
        <v>1</v>
      </c>
      <c r="H256" s="1" t="s">
        <v>21</v>
      </c>
      <c r="I256" s="1" t="s">
        <v>382</v>
      </c>
      <c r="J256">
        <v>0.9</v>
      </c>
      <c r="K256" s="1" t="s">
        <v>563</v>
      </c>
      <c r="L256">
        <v>1</v>
      </c>
      <c r="P256" t="str">
        <f>uzytkownicy[[#This Row],[Jezyk]]</f>
        <v>ngajudayak</v>
      </c>
      <c r="Q256" t="str">
        <f>uzytkownicy[[#This Row],[Urzedowy]]</f>
        <v>nie</v>
      </c>
      <c r="R256" t="str">
        <f t="shared" si="9"/>
        <v>ngajudayak</v>
      </c>
      <c r="S256" t="str">
        <f t="shared" si="10"/>
        <v>-</v>
      </c>
      <c r="T256" t="s">
        <v>383</v>
      </c>
      <c r="U256">
        <f t="shared" si="11"/>
        <v>1</v>
      </c>
    </row>
    <row r="257" spans="5:21" x14ac:dyDescent="0.25">
      <c r="E257" s="1" t="s">
        <v>325</v>
      </c>
      <c r="F257" s="1" t="s">
        <v>81</v>
      </c>
      <c r="G257">
        <v>1</v>
      </c>
      <c r="H257" s="1" t="s">
        <v>27</v>
      </c>
      <c r="I257" s="1" t="s">
        <v>317</v>
      </c>
      <c r="J257">
        <v>0.9</v>
      </c>
      <c r="K257" s="1" t="s">
        <v>563</v>
      </c>
      <c r="L257">
        <v>1</v>
      </c>
      <c r="P257" t="str">
        <f>uzytkownicy[[#This Row],[Jezyk]]</f>
        <v>maasai</v>
      </c>
      <c r="Q257" t="str">
        <f>uzytkownicy[[#This Row],[Urzedowy]]</f>
        <v>nie</v>
      </c>
      <c r="R257" t="str">
        <f t="shared" si="9"/>
        <v>maasai</v>
      </c>
      <c r="S257" t="str">
        <f t="shared" si="10"/>
        <v>-</v>
      </c>
      <c r="T257" t="s">
        <v>430</v>
      </c>
      <c r="U257">
        <f t="shared" si="11"/>
        <v>1</v>
      </c>
    </row>
    <row r="258" spans="5:21" x14ac:dyDescent="0.25">
      <c r="E258" s="1" t="s">
        <v>326</v>
      </c>
      <c r="F258" s="1" t="s">
        <v>123</v>
      </c>
      <c r="G258">
        <v>1</v>
      </c>
      <c r="H258" s="1" t="s">
        <v>27</v>
      </c>
      <c r="I258" s="1" t="s">
        <v>373</v>
      </c>
      <c r="J258">
        <v>0.9</v>
      </c>
      <c r="K258" s="1" t="s">
        <v>563</v>
      </c>
      <c r="L258">
        <v>1</v>
      </c>
      <c r="P258" t="str">
        <f>uzytkownicy[[#This Row],[Jezyk]]</f>
        <v>nandi</v>
      </c>
      <c r="Q258" t="str">
        <f>uzytkownicy[[#This Row],[Urzedowy]]</f>
        <v>nie</v>
      </c>
      <c r="R258" t="str">
        <f t="shared" ref="R258:R321" si="12">IF(Q258="nie",P258,"-")</f>
        <v>nandi</v>
      </c>
      <c r="S258" t="str">
        <f t="shared" ref="S258:S321" si="13">IF(Q258="tak",P258,"-")</f>
        <v>-</v>
      </c>
      <c r="T258" t="s">
        <v>324</v>
      </c>
      <c r="U258">
        <f t="shared" ref="U258:U321" si="14">IFERROR(VLOOKUP(T258,$S$2:$S$657,1,FALSE),1)</f>
        <v>1</v>
      </c>
    </row>
    <row r="259" spans="5:21" x14ac:dyDescent="0.25">
      <c r="E259" s="1" t="s">
        <v>327</v>
      </c>
      <c r="F259" s="1" t="s">
        <v>123</v>
      </c>
      <c r="G259">
        <v>1</v>
      </c>
      <c r="H259" s="1" t="s">
        <v>27</v>
      </c>
      <c r="I259" s="1" t="s">
        <v>257</v>
      </c>
      <c r="J259">
        <v>0.9</v>
      </c>
      <c r="K259" s="1" t="s">
        <v>563</v>
      </c>
      <c r="L259">
        <v>1</v>
      </c>
      <c r="P259" t="str">
        <f>uzytkownicy[[#This Row],[Jezyk]]</f>
        <v>kigiryama</v>
      </c>
      <c r="Q259" t="str">
        <f>uzytkownicy[[#This Row],[Urzedowy]]</f>
        <v>nie</v>
      </c>
      <c r="R259" t="str">
        <f t="shared" si="12"/>
        <v>kigiryama</v>
      </c>
      <c r="S259" t="str">
        <f t="shared" si="13"/>
        <v>-</v>
      </c>
      <c r="T259" t="s">
        <v>80</v>
      </c>
      <c r="U259">
        <f t="shared" si="14"/>
        <v>1</v>
      </c>
    </row>
    <row r="260" spans="5:21" x14ac:dyDescent="0.25">
      <c r="E260" s="1" t="s">
        <v>328</v>
      </c>
      <c r="F260" s="1" t="s">
        <v>81</v>
      </c>
      <c r="G260">
        <v>1</v>
      </c>
      <c r="H260" s="1" t="s">
        <v>29</v>
      </c>
      <c r="I260" s="1" t="s">
        <v>329</v>
      </c>
      <c r="J260">
        <v>0.9</v>
      </c>
      <c r="K260" s="1" t="s">
        <v>563</v>
      </c>
      <c r="L260">
        <v>1</v>
      </c>
      <c r="P260" t="str">
        <f>uzytkownicy[[#This Row],[Jezyk]]</f>
        <v>mandarynski</v>
      </c>
      <c r="Q260" t="str">
        <f>uzytkownicy[[#This Row],[Urzedowy]]</f>
        <v>nie</v>
      </c>
      <c r="R260" t="str">
        <f t="shared" si="12"/>
        <v>mandarynski</v>
      </c>
      <c r="S260" t="str">
        <f t="shared" si="13"/>
        <v>-</v>
      </c>
      <c r="T260" t="s">
        <v>369</v>
      </c>
      <c r="U260">
        <f t="shared" si="14"/>
        <v>1</v>
      </c>
    </row>
    <row r="261" spans="5:21" x14ac:dyDescent="0.25">
      <c r="E261" s="1" t="s">
        <v>329</v>
      </c>
      <c r="F261" s="1" t="s">
        <v>56</v>
      </c>
      <c r="G261">
        <v>1</v>
      </c>
      <c r="H261" s="1" t="s">
        <v>42</v>
      </c>
      <c r="I261" s="1" t="s">
        <v>275</v>
      </c>
      <c r="J261">
        <v>0.9</v>
      </c>
      <c r="K261" s="1" t="s">
        <v>563</v>
      </c>
      <c r="L261">
        <v>1</v>
      </c>
      <c r="P261" t="str">
        <f>uzytkownicy[[#This Row],[Jezyk]]</f>
        <v>konzo</v>
      </c>
      <c r="Q261" t="str">
        <f>uzytkownicy[[#This Row],[Urzedowy]]</f>
        <v>nie</v>
      </c>
      <c r="R261" t="str">
        <f t="shared" si="12"/>
        <v>konzo</v>
      </c>
      <c r="S261" t="str">
        <f t="shared" si="13"/>
        <v>-</v>
      </c>
      <c r="T261" t="s">
        <v>215</v>
      </c>
      <c r="U261">
        <f t="shared" si="14"/>
        <v>1</v>
      </c>
    </row>
    <row r="262" spans="5:21" x14ac:dyDescent="0.25">
      <c r="E262" s="1" t="s">
        <v>330</v>
      </c>
      <c r="F262" s="1" t="s">
        <v>81</v>
      </c>
      <c r="G262">
        <v>1</v>
      </c>
      <c r="H262" s="1" t="s">
        <v>44</v>
      </c>
      <c r="I262" s="1" t="s">
        <v>444</v>
      </c>
      <c r="J262">
        <v>0.9</v>
      </c>
      <c r="K262" s="1" t="s">
        <v>563</v>
      </c>
      <c r="L262">
        <v>1</v>
      </c>
      <c r="P262" t="str">
        <f>uzytkownicy[[#This Row],[Jezyk]]</f>
        <v>rosyjski</v>
      </c>
      <c r="Q262" t="str">
        <f>uzytkownicy[[#This Row],[Urzedowy]]</f>
        <v>nie</v>
      </c>
      <c r="R262" t="str">
        <f t="shared" si="12"/>
        <v>rosyjski</v>
      </c>
      <c r="S262" t="str">
        <f t="shared" si="13"/>
        <v>-</v>
      </c>
      <c r="T262" t="s">
        <v>403</v>
      </c>
      <c r="U262">
        <f t="shared" si="14"/>
        <v>1</v>
      </c>
    </row>
    <row r="263" spans="5:21" x14ac:dyDescent="0.25">
      <c r="E263" s="1" t="s">
        <v>331</v>
      </c>
      <c r="F263" s="1" t="s">
        <v>51</v>
      </c>
      <c r="G263">
        <v>1</v>
      </c>
      <c r="H263" s="1" t="s">
        <v>46</v>
      </c>
      <c r="I263" s="1" t="s">
        <v>233</v>
      </c>
      <c r="J263">
        <v>0.9</v>
      </c>
      <c r="K263" s="1" t="s">
        <v>563</v>
      </c>
      <c r="L263">
        <v>1</v>
      </c>
      <c r="P263" t="str">
        <f>uzytkownicy[[#This Row],[Jezyk]]</f>
        <v>kantonski</v>
      </c>
      <c r="Q263" t="str">
        <f>uzytkownicy[[#This Row],[Urzedowy]]</f>
        <v>nie</v>
      </c>
      <c r="R263" t="str">
        <f t="shared" si="12"/>
        <v>kantonski</v>
      </c>
      <c r="S263" t="str">
        <f t="shared" si="13"/>
        <v>-</v>
      </c>
      <c r="T263" t="s">
        <v>447</v>
      </c>
      <c r="U263">
        <f t="shared" si="14"/>
        <v>1</v>
      </c>
    </row>
    <row r="264" spans="5:21" x14ac:dyDescent="0.25">
      <c r="E264" s="1" t="s">
        <v>332</v>
      </c>
      <c r="F264" s="1" t="s">
        <v>131</v>
      </c>
      <c r="G264">
        <v>1</v>
      </c>
      <c r="H264" s="1" t="s">
        <v>7</v>
      </c>
      <c r="I264" s="1" t="s">
        <v>246</v>
      </c>
      <c r="J264">
        <v>0.8</v>
      </c>
      <c r="K264" s="1" t="s">
        <v>563</v>
      </c>
      <c r="L264">
        <v>1</v>
      </c>
      <c r="P264" t="str">
        <f>uzytkownicy[[#This Row],[Jezyk]]</f>
        <v>keczua</v>
      </c>
      <c r="Q264" t="str">
        <f>uzytkownicy[[#This Row],[Urzedowy]]</f>
        <v>nie</v>
      </c>
      <c r="R264" t="str">
        <f t="shared" si="12"/>
        <v>keczua</v>
      </c>
      <c r="S264" t="str">
        <f t="shared" si="13"/>
        <v>-</v>
      </c>
      <c r="T264" t="s">
        <v>77</v>
      </c>
      <c r="U264">
        <f t="shared" si="14"/>
        <v>1</v>
      </c>
    </row>
    <row r="265" spans="5:21" x14ac:dyDescent="0.25">
      <c r="E265" s="1" t="s">
        <v>333</v>
      </c>
      <c r="F265" s="1" t="s">
        <v>96</v>
      </c>
      <c r="G265">
        <v>1</v>
      </c>
      <c r="H265" s="1" t="s">
        <v>10</v>
      </c>
      <c r="I265" s="1" t="s">
        <v>439</v>
      </c>
      <c r="J265">
        <v>0.8</v>
      </c>
      <c r="K265" s="1" t="s">
        <v>563</v>
      </c>
      <c r="L265">
        <v>1</v>
      </c>
      <c r="P265" t="str">
        <f>uzytkownicy[[#This Row],[Jezyk]]</f>
        <v>rakhine</v>
      </c>
      <c r="Q265" t="str">
        <f>uzytkownicy[[#This Row],[Urzedowy]]</f>
        <v>nie</v>
      </c>
      <c r="R265" t="str">
        <f t="shared" si="12"/>
        <v>rakhine</v>
      </c>
      <c r="S265" t="str">
        <f t="shared" si="13"/>
        <v>-</v>
      </c>
      <c r="T265" t="s">
        <v>54</v>
      </c>
      <c r="U265">
        <f t="shared" si="14"/>
        <v>1</v>
      </c>
    </row>
    <row r="266" spans="5:21" x14ac:dyDescent="0.25">
      <c r="E266" s="1" t="s">
        <v>334</v>
      </c>
      <c r="F266" s="1" t="s">
        <v>51</v>
      </c>
      <c r="G266">
        <v>1</v>
      </c>
      <c r="H266" s="1" t="s">
        <v>10</v>
      </c>
      <c r="I266" s="1" t="s">
        <v>442</v>
      </c>
      <c r="J266">
        <v>0.8</v>
      </c>
      <c r="K266" s="1" t="s">
        <v>563</v>
      </c>
      <c r="L266">
        <v>1</v>
      </c>
      <c r="P266" t="str">
        <f>uzytkownicy[[#This Row],[Jezyk]]</f>
        <v>rohingya</v>
      </c>
      <c r="Q266" t="str">
        <f>uzytkownicy[[#This Row],[Urzedowy]]</f>
        <v>nie</v>
      </c>
      <c r="R266" t="str">
        <f t="shared" si="12"/>
        <v>rohingya</v>
      </c>
      <c r="S266" t="str">
        <f t="shared" si="13"/>
        <v>-</v>
      </c>
      <c r="T266" t="s">
        <v>424</v>
      </c>
      <c r="U266">
        <f t="shared" si="14"/>
        <v>1</v>
      </c>
    </row>
    <row r="267" spans="5:21" x14ac:dyDescent="0.25">
      <c r="E267" s="1" t="s">
        <v>335</v>
      </c>
      <c r="F267" s="1" t="s">
        <v>62</v>
      </c>
      <c r="G267">
        <v>1</v>
      </c>
      <c r="H267" s="1" t="s">
        <v>10</v>
      </c>
      <c r="I267" s="1" t="s">
        <v>142</v>
      </c>
      <c r="J267">
        <v>0.8</v>
      </c>
      <c r="K267" s="1" t="s">
        <v>563</v>
      </c>
      <c r="L267">
        <v>1</v>
      </c>
      <c r="P267" t="str">
        <f>uzytkownicy[[#This Row],[Jezyk]]</f>
        <v>chin</v>
      </c>
      <c r="Q267" t="str">
        <f>uzytkownicy[[#This Row],[Urzedowy]]</f>
        <v>nie</v>
      </c>
      <c r="R267" t="str">
        <f t="shared" si="12"/>
        <v>chin</v>
      </c>
      <c r="S267" t="str">
        <f t="shared" si="13"/>
        <v>-</v>
      </c>
      <c r="T267" t="s">
        <v>496</v>
      </c>
      <c r="U267">
        <f t="shared" si="14"/>
        <v>1</v>
      </c>
    </row>
    <row r="268" spans="5:21" x14ac:dyDescent="0.25">
      <c r="E268" s="1" t="s">
        <v>336</v>
      </c>
      <c r="F268" s="1" t="s">
        <v>53</v>
      </c>
      <c r="G268">
        <v>1</v>
      </c>
      <c r="H268" s="1" t="s">
        <v>10</v>
      </c>
      <c r="I268" s="1" t="s">
        <v>358</v>
      </c>
      <c r="J268">
        <v>0.8</v>
      </c>
      <c r="K268" s="1" t="s">
        <v>563</v>
      </c>
      <c r="L268">
        <v>1</v>
      </c>
      <c r="P268" t="str">
        <f>uzytkownicy[[#This Row],[Jezyk]]</f>
        <v>mon</v>
      </c>
      <c r="Q268" t="str">
        <f>uzytkownicy[[#This Row],[Urzedowy]]</f>
        <v>nie</v>
      </c>
      <c r="R268" t="str">
        <f t="shared" si="12"/>
        <v>mon</v>
      </c>
      <c r="S268" t="str">
        <f t="shared" si="13"/>
        <v>-</v>
      </c>
      <c r="T268" t="s">
        <v>534</v>
      </c>
      <c r="U268">
        <f t="shared" si="14"/>
        <v>1</v>
      </c>
    </row>
    <row r="269" spans="5:21" x14ac:dyDescent="0.25">
      <c r="E269" s="1" t="s">
        <v>337</v>
      </c>
      <c r="F269" s="1" t="s">
        <v>272</v>
      </c>
      <c r="G269">
        <v>1</v>
      </c>
      <c r="H269" s="1" t="s">
        <v>13</v>
      </c>
      <c r="I269" s="1" t="s">
        <v>68</v>
      </c>
      <c r="J269">
        <v>0.8</v>
      </c>
      <c r="K269" s="1" t="s">
        <v>563</v>
      </c>
      <c r="L269">
        <v>1</v>
      </c>
      <c r="P269" t="str">
        <f>uzytkownicy[[#This Row],[Jezyk]]</f>
        <v>alur</v>
      </c>
      <c r="Q269" t="str">
        <f>uzytkownicy[[#This Row],[Urzedowy]]</f>
        <v>nie</v>
      </c>
      <c r="R269" t="str">
        <f t="shared" si="12"/>
        <v>alur</v>
      </c>
      <c r="S269" t="str">
        <f t="shared" si="13"/>
        <v>-</v>
      </c>
      <c r="T269" t="s">
        <v>218</v>
      </c>
      <c r="U269" t="str">
        <f t="shared" si="14"/>
        <v>japonski</v>
      </c>
    </row>
    <row r="270" spans="5:21" x14ac:dyDescent="0.25">
      <c r="E270" s="1" t="s">
        <v>338</v>
      </c>
      <c r="F270" s="1" t="s">
        <v>81</v>
      </c>
      <c r="G270">
        <v>1</v>
      </c>
      <c r="H270" s="1" t="s">
        <v>13</v>
      </c>
      <c r="I270" s="1" t="s">
        <v>501</v>
      </c>
      <c r="J270">
        <v>0.8</v>
      </c>
      <c r="K270" s="1" t="s">
        <v>563</v>
      </c>
      <c r="L270">
        <v>1</v>
      </c>
      <c r="P270" t="str">
        <f>uzytkownicy[[#This Row],[Jezyk]]</f>
        <v>tetela</v>
      </c>
      <c r="Q270" t="str">
        <f>uzytkownicy[[#This Row],[Urzedowy]]</f>
        <v>nie</v>
      </c>
      <c r="R270" t="str">
        <f t="shared" si="12"/>
        <v>tetela</v>
      </c>
      <c r="S270" t="str">
        <f t="shared" si="13"/>
        <v>-</v>
      </c>
      <c r="T270" t="s">
        <v>531</v>
      </c>
      <c r="U270">
        <f t="shared" si="14"/>
        <v>1</v>
      </c>
    </row>
    <row r="271" spans="5:21" x14ac:dyDescent="0.25">
      <c r="E271" s="1" t="s">
        <v>339</v>
      </c>
      <c r="F271" s="1" t="s">
        <v>53</v>
      </c>
      <c r="G271">
        <v>1</v>
      </c>
      <c r="H271" s="1" t="s">
        <v>21</v>
      </c>
      <c r="I271" s="1" t="s">
        <v>390</v>
      </c>
      <c r="J271">
        <v>0.8</v>
      </c>
      <c r="K271" s="1" t="s">
        <v>563</v>
      </c>
      <c r="L271">
        <v>1</v>
      </c>
      <c r="P271" t="str">
        <f>uzytkownicy[[#This Row],[Jezyk]]</f>
        <v>nias</v>
      </c>
      <c r="Q271" t="str">
        <f>uzytkownicy[[#This Row],[Urzedowy]]</f>
        <v>nie</v>
      </c>
      <c r="R271" t="str">
        <f t="shared" si="12"/>
        <v>nias</v>
      </c>
      <c r="S271" t="str">
        <f t="shared" si="13"/>
        <v>-</v>
      </c>
      <c r="T271" t="s">
        <v>474</v>
      </c>
      <c r="U271">
        <f t="shared" si="14"/>
        <v>1</v>
      </c>
    </row>
    <row r="272" spans="5:21" x14ac:dyDescent="0.25">
      <c r="E272" s="1" t="s">
        <v>340</v>
      </c>
      <c r="F272" s="1" t="s">
        <v>51</v>
      </c>
      <c r="G272">
        <v>1</v>
      </c>
      <c r="H272" s="1" t="s">
        <v>31</v>
      </c>
      <c r="I272" s="1" t="s">
        <v>342</v>
      </c>
      <c r="J272">
        <v>0.8</v>
      </c>
      <c r="K272" s="1" t="s">
        <v>563</v>
      </c>
      <c r="L272">
        <v>1</v>
      </c>
      <c r="P272" t="str">
        <f>uzytkownicy[[#This Row],[Jezyk]]</f>
        <v>maya</v>
      </c>
      <c r="Q272" t="str">
        <f>uzytkownicy[[#This Row],[Urzedowy]]</f>
        <v>nie</v>
      </c>
      <c r="R272" t="str">
        <f t="shared" si="12"/>
        <v>maya</v>
      </c>
      <c r="S272" t="str">
        <f t="shared" si="13"/>
        <v>-</v>
      </c>
      <c r="T272" t="s">
        <v>452</v>
      </c>
      <c r="U272">
        <f t="shared" si="14"/>
        <v>1</v>
      </c>
    </row>
    <row r="273" spans="5:21" x14ac:dyDescent="0.25">
      <c r="E273" s="1" t="s">
        <v>341</v>
      </c>
      <c r="F273" s="1" t="s">
        <v>81</v>
      </c>
      <c r="G273">
        <v>1</v>
      </c>
      <c r="H273" s="1" t="s">
        <v>32</v>
      </c>
      <c r="I273" s="1" t="s">
        <v>433</v>
      </c>
      <c r="J273">
        <v>0.8</v>
      </c>
      <c r="K273" s="1" t="s">
        <v>563</v>
      </c>
      <c r="L273">
        <v>1</v>
      </c>
      <c r="P273" t="str">
        <f>uzytkownicy[[#This Row],[Jezyk]]</f>
        <v>polski</v>
      </c>
      <c r="Q273" t="str">
        <f>uzytkownicy[[#This Row],[Urzedowy]]</f>
        <v>nie</v>
      </c>
      <c r="R273" t="str">
        <f t="shared" si="12"/>
        <v>polski</v>
      </c>
      <c r="S273" t="str">
        <f t="shared" si="13"/>
        <v>-</v>
      </c>
      <c r="T273" t="s">
        <v>428</v>
      </c>
      <c r="U273">
        <f t="shared" si="14"/>
        <v>1</v>
      </c>
    </row>
    <row r="274" spans="5:21" x14ac:dyDescent="0.25">
      <c r="E274" s="1" t="s">
        <v>342</v>
      </c>
      <c r="F274" s="1" t="s">
        <v>135</v>
      </c>
      <c r="G274">
        <v>1</v>
      </c>
      <c r="H274" s="1" t="s">
        <v>40</v>
      </c>
      <c r="I274" s="1" t="s">
        <v>401</v>
      </c>
      <c r="J274">
        <v>0.8</v>
      </c>
      <c r="K274" s="1" t="s">
        <v>563</v>
      </c>
      <c r="L274">
        <v>1</v>
      </c>
      <c r="P274" t="str">
        <f>uzytkownicy[[#This Row],[Jezyk]]</f>
        <v>nyaturu</v>
      </c>
      <c r="Q274" t="str">
        <f>uzytkownicy[[#This Row],[Urzedowy]]</f>
        <v>nie</v>
      </c>
      <c r="R274" t="str">
        <f t="shared" si="12"/>
        <v>nyaturu</v>
      </c>
      <c r="S274" t="str">
        <f t="shared" si="13"/>
        <v>-</v>
      </c>
      <c r="T274" t="s">
        <v>164</v>
      </c>
      <c r="U274">
        <f t="shared" si="14"/>
        <v>1</v>
      </c>
    </row>
    <row r="275" spans="5:21" x14ac:dyDescent="0.25">
      <c r="E275" s="1" t="s">
        <v>343</v>
      </c>
      <c r="F275" s="1" t="s">
        <v>81</v>
      </c>
      <c r="G275">
        <v>1</v>
      </c>
      <c r="H275" s="1" t="s">
        <v>42</v>
      </c>
      <c r="I275" s="1" t="s">
        <v>511</v>
      </c>
      <c r="J275">
        <v>0.8</v>
      </c>
      <c r="K275" s="1" t="s">
        <v>563</v>
      </c>
      <c r="L275">
        <v>1</v>
      </c>
      <c r="P275" t="str">
        <f>uzytkownicy[[#This Row],[Jezyk]]</f>
        <v>tooro</v>
      </c>
      <c r="Q275" t="str">
        <f>uzytkownicy[[#This Row],[Urzedowy]]</f>
        <v>nie</v>
      </c>
      <c r="R275" t="str">
        <f t="shared" si="12"/>
        <v>tooro</v>
      </c>
      <c r="S275" t="str">
        <f t="shared" si="13"/>
        <v>-</v>
      </c>
      <c r="T275" t="s">
        <v>299</v>
      </c>
      <c r="U275">
        <f t="shared" si="14"/>
        <v>1</v>
      </c>
    </row>
    <row r="276" spans="5:21" x14ac:dyDescent="0.25">
      <c r="E276" s="1" t="s">
        <v>344</v>
      </c>
      <c r="F276" s="1" t="s">
        <v>144</v>
      </c>
      <c r="G276">
        <v>1</v>
      </c>
      <c r="H276" s="1" t="s">
        <v>47</v>
      </c>
      <c r="I276" s="1" t="s">
        <v>445</v>
      </c>
      <c r="J276">
        <v>0.8</v>
      </c>
      <c r="K276" s="1" t="s">
        <v>563</v>
      </c>
      <c r="L276">
        <v>1</v>
      </c>
      <c r="P276" t="str">
        <f>uzytkownicy[[#This Row],[Jezyk]]</f>
        <v>rumunski</v>
      </c>
      <c r="Q276" t="str">
        <f>uzytkownicy[[#This Row],[Urzedowy]]</f>
        <v>nie</v>
      </c>
      <c r="R276" t="str">
        <f t="shared" si="12"/>
        <v>rumunski</v>
      </c>
      <c r="S276" t="str">
        <f t="shared" si="13"/>
        <v>-</v>
      </c>
      <c r="T276" t="s">
        <v>359</v>
      </c>
      <c r="U276">
        <f t="shared" si="14"/>
        <v>1</v>
      </c>
    </row>
    <row r="277" spans="5:21" x14ac:dyDescent="0.25">
      <c r="E277" s="1" t="s">
        <v>345</v>
      </c>
      <c r="F277" s="1" t="s">
        <v>144</v>
      </c>
      <c r="G277">
        <v>1</v>
      </c>
      <c r="H277" s="1" t="s">
        <v>12</v>
      </c>
      <c r="I277" s="1" t="s">
        <v>188</v>
      </c>
      <c r="J277">
        <v>0.7</v>
      </c>
      <c r="K277" s="1" t="s">
        <v>563</v>
      </c>
      <c r="L277">
        <v>1</v>
      </c>
      <c r="P277" t="str">
        <f>uzytkownicy[[#This Row],[Jezyk]]</f>
        <v>hakka</v>
      </c>
      <c r="Q277" t="str">
        <f>uzytkownicy[[#This Row],[Urzedowy]]</f>
        <v>nie</v>
      </c>
      <c r="R277" t="str">
        <f t="shared" si="12"/>
        <v>hakka</v>
      </c>
      <c r="S277" t="str">
        <f t="shared" si="13"/>
        <v>-</v>
      </c>
      <c r="T277" t="s">
        <v>346</v>
      </c>
      <c r="U277">
        <f t="shared" si="14"/>
        <v>1</v>
      </c>
    </row>
    <row r="278" spans="5:21" x14ac:dyDescent="0.25">
      <c r="E278" s="1" t="s">
        <v>346</v>
      </c>
      <c r="F278" s="1" t="s">
        <v>81</v>
      </c>
      <c r="G278">
        <v>1</v>
      </c>
      <c r="H278" s="1" t="s">
        <v>12</v>
      </c>
      <c r="I278" s="1" t="s">
        <v>303</v>
      </c>
      <c r="J278">
        <v>0.7</v>
      </c>
      <c r="K278" s="1" t="s">
        <v>563</v>
      </c>
      <c r="L278">
        <v>1</v>
      </c>
      <c r="P278" t="str">
        <f>uzytkownicy[[#This Row],[Jezyk]]</f>
        <v>lisu</v>
      </c>
      <c r="Q278" t="str">
        <f>uzytkownicy[[#This Row],[Urzedowy]]</f>
        <v>nie</v>
      </c>
      <c r="R278" t="str">
        <f t="shared" si="12"/>
        <v>lisu</v>
      </c>
      <c r="S278" t="str">
        <f t="shared" si="13"/>
        <v>-</v>
      </c>
      <c r="T278" t="s">
        <v>394</v>
      </c>
      <c r="U278">
        <f t="shared" si="14"/>
        <v>1</v>
      </c>
    </row>
    <row r="279" spans="5:21" x14ac:dyDescent="0.25">
      <c r="E279" s="1" t="s">
        <v>347</v>
      </c>
      <c r="F279" s="1" t="s">
        <v>56</v>
      </c>
      <c r="G279">
        <v>1</v>
      </c>
      <c r="H279" s="1" t="s">
        <v>13</v>
      </c>
      <c r="I279" s="1" t="s">
        <v>553</v>
      </c>
      <c r="J279">
        <v>0.7</v>
      </c>
      <c r="K279" s="1" t="s">
        <v>563</v>
      </c>
      <c r="L279">
        <v>1</v>
      </c>
      <c r="P279" t="str">
        <f>uzytkownicy[[#This Row],[Jezyk]]</f>
        <v>zande</v>
      </c>
      <c r="Q279" t="str">
        <f>uzytkownicy[[#This Row],[Urzedowy]]</f>
        <v>nie</v>
      </c>
      <c r="R279" t="str">
        <f t="shared" si="12"/>
        <v>zande</v>
      </c>
      <c r="S279" t="str">
        <f t="shared" si="13"/>
        <v>-</v>
      </c>
      <c r="T279" t="s">
        <v>238</v>
      </c>
      <c r="U279">
        <f t="shared" si="14"/>
        <v>1</v>
      </c>
    </row>
    <row r="280" spans="5:21" x14ac:dyDescent="0.25">
      <c r="E280" s="1" t="s">
        <v>348</v>
      </c>
      <c r="F280" s="1" t="s">
        <v>189</v>
      </c>
      <c r="G280">
        <v>1</v>
      </c>
      <c r="H280" s="1" t="s">
        <v>13</v>
      </c>
      <c r="I280" s="1" t="s">
        <v>544</v>
      </c>
      <c r="J280">
        <v>0.7</v>
      </c>
      <c r="K280" s="1" t="s">
        <v>563</v>
      </c>
      <c r="L280">
        <v>1</v>
      </c>
      <c r="P280" t="str">
        <f>uzytkownicy[[#This Row],[Jezyk]]</f>
        <v>yaka</v>
      </c>
      <c r="Q280" t="str">
        <f>uzytkownicy[[#This Row],[Urzedowy]]</f>
        <v>nie</v>
      </c>
      <c r="R280" t="str">
        <f t="shared" si="12"/>
        <v>yaka</v>
      </c>
      <c r="S280" t="str">
        <f t="shared" si="13"/>
        <v>-</v>
      </c>
      <c r="T280" t="s">
        <v>279</v>
      </c>
      <c r="U280">
        <f t="shared" si="14"/>
        <v>1</v>
      </c>
    </row>
    <row r="281" spans="5:21" x14ac:dyDescent="0.25">
      <c r="E281" s="1" t="s">
        <v>349</v>
      </c>
      <c r="F281" s="1" t="s">
        <v>56</v>
      </c>
      <c r="G281">
        <v>1</v>
      </c>
      <c r="H281" s="1" t="s">
        <v>13</v>
      </c>
      <c r="I281" s="1" t="s">
        <v>549</v>
      </c>
      <c r="J281">
        <v>0.7</v>
      </c>
      <c r="K281" s="1" t="s">
        <v>563</v>
      </c>
      <c r="L281">
        <v>1</v>
      </c>
      <c r="P281" t="str">
        <f>uzytkownicy[[#This Row],[Jezyk]]</f>
        <v>yombe</v>
      </c>
      <c r="Q281" t="str">
        <f>uzytkownicy[[#This Row],[Urzedowy]]</f>
        <v>nie</v>
      </c>
      <c r="R281" t="str">
        <f t="shared" si="12"/>
        <v>yombe</v>
      </c>
      <c r="S281" t="str">
        <f t="shared" si="13"/>
        <v>-</v>
      </c>
      <c r="T281" t="s">
        <v>440</v>
      </c>
      <c r="U281">
        <f t="shared" si="14"/>
        <v>1</v>
      </c>
    </row>
    <row r="282" spans="5:21" x14ac:dyDescent="0.25">
      <c r="E282" s="1" t="s">
        <v>350</v>
      </c>
      <c r="F282" s="1" t="s">
        <v>51</v>
      </c>
      <c r="G282">
        <v>1</v>
      </c>
      <c r="H282" s="1" t="s">
        <v>13</v>
      </c>
      <c r="I282" s="1" t="s">
        <v>463</v>
      </c>
      <c r="J282">
        <v>0.7</v>
      </c>
      <c r="K282" s="1" t="s">
        <v>563</v>
      </c>
      <c r="L282">
        <v>1</v>
      </c>
      <c r="P282" t="str">
        <f>uzytkownicy[[#This Row],[Jezyk]]</f>
        <v>shi</v>
      </c>
      <c r="Q282" t="str">
        <f>uzytkownicy[[#This Row],[Urzedowy]]</f>
        <v>nie</v>
      </c>
      <c r="R282" t="str">
        <f t="shared" si="12"/>
        <v>shi</v>
      </c>
      <c r="S282" t="str">
        <f t="shared" si="13"/>
        <v>-</v>
      </c>
      <c r="T282" t="s">
        <v>502</v>
      </c>
      <c r="U282">
        <f t="shared" si="14"/>
        <v>1</v>
      </c>
    </row>
    <row r="283" spans="5:21" x14ac:dyDescent="0.25">
      <c r="E283" s="1" t="s">
        <v>351</v>
      </c>
      <c r="F283" s="1" t="s">
        <v>51</v>
      </c>
      <c r="G283">
        <v>1</v>
      </c>
      <c r="H283" s="1" t="s">
        <v>17</v>
      </c>
      <c r="I283" s="1" t="s">
        <v>69</v>
      </c>
      <c r="J283">
        <v>0.7</v>
      </c>
      <c r="K283" s="1" t="s">
        <v>563</v>
      </c>
      <c r="L283">
        <v>1</v>
      </c>
      <c r="P283" t="str">
        <f>uzytkownicy[[#This Row],[Jezyk]]</f>
        <v>alzacki</v>
      </c>
      <c r="Q283" t="str">
        <f>uzytkownicy[[#This Row],[Urzedowy]]</f>
        <v>nie</v>
      </c>
      <c r="R283" t="str">
        <f t="shared" si="12"/>
        <v>alzacki</v>
      </c>
      <c r="S283" t="str">
        <f t="shared" si="13"/>
        <v>-</v>
      </c>
      <c r="T283" t="s">
        <v>427</v>
      </c>
      <c r="U283" t="str">
        <f t="shared" si="14"/>
        <v>perski</v>
      </c>
    </row>
    <row r="284" spans="5:21" x14ac:dyDescent="0.25">
      <c r="E284" s="1" t="s">
        <v>352</v>
      </c>
      <c r="F284" s="1" t="s">
        <v>56</v>
      </c>
      <c r="G284">
        <v>1</v>
      </c>
      <c r="H284" s="1" t="s">
        <v>20</v>
      </c>
      <c r="I284" s="1" t="s">
        <v>355</v>
      </c>
      <c r="J284">
        <v>0.7</v>
      </c>
      <c r="K284" s="1" t="s">
        <v>563</v>
      </c>
      <c r="L284">
        <v>1</v>
      </c>
      <c r="P284" t="str">
        <f>uzytkownicy[[#This Row],[Jezyk]]</f>
        <v>mizo</v>
      </c>
      <c r="Q284" t="str">
        <f>uzytkownicy[[#This Row],[Urzedowy]]</f>
        <v>nie</v>
      </c>
      <c r="R284" t="str">
        <f t="shared" si="12"/>
        <v>mizo</v>
      </c>
      <c r="S284" t="str">
        <f t="shared" si="13"/>
        <v>-</v>
      </c>
      <c r="T284" t="s">
        <v>140</v>
      </c>
      <c r="U284">
        <f t="shared" si="14"/>
        <v>1</v>
      </c>
    </row>
    <row r="285" spans="5:21" x14ac:dyDescent="0.25">
      <c r="E285" s="1" t="s">
        <v>353</v>
      </c>
      <c r="F285" s="1" t="s">
        <v>96</v>
      </c>
      <c r="G285">
        <v>1</v>
      </c>
      <c r="H285" s="1" t="s">
        <v>21</v>
      </c>
      <c r="I285" s="1" t="s">
        <v>99</v>
      </c>
      <c r="J285">
        <v>0.7</v>
      </c>
      <c r="K285" s="1" t="s">
        <v>563</v>
      </c>
      <c r="L285">
        <v>1</v>
      </c>
      <c r="P285" t="str">
        <f>uzytkownicy[[#This Row],[Jezyk]]</f>
        <v>batakangkola</v>
      </c>
      <c r="Q285" t="str">
        <f>uzytkownicy[[#This Row],[Urzedowy]]</f>
        <v>nie</v>
      </c>
      <c r="R285" t="str">
        <f t="shared" si="12"/>
        <v>batakangkola</v>
      </c>
      <c r="S285" t="str">
        <f t="shared" si="13"/>
        <v>-</v>
      </c>
      <c r="T285" t="s">
        <v>354</v>
      </c>
      <c r="U285">
        <f t="shared" si="14"/>
        <v>1</v>
      </c>
    </row>
    <row r="286" spans="5:21" x14ac:dyDescent="0.25">
      <c r="E286" s="1" t="s">
        <v>354</v>
      </c>
      <c r="F286" s="1" t="s">
        <v>144</v>
      </c>
      <c r="G286">
        <v>1</v>
      </c>
      <c r="H286" s="1" t="s">
        <v>21</v>
      </c>
      <c r="I286" s="1" t="s">
        <v>349</v>
      </c>
      <c r="J286">
        <v>0.7</v>
      </c>
      <c r="K286" s="1" t="s">
        <v>563</v>
      </c>
      <c r="L286">
        <v>1</v>
      </c>
      <c r="P286" t="str">
        <f>uzytkownicy[[#This Row],[Jezyk]]</f>
        <v>minnan</v>
      </c>
      <c r="Q286" t="str">
        <f>uzytkownicy[[#This Row],[Urzedowy]]</f>
        <v>nie</v>
      </c>
      <c r="R286" t="str">
        <f t="shared" si="12"/>
        <v>minnan</v>
      </c>
      <c r="S286" t="str">
        <f t="shared" si="13"/>
        <v>-</v>
      </c>
      <c r="T286" t="s">
        <v>554</v>
      </c>
      <c r="U286">
        <f t="shared" si="14"/>
        <v>1</v>
      </c>
    </row>
    <row r="287" spans="5:21" x14ac:dyDescent="0.25">
      <c r="E287" s="1" t="s">
        <v>355</v>
      </c>
      <c r="F287" s="1" t="s">
        <v>56</v>
      </c>
      <c r="G287">
        <v>1</v>
      </c>
      <c r="H287" s="1" t="s">
        <v>21</v>
      </c>
      <c r="I287" s="1" t="s">
        <v>357</v>
      </c>
      <c r="J287">
        <v>0.7</v>
      </c>
      <c r="K287" s="1" t="s">
        <v>563</v>
      </c>
      <c r="L287">
        <v>1</v>
      </c>
      <c r="P287" t="str">
        <f>uzytkownicy[[#This Row],[Jezyk]]</f>
        <v>molukanski</v>
      </c>
      <c r="Q287" t="str">
        <f>uzytkownicy[[#This Row],[Urzedowy]]</f>
        <v>nie</v>
      </c>
      <c r="R287" t="str">
        <f t="shared" si="12"/>
        <v>molukanski</v>
      </c>
      <c r="S287" t="str">
        <f t="shared" si="13"/>
        <v>-</v>
      </c>
      <c r="T287" t="s">
        <v>515</v>
      </c>
      <c r="U287">
        <f t="shared" si="14"/>
        <v>1</v>
      </c>
    </row>
    <row r="288" spans="5:21" x14ac:dyDescent="0.25">
      <c r="E288" s="1" t="s">
        <v>356</v>
      </c>
      <c r="F288" s="1" t="s">
        <v>81</v>
      </c>
      <c r="G288">
        <v>1</v>
      </c>
      <c r="H288" s="1" t="s">
        <v>37</v>
      </c>
      <c r="I288" s="1" t="s">
        <v>78</v>
      </c>
      <c r="J288">
        <v>0.7</v>
      </c>
      <c r="K288" s="1" t="s">
        <v>563</v>
      </c>
      <c r="L288">
        <v>1</v>
      </c>
      <c r="P288" t="str">
        <f>uzytkownicy[[#This Row],[Jezyk]]</f>
        <v>armenski</v>
      </c>
      <c r="Q288" t="str">
        <f>uzytkownicy[[#This Row],[Urzedowy]]</f>
        <v>nie</v>
      </c>
      <c r="R288" t="str">
        <f t="shared" si="12"/>
        <v>armenski</v>
      </c>
      <c r="S288" t="str">
        <f t="shared" si="13"/>
        <v>-</v>
      </c>
      <c r="T288" t="s">
        <v>74</v>
      </c>
      <c r="U288" t="str">
        <f t="shared" si="14"/>
        <v>angielski</v>
      </c>
    </row>
    <row r="289" spans="5:21" x14ac:dyDescent="0.25">
      <c r="E289" s="1" t="s">
        <v>357</v>
      </c>
      <c r="F289" s="1" t="s">
        <v>51</v>
      </c>
      <c r="G289">
        <v>1</v>
      </c>
      <c r="H289" s="1" t="s">
        <v>37</v>
      </c>
      <c r="I289" s="1" t="s">
        <v>83</v>
      </c>
      <c r="J289">
        <v>0.7</v>
      </c>
      <c r="K289" s="1" t="s">
        <v>563</v>
      </c>
      <c r="L289">
        <v>1</v>
      </c>
      <c r="P289" t="str">
        <f>uzytkownicy[[#This Row],[Jezyk]]</f>
        <v>awarski</v>
      </c>
      <c r="Q289" t="str">
        <f>uzytkownicy[[#This Row],[Urzedowy]]</f>
        <v>nie</v>
      </c>
      <c r="R289" t="str">
        <f t="shared" si="12"/>
        <v>awarski</v>
      </c>
      <c r="S289" t="str">
        <f t="shared" si="13"/>
        <v>-</v>
      </c>
      <c r="T289" t="s">
        <v>284</v>
      </c>
      <c r="U289">
        <f t="shared" si="14"/>
        <v>1</v>
      </c>
    </row>
    <row r="290" spans="5:21" x14ac:dyDescent="0.25">
      <c r="E290" s="1" t="s">
        <v>358</v>
      </c>
      <c r="F290" s="1" t="s">
        <v>89</v>
      </c>
      <c r="G290">
        <v>1</v>
      </c>
      <c r="H290" s="1" t="s">
        <v>38</v>
      </c>
      <c r="I290" s="1" t="s">
        <v>166</v>
      </c>
      <c r="J290">
        <v>0.7</v>
      </c>
      <c r="K290" s="1" t="s">
        <v>563</v>
      </c>
      <c r="L290">
        <v>1</v>
      </c>
      <c r="P290" t="str">
        <f>uzytkownicy[[#This Row],[Jezyk]]</f>
        <v>fur</v>
      </c>
      <c r="Q290" t="str">
        <f>uzytkownicy[[#This Row],[Urzedowy]]</f>
        <v>nie</v>
      </c>
      <c r="R290" t="str">
        <f t="shared" si="12"/>
        <v>fur</v>
      </c>
      <c r="S290" t="str">
        <f t="shared" si="13"/>
        <v>-</v>
      </c>
      <c r="T290" t="s">
        <v>301</v>
      </c>
      <c r="U290">
        <f t="shared" si="14"/>
        <v>1</v>
      </c>
    </row>
    <row r="291" spans="5:21" x14ac:dyDescent="0.25">
      <c r="E291" s="1" t="s">
        <v>359</v>
      </c>
      <c r="F291" s="1" t="s">
        <v>81</v>
      </c>
      <c r="G291">
        <v>1</v>
      </c>
      <c r="H291" s="1" t="s">
        <v>40</v>
      </c>
      <c r="I291" s="1" t="s">
        <v>310</v>
      </c>
      <c r="J291">
        <v>0.7</v>
      </c>
      <c r="K291" s="1" t="s">
        <v>563</v>
      </c>
      <c r="L291">
        <v>1</v>
      </c>
      <c r="P291" t="str">
        <f>uzytkownicy[[#This Row],[Jezyk]]</f>
        <v>luguru</v>
      </c>
      <c r="Q291" t="str">
        <f>uzytkownicy[[#This Row],[Urzedowy]]</f>
        <v>nie</v>
      </c>
      <c r="R291" t="str">
        <f t="shared" si="12"/>
        <v>luguru</v>
      </c>
      <c r="S291" t="str">
        <f t="shared" si="13"/>
        <v>-</v>
      </c>
      <c r="T291" t="s">
        <v>339</v>
      </c>
      <c r="U291">
        <f t="shared" si="14"/>
        <v>1</v>
      </c>
    </row>
    <row r="292" spans="5:21" x14ac:dyDescent="0.25">
      <c r="E292" s="1" t="s">
        <v>360</v>
      </c>
      <c r="F292" s="1" t="s">
        <v>129</v>
      </c>
      <c r="G292">
        <v>1</v>
      </c>
      <c r="H292" s="1" t="s">
        <v>40</v>
      </c>
      <c r="I292" s="1" t="s">
        <v>110</v>
      </c>
      <c r="J292">
        <v>0.7</v>
      </c>
      <c r="K292" s="1" t="s">
        <v>563</v>
      </c>
      <c r="L292">
        <v>1</v>
      </c>
      <c r="P292" t="str">
        <f>uzytkownicy[[#This Row],[Jezyk]]</f>
        <v>bena</v>
      </c>
      <c r="Q292" t="str">
        <f>uzytkownicy[[#This Row],[Urzedowy]]</f>
        <v>nie</v>
      </c>
      <c r="R292" t="str">
        <f t="shared" si="12"/>
        <v>bena</v>
      </c>
      <c r="S292" t="str">
        <f t="shared" si="13"/>
        <v>-</v>
      </c>
      <c r="T292" t="s">
        <v>290</v>
      </c>
      <c r="U292">
        <f t="shared" si="14"/>
        <v>1</v>
      </c>
    </row>
    <row r="293" spans="5:21" x14ac:dyDescent="0.25">
      <c r="E293" s="1" t="s">
        <v>361</v>
      </c>
      <c r="F293" s="1" t="s">
        <v>51</v>
      </c>
      <c r="G293">
        <v>1</v>
      </c>
      <c r="H293" s="1" t="s">
        <v>40</v>
      </c>
      <c r="I293" s="1" t="s">
        <v>461</v>
      </c>
      <c r="J293">
        <v>0.7</v>
      </c>
      <c r="K293" s="1" t="s">
        <v>563</v>
      </c>
      <c r="L293">
        <v>1</v>
      </c>
      <c r="P293" t="str">
        <f>uzytkownicy[[#This Row],[Jezyk]]</f>
        <v>shambala</v>
      </c>
      <c r="Q293" t="str">
        <f>uzytkownicy[[#This Row],[Urzedowy]]</f>
        <v>nie</v>
      </c>
      <c r="R293" t="str">
        <f t="shared" si="12"/>
        <v>shambala</v>
      </c>
      <c r="S293" t="str">
        <f t="shared" si="13"/>
        <v>-</v>
      </c>
      <c r="T293" t="s">
        <v>287</v>
      </c>
      <c r="U293">
        <f t="shared" si="14"/>
        <v>1</v>
      </c>
    </row>
    <row r="294" spans="5:21" x14ac:dyDescent="0.25">
      <c r="E294" s="1" t="s">
        <v>362</v>
      </c>
      <c r="F294" s="1" t="s">
        <v>129</v>
      </c>
      <c r="G294">
        <v>1</v>
      </c>
      <c r="H294" s="1" t="s">
        <v>42</v>
      </c>
      <c r="I294" s="1" t="s">
        <v>381</v>
      </c>
      <c r="J294">
        <v>0.7</v>
      </c>
      <c r="K294" s="1" t="s">
        <v>563</v>
      </c>
      <c r="L294">
        <v>1</v>
      </c>
      <c r="P294" t="str">
        <f>uzytkownicy[[#This Row],[Jezyk]]</f>
        <v>ng'akarimojong</v>
      </c>
      <c r="Q294" t="str">
        <f>uzytkownicy[[#This Row],[Urzedowy]]</f>
        <v>nie</v>
      </c>
      <c r="R294" t="str">
        <f t="shared" si="12"/>
        <v>ng'akarimojong</v>
      </c>
      <c r="S294" t="str">
        <f t="shared" si="13"/>
        <v>-</v>
      </c>
      <c r="T294" t="s">
        <v>295</v>
      </c>
      <c r="U294">
        <f t="shared" si="14"/>
        <v>1</v>
      </c>
    </row>
    <row r="295" spans="5:21" x14ac:dyDescent="0.25">
      <c r="E295" s="1" t="s">
        <v>363</v>
      </c>
      <c r="F295" s="1" t="s">
        <v>131</v>
      </c>
      <c r="G295">
        <v>1</v>
      </c>
      <c r="H295" s="1" t="s">
        <v>44</v>
      </c>
      <c r="I295" s="1" t="s">
        <v>539</v>
      </c>
      <c r="J295">
        <v>0.7</v>
      </c>
      <c r="K295" s="1" t="s">
        <v>563</v>
      </c>
      <c r="L295">
        <v>1</v>
      </c>
      <c r="P295" t="str">
        <f>uzytkownicy[[#This Row],[Jezyk]]</f>
        <v>wloski</v>
      </c>
      <c r="Q295" t="str">
        <f>uzytkownicy[[#This Row],[Urzedowy]]</f>
        <v>nie</v>
      </c>
      <c r="R295" t="str">
        <f t="shared" si="12"/>
        <v>wloski</v>
      </c>
      <c r="S295" t="str">
        <f t="shared" si="13"/>
        <v>-</v>
      </c>
      <c r="T295" t="s">
        <v>398</v>
      </c>
      <c r="U295">
        <f t="shared" si="14"/>
        <v>1</v>
      </c>
    </row>
    <row r="296" spans="5:21" x14ac:dyDescent="0.25">
      <c r="E296" s="1" t="s">
        <v>364</v>
      </c>
      <c r="F296" s="1" t="s">
        <v>51</v>
      </c>
      <c r="G296">
        <v>1</v>
      </c>
      <c r="H296" s="1" t="s">
        <v>44</v>
      </c>
      <c r="I296" s="1" t="s">
        <v>434</v>
      </c>
      <c r="J296">
        <v>0.7</v>
      </c>
      <c r="K296" s="1" t="s">
        <v>563</v>
      </c>
      <c r="L296">
        <v>1</v>
      </c>
      <c r="P296" t="str">
        <f>uzytkownicy[[#This Row],[Jezyk]]</f>
        <v>portugalski</v>
      </c>
      <c r="Q296" t="str">
        <f>uzytkownicy[[#This Row],[Urzedowy]]</f>
        <v>nie</v>
      </c>
      <c r="R296" t="str">
        <f t="shared" si="12"/>
        <v>portugalski</v>
      </c>
      <c r="S296" t="str">
        <f t="shared" si="13"/>
        <v>-</v>
      </c>
      <c r="T296" t="s">
        <v>557</v>
      </c>
      <c r="U296">
        <f t="shared" si="14"/>
        <v>1</v>
      </c>
    </row>
    <row r="297" spans="5:21" x14ac:dyDescent="0.25">
      <c r="E297" s="1" t="s">
        <v>365</v>
      </c>
      <c r="F297" s="1" t="s">
        <v>89</v>
      </c>
      <c r="G297">
        <v>1</v>
      </c>
      <c r="H297" s="1" t="s">
        <v>46</v>
      </c>
      <c r="I297" s="1" t="s">
        <v>486</v>
      </c>
      <c r="J297">
        <v>0.7</v>
      </c>
      <c r="K297" s="1" t="s">
        <v>563</v>
      </c>
      <c r="L297">
        <v>1</v>
      </c>
      <c r="P297" t="str">
        <f>uzytkownicy[[#This Row],[Jezyk]]</f>
        <v>taidam</v>
      </c>
      <c r="Q297" t="str">
        <f>uzytkownicy[[#This Row],[Urzedowy]]</f>
        <v>nie</v>
      </c>
      <c r="R297" t="str">
        <f t="shared" si="12"/>
        <v>taidam</v>
      </c>
      <c r="S297" t="str">
        <f t="shared" si="13"/>
        <v>-</v>
      </c>
      <c r="T297" t="s">
        <v>127</v>
      </c>
      <c r="U297">
        <f t="shared" si="14"/>
        <v>1</v>
      </c>
    </row>
    <row r="298" spans="5:21" x14ac:dyDescent="0.25">
      <c r="E298" s="1" t="s">
        <v>366</v>
      </c>
      <c r="F298" s="1" t="s">
        <v>89</v>
      </c>
      <c r="G298">
        <v>1</v>
      </c>
      <c r="H298" s="1" t="s">
        <v>10</v>
      </c>
      <c r="I298" s="1" t="s">
        <v>420</v>
      </c>
      <c r="J298">
        <v>0.6</v>
      </c>
      <c r="K298" s="1" t="s">
        <v>563</v>
      </c>
      <c r="L298">
        <v>1</v>
      </c>
      <c r="P298" t="str">
        <f>uzytkownicy[[#This Row],[Jezyk]]</f>
        <v>pa'o</v>
      </c>
      <c r="Q298" t="str">
        <f>uzytkownicy[[#This Row],[Urzedowy]]</f>
        <v>nie</v>
      </c>
      <c r="R298" t="str">
        <f t="shared" si="12"/>
        <v>pa'o</v>
      </c>
      <c r="S298" t="str">
        <f t="shared" si="13"/>
        <v>-</v>
      </c>
      <c r="T298" t="s">
        <v>66</v>
      </c>
      <c r="U298">
        <f t="shared" si="14"/>
        <v>1</v>
      </c>
    </row>
    <row r="299" spans="5:21" x14ac:dyDescent="0.25">
      <c r="E299" s="1" t="s">
        <v>367</v>
      </c>
      <c r="F299" s="1" t="s">
        <v>89</v>
      </c>
      <c r="G299">
        <v>1</v>
      </c>
      <c r="H299" s="1" t="s">
        <v>12</v>
      </c>
      <c r="I299" s="1" t="s">
        <v>157</v>
      </c>
      <c r="J299">
        <v>0.6</v>
      </c>
      <c r="K299" s="1" t="s">
        <v>563</v>
      </c>
      <c r="L299">
        <v>1</v>
      </c>
      <c r="P299" t="str">
        <f>uzytkownicy[[#This Row],[Jezyk]]</f>
        <v>dongxiang</v>
      </c>
      <c r="Q299" t="str">
        <f>uzytkownicy[[#This Row],[Urzedowy]]</f>
        <v>nie</v>
      </c>
      <c r="R299" t="str">
        <f t="shared" si="12"/>
        <v>dongxiang</v>
      </c>
      <c r="S299" t="str">
        <f t="shared" si="13"/>
        <v>-</v>
      </c>
      <c r="T299" t="s">
        <v>374</v>
      </c>
      <c r="U299">
        <f t="shared" si="14"/>
        <v>1</v>
      </c>
    </row>
    <row r="300" spans="5:21" x14ac:dyDescent="0.25">
      <c r="E300" s="1" t="s">
        <v>368</v>
      </c>
      <c r="F300" s="1" t="s">
        <v>51</v>
      </c>
      <c r="G300">
        <v>1</v>
      </c>
      <c r="H300" s="1" t="s">
        <v>13</v>
      </c>
      <c r="I300" s="1" t="s">
        <v>330</v>
      </c>
      <c r="J300">
        <v>0.6</v>
      </c>
      <c r="K300" s="1" t="s">
        <v>563</v>
      </c>
      <c r="L300">
        <v>1</v>
      </c>
      <c r="P300" t="str">
        <f>uzytkownicy[[#This Row],[Jezyk]]</f>
        <v>mangbetu</v>
      </c>
      <c r="Q300" t="str">
        <f>uzytkownicy[[#This Row],[Urzedowy]]</f>
        <v>nie</v>
      </c>
      <c r="R300" t="str">
        <f t="shared" si="12"/>
        <v>mangbetu</v>
      </c>
      <c r="S300" t="str">
        <f t="shared" si="13"/>
        <v>-</v>
      </c>
      <c r="T300" t="s">
        <v>436</v>
      </c>
      <c r="U300">
        <f t="shared" si="14"/>
        <v>1</v>
      </c>
    </row>
    <row r="301" spans="5:21" x14ac:dyDescent="0.25">
      <c r="E301" s="1" t="s">
        <v>369</v>
      </c>
      <c r="F301" s="1" t="s">
        <v>81</v>
      </c>
      <c r="G301">
        <v>1</v>
      </c>
      <c r="H301" s="1" t="s">
        <v>17</v>
      </c>
      <c r="I301" s="1" t="s">
        <v>406</v>
      </c>
      <c r="J301">
        <v>0.6</v>
      </c>
      <c r="K301" s="1" t="s">
        <v>563</v>
      </c>
      <c r="L301">
        <v>1</v>
      </c>
      <c r="P301" t="str">
        <f>uzytkownicy[[#This Row],[Jezyk]]</f>
        <v>okcytanski</v>
      </c>
      <c r="Q301" t="str">
        <f>uzytkownicy[[#This Row],[Urzedowy]]</f>
        <v>nie</v>
      </c>
      <c r="R301" t="str">
        <f t="shared" si="12"/>
        <v>okcytanski</v>
      </c>
      <c r="S301" t="str">
        <f t="shared" si="13"/>
        <v>-</v>
      </c>
      <c r="T301" t="s">
        <v>362</v>
      </c>
      <c r="U301">
        <f t="shared" si="14"/>
        <v>1</v>
      </c>
    </row>
    <row r="302" spans="5:21" x14ac:dyDescent="0.25">
      <c r="E302" s="1" t="s">
        <v>370</v>
      </c>
      <c r="F302" s="1" t="s">
        <v>371</v>
      </c>
      <c r="G302">
        <v>1</v>
      </c>
      <c r="H302" s="1" t="s">
        <v>17</v>
      </c>
      <c r="I302" s="1" t="s">
        <v>434</v>
      </c>
      <c r="J302">
        <v>0.6</v>
      </c>
      <c r="K302" s="1" t="s">
        <v>563</v>
      </c>
      <c r="L302">
        <v>1</v>
      </c>
      <c r="P302" t="str">
        <f>uzytkownicy[[#This Row],[Jezyk]]</f>
        <v>portugalski</v>
      </c>
      <c r="Q302" t="str">
        <f>uzytkownicy[[#This Row],[Urzedowy]]</f>
        <v>nie</v>
      </c>
      <c r="R302" t="str">
        <f t="shared" si="12"/>
        <v>portugalski</v>
      </c>
      <c r="S302" t="str">
        <f t="shared" si="13"/>
        <v>-</v>
      </c>
      <c r="T302" t="s">
        <v>108</v>
      </c>
      <c r="U302">
        <f t="shared" si="14"/>
        <v>1</v>
      </c>
    </row>
    <row r="303" spans="5:21" x14ac:dyDescent="0.25">
      <c r="E303" s="1" t="s">
        <v>372</v>
      </c>
      <c r="F303" s="1" t="s">
        <v>81</v>
      </c>
      <c r="G303">
        <v>1</v>
      </c>
      <c r="H303" s="1" t="s">
        <v>20</v>
      </c>
      <c r="I303" s="1" t="s">
        <v>190</v>
      </c>
      <c r="J303">
        <v>0.6</v>
      </c>
      <c r="K303" s="1" t="s">
        <v>563</v>
      </c>
      <c r="L303">
        <v>1</v>
      </c>
      <c r="P303" t="str">
        <f>uzytkownicy[[#This Row],[Jezyk]]</f>
        <v>halabi</v>
      </c>
      <c r="Q303" t="str">
        <f>uzytkownicy[[#This Row],[Urzedowy]]</f>
        <v>nie</v>
      </c>
      <c r="R303" t="str">
        <f t="shared" si="12"/>
        <v>halabi</v>
      </c>
      <c r="S303" t="str">
        <f t="shared" si="13"/>
        <v>-</v>
      </c>
      <c r="T303" t="s">
        <v>109</v>
      </c>
      <c r="U303">
        <f t="shared" si="14"/>
        <v>1</v>
      </c>
    </row>
    <row r="304" spans="5:21" x14ac:dyDescent="0.25">
      <c r="E304" s="1" t="s">
        <v>373</v>
      </c>
      <c r="F304" s="1" t="s">
        <v>53</v>
      </c>
      <c r="G304">
        <v>1</v>
      </c>
      <c r="H304" s="1" t="s">
        <v>20</v>
      </c>
      <c r="I304" s="1" t="s">
        <v>278</v>
      </c>
      <c r="J304">
        <v>0.6</v>
      </c>
      <c r="K304" s="1" t="s">
        <v>563</v>
      </c>
      <c r="L304">
        <v>1</v>
      </c>
      <c r="P304" t="str">
        <f>uzytkownicy[[#This Row],[Jezyk]]</f>
        <v>korku</v>
      </c>
      <c r="Q304" t="str">
        <f>uzytkownicy[[#This Row],[Urzedowy]]</f>
        <v>nie</v>
      </c>
      <c r="R304" t="str">
        <f t="shared" si="12"/>
        <v>korku</v>
      </c>
      <c r="S304" t="str">
        <f t="shared" si="13"/>
        <v>-</v>
      </c>
      <c r="T304" t="s">
        <v>262</v>
      </c>
      <c r="U304">
        <f t="shared" si="14"/>
        <v>1</v>
      </c>
    </row>
    <row r="305" spans="5:21" x14ac:dyDescent="0.25">
      <c r="E305" s="1" t="s">
        <v>374</v>
      </c>
      <c r="F305" s="1" t="s">
        <v>56</v>
      </c>
      <c r="G305">
        <v>1</v>
      </c>
      <c r="H305" s="1" t="s">
        <v>20</v>
      </c>
      <c r="I305" s="1" t="s">
        <v>352</v>
      </c>
      <c r="J305">
        <v>0.6</v>
      </c>
      <c r="K305" s="1" t="s">
        <v>563</v>
      </c>
      <c r="L305">
        <v>1</v>
      </c>
      <c r="P305" t="str">
        <f>uzytkownicy[[#This Row],[Jezyk]]</f>
        <v>mishing</v>
      </c>
      <c r="Q305" t="str">
        <f>uzytkownicy[[#This Row],[Urzedowy]]</f>
        <v>nie</v>
      </c>
      <c r="R305" t="str">
        <f t="shared" si="12"/>
        <v>mishing</v>
      </c>
      <c r="S305" t="str">
        <f t="shared" si="13"/>
        <v>-</v>
      </c>
      <c r="T305" t="s">
        <v>385</v>
      </c>
      <c r="U305">
        <f t="shared" si="14"/>
        <v>1</v>
      </c>
    </row>
    <row r="306" spans="5:21" x14ac:dyDescent="0.25">
      <c r="E306" s="1" t="s">
        <v>375</v>
      </c>
      <c r="F306" s="1" t="s">
        <v>376</v>
      </c>
      <c r="G306">
        <v>1</v>
      </c>
      <c r="H306" s="1" t="s">
        <v>21</v>
      </c>
      <c r="I306" s="1" t="s">
        <v>101</v>
      </c>
      <c r="J306">
        <v>0.6</v>
      </c>
      <c r="K306" s="1" t="s">
        <v>563</v>
      </c>
      <c r="L306">
        <v>1</v>
      </c>
      <c r="P306" t="str">
        <f>uzytkownicy[[#This Row],[Jezyk]]</f>
        <v>batakkaro</v>
      </c>
      <c r="Q306" t="str">
        <f>uzytkownicy[[#This Row],[Urzedowy]]</f>
        <v>nie</v>
      </c>
      <c r="R306" t="str">
        <f t="shared" si="12"/>
        <v>batakkaro</v>
      </c>
      <c r="S306" t="str">
        <f t="shared" si="13"/>
        <v>-</v>
      </c>
      <c r="T306" t="s">
        <v>479</v>
      </c>
      <c r="U306">
        <f t="shared" si="14"/>
        <v>1</v>
      </c>
    </row>
    <row r="307" spans="5:21" x14ac:dyDescent="0.25">
      <c r="E307" s="1" t="s">
        <v>377</v>
      </c>
      <c r="F307" s="1" t="s">
        <v>81</v>
      </c>
      <c r="G307">
        <v>1</v>
      </c>
      <c r="H307" s="1" t="s">
        <v>21</v>
      </c>
      <c r="I307" s="1" t="s">
        <v>525</v>
      </c>
      <c r="J307">
        <v>0.6</v>
      </c>
      <c r="K307" s="1" t="s">
        <v>563</v>
      </c>
      <c r="L307">
        <v>1</v>
      </c>
      <c r="P307" t="str">
        <f>uzytkownicy[[#This Row],[Jezyk]]</f>
        <v>uabmeto</v>
      </c>
      <c r="Q307" t="str">
        <f>uzytkownicy[[#This Row],[Urzedowy]]</f>
        <v>nie</v>
      </c>
      <c r="R307" t="str">
        <f t="shared" si="12"/>
        <v>uabmeto</v>
      </c>
      <c r="S307" t="str">
        <f t="shared" si="13"/>
        <v>-</v>
      </c>
      <c r="T307" t="s">
        <v>156</v>
      </c>
      <c r="U307">
        <f t="shared" si="14"/>
        <v>1</v>
      </c>
    </row>
    <row r="308" spans="5:21" x14ac:dyDescent="0.25">
      <c r="E308" s="1" t="s">
        <v>378</v>
      </c>
      <c r="F308" s="1" t="s">
        <v>81</v>
      </c>
      <c r="G308">
        <v>1</v>
      </c>
      <c r="H308" s="1" t="s">
        <v>27</v>
      </c>
      <c r="I308" s="1" t="s">
        <v>432</v>
      </c>
      <c r="J308">
        <v>0.6</v>
      </c>
      <c r="K308" s="1" t="s">
        <v>563</v>
      </c>
      <c r="L308">
        <v>1</v>
      </c>
      <c r="P308" t="str">
        <f>uzytkownicy[[#This Row],[Jezyk]]</f>
        <v>pokoot</v>
      </c>
      <c r="Q308" t="str">
        <f>uzytkownicy[[#This Row],[Urzedowy]]</f>
        <v>nie</v>
      </c>
      <c r="R308" t="str">
        <f t="shared" si="12"/>
        <v>pokoot</v>
      </c>
      <c r="S308" t="str">
        <f t="shared" si="13"/>
        <v>-</v>
      </c>
      <c r="T308" t="s">
        <v>207</v>
      </c>
      <c r="U308">
        <f t="shared" si="14"/>
        <v>1</v>
      </c>
    </row>
    <row r="309" spans="5:21" x14ac:dyDescent="0.25">
      <c r="E309" s="1" t="s">
        <v>379</v>
      </c>
      <c r="F309" s="1" t="s">
        <v>81</v>
      </c>
      <c r="G309">
        <v>1</v>
      </c>
      <c r="H309" s="1" t="s">
        <v>27</v>
      </c>
      <c r="I309" s="1" t="s">
        <v>312</v>
      </c>
      <c r="J309">
        <v>0.6</v>
      </c>
      <c r="K309" s="1" t="s">
        <v>563</v>
      </c>
      <c r="L309">
        <v>1</v>
      </c>
      <c r="P309" t="str">
        <f>uzytkownicy[[#This Row],[Jezyk]]</f>
        <v>lulogooli</v>
      </c>
      <c r="Q309" t="str">
        <f>uzytkownicy[[#This Row],[Urzedowy]]</f>
        <v>nie</v>
      </c>
      <c r="R309" t="str">
        <f t="shared" si="12"/>
        <v>lulogooli</v>
      </c>
      <c r="S309" t="str">
        <f t="shared" si="13"/>
        <v>-</v>
      </c>
      <c r="T309" t="s">
        <v>124</v>
      </c>
      <c r="U309">
        <f t="shared" si="14"/>
        <v>1</v>
      </c>
    </row>
    <row r="310" spans="5:21" x14ac:dyDescent="0.25">
      <c r="E310" s="1" t="s">
        <v>380</v>
      </c>
      <c r="F310" s="1" t="s">
        <v>62</v>
      </c>
      <c r="G310">
        <v>1</v>
      </c>
      <c r="H310" s="1" t="s">
        <v>27</v>
      </c>
      <c r="I310" s="1" t="s">
        <v>209</v>
      </c>
      <c r="J310">
        <v>0.6</v>
      </c>
      <c r="K310" s="1" t="s">
        <v>563</v>
      </c>
      <c r="L310">
        <v>1</v>
      </c>
      <c r="P310" t="str">
        <f>uzytkownicy[[#This Row],[Jezyk]]</f>
        <v>idakho</v>
      </c>
      <c r="Q310" t="str">
        <f>uzytkownicy[[#This Row],[Urzedowy]]</f>
        <v>nie</v>
      </c>
      <c r="R310" t="str">
        <f t="shared" si="12"/>
        <v>idakho</v>
      </c>
      <c r="S310" t="str">
        <f t="shared" si="13"/>
        <v>-</v>
      </c>
      <c r="T310" t="s">
        <v>75</v>
      </c>
      <c r="U310">
        <f t="shared" si="14"/>
        <v>1</v>
      </c>
    </row>
    <row r="311" spans="5:21" x14ac:dyDescent="0.25">
      <c r="E311" s="1" t="s">
        <v>381</v>
      </c>
      <c r="F311" s="1" t="s">
        <v>53</v>
      </c>
      <c r="G311">
        <v>1</v>
      </c>
      <c r="H311" s="1" t="s">
        <v>32</v>
      </c>
      <c r="I311" s="1" t="s">
        <v>539</v>
      </c>
      <c r="J311">
        <v>0.6</v>
      </c>
      <c r="K311" s="1" t="s">
        <v>563</v>
      </c>
      <c r="L311">
        <v>1</v>
      </c>
      <c r="P311" t="str">
        <f>uzytkownicy[[#This Row],[Jezyk]]</f>
        <v>wloski</v>
      </c>
      <c r="Q311" t="str">
        <f>uzytkownicy[[#This Row],[Urzedowy]]</f>
        <v>nie</v>
      </c>
      <c r="R311" t="str">
        <f t="shared" si="12"/>
        <v>wloski</v>
      </c>
      <c r="S311" t="str">
        <f t="shared" si="13"/>
        <v>-</v>
      </c>
      <c r="T311" t="s">
        <v>456</v>
      </c>
      <c r="U311">
        <f t="shared" si="14"/>
        <v>1</v>
      </c>
    </row>
    <row r="312" spans="5:21" x14ac:dyDescent="0.25">
      <c r="E312" s="1" t="s">
        <v>382</v>
      </c>
      <c r="F312" s="1" t="s">
        <v>51</v>
      </c>
      <c r="G312">
        <v>1</v>
      </c>
      <c r="H312" s="1" t="s">
        <v>32</v>
      </c>
      <c r="I312" s="1" t="s">
        <v>76</v>
      </c>
      <c r="J312">
        <v>0.6</v>
      </c>
      <c r="K312" s="1" t="s">
        <v>563</v>
      </c>
      <c r="L312">
        <v>1</v>
      </c>
      <c r="P312" t="str">
        <f>uzytkownicy[[#This Row],[Jezyk]]</f>
        <v>arabski</v>
      </c>
      <c r="Q312" t="str">
        <f>uzytkownicy[[#This Row],[Urzedowy]]</f>
        <v>nie</v>
      </c>
      <c r="R312" t="str">
        <f t="shared" si="12"/>
        <v>arabski</v>
      </c>
      <c r="S312" t="str">
        <f t="shared" si="13"/>
        <v>-</v>
      </c>
      <c r="T312" t="s">
        <v>93</v>
      </c>
      <c r="U312">
        <f t="shared" si="14"/>
        <v>1</v>
      </c>
    </row>
    <row r="313" spans="5:21" x14ac:dyDescent="0.25">
      <c r="E313" s="1" t="s">
        <v>383</v>
      </c>
      <c r="F313" s="1" t="s">
        <v>131</v>
      </c>
      <c r="G313">
        <v>1</v>
      </c>
      <c r="H313" s="1" t="s">
        <v>40</v>
      </c>
      <c r="I313" s="1" t="s">
        <v>317</v>
      </c>
      <c r="J313">
        <v>0.6</v>
      </c>
      <c r="K313" s="1" t="s">
        <v>563</v>
      </c>
      <c r="L313">
        <v>1</v>
      </c>
      <c r="P313" t="str">
        <f>uzytkownicy[[#This Row],[Jezyk]]</f>
        <v>maasai</v>
      </c>
      <c r="Q313" t="str">
        <f>uzytkownicy[[#This Row],[Urzedowy]]</f>
        <v>nie</v>
      </c>
      <c r="R313" t="str">
        <f t="shared" si="12"/>
        <v>maasai</v>
      </c>
      <c r="S313" t="str">
        <f t="shared" si="13"/>
        <v>-</v>
      </c>
      <c r="T313" t="s">
        <v>94</v>
      </c>
      <c r="U313">
        <f t="shared" si="14"/>
        <v>1</v>
      </c>
    </row>
    <row r="314" spans="5:21" x14ac:dyDescent="0.25">
      <c r="E314" s="1" t="s">
        <v>384</v>
      </c>
      <c r="F314" s="1" t="s">
        <v>81</v>
      </c>
      <c r="G314">
        <v>1</v>
      </c>
      <c r="H314" s="1" t="s">
        <v>40</v>
      </c>
      <c r="I314" s="1" t="s">
        <v>392</v>
      </c>
      <c r="J314">
        <v>0.6</v>
      </c>
      <c r="K314" s="1" t="s">
        <v>563</v>
      </c>
      <c r="L314">
        <v>1</v>
      </c>
      <c r="P314" t="str">
        <f>uzytkownicy[[#This Row],[Jezyk]]</f>
        <v>nilamba</v>
      </c>
      <c r="Q314" t="str">
        <f>uzytkownicy[[#This Row],[Urzedowy]]</f>
        <v>nie</v>
      </c>
      <c r="R314" t="str">
        <f t="shared" si="12"/>
        <v>nilamba</v>
      </c>
      <c r="S314" t="str">
        <f t="shared" si="13"/>
        <v>-</v>
      </c>
      <c r="T314" t="s">
        <v>171</v>
      </c>
      <c r="U314">
        <f t="shared" si="14"/>
        <v>1</v>
      </c>
    </row>
    <row r="315" spans="5:21" x14ac:dyDescent="0.25">
      <c r="E315" s="1" t="s">
        <v>385</v>
      </c>
      <c r="F315" s="1" t="s">
        <v>81</v>
      </c>
      <c r="G315">
        <v>1</v>
      </c>
      <c r="H315" s="1" t="s">
        <v>40</v>
      </c>
      <c r="I315" s="1" t="s">
        <v>356</v>
      </c>
      <c r="J315">
        <v>0.6</v>
      </c>
      <c r="K315" s="1" t="s">
        <v>563</v>
      </c>
      <c r="L315">
        <v>1</v>
      </c>
      <c r="P315" t="str">
        <f>uzytkownicy[[#This Row],[Jezyk]]</f>
        <v>mochi</v>
      </c>
      <c r="Q315" t="str">
        <f>uzytkownicy[[#This Row],[Urzedowy]]</f>
        <v>nie</v>
      </c>
      <c r="R315" t="str">
        <f t="shared" si="12"/>
        <v>mochi</v>
      </c>
      <c r="S315" t="str">
        <f t="shared" si="13"/>
        <v>-</v>
      </c>
      <c r="T315" t="s">
        <v>300</v>
      </c>
      <c r="U315">
        <f t="shared" si="14"/>
        <v>1</v>
      </c>
    </row>
    <row r="316" spans="5:21" x14ac:dyDescent="0.25">
      <c r="E316" s="1" t="s">
        <v>386</v>
      </c>
      <c r="F316" s="1" t="s">
        <v>81</v>
      </c>
      <c r="G316">
        <v>1</v>
      </c>
      <c r="H316" s="1" t="s">
        <v>40</v>
      </c>
      <c r="I316" s="1" t="s">
        <v>546</v>
      </c>
      <c r="J316">
        <v>0.6</v>
      </c>
      <c r="K316" s="1" t="s">
        <v>563</v>
      </c>
      <c r="L316">
        <v>1</v>
      </c>
      <c r="P316" t="str">
        <f>uzytkownicy[[#This Row],[Jezyk]]</f>
        <v>yao</v>
      </c>
      <c r="Q316" t="str">
        <f>uzytkownicy[[#This Row],[Urzedowy]]</f>
        <v>nie</v>
      </c>
      <c r="R316" t="str">
        <f t="shared" si="12"/>
        <v>yao</v>
      </c>
      <c r="S316" t="str">
        <f t="shared" si="13"/>
        <v>-</v>
      </c>
      <c r="T316" t="s">
        <v>364</v>
      </c>
      <c r="U316">
        <f t="shared" si="14"/>
        <v>1</v>
      </c>
    </row>
    <row r="317" spans="5:21" x14ac:dyDescent="0.25">
      <c r="E317" s="1" t="s">
        <v>387</v>
      </c>
      <c r="F317" s="1" t="s">
        <v>81</v>
      </c>
      <c r="G317">
        <v>1</v>
      </c>
      <c r="H317" s="1" t="s">
        <v>42</v>
      </c>
      <c r="I317" s="1" t="s">
        <v>185</v>
      </c>
      <c r="J317">
        <v>0.6</v>
      </c>
      <c r="K317" s="1" t="s">
        <v>563</v>
      </c>
      <c r="L317">
        <v>1</v>
      </c>
      <c r="P317" t="str">
        <f>uzytkownicy[[#This Row],[Jezyk]]</f>
        <v>gwere</v>
      </c>
      <c r="Q317" t="str">
        <f>uzytkownicy[[#This Row],[Urzedowy]]</f>
        <v>nie</v>
      </c>
      <c r="R317" t="str">
        <f t="shared" si="12"/>
        <v>gwere</v>
      </c>
      <c r="S317" t="str">
        <f t="shared" si="13"/>
        <v>-</v>
      </c>
      <c r="T317" t="s">
        <v>417</v>
      </c>
      <c r="U317">
        <f t="shared" si="14"/>
        <v>1</v>
      </c>
    </row>
    <row r="318" spans="5:21" x14ac:dyDescent="0.25">
      <c r="E318" s="1" t="s">
        <v>388</v>
      </c>
      <c r="F318" s="1" t="s">
        <v>81</v>
      </c>
      <c r="G318">
        <v>1</v>
      </c>
      <c r="H318" s="1" t="s">
        <v>43</v>
      </c>
      <c r="I318" s="1" t="s">
        <v>221</v>
      </c>
      <c r="J318">
        <v>0.6</v>
      </c>
      <c r="K318" s="1" t="s">
        <v>563</v>
      </c>
      <c r="L318">
        <v>1</v>
      </c>
      <c r="P318" t="str">
        <f>uzytkownicy[[#This Row],[Jezyk]]</f>
        <v>jidysz</v>
      </c>
      <c r="Q318" t="str">
        <f>uzytkownicy[[#This Row],[Urzedowy]]</f>
        <v>nie</v>
      </c>
      <c r="R318" t="str">
        <f t="shared" si="12"/>
        <v>jidysz</v>
      </c>
      <c r="S318" t="str">
        <f t="shared" si="13"/>
        <v>-</v>
      </c>
      <c r="T318" t="s">
        <v>483</v>
      </c>
      <c r="U318">
        <f t="shared" si="14"/>
        <v>1</v>
      </c>
    </row>
    <row r="319" spans="5:21" x14ac:dyDescent="0.25">
      <c r="E319" s="1" t="s">
        <v>389</v>
      </c>
      <c r="F319" s="1" t="s">
        <v>81</v>
      </c>
      <c r="G319">
        <v>1</v>
      </c>
      <c r="H319" s="1" t="s">
        <v>44</v>
      </c>
      <c r="I319" s="1" t="s">
        <v>199</v>
      </c>
      <c r="J319">
        <v>0.6</v>
      </c>
      <c r="K319" s="1" t="s">
        <v>563</v>
      </c>
      <c r="L319">
        <v>1</v>
      </c>
      <c r="P319" t="str">
        <f>uzytkownicy[[#This Row],[Jezyk]]</f>
        <v>hindi</v>
      </c>
      <c r="Q319" t="str">
        <f>uzytkownicy[[#This Row],[Urzedowy]]</f>
        <v>nie</v>
      </c>
      <c r="R319" t="str">
        <f t="shared" si="12"/>
        <v>hindi</v>
      </c>
      <c r="S319" t="str">
        <f t="shared" si="13"/>
        <v>-</v>
      </c>
      <c r="T319" t="s">
        <v>510</v>
      </c>
      <c r="U319">
        <f t="shared" si="14"/>
        <v>1</v>
      </c>
    </row>
    <row r="320" spans="5:21" x14ac:dyDescent="0.25">
      <c r="E320" s="1" t="s">
        <v>390</v>
      </c>
      <c r="F320" s="1" t="s">
        <v>51</v>
      </c>
      <c r="G320">
        <v>1</v>
      </c>
      <c r="H320" s="1" t="s">
        <v>44</v>
      </c>
      <c r="I320" s="1" t="s">
        <v>433</v>
      </c>
      <c r="J320">
        <v>0.6</v>
      </c>
      <c r="K320" s="1" t="s">
        <v>563</v>
      </c>
      <c r="L320">
        <v>1</v>
      </c>
      <c r="P320" t="str">
        <f>uzytkownicy[[#This Row],[Jezyk]]</f>
        <v>polski</v>
      </c>
      <c r="Q320" t="str">
        <f>uzytkownicy[[#This Row],[Urzedowy]]</f>
        <v>nie</v>
      </c>
      <c r="R320" t="str">
        <f t="shared" si="12"/>
        <v>polski</v>
      </c>
      <c r="S320" t="str">
        <f t="shared" si="13"/>
        <v>-</v>
      </c>
      <c r="T320" t="s">
        <v>256</v>
      </c>
      <c r="U320">
        <f t="shared" si="14"/>
        <v>1</v>
      </c>
    </row>
    <row r="321" spans="5:21" x14ac:dyDescent="0.25">
      <c r="E321" s="1" t="s">
        <v>391</v>
      </c>
      <c r="F321" s="1" t="s">
        <v>62</v>
      </c>
      <c r="G321">
        <v>1</v>
      </c>
      <c r="H321" s="1" t="s">
        <v>45</v>
      </c>
      <c r="I321" s="1" t="s">
        <v>433</v>
      </c>
      <c r="J321">
        <v>0.6</v>
      </c>
      <c r="K321" s="1" t="s">
        <v>563</v>
      </c>
      <c r="L321">
        <v>1</v>
      </c>
      <c r="P321" t="str">
        <f>uzytkownicy[[#This Row],[Jezyk]]</f>
        <v>polski</v>
      </c>
      <c r="Q321" t="str">
        <f>uzytkownicy[[#This Row],[Urzedowy]]</f>
        <v>nie</v>
      </c>
      <c r="R321" t="str">
        <f t="shared" si="12"/>
        <v>polski</v>
      </c>
      <c r="S321" t="str">
        <f t="shared" si="13"/>
        <v>-</v>
      </c>
      <c r="T321" t="s">
        <v>139</v>
      </c>
      <c r="U321">
        <f t="shared" si="14"/>
        <v>1</v>
      </c>
    </row>
    <row r="322" spans="5:21" x14ac:dyDescent="0.25">
      <c r="E322" s="1" t="s">
        <v>392</v>
      </c>
      <c r="F322" s="1" t="s">
        <v>81</v>
      </c>
      <c r="G322">
        <v>1</v>
      </c>
      <c r="H322" s="1" t="s">
        <v>45</v>
      </c>
      <c r="I322" s="1" t="s">
        <v>535</v>
      </c>
      <c r="J322">
        <v>0.6</v>
      </c>
      <c r="K322" s="1" t="s">
        <v>563</v>
      </c>
      <c r="L322">
        <v>1</v>
      </c>
      <c r="P322" t="str">
        <f>uzytkownicy[[#This Row],[Jezyk]]</f>
        <v>walijski</v>
      </c>
      <c r="Q322" t="str">
        <f>uzytkownicy[[#This Row],[Urzedowy]]</f>
        <v>nie</v>
      </c>
      <c r="R322" t="str">
        <f t="shared" ref="R322:R385" si="15">IF(Q322="nie",P322,"-")</f>
        <v>walijski</v>
      </c>
      <c r="S322" t="str">
        <f t="shared" ref="S322:S385" si="16">IF(Q322="tak",P322,"-")</f>
        <v>-</v>
      </c>
      <c r="T322" t="s">
        <v>411</v>
      </c>
      <c r="U322">
        <f t="shared" ref="U322:U385" si="17">IFERROR(VLOOKUP(T322,$S$2:$S$657,1,FALSE),1)</f>
        <v>1</v>
      </c>
    </row>
    <row r="323" spans="5:21" x14ac:dyDescent="0.25">
      <c r="E323" s="1" t="s">
        <v>393</v>
      </c>
      <c r="F323" s="1" t="s">
        <v>56</v>
      </c>
      <c r="G323">
        <v>1</v>
      </c>
      <c r="H323" s="1" t="s">
        <v>47</v>
      </c>
      <c r="I323" s="1" t="s">
        <v>162</v>
      </c>
      <c r="J323">
        <v>0.6</v>
      </c>
      <c r="K323" s="1" t="s">
        <v>563</v>
      </c>
      <c r="L323">
        <v>1</v>
      </c>
      <c r="P323" t="str">
        <f>uzytkownicy[[#This Row],[Jezyk]]</f>
        <v>friulski</v>
      </c>
      <c r="Q323" t="str">
        <f>uzytkownicy[[#This Row],[Urzedowy]]</f>
        <v>nie</v>
      </c>
      <c r="R323" t="str">
        <f t="shared" si="15"/>
        <v>friulski</v>
      </c>
      <c r="S323" t="str">
        <f t="shared" si="16"/>
        <v>-</v>
      </c>
      <c r="T323" t="s">
        <v>415</v>
      </c>
      <c r="U323">
        <f t="shared" si="17"/>
        <v>1</v>
      </c>
    </row>
    <row r="324" spans="5:21" x14ac:dyDescent="0.25">
      <c r="E324" s="1" t="s">
        <v>394</v>
      </c>
      <c r="F324" s="1" t="s">
        <v>53</v>
      </c>
      <c r="G324">
        <v>1</v>
      </c>
      <c r="H324" s="1" t="s">
        <v>3</v>
      </c>
      <c r="I324" s="1" t="s">
        <v>63</v>
      </c>
      <c r="J324">
        <v>0.5</v>
      </c>
      <c r="K324" s="1" t="s">
        <v>563</v>
      </c>
      <c r="L324">
        <v>1</v>
      </c>
      <c r="P324" t="str">
        <f>uzytkownicy[[#This Row],[Jezyk]]</f>
        <v>aimaq</v>
      </c>
      <c r="Q324" t="str">
        <f>uzytkownicy[[#This Row],[Urzedowy]]</f>
        <v>nie</v>
      </c>
      <c r="R324" t="str">
        <f t="shared" si="15"/>
        <v>aimaq</v>
      </c>
      <c r="S324" t="str">
        <f t="shared" si="16"/>
        <v>-</v>
      </c>
      <c r="T324" t="s">
        <v>121</v>
      </c>
      <c r="U324">
        <f t="shared" si="17"/>
        <v>1</v>
      </c>
    </row>
    <row r="325" spans="5:21" x14ac:dyDescent="0.25">
      <c r="E325" s="1" t="s">
        <v>395</v>
      </c>
      <c r="F325" s="1" t="s">
        <v>131</v>
      </c>
      <c r="G325">
        <v>1</v>
      </c>
      <c r="H325" s="1" t="s">
        <v>10</v>
      </c>
      <c r="I325" s="1" t="s">
        <v>422</v>
      </c>
      <c r="J325">
        <v>0.5</v>
      </c>
      <c r="K325" s="1" t="s">
        <v>563</v>
      </c>
      <c r="L325">
        <v>1</v>
      </c>
      <c r="P325" t="str">
        <f>uzytkownicy[[#This Row],[Jezyk]]</f>
        <v>palaung</v>
      </c>
      <c r="Q325" t="str">
        <f>uzytkownicy[[#This Row],[Urzedowy]]</f>
        <v>nie</v>
      </c>
      <c r="R325" t="str">
        <f t="shared" si="15"/>
        <v>palaung</v>
      </c>
      <c r="S325" t="str">
        <f t="shared" si="16"/>
        <v>-</v>
      </c>
      <c r="T325" t="s">
        <v>152</v>
      </c>
      <c r="U325">
        <f t="shared" si="17"/>
        <v>1</v>
      </c>
    </row>
    <row r="326" spans="5:21" x14ac:dyDescent="0.25">
      <c r="E326" s="1" t="s">
        <v>396</v>
      </c>
      <c r="F326" s="1" t="s">
        <v>81</v>
      </c>
      <c r="G326">
        <v>1</v>
      </c>
      <c r="H326" s="1" t="s">
        <v>10</v>
      </c>
      <c r="I326" s="1" t="s">
        <v>329</v>
      </c>
      <c r="J326">
        <v>0.5</v>
      </c>
      <c r="K326" s="1" t="s">
        <v>563</v>
      </c>
      <c r="L326">
        <v>1</v>
      </c>
      <c r="P326" t="str">
        <f>uzytkownicy[[#This Row],[Jezyk]]</f>
        <v>mandarynski</v>
      </c>
      <c r="Q326" t="str">
        <f>uzytkownicy[[#This Row],[Urzedowy]]</f>
        <v>nie</v>
      </c>
      <c r="R326" t="str">
        <f t="shared" si="15"/>
        <v>mandarynski</v>
      </c>
      <c r="S326" t="str">
        <f t="shared" si="16"/>
        <v>-</v>
      </c>
      <c r="T326" t="s">
        <v>336</v>
      </c>
      <c r="U326">
        <f t="shared" si="17"/>
        <v>1</v>
      </c>
    </row>
    <row r="327" spans="5:21" x14ac:dyDescent="0.25">
      <c r="E327" s="1" t="s">
        <v>397</v>
      </c>
      <c r="F327" s="1" t="s">
        <v>81</v>
      </c>
      <c r="G327">
        <v>1</v>
      </c>
      <c r="H327" s="1" t="s">
        <v>11</v>
      </c>
      <c r="I327" s="1" t="s">
        <v>200</v>
      </c>
      <c r="J327">
        <v>0.5</v>
      </c>
      <c r="K327" s="1" t="s">
        <v>563</v>
      </c>
      <c r="L327">
        <v>1</v>
      </c>
      <c r="P327" t="str">
        <f>uzytkownicy[[#This Row],[Jezyk]]</f>
        <v>hiszpanski</v>
      </c>
      <c r="Q327" t="str">
        <f>uzytkownicy[[#This Row],[Urzedowy]]</f>
        <v>nie</v>
      </c>
      <c r="R327" t="str">
        <f t="shared" si="15"/>
        <v>hiszpanski</v>
      </c>
      <c r="S327" t="str">
        <f t="shared" si="16"/>
        <v>-</v>
      </c>
      <c r="T327" t="s">
        <v>397</v>
      </c>
      <c r="U327">
        <f t="shared" si="17"/>
        <v>1</v>
      </c>
    </row>
    <row r="328" spans="5:21" x14ac:dyDescent="0.25">
      <c r="E328" s="1" t="s">
        <v>398</v>
      </c>
      <c r="F328" s="1" t="s">
        <v>81</v>
      </c>
      <c r="G328">
        <v>1</v>
      </c>
      <c r="H328" s="1" t="s">
        <v>12</v>
      </c>
      <c r="I328" s="1" t="s">
        <v>293</v>
      </c>
      <c r="J328">
        <v>0.5</v>
      </c>
      <c r="K328" s="1" t="s">
        <v>563</v>
      </c>
      <c r="L328">
        <v>1</v>
      </c>
      <c r="P328" t="str">
        <f>uzytkownicy[[#This Row],[Jezyk]]</f>
        <v>lahu</v>
      </c>
      <c r="Q328" t="str">
        <f>uzytkownicy[[#This Row],[Urzedowy]]</f>
        <v>nie</v>
      </c>
      <c r="R328" t="str">
        <f t="shared" si="15"/>
        <v>lahu</v>
      </c>
      <c r="S328" t="str">
        <f t="shared" si="16"/>
        <v>-</v>
      </c>
      <c r="T328" t="s">
        <v>311</v>
      </c>
      <c r="U328">
        <f t="shared" si="17"/>
        <v>1</v>
      </c>
    </row>
    <row r="329" spans="5:21" x14ac:dyDescent="0.25">
      <c r="E329" s="1" t="s">
        <v>399</v>
      </c>
      <c r="F329" s="1" t="s">
        <v>81</v>
      </c>
      <c r="G329">
        <v>1</v>
      </c>
      <c r="H329" s="1" t="s">
        <v>13</v>
      </c>
      <c r="I329" s="1" t="s">
        <v>145</v>
      </c>
      <c r="J329">
        <v>0.5</v>
      </c>
      <c r="K329" s="1" t="s">
        <v>563</v>
      </c>
      <c r="L329">
        <v>1</v>
      </c>
      <c r="P329" t="str">
        <f>uzytkownicy[[#This Row],[Jezyk]]</f>
        <v>chokwe</v>
      </c>
      <c r="Q329" t="str">
        <f>uzytkownicy[[#This Row],[Urzedowy]]</f>
        <v>nie</v>
      </c>
      <c r="R329" t="str">
        <f t="shared" si="15"/>
        <v>chokwe</v>
      </c>
      <c r="S329" t="str">
        <f t="shared" si="16"/>
        <v>-</v>
      </c>
      <c r="T329" t="s">
        <v>517</v>
      </c>
      <c r="U329">
        <f t="shared" si="17"/>
        <v>1</v>
      </c>
    </row>
    <row r="330" spans="5:21" x14ac:dyDescent="0.25">
      <c r="E330" s="1" t="s">
        <v>400</v>
      </c>
      <c r="F330" s="1" t="s">
        <v>81</v>
      </c>
      <c r="G330">
        <v>1</v>
      </c>
      <c r="H330" s="1" t="s">
        <v>16</v>
      </c>
      <c r="I330" s="1" t="s">
        <v>340</v>
      </c>
      <c r="J330">
        <v>0.5</v>
      </c>
      <c r="K330" s="1" t="s">
        <v>563</v>
      </c>
      <c r="L330">
        <v>1</v>
      </c>
      <c r="P330" t="str">
        <f>uzytkownicy[[#This Row],[Jezyk]]</f>
        <v>masbateno</v>
      </c>
      <c r="Q330" t="str">
        <f>uzytkownicy[[#This Row],[Urzedowy]]</f>
        <v>nie</v>
      </c>
      <c r="R330" t="str">
        <f t="shared" si="15"/>
        <v>masbateno</v>
      </c>
      <c r="S330" t="str">
        <f t="shared" si="16"/>
        <v>-</v>
      </c>
      <c r="T330" t="s">
        <v>178</v>
      </c>
      <c r="U330">
        <f t="shared" si="17"/>
        <v>1</v>
      </c>
    </row>
    <row r="331" spans="5:21" x14ac:dyDescent="0.25">
      <c r="E331" s="1" t="s">
        <v>401</v>
      </c>
      <c r="F331" s="1" t="s">
        <v>81</v>
      </c>
      <c r="G331">
        <v>1</v>
      </c>
      <c r="H331" s="1" t="s">
        <v>16</v>
      </c>
      <c r="I331" s="1" t="s">
        <v>65</v>
      </c>
      <c r="J331">
        <v>0.5</v>
      </c>
      <c r="K331" s="1" t="s">
        <v>563</v>
      </c>
      <c r="L331">
        <v>1</v>
      </c>
      <c r="P331" t="str">
        <f>uzytkownicy[[#This Row],[Jezyk]]</f>
        <v>aklanon</v>
      </c>
      <c r="Q331" t="str">
        <f>uzytkownicy[[#This Row],[Urzedowy]]</f>
        <v>nie</v>
      </c>
      <c r="R331" t="str">
        <f t="shared" si="15"/>
        <v>aklanon</v>
      </c>
      <c r="S331" t="str">
        <f t="shared" si="16"/>
        <v>-</v>
      </c>
      <c r="T331" t="s">
        <v>459</v>
      </c>
      <c r="U331">
        <f t="shared" si="17"/>
        <v>1</v>
      </c>
    </row>
    <row r="332" spans="5:21" x14ac:dyDescent="0.25">
      <c r="E332" s="1" t="s">
        <v>402</v>
      </c>
      <c r="F332" s="1" t="s">
        <v>81</v>
      </c>
      <c r="G332">
        <v>1</v>
      </c>
      <c r="H332" s="1" t="s">
        <v>17</v>
      </c>
      <c r="I332" s="1" t="s">
        <v>539</v>
      </c>
      <c r="J332">
        <v>0.5</v>
      </c>
      <c r="K332" s="1" t="s">
        <v>563</v>
      </c>
      <c r="L332">
        <v>1</v>
      </c>
      <c r="P332" t="str">
        <f>uzytkownicy[[#This Row],[Jezyk]]</f>
        <v>wloski</v>
      </c>
      <c r="Q332" t="str">
        <f>uzytkownicy[[#This Row],[Urzedowy]]</f>
        <v>nie</v>
      </c>
      <c r="R332" t="str">
        <f t="shared" si="15"/>
        <v>wloski</v>
      </c>
      <c r="S332" t="str">
        <f t="shared" si="16"/>
        <v>-</v>
      </c>
      <c r="T332" t="s">
        <v>214</v>
      </c>
      <c r="U332">
        <f t="shared" si="17"/>
        <v>1</v>
      </c>
    </row>
    <row r="333" spans="5:21" x14ac:dyDescent="0.25">
      <c r="E333" s="1" t="s">
        <v>403</v>
      </c>
      <c r="F333" s="1" t="s">
        <v>53</v>
      </c>
      <c r="G333">
        <v>1</v>
      </c>
      <c r="H333" s="1" t="s">
        <v>17</v>
      </c>
      <c r="I333" s="1" t="s">
        <v>200</v>
      </c>
      <c r="J333">
        <v>0.5</v>
      </c>
      <c r="K333" s="1" t="s">
        <v>563</v>
      </c>
      <c r="L333">
        <v>1</v>
      </c>
      <c r="P333" t="str">
        <f>uzytkownicy[[#This Row],[Jezyk]]</f>
        <v>hiszpanski</v>
      </c>
      <c r="Q333" t="str">
        <f>uzytkownicy[[#This Row],[Urzedowy]]</f>
        <v>nie</v>
      </c>
      <c r="R333" t="str">
        <f t="shared" si="15"/>
        <v>hiszpanski</v>
      </c>
      <c r="S333" t="str">
        <f t="shared" si="16"/>
        <v>-</v>
      </c>
      <c r="T333" t="s">
        <v>237</v>
      </c>
      <c r="U333">
        <f t="shared" si="17"/>
        <v>1</v>
      </c>
    </row>
    <row r="334" spans="5:21" x14ac:dyDescent="0.25">
      <c r="E334" s="1" t="s">
        <v>404</v>
      </c>
      <c r="F334" s="1" t="s">
        <v>81</v>
      </c>
      <c r="G334">
        <v>1</v>
      </c>
      <c r="H334" s="1" t="s">
        <v>20</v>
      </c>
      <c r="I334" s="1" t="s">
        <v>365</v>
      </c>
      <c r="J334">
        <v>0.5</v>
      </c>
      <c r="K334" s="1" t="s">
        <v>563</v>
      </c>
      <c r="L334">
        <v>1</v>
      </c>
      <c r="P334" t="str">
        <f>uzytkownicy[[#This Row],[Jezyk]]</f>
        <v>munda</v>
      </c>
      <c r="Q334" t="str">
        <f>uzytkownicy[[#This Row],[Urzedowy]]</f>
        <v>nie</v>
      </c>
      <c r="R334" t="str">
        <f t="shared" si="15"/>
        <v>munda</v>
      </c>
      <c r="S334" t="str">
        <f t="shared" si="16"/>
        <v>-</v>
      </c>
      <c r="T334" t="s">
        <v>319</v>
      </c>
      <c r="U334">
        <f t="shared" si="17"/>
        <v>1</v>
      </c>
    </row>
    <row r="335" spans="5:21" x14ac:dyDescent="0.25">
      <c r="E335" s="1" t="s">
        <v>405</v>
      </c>
      <c r="F335" s="1" t="s">
        <v>62</v>
      </c>
      <c r="G335">
        <v>1</v>
      </c>
      <c r="H335" s="1" t="s">
        <v>21</v>
      </c>
      <c r="I335" s="1" t="s">
        <v>117</v>
      </c>
      <c r="J335">
        <v>0.5</v>
      </c>
      <c r="K335" s="1" t="s">
        <v>563</v>
      </c>
      <c r="L335">
        <v>1</v>
      </c>
      <c r="P335" t="str">
        <f>uzytkownicy[[#This Row],[Jezyk]]</f>
        <v>bima</v>
      </c>
      <c r="Q335" t="str">
        <f>uzytkownicy[[#This Row],[Urzedowy]]</f>
        <v>nie</v>
      </c>
      <c r="R335" t="str">
        <f t="shared" si="15"/>
        <v>bima</v>
      </c>
      <c r="S335" t="str">
        <f t="shared" si="16"/>
        <v>-</v>
      </c>
      <c r="T335" t="s">
        <v>533</v>
      </c>
      <c r="U335">
        <f t="shared" si="17"/>
        <v>1</v>
      </c>
    </row>
    <row r="336" spans="5:21" x14ac:dyDescent="0.25">
      <c r="E336" s="1" t="s">
        <v>406</v>
      </c>
      <c r="F336" s="1" t="s">
        <v>62</v>
      </c>
      <c r="G336">
        <v>1</v>
      </c>
      <c r="H336" s="1" t="s">
        <v>21</v>
      </c>
      <c r="I336" s="1" t="s">
        <v>270</v>
      </c>
      <c r="J336">
        <v>0.5</v>
      </c>
      <c r="K336" s="1" t="s">
        <v>563</v>
      </c>
      <c r="L336">
        <v>1</v>
      </c>
      <c r="P336" t="str">
        <f>uzytkownicy[[#This Row],[Jezyk]]</f>
        <v>komering</v>
      </c>
      <c r="Q336" t="str">
        <f>uzytkownicy[[#This Row],[Urzedowy]]</f>
        <v>nie</v>
      </c>
      <c r="R336" t="str">
        <f t="shared" si="15"/>
        <v>komering</v>
      </c>
      <c r="S336" t="str">
        <f t="shared" si="16"/>
        <v>-</v>
      </c>
      <c r="T336" t="s">
        <v>328</v>
      </c>
      <c r="U336">
        <f t="shared" si="17"/>
        <v>1</v>
      </c>
    </row>
    <row r="337" spans="5:21" x14ac:dyDescent="0.25">
      <c r="E337" s="1" t="s">
        <v>407</v>
      </c>
      <c r="F337" s="1" t="s">
        <v>96</v>
      </c>
      <c r="G337">
        <v>1</v>
      </c>
      <c r="H337" s="1" t="s">
        <v>21</v>
      </c>
      <c r="I337" s="1" t="s">
        <v>331</v>
      </c>
      <c r="J337">
        <v>0.5</v>
      </c>
      <c r="K337" s="1" t="s">
        <v>563</v>
      </c>
      <c r="L337">
        <v>1</v>
      </c>
      <c r="P337" t="str">
        <f>uzytkownicy[[#This Row],[Jezyk]]</f>
        <v>manggarai</v>
      </c>
      <c r="Q337" t="str">
        <f>uzytkownicy[[#This Row],[Urzedowy]]</f>
        <v>nie</v>
      </c>
      <c r="R337" t="str">
        <f t="shared" si="15"/>
        <v>manggarai</v>
      </c>
      <c r="S337" t="str">
        <f t="shared" si="16"/>
        <v>-</v>
      </c>
      <c r="T337" t="s">
        <v>57</v>
      </c>
      <c r="U337">
        <f t="shared" si="17"/>
        <v>1</v>
      </c>
    </row>
    <row r="338" spans="5:21" x14ac:dyDescent="0.25">
      <c r="E338" s="1" t="s">
        <v>408</v>
      </c>
      <c r="F338" s="1" t="s">
        <v>81</v>
      </c>
      <c r="G338">
        <v>1</v>
      </c>
      <c r="H338" s="1" t="s">
        <v>21</v>
      </c>
      <c r="I338" s="1" t="s">
        <v>512</v>
      </c>
      <c r="J338">
        <v>0.5</v>
      </c>
      <c r="K338" s="1" t="s">
        <v>563</v>
      </c>
      <c r="L338">
        <v>1</v>
      </c>
      <c r="P338" t="str">
        <f>uzytkownicy[[#This Row],[Jezyk]]</f>
        <v>toraja-sa'dan</v>
      </c>
      <c r="Q338" t="str">
        <f>uzytkownicy[[#This Row],[Urzedowy]]</f>
        <v>nie</v>
      </c>
      <c r="R338" t="str">
        <f t="shared" si="15"/>
        <v>toraja-sa'dan</v>
      </c>
      <c r="S338" t="str">
        <f t="shared" si="16"/>
        <v>-</v>
      </c>
      <c r="T338" t="s">
        <v>316</v>
      </c>
      <c r="U338">
        <f t="shared" si="17"/>
        <v>1</v>
      </c>
    </row>
    <row r="339" spans="5:21" x14ac:dyDescent="0.25">
      <c r="E339" s="1" t="s">
        <v>409</v>
      </c>
      <c r="F339" s="1" t="s">
        <v>81</v>
      </c>
      <c r="G339">
        <v>1</v>
      </c>
      <c r="H339" s="1" t="s">
        <v>32</v>
      </c>
      <c r="I339" s="1" t="s">
        <v>286</v>
      </c>
      <c r="J339">
        <v>0.5</v>
      </c>
      <c r="K339" s="1" t="s">
        <v>563</v>
      </c>
      <c r="L339">
        <v>1</v>
      </c>
      <c r="P339" t="str">
        <f>uzytkownicy[[#This Row],[Jezyk]]</f>
        <v>kurdyjski</v>
      </c>
      <c r="Q339" t="str">
        <f>uzytkownicy[[#This Row],[Urzedowy]]</f>
        <v>nie</v>
      </c>
      <c r="R339" t="str">
        <f t="shared" si="15"/>
        <v>kurdyjski</v>
      </c>
      <c r="S339" t="str">
        <f t="shared" si="16"/>
        <v>-</v>
      </c>
      <c r="T339" t="s">
        <v>285</v>
      </c>
      <c r="U339">
        <f t="shared" si="17"/>
        <v>1</v>
      </c>
    </row>
    <row r="340" spans="5:21" x14ac:dyDescent="0.25">
      <c r="E340" s="1" t="s">
        <v>410</v>
      </c>
      <c r="F340" s="1" t="s">
        <v>81</v>
      </c>
      <c r="G340">
        <v>1</v>
      </c>
      <c r="H340" s="1" t="s">
        <v>32</v>
      </c>
      <c r="I340" s="1" t="s">
        <v>445</v>
      </c>
      <c r="J340">
        <v>0.5</v>
      </c>
      <c r="K340" s="1" t="s">
        <v>563</v>
      </c>
      <c r="L340">
        <v>1</v>
      </c>
      <c r="P340" t="str">
        <f>uzytkownicy[[#This Row],[Jezyk]]</f>
        <v>rumunski</v>
      </c>
      <c r="Q340" t="str">
        <f>uzytkownicy[[#This Row],[Urzedowy]]</f>
        <v>nie</v>
      </c>
      <c r="R340" t="str">
        <f t="shared" si="15"/>
        <v>rumunski</v>
      </c>
      <c r="S340" t="str">
        <f t="shared" si="16"/>
        <v>-</v>
      </c>
      <c r="T340" t="s">
        <v>283</v>
      </c>
      <c r="U340">
        <f t="shared" si="17"/>
        <v>1</v>
      </c>
    </row>
    <row r="341" spans="5:21" x14ac:dyDescent="0.25">
      <c r="E341" s="1" t="s">
        <v>411</v>
      </c>
      <c r="F341" s="1" t="s">
        <v>81</v>
      </c>
      <c r="G341">
        <v>1</v>
      </c>
      <c r="H341" s="1" t="s">
        <v>37</v>
      </c>
      <c r="I341" s="1" t="s">
        <v>225</v>
      </c>
      <c r="J341">
        <v>0.5</v>
      </c>
      <c r="K341" s="1" t="s">
        <v>563</v>
      </c>
      <c r="L341">
        <v>1</v>
      </c>
      <c r="P341" t="str">
        <f>uzytkownicy[[#This Row],[Jezyk]]</f>
        <v>kabardyjski</v>
      </c>
      <c r="Q341" t="str">
        <f>uzytkownicy[[#This Row],[Urzedowy]]</f>
        <v>nie</v>
      </c>
      <c r="R341" t="str">
        <f t="shared" si="15"/>
        <v>kabardyjski</v>
      </c>
      <c r="S341" t="str">
        <f t="shared" si="16"/>
        <v>-</v>
      </c>
      <c r="T341" t="s">
        <v>115</v>
      </c>
      <c r="U341">
        <f t="shared" si="17"/>
        <v>1</v>
      </c>
    </row>
    <row r="342" spans="5:21" x14ac:dyDescent="0.25">
      <c r="E342" s="1" t="s">
        <v>412</v>
      </c>
      <c r="F342" s="1" t="s">
        <v>81</v>
      </c>
      <c r="G342">
        <v>1</v>
      </c>
      <c r="H342" s="1" t="s">
        <v>37</v>
      </c>
      <c r="I342" s="1" t="s">
        <v>337</v>
      </c>
      <c r="J342">
        <v>0.5</v>
      </c>
      <c r="K342" s="1" t="s">
        <v>563</v>
      </c>
      <c r="L342">
        <v>1</v>
      </c>
      <c r="P342" t="str">
        <f>uzytkownicy[[#This Row],[Jezyk]]</f>
        <v>maryjski</v>
      </c>
      <c r="Q342" t="str">
        <f>uzytkownicy[[#This Row],[Urzedowy]]</f>
        <v>nie</v>
      </c>
      <c r="R342" t="str">
        <f t="shared" si="15"/>
        <v>maryjski</v>
      </c>
      <c r="S342" t="str">
        <f t="shared" si="16"/>
        <v>-</v>
      </c>
      <c r="T342" t="s">
        <v>487</v>
      </c>
      <c r="U342">
        <f t="shared" si="17"/>
        <v>1</v>
      </c>
    </row>
    <row r="343" spans="5:21" x14ac:dyDescent="0.25">
      <c r="E343" s="1" t="s">
        <v>413</v>
      </c>
      <c r="F343" s="1" t="s">
        <v>81</v>
      </c>
      <c r="G343">
        <v>1</v>
      </c>
      <c r="H343" s="1" t="s">
        <v>37</v>
      </c>
      <c r="I343" s="1" t="s">
        <v>149</v>
      </c>
      <c r="J343">
        <v>0.5</v>
      </c>
      <c r="K343" s="1" t="s">
        <v>563</v>
      </c>
      <c r="L343">
        <v>1</v>
      </c>
      <c r="P343" t="str">
        <f>uzytkownicy[[#This Row],[Jezyk]]</f>
        <v>dargwa</v>
      </c>
      <c r="Q343" t="str">
        <f>uzytkownicy[[#This Row],[Urzedowy]]</f>
        <v>nie</v>
      </c>
      <c r="R343" t="str">
        <f t="shared" si="15"/>
        <v>dargwa</v>
      </c>
      <c r="S343" t="str">
        <f t="shared" si="16"/>
        <v>-</v>
      </c>
      <c r="T343" t="s">
        <v>122</v>
      </c>
      <c r="U343">
        <f t="shared" si="17"/>
        <v>1</v>
      </c>
    </row>
    <row r="344" spans="5:21" x14ac:dyDescent="0.25">
      <c r="E344" s="1" t="s">
        <v>414</v>
      </c>
      <c r="F344" s="1" t="s">
        <v>81</v>
      </c>
      <c r="G344">
        <v>1</v>
      </c>
      <c r="H344" s="1" t="s">
        <v>37</v>
      </c>
      <c r="I344" s="1" t="s">
        <v>85</v>
      </c>
      <c r="J344">
        <v>0.5</v>
      </c>
      <c r="K344" s="1" t="s">
        <v>563</v>
      </c>
      <c r="L344">
        <v>1</v>
      </c>
      <c r="P344" t="str">
        <f>uzytkownicy[[#This Row],[Jezyk]]</f>
        <v>azerski</v>
      </c>
      <c r="Q344" t="str">
        <f>uzytkownicy[[#This Row],[Urzedowy]]</f>
        <v>nie</v>
      </c>
      <c r="R344" t="str">
        <f t="shared" si="15"/>
        <v>azerski</v>
      </c>
      <c r="S344" t="str">
        <f t="shared" si="16"/>
        <v>-</v>
      </c>
      <c r="T344" t="s">
        <v>179</v>
      </c>
      <c r="U344">
        <f t="shared" si="17"/>
        <v>1</v>
      </c>
    </row>
    <row r="345" spans="5:21" x14ac:dyDescent="0.25">
      <c r="E345" s="1" t="s">
        <v>415</v>
      </c>
      <c r="F345" s="1" t="s">
        <v>81</v>
      </c>
      <c r="G345">
        <v>1</v>
      </c>
      <c r="H345" s="1" t="s">
        <v>37</v>
      </c>
      <c r="I345" s="1" t="s">
        <v>418</v>
      </c>
      <c r="J345">
        <v>0.5</v>
      </c>
      <c r="K345" s="1" t="s">
        <v>563</v>
      </c>
      <c r="L345">
        <v>1</v>
      </c>
      <c r="P345" t="str">
        <f>uzytkownicy[[#This Row],[Jezyk]]</f>
        <v>ossetic</v>
      </c>
      <c r="Q345" t="str">
        <f>uzytkownicy[[#This Row],[Urzedowy]]</f>
        <v>nie</v>
      </c>
      <c r="R345" t="str">
        <f t="shared" si="15"/>
        <v>ossetic</v>
      </c>
      <c r="S345" t="str">
        <f t="shared" si="16"/>
        <v>-</v>
      </c>
      <c r="T345" t="s">
        <v>64</v>
      </c>
      <c r="U345">
        <f t="shared" si="17"/>
        <v>1</v>
      </c>
    </row>
    <row r="346" spans="5:21" x14ac:dyDescent="0.25">
      <c r="E346" s="1" t="s">
        <v>416</v>
      </c>
      <c r="F346" s="1" t="s">
        <v>60</v>
      </c>
      <c r="G346">
        <v>1</v>
      </c>
      <c r="H346" s="1" t="s">
        <v>39</v>
      </c>
      <c r="I346" s="1" t="s">
        <v>383</v>
      </c>
      <c r="J346">
        <v>0.5</v>
      </c>
      <c r="K346" s="1" t="s">
        <v>563</v>
      </c>
      <c r="L346">
        <v>1</v>
      </c>
      <c r="P346" t="str">
        <f>uzytkownicy[[#This Row],[Jezyk]]</f>
        <v>ngaw</v>
      </c>
      <c r="Q346" t="str">
        <f>uzytkownicy[[#This Row],[Urzedowy]]</f>
        <v>nie</v>
      </c>
      <c r="R346" t="str">
        <f t="shared" si="15"/>
        <v>ngaw</v>
      </c>
      <c r="S346" t="str">
        <f t="shared" si="16"/>
        <v>-</v>
      </c>
      <c r="T346" t="s">
        <v>243</v>
      </c>
      <c r="U346">
        <f t="shared" si="17"/>
        <v>1</v>
      </c>
    </row>
    <row r="347" spans="5:21" x14ac:dyDescent="0.25">
      <c r="E347" s="1" t="s">
        <v>417</v>
      </c>
      <c r="F347" s="1" t="s">
        <v>51</v>
      </c>
      <c r="G347">
        <v>1</v>
      </c>
      <c r="H347" s="1" t="s">
        <v>39</v>
      </c>
      <c r="I347" s="1" t="s">
        <v>430</v>
      </c>
      <c r="J347">
        <v>0.5</v>
      </c>
      <c r="K347" s="1" t="s">
        <v>563</v>
      </c>
      <c r="L347">
        <v>1</v>
      </c>
      <c r="P347" t="str">
        <f>uzytkownicy[[#This Row],[Jezyk]]</f>
        <v>phuthai</v>
      </c>
      <c r="Q347" t="str">
        <f>uzytkownicy[[#This Row],[Urzedowy]]</f>
        <v>nie</v>
      </c>
      <c r="R347" t="str">
        <f t="shared" si="15"/>
        <v>phuthai</v>
      </c>
      <c r="S347" t="str">
        <f t="shared" si="16"/>
        <v>-</v>
      </c>
      <c r="T347" t="s">
        <v>363</v>
      </c>
      <c r="U347">
        <f t="shared" si="17"/>
        <v>1</v>
      </c>
    </row>
    <row r="348" spans="5:21" x14ac:dyDescent="0.25">
      <c r="E348" s="1" t="s">
        <v>418</v>
      </c>
      <c r="F348" s="1" t="s">
        <v>62</v>
      </c>
      <c r="G348">
        <v>1</v>
      </c>
      <c r="H348" s="1" t="s">
        <v>40</v>
      </c>
      <c r="I348" s="1" t="s">
        <v>324</v>
      </c>
      <c r="J348">
        <v>0.5</v>
      </c>
      <c r="K348" s="1" t="s">
        <v>563</v>
      </c>
      <c r="L348">
        <v>1</v>
      </c>
      <c r="P348" t="str">
        <f>uzytkownicy[[#This Row],[Jezyk]]</f>
        <v>makhuwa-meetto</v>
      </c>
      <c r="Q348" t="str">
        <f>uzytkownicy[[#This Row],[Urzedowy]]</f>
        <v>nie</v>
      </c>
      <c r="R348" t="str">
        <f t="shared" si="15"/>
        <v>makhuwa-meetto</v>
      </c>
      <c r="S348" t="str">
        <f t="shared" si="16"/>
        <v>-</v>
      </c>
      <c r="T348" t="s">
        <v>542</v>
      </c>
      <c r="U348">
        <f t="shared" si="17"/>
        <v>1</v>
      </c>
    </row>
    <row r="349" spans="5:21" x14ac:dyDescent="0.25">
      <c r="E349" s="1" t="s">
        <v>419</v>
      </c>
      <c r="F349" s="1" t="s">
        <v>144</v>
      </c>
      <c r="G349">
        <v>1</v>
      </c>
      <c r="H349" s="1" t="s">
        <v>40</v>
      </c>
      <c r="I349" s="1" t="s">
        <v>80</v>
      </c>
      <c r="J349">
        <v>0.5</v>
      </c>
      <c r="K349" s="1" t="s">
        <v>563</v>
      </c>
      <c r="L349">
        <v>1</v>
      </c>
      <c r="P349" t="str">
        <f>uzytkownicy[[#This Row],[Jezyk]]</f>
        <v>asu</v>
      </c>
      <c r="Q349" t="str">
        <f>uzytkownicy[[#This Row],[Urzedowy]]</f>
        <v>nie</v>
      </c>
      <c r="R349" t="str">
        <f t="shared" si="15"/>
        <v>asu</v>
      </c>
      <c r="S349" t="str">
        <f t="shared" si="16"/>
        <v>-</v>
      </c>
      <c r="T349" t="s">
        <v>264</v>
      </c>
      <c r="U349">
        <f t="shared" si="17"/>
        <v>1</v>
      </c>
    </row>
    <row r="350" spans="5:21" x14ac:dyDescent="0.25">
      <c r="E350" s="1" t="s">
        <v>420</v>
      </c>
      <c r="F350" s="1" t="s">
        <v>56</v>
      </c>
      <c r="G350">
        <v>1</v>
      </c>
      <c r="H350" s="1" t="s">
        <v>40</v>
      </c>
      <c r="I350" s="1" t="s">
        <v>369</v>
      </c>
      <c r="J350">
        <v>0.5</v>
      </c>
      <c r="K350" s="1" t="s">
        <v>563</v>
      </c>
      <c r="L350">
        <v>1</v>
      </c>
      <c r="P350" t="str">
        <f>uzytkownicy[[#This Row],[Jezyk]]</f>
        <v>mwera</v>
      </c>
      <c r="Q350" t="str">
        <f>uzytkownicy[[#This Row],[Urzedowy]]</f>
        <v>nie</v>
      </c>
      <c r="R350" t="str">
        <f t="shared" si="15"/>
        <v>mwera</v>
      </c>
      <c r="S350" t="str">
        <f t="shared" si="16"/>
        <v>-</v>
      </c>
      <c r="T350" t="s">
        <v>304</v>
      </c>
      <c r="U350">
        <f t="shared" si="17"/>
        <v>1</v>
      </c>
    </row>
    <row r="351" spans="5:21" x14ac:dyDescent="0.25">
      <c r="E351" s="1" t="s">
        <v>421</v>
      </c>
      <c r="F351" s="1" t="s">
        <v>131</v>
      </c>
      <c r="G351">
        <v>1</v>
      </c>
      <c r="H351" s="1" t="s">
        <v>40</v>
      </c>
      <c r="I351" s="1" t="s">
        <v>215</v>
      </c>
      <c r="J351">
        <v>0.5</v>
      </c>
      <c r="K351" s="1" t="s">
        <v>563</v>
      </c>
      <c r="L351">
        <v>1</v>
      </c>
      <c r="P351" t="str">
        <f>uzytkownicy[[#This Row],[Jezyk]]</f>
        <v>iraqw</v>
      </c>
      <c r="Q351" t="str">
        <f>uzytkownicy[[#This Row],[Urzedowy]]</f>
        <v>nie</v>
      </c>
      <c r="R351" t="str">
        <f t="shared" si="15"/>
        <v>iraqw</v>
      </c>
      <c r="S351" t="str">
        <f t="shared" si="16"/>
        <v>-</v>
      </c>
      <c r="T351" t="s">
        <v>235</v>
      </c>
      <c r="U351">
        <f t="shared" si="17"/>
        <v>1</v>
      </c>
    </row>
    <row r="352" spans="5:21" x14ac:dyDescent="0.25">
      <c r="E352" s="1" t="s">
        <v>422</v>
      </c>
      <c r="F352" s="1" t="s">
        <v>89</v>
      </c>
      <c r="G352">
        <v>1</v>
      </c>
      <c r="H352" s="1" t="s">
        <v>41</v>
      </c>
      <c r="I352" s="1" t="s">
        <v>85</v>
      </c>
      <c r="J352">
        <v>0.5</v>
      </c>
      <c r="K352" s="1" t="s">
        <v>563</v>
      </c>
      <c r="L352">
        <v>1</v>
      </c>
      <c r="P352" t="str">
        <f>uzytkownicy[[#This Row],[Jezyk]]</f>
        <v>azerski</v>
      </c>
      <c r="Q352" t="str">
        <f>uzytkownicy[[#This Row],[Urzedowy]]</f>
        <v>nie</v>
      </c>
      <c r="R352" t="str">
        <f t="shared" si="15"/>
        <v>azerski</v>
      </c>
      <c r="S352" t="str">
        <f t="shared" si="16"/>
        <v>-</v>
      </c>
      <c r="T352" t="s">
        <v>125</v>
      </c>
      <c r="U352">
        <f t="shared" si="17"/>
        <v>1</v>
      </c>
    </row>
    <row r="353" spans="5:21" x14ac:dyDescent="0.25">
      <c r="E353" s="1" t="s">
        <v>423</v>
      </c>
      <c r="F353" s="1" t="s">
        <v>51</v>
      </c>
      <c r="G353">
        <v>1</v>
      </c>
      <c r="H353" s="1" t="s">
        <v>42</v>
      </c>
      <c r="I353" s="1" t="s">
        <v>403</v>
      </c>
      <c r="J353">
        <v>0.5</v>
      </c>
      <c r="K353" s="1" t="s">
        <v>563</v>
      </c>
      <c r="L353">
        <v>1</v>
      </c>
      <c r="P353" t="str">
        <f>uzytkownicy[[#This Row],[Jezyk]]</f>
        <v>nyole</v>
      </c>
      <c r="Q353" t="str">
        <f>uzytkownicy[[#This Row],[Urzedowy]]</f>
        <v>nie</v>
      </c>
      <c r="R353" t="str">
        <f t="shared" si="15"/>
        <v>nyole</v>
      </c>
      <c r="S353" t="str">
        <f t="shared" si="16"/>
        <v>-</v>
      </c>
      <c r="T353" t="s">
        <v>247</v>
      </c>
      <c r="U353">
        <f t="shared" si="17"/>
        <v>1</v>
      </c>
    </row>
    <row r="354" spans="5:21" x14ac:dyDescent="0.25">
      <c r="E354" s="1" t="s">
        <v>424</v>
      </c>
      <c r="F354" s="1" t="s">
        <v>62</v>
      </c>
      <c r="G354">
        <v>1</v>
      </c>
      <c r="H354" s="1" t="s">
        <v>42</v>
      </c>
      <c r="I354" s="1" t="s">
        <v>447</v>
      </c>
      <c r="J354">
        <v>0.5</v>
      </c>
      <c r="K354" s="1" t="s">
        <v>563</v>
      </c>
      <c r="L354">
        <v>1</v>
      </c>
      <c r="P354" t="str">
        <f>uzytkownicy[[#This Row],[Jezyk]]</f>
        <v>saamia</v>
      </c>
      <c r="Q354" t="str">
        <f>uzytkownicy[[#This Row],[Urzedowy]]</f>
        <v>nie</v>
      </c>
      <c r="R354" t="str">
        <f t="shared" si="15"/>
        <v>saamia</v>
      </c>
      <c r="S354" t="str">
        <f t="shared" si="16"/>
        <v>-</v>
      </c>
      <c r="T354" t="s">
        <v>446</v>
      </c>
      <c r="U354">
        <f t="shared" si="17"/>
        <v>1</v>
      </c>
    </row>
    <row r="355" spans="5:21" x14ac:dyDescent="0.25">
      <c r="E355" s="1" t="s">
        <v>425</v>
      </c>
      <c r="F355" s="1" t="s">
        <v>62</v>
      </c>
      <c r="G355">
        <v>1</v>
      </c>
      <c r="H355" s="1" t="s">
        <v>42</v>
      </c>
      <c r="I355" s="1" t="s">
        <v>77</v>
      </c>
      <c r="J355">
        <v>0.5</v>
      </c>
      <c r="K355" s="1" t="s">
        <v>563</v>
      </c>
      <c r="L355">
        <v>1</v>
      </c>
      <c r="P355" t="str">
        <f>uzytkownicy[[#This Row],[Jezyk]]</f>
        <v>aringa</v>
      </c>
      <c r="Q355" t="str">
        <f>uzytkownicy[[#This Row],[Urzedowy]]</f>
        <v>nie</v>
      </c>
      <c r="R355" t="str">
        <f t="shared" si="15"/>
        <v>aringa</v>
      </c>
      <c r="S355" t="str">
        <f t="shared" si="16"/>
        <v>-</v>
      </c>
      <c r="T355" t="s">
        <v>499</v>
      </c>
      <c r="U355">
        <f t="shared" si="17"/>
        <v>1</v>
      </c>
    </row>
    <row r="356" spans="5:21" x14ac:dyDescent="0.25">
      <c r="E356" s="1" t="s">
        <v>426</v>
      </c>
      <c r="F356" s="1" t="s">
        <v>62</v>
      </c>
      <c r="G356">
        <v>1</v>
      </c>
      <c r="H356" s="1" t="s">
        <v>42</v>
      </c>
      <c r="I356" s="1" t="s">
        <v>54</v>
      </c>
      <c r="J356">
        <v>0.5</v>
      </c>
      <c r="K356" s="1" t="s">
        <v>563</v>
      </c>
      <c r="L356">
        <v>1</v>
      </c>
      <c r="P356" t="str">
        <f>uzytkownicy[[#This Row],[Jezyk]]</f>
        <v>adhola</v>
      </c>
      <c r="Q356" t="str">
        <f>uzytkownicy[[#This Row],[Urzedowy]]</f>
        <v>nie</v>
      </c>
      <c r="R356" t="str">
        <f t="shared" si="15"/>
        <v>adhola</v>
      </c>
      <c r="S356" t="str">
        <f t="shared" si="16"/>
        <v>-</v>
      </c>
      <c r="T356" t="s">
        <v>274</v>
      </c>
      <c r="U356">
        <f t="shared" si="17"/>
        <v>1</v>
      </c>
    </row>
    <row r="357" spans="5:21" x14ac:dyDescent="0.25">
      <c r="E357" s="1" t="s">
        <v>427</v>
      </c>
      <c r="F357" s="1" t="s">
        <v>62</v>
      </c>
      <c r="G357">
        <v>1</v>
      </c>
      <c r="H357" s="1" t="s">
        <v>47</v>
      </c>
      <c r="I357" s="1" t="s">
        <v>76</v>
      </c>
      <c r="J357">
        <v>0.5</v>
      </c>
      <c r="K357" s="1" t="s">
        <v>563</v>
      </c>
      <c r="L357">
        <v>1</v>
      </c>
      <c r="P357" t="str">
        <f>uzytkownicy[[#This Row],[Jezyk]]</f>
        <v>arabski</v>
      </c>
      <c r="Q357" t="str">
        <f>uzytkownicy[[#This Row],[Urzedowy]]</f>
        <v>nie</v>
      </c>
      <c r="R357" t="str">
        <f t="shared" si="15"/>
        <v>arabski</v>
      </c>
      <c r="S357" t="str">
        <f t="shared" si="16"/>
        <v>-</v>
      </c>
      <c r="T357" t="s">
        <v>252</v>
      </c>
      <c r="U357">
        <f t="shared" si="17"/>
        <v>1</v>
      </c>
    </row>
    <row r="358" spans="5:21" x14ac:dyDescent="0.25">
      <c r="E358" s="1" t="s">
        <v>428</v>
      </c>
      <c r="F358" s="1" t="s">
        <v>81</v>
      </c>
      <c r="G358">
        <v>1</v>
      </c>
      <c r="H358" s="1" t="s">
        <v>3</v>
      </c>
      <c r="I358" s="1" t="s">
        <v>424</v>
      </c>
      <c r="J358">
        <v>0.4</v>
      </c>
      <c r="K358" s="1" t="s">
        <v>563</v>
      </c>
      <c r="L358">
        <v>1</v>
      </c>
      <c r="P358" t="str">
        <f>uzytkownicy[[#This Row],[Jezyk]]</f>
        <v>pashai</v>
      </c>
      <c r="Q358" t="str">
        <f>uzytkownicy[[#This Row],[Urzedowy]]</f>
        <v>nie</v>
      </c>
      <c r="R358" t="str">
        <f t="shared" si="15"/>
        <v>pashai</v>
      </c>
      <c r="S358" t="str">
        <f t="shared" si="16"/>
        <v>-</v>
      </c>
      <c r="T358" t="s">
        <v>327</v>
      </c>
      <c r="U358">
        <f t="shared" si="17"/>
        <v>1</v>
      </c>
    </row>
    <row r="359" spans="5:21" x14ac:dyDescent="0.25">
      <c r="E359" s="1" t="s">
        <v>429</v>
      </c>
      <c r="F359" s="1" t="s">
        <v>56</v>
      </c>
      <c r="G359">
        <v>1</v>
      </c>
      <c r="H359" s="1" t="s">
        <v>7</v>
      </c>
      <c r="I359" s="1" t="s">
        <v>391</v>
      </c>
      <c r="J359">
        <v>0.4</v>
      </c>
      <c r="K359" s="1" t="s">
        <v>563</v>
      </c>
      <c r="L359">
        <v>1</v>
      </c>
      <c r="P359" t="str">
        <f>uzytkownicy[[#This Row],[Jezyk]]</f>
        <v>niemiecki</v>
      </c>
      <c r="Q359" t="str">
        <f>uzytkownicy[[#This Row],[Urzedowy]]</f>
        <v>nie</v>
      </c>
      <c r="R359" t="str">
        <f t="shared" si="15"/>
        <v>niemiecki</v>
      </c>
      <c r="S359" t="str">
        <f t="shared" si="16"/>
        <v>-</v>
      </c>
      <c r="T359" t="s">
        <v>393</v>
      </c>
      <c r="U359">
        <f t="shared" si="17"/>
        <v>1</v>
      </c>
    </row>
    <row r="360" spans="5:21" x14ac:dyDescent="0.25">
      <c r="E360" s="1" t="s">
        <v>430</v>
      </c>
      <c r="F360" s="1" t="s">
        <v>131</v>
      </c>
      <c r="G360">
        <v>1</v>
      </c>
      <c r="H360" s="1" t="s">
        <v>10</v>
      </c>
      <c r="I360" s="1" t="s">
        <v>496</v>
      </c>
      <c r="J360">
        <v>0.4</v>
      </c>
      <c r="K360" s="1" t="s">
        <v>563</v>
      </c>
      <c r="L360">
        <v>1</v>
      </c>
      <c r="P360" t="str">
        <f>uzytkownicy[[#This Row],[Jezyk]]</f>
        <v>tavoyan</v>
      </c>
      <c r="Q360" t="str">
        <f>uzytkownicy[[#This Row],[Urzedowy]]</f>
        <v>nie</v>
      </c>
      <c r="R360" t="str">
        <f t="shared" si="15"/>
        <v>tavoyan</v>
      </c>
      <c r="S360" t="str">
        <f t="shared" si="16"/>
        <v>-</v>
      </c>
      <c r="T360" t="s">
        <v>55</v>
      </c>
      <c r="U360">
        <f t="shared" si="17"/>
        <v>1</v>
      </c>
    </row>
    <row r="361" spans="5:21" x14ac:dyDescent="0.25">
      <c r="E361" s="1" t="s">
        <v>431</v>
      </c>
      <c r="F361" s="1" t="s">
        <v>81</v>
      </c>
      <c r="G361">
        <v>1</v>
      </c>
      <c r="H361" s="1" t="s">
        <v>10</v>
      </c>
      <c r="I361" s="1" t="s">
        <v>534</v>
      </c>
      <c r="J361">
        <v>0.4</v>
      </c>
      <c r="K361" s="1" t="s">
        <v>563</v>
      </c>
      <c r="L361">
        <v>1</v>
      </c>
      <c r="P361" t="str">
        <f>uzytkownicy[[#This Row],[Jezyk]]</f>
        <v>wa</v>
      </c>
      <c r="Q361" t="str">
        <f>uzytkownicy[[#This Row],[Urzedowy]]</f>
        <v>nie</v>
      </c>
      <c r="R361" t="str">
        <f t="shared" si="15"/>
        <v>wa</v>
      </c>
      <c r="S361" t="str">
        <f t="shared" si="16"/>
        <v>-</v>
      </c>
      <c r="T361" t="s">
        <v>503</v>
      </c>
      <c r="U361">
        <f t="shared" si="17"/>
        <v>1</v>
      </c>
    </row>
    <row r="362" spans="5:21" x14ac:dyDescent="0.25">
      <c r="E362" s="1" t="s">
        <v>432</v>
      </c>
      <c r="F362" s="1" t="s">
        <v>53</v>
      </c>
      <c r="G362">
        <v>1</v>
      </c>
      <c r="H362" s="1" t="s">
        <v>11</v>
      </c>
      <c r="I362" s="1" t="s">
        <v>218</v>
      </c>
      <c r="J362">
        <v>0.4</v>
      </c>
      <c r="K362" s="1" t="s">
        <v>563</v>
      </c>
      <c r="L362">
        <v>1</v>
      </c>
      <c r="P362" t="str">
        <f>uzytkownicy[[#This Row],[Jezyk]]</f>
        <v>japonski</v>
      </c>
      <c r="Q362" t="str">
        <f>uzytkownicy[[#This Row],[Urzedowy]]</f>
        <v>nie</v>
      </c>
      <c r="R362" t="str">
        <f t="shared" si="15"/>
        <v>japonski</v>
      </c>
      <c r="S362" t="str">
        <f t="shared" si="16"/>
        <v>-</v>
      </c>
      <c r="T362" t="s">
        <v>305</v>
      </c>
      <c r="U362">
        <f t="shared" si="17"/>
        <v>1</v>
      </c>
    </row>
    <row r="363" spans="5:21" x14ac:dyDescent="0.25">
      <c r="E363" s="1" t="s">
        <v>433</v>
      </c>
      <c r="F363" s="1" t="s">
        <v>62</v>
      </c>
      <c r="G363">
        <v>1</v>
      </c>
      <c r="H363" s="1" t="s">
        <v>12</v>
      </c>
      <c r="I363" s="1" t="s">
        <v>531</v>
      </c>
      <c r="J363">
        <v>0.4</v>
      </c>
      <c r="K363" s="1" t="s">
        <v>563</v>
      </c>
      <c r="L363">
        <v>1</v>
      </c>
      <c r="P363" t="str">
        <f>uzytkownicy[[#This Row],[Jezyk]]</f>
        <v>va</v>
      </c>
      <c r="Q363" t="str">
        <f>uzytkownicy[[#This Row],[Urzedowy]]</f>
        <v>nie</v>
      </c>
      <c r="R363" t="str">
        <f t="shared" si="15"/>
        <v>va</v>
      </c>
      <c r="S363" t="str">
        <f t="shared" si="16"/>
        <v>-</v>
      </c>
      <c r="T363" t="s">
        <v>146</v>
      </c>
      <c r="U363">
        <f t="shared" si="17"/>
        <v>1</v>
      </c>
    </row>
    <row r="364" spans="5:21" x14ac:dyDescent="0.25">
      <c r="E364" s="1" t="s">
        <v>434</v>
      </c>
      <c r="F364" s="1" t="s">
        <v>62</v>
      </c>
      <c r="G364">
        <v>1</v>
      </c>
      <c r="H364" s="1" t="s">
        <v>12</v>
      </c>
      <c r="I364" s="1" t="s">
        <v>474</v>
      </c>
      <c r="J364">
        <v>0.4</v>
      </c>
      <c r="K364" s="1" t="s">
        <v>563</v>
      </c>
      <c r="L364">
        <v>1</v>
      </c>
      <c r="P364" t="str">
        <f>uzytkownicy[[#This Row],[Jezyk]]</f>
        <v>sui</v>
      </c>
      <c r="Q364" t="str">
        <f>uzytkownicy[[#This Row],[Urzedowy]]</f>
        <v>nie</v>
      </c>
      <c r="R364" t="str">
        <f t="shared" si="15"/>
        <v>sui</v>
      </c>
      <c r="S364" t="str">
        <f t="shared" si="16"/>
        <v>-</v>
      </c>
      <c r="T364" t="s">
        <v>437</v>
      </c>
      <c r="U364">
        <f t="shared" si="17"/>
        <v>1</v>
      </c>
    </row>
    <row r="365" spans="5:21" x14ac:dyDescent="0.25">
      <c r="E365" s="1" t="s">
        <v>435</v>
      </c>
      <c r="F365" s="1" t="s">
        <v>96</v>
      </c>
      <c r="G365">
        <v>1</v>
      </c>
      <c r="H365" s="1" t="s">
        <v>13</v>
      </c>
      <c r="I365" s="1" t="s">
        <v>452</v>
      </c>
      <c r="J365">
        <v>0.4</v>
      </c>
      <c r="K365" s="1" t="s">
        <v>563</v>
      </c>
      <c r="L365">
        <v>1</v>
      </c>
      <c r="P365" t="str">
        <f>uzytkownicy[[#This Row],[Jezyk]]</f>
        <v>sanga</v>
      </c>
      <c r="Q365" t="str">
        <f>uzytkownicy[[#This Row],[Urzedowy]]</f>
        <v>nie</v>
      </c>
      <c r="R365" t="str">
        <f t="shared" si="15"/>
        <v>sanga</v>
      </c>
      <c r="S365" t="str">
        <f t="shared" si="16"/>
        <v>-</v>
      </c>
      <c r="T365" t="s">
        <v>184</v>
      </c>
      <c r="U365">
        <f t="shared" si="17"/>
        <v>1</v>
      </c>
    </row>
    <row r="366" spans="5:21" x14ac:dyDescent="0.25">
      <c r="E366" s="1" t="s">
        <v>436</v>
      </c>
      <c r="F366" s="1" t="s">
        <v>56</v>
      </c>
      <c r="G366">
        <v>1</v>
      </c>
      <c r="H366" s="1" t="s">
        <v>13</v>
      </c>
      <c r="I366" s="1" t="s">
        <v>428</v>
      </c>
      <c r="J366">
        <v>0.4</v>
      </c>
      <c r="K366" s="1" t="s">
        <v>563</v>
      </c>
      <c r="L366">
        <v>1</v>
      </c>
      <c r="P366" t="str">
        <f>uzytkownicy[[#This Row],[Jezyk]]</f>
        <v>phende</v>
      </c>
      <c r="Q366" t="str">
        <f>uzytkownicy[[#This Row],[Urzedowy]]</f>
        <v>nie</v>
      </c>
      <c r="R366" t="str">
        <f t="shared" si="15"/>
        <v>phende</v>
      </c>
      <c r="S366" t="str">
        <f t="shared" si="16"/>
        <v>-</v>
      </c>
      <c r="T366" t="s">
        <v>82</v>
      </c>
      <c r="U366">
        <f t="shared" si="17"/>
        <v>1</v>
      </c>
    </row>
    <row r="367" spans="5:21" x14ac:dyDescent="0.25">
      <c r="E367" s="1" t="s">
        <v>437</v>
      </c>
      <c r="F367" s="1" t="s">
        <v>56</v>
      </c>
      <c r="G367">
        <v>1</v>
      </c>
      <c r="H367" s="1" t="s">
        <v>13</v>
      </c>
      <c r="I367" s="1" t="s">
        <v>164</v>
      </c>
      <c r="J367">
        <v>0.4</v>
      </c>
      <c r="K367" s="1" t="s">
        <v>563</v>
      </c>
      <c r="L367">
        <v>1</v>
      </c>
      <c r="P367" t="str">
        <f>uzytkownicy[[#This Row],[Jezyk]]</f>
        <v>fuliiru</v>
      </c>
      <c r="Q367" t="str">
        <f>uzytkownicy[[#This Row],[Urzedowy]]</f>
        <v>nie</v>
      </c>
      <c r="R367" t="str">
        <f t="shared" si="15"/>
        <v>fuliiru</v>
      </c>
      <c r="S367" t="str">
        <f t="shared" si="16"/>
        <v>-</v>
      </c>
      <c r="T367" t="s">
        <v>448</v>
      </c>
      <c r="U367">
        <f t="shared" si="17"/>
        <v>1</v>
      </c>
    </row>
    <row r="368" spans="5:21" x14ac:dyDescent="0.25">
      <c r="E368" s="1" t="s">
        <v>438</v>
      </c>
      <c r="F368" s="1" t="s">
        <v>51</v>
      </c>
      <c r="G368">
        <v>1</v>
      </c>
      <c r="H368" s="1" t="s">
        <v>13</v>
      </c>
      <c r="I368" s="1" t="s">
        <v>299</v>
      </c>
      <c r="J368">
        <v>0.4</v>
      </c>
      <c r="K368" s="1" t="s">
        <v>563</v>
      </c>
      <c r="L368">
        <v>1</v>
      </c>
      <c r="P368" t="str">
        <f>uzytkownicy[[#This Row],[Jezyk]]</f>
        <v>lega-shabunda</v>
      </c>
      <c r="Q368" t="str">
        <f>uzytkownicy[[#This Row],[Urzedowy]]</f>
        <v>nie</v>
      </c>
      <c r="R368" t="str">
        <f t="shared" si="15"/>
        <v>lega-shabunda</v>
      </c>
      <c r="S368" t="str">
        <f t="shared" si="16"/>
        <v>-</v>
      </c>
      <c r="T368" t="s">
        <v>266</v>
      </c>
      <c r="U368">
        <f t="shared" si="17"/>
        <v>1</v>
      </c>
    </row>
    <row r="369" spans="5:21" x14ac:dyDescent="0.25">
      <c r="E369" s="1" t="s">
        <v>439</v>
      </c>
      <c r="F369" s="1" t="s">
        <v>56</v>
      </c>
      <c r="G369">
        <v>1</v>
      </c>
      <c r="H369" s="1" t="s">
        <v>13</v>
      </c>
      <c r="I369" s="1" t="s">
        <v>359</v>
      </c>
      <c r="J369">
        <v>0.4</v>
      </c>
      <c r="K369" s="1" t="s">
        <v>563</v>
      </c>
      <c r="L369">
        <v>1</v>
      </c>
      <c r="P369" t="str">
        <f>uzytkownicy[[#This Row],[Jezyk]]</f>
        <v>mongo-nkundu</v>
      </c>
      <c r="Q369" t="str">
        <f>uzytkownicy[[#This Row],[Urzedowy]]</f>
        <v>nie</v>
      </c>
      <c r="R369" t="str">
        <f t="shared" si="15"/>
        <v>mongo-nkundu</v>
      </c>
      <c r="S369" t="str">
        <f t="shared" si="16"/>
        <v>-</v>
      </c>
      <c r="T369" t="s">
        <v>409</v>
      </c>
      <c r="U369">
        <f t="shared" si="17"/>
        <v>1</v>
      </c>
    </row>
    <row r="370" spans="5:21" x14ac:dyDescent="0.25">
      <c r="E370" s="1" t="s">
        <v>440</v>
      </c>
      <c r="F370" s="1" t="s">
        <v>51</v>
      </c>
      <c r="G370">
        <v>1</v>
      </c>
      <c r="H370" s="1" t="s">
        <v>13</v>
      </c>
      <c r="I370" s="1" t="s">
        <v>346</v>
      </c>
      <c r="J370">
        <v>0.4</v>
      </c>
      <c r="K370" s="1" t="s">
        <v>563</v>
      </c>
      <c r="L370">
        <v>1</v>
      </c>
      <c r="P370" t="str">
        <f>uzytkownicy[[#This Row],[Jezyk]]</f>
        <v>mbadja</v>
      </c>
      <c r="Q370" t="str">
        <f>uzytkownicy[[#This Row],[Urzedowy]]</f>
        <v>nie</v>
      </c>
      <c r="R370" t="str">
        <f t="shared" si="15"/>
        <v>mbadja</v>
      </c>
      <c r="S370" t="str">
        <f t="shared" si="16"/>
        <v>-</v>
      </c>
      <c r="T370" t="s">
        <v>410</v>
      </c>
      <c r="U370">
        <f t="shared" si="17"/>
        <v>1</v>
      </c>
    </row>
    <row r="371" spans="5:21" x14ac:dyDescent="0.25">
      <c r="E371" s="1" t="s">
        <v>441</v>
      </c>
      <c r="F371" s="1" t="s">
        <v>51</v>
      </c>
      <c r="G371">
        <v>1</v>
      </c>
      <c r="H371" s="1" t="s">
        <v>14</v>
      </c>
      <c r="I371" s="1" t="s">
        <v>394</v>
      </c>
      <c r="J371">
        <v>0.4</v>
      </c>
      <c r="K371" s="1" t="s">
        <v>563</v>
      </c>
      <c r="L371">
        <v>1</v>
      </c>
      <c r="P371" t="str">
        <f>uzytkownicy[[#This Row],[Jezyk]]</f>
        <v>nobiin</v>
      </c>
      <c r="Q371" t="str">
        <f>uzytkownicy[[#This Row],[Urzedowy]]</f>
        <v>nie</v>
      </c>
      <c r="R371" t="str">
        <f t="shared" si="15"/>
        <v>nobiin</v>
      </c>
      <c r="S371" t="str">
        <f t="shared" si="16"/>
        <v>-</v>
      </c>
      <c r="T371" t="s">
        <v>419</v>
      </c>
      <c r="U371">
        <f t="shared" si="17"/>
        <v>1</v>
      </c>
    </row>
    <row r="372" spans="5:21" x14ac:dyDescent="0.25">
      <c r="E372" s="1" t="s">
        <v>442</v>
      </c>
      <c r="F372" s="1" t="s">
        <v>62</v>
      </c>
      <c r="G372">
        <v>1</v>
      </c>
      <c r="H372" s="1" t="s">
        <v>20</v>
      </c>
      <c r="I372" s="1" t="s">
        <v>238</v>
      </c>
      <c r="J372">
        <v>0.4</v>
      </c>
      <c r="K372" s="1" t="s">
        <v>563</v>
      </c>
      <c r="L372">
        <v>1</v>
      </c>
      <c r="P372" t="str">
        <f>uzytkownicy[[#This Row],[Jezyk]]</f>
        <v>karbi</v>
      </c>
      <c r="Q372" t="str">
        <f>uzytkownicy[[#This Row],[Urzedowy]]</f>
        <v>nie</v>
      </c>
      <c r="R372" t="str">
        <f t="shared" si="15"/>
        <v>karbi</v>
      </c>
      <c r="S372" t="str">
        <f t="shared" si="16"/>
        <v>-</v>
      </c>
      <c r="T372" t="s">
        <v>513</v>
      </c>
      <c r="U372">
        <f t="shared" si="17"/>
        <v>1</v>
      </c>
    </row>
    <row r="373" spans="5:21" x14ac:dyDescent="0.25">
      <c r="E373" s="1" t="s">
        <v>443</v>
      </c>
      <c r="F373" s="1" t="s">
        <v>62</v>
      </c>
      <c r="G373">
        <v>1</v>
      </c>
      <c r="H373" s="1" t="s">
        <v>20</v>
      </c>
      <c r="I373" s="1" t="s">
        <v>279</v>
      </c>
      <c r="J373">
        <v>0.4</v>
      </c>
      <c r="K373" s="1" t="s">
        <v>563</v>
      </c>
      <c r="L373">
        <v>1</v>
      </c>
      <c r="P373" t="str">
        <f>uzytkownicy[[#This Row],[Jezyk]]</f>
        <v>koya</v>
      </c>
      <c r="Q373" t="str">
        <f>uzytkownicy[[#This Row],[Urzedowy]]</f>
        <v>nie</v>
      </c>
      <c r="R373" t="str">
        <f t="shared" si="15"/>
        <v>koya</v>
      </c>
      <c r="S373" t="str">
        <f t="shared" si="16"/>
        <v>-</v>
      </c>
      <c r="T373" t="s">
        <v>345</v>
      </c>
      <c r="U373">
        <f t="shared" si="17"/>
        <v>1</v>
      </c>
    </row>
    <row r="374" spans="5:21" x14ac:dyDescent="0.25">
      <c r="E374" s="1" t="s">
        <v>444</v>
      </c>
      <c r="F374" s="1" t="s">
        <v>62</v>
      </c>
      <c r="G374">
        <v>1</v>
      </c>
      <c r="H374" s="1" t="s">
        <v>20</v>
      </c>
      <c r="I374" s="1" t="s">
        <v>74</v>
      </c>
      <c r="J374">
        <v>0.4</v>
      </c>
      <c r="K374" s="1" t="s">
        <v>562</v>
      </c>
      <c r="L374">
        <v>1</v>
      </c>
      <c r="P374" t="str">
        <f>uzytkownicy[[#This Row],[Jezyk]]</f>
        <v>angielski</v>
      </c>
      <c r="Q374" t="str">
        <f>uzytkownicy[[#This Row],[Urzedowy]]</f>
        <v>tak</v>
      </c>
      <c r="R374" t="str">
        <f t="shared" si="15"/>
        <v>-</v>
      </c>
      <c r="S374" t="str">
        <f t="shared" si="16"/>
        <v>angielski</v>
      </c>
      <c r="T374" t="s">
        <v>134</v>
      </c>
      <c r="U374">
        <f t="shared" si="17"/>
        <v>1</v>
      </c>
    </row>
    <row r="375" spans="5:21" x14ac:dyDescent="0.25">
      <c r="E375" s="1" t="s">
        <v>445</v>
      </c>
      <c r="F375" s="1" t="s">
        <v>62</v>
      </c>
      <c r="G375">
        <v>1</v>
      </c>
      <c r="H375" s="1" t="s">
        <v>21</v>
      </c>
      <c r="I375" s="1" t="s">
        <v>440</v>
      </c>
      <c r="J375">
        <v>0.4</v>
      </c>
      <c r="K375" s="1" t="s">
        <v>563</v>
      </c>
      <c r="L375">
        <v>1</v>
      </c>
      <c r="P375" t="str">
        <f>uzytkownicy[[#This Row],[Jezyk]]</f>
        <v>rejang</v>
      </c>
      <c r="Q375" t="str">
        <f>uzytkownicy[[#This Row],[Urzedowy]]</f>
        <v>nie</v>
      </c>
      <c r="R375" t="str">
        <f t="shared" si="15"/>
        <v>rejang</v>
      </c>
      <c r="S375" t="str">
        <f t="shared" si="16"/>
        <v>-</v>
      </c>
      <c r="T375" t="s">
        <v>537</v>
      </c>
      <c r="U375">
        <f t="shared" si="17"/>
        <v>1</v>
      </c>
    </row>
    <row r="376" spans="5:21" x14ac:dyDescent="0.25">
      <c r="E376" s="1" t="s">
        <v>446</v>
      </c>
      <c r="F376" s="1" t="s">
        <v>81</v>
      </c>
      <c r="G376">
        <v>1</v>
      </c>
      <c r="H376" s="1" t="s">
        <v>21</v>
      </c>
      <c r="I376" s="1" t="s">
        <v>502</v>
      </c>
      <c r="J376">
        <v>0.4</v>
      </c>
      <c r="K376" s="1" t="s">
        <v>563</v>
      </c>
      <c r="L376">
        <v>1</v>
      </c>
      <c r="P376" t="str">
        <f>uzytkownicy[[#This Row],[Jezyk]]</f>
        <v>tetum</v>
      </c>
      <c r="Q376" t="str">
        <f>uzytkownicy[[#This Row],[Urzedowy]]</f>
        <v>nie</v>
      </c>
      <c r="R376" t="str">
        <f t="shared" si="15"/>
        <v>tetum</v>
      </c>
      <c r="S376" t="str">
        <f t="shared" si="16"/>
        <v>-</v>
      </c>
      <c r="T376" t="s">
        <v>87</v>
      </c>
      <c r="U376">
        <f t="shared" si="17"/>
        <v>1</v>
      </c>
    </row>
    <row r="377" spans="5:21" x14ac:dyDescent="0.25">
      <c r="E377" s="1" t="s">
        <v>447</v>
      </c>
      <c r="F377" s="1" t="s">
        <v>81</v>
      </c>
      <c r="G377">
        <v>1</v>
      </c>
      <c r="H377" s="1" t="s">
        <v>22</v>
      </c>
      <c r="I377" s="1" t="s">
        <v>427</v>
      </c>
      <c r="J377">
        <v>0.4</v>
      </c>
      <c r="K377" s="1" t="s">
        <v>563</v>
      </c>
      <c r="L377">
        <v>1</v>
      </c>
      <c r="P377" t="str">
        <f>uzytkownicy[[#This Row],[Jezyk]]</f>
        <v>perski</v>
      </c>
      <c r="Q377" t="str">
        <f>uzytkownicy[[#This Row],[Urzedowy]]</f>
        <v>nie</v>
      </c>
      <c r="R377" t="str">
        <f t="shared" si="15"/>
        <v>perski</v>
      </c>
      <c r="S377" t="str">
        <f t="shared" si="16"/>
        <v>-</v>
      </c>
      <c r="T377" t="s">
        <v>98</v>
      </c>
      <c r="U377">
        <f t="shared" si="17"/>
        <v>1</v>
      </c>
    </row>
    <row r="378" spans="5:21" x14ac:dyDescent="0.25">
      <c r="E378" s="1" t="s">
        <v>448</v>
      </c>
      <c r="F378" s="1" t="s">
        <v>53</v>
      </c>
      <c r="G378">
        <v>1</v>
      </c>
      <c r="H378" s="1" t="s">
        <v>22</v>
      </c>
      <c r="I378" s="1" t="s">
        <v>523</v>
      </c>
      <c r="J378">
        <v>0.4</v>
      </c>
      <c r="K378" s="1" t="s">
        <v>563</v>
      </c>
      <c r="L378">
        <v>1</v>
      </c>
      <c r="P378" t="str">
        <f>uzytkownicy[[#This Row],[Jezyk]]</f>
        <v>turkmenski</v>
      </c>
      <c r="Q378" t="str">
        <f>uzytkownicy[[#This Row],[Urzedowy]]</f>
        <v>nie</v>
      </c>
      <c r="R378" t="str">
        <f t="shared" si="15"/>
        <v>turkmenski</v>
      </c>
      <c r="S378" t="str">
        <f t="shared" si="16"/>
        <v>-</v>
      </c>
      <c r="T378" t="s">
        <v>271</v>
      </c>
      <c r="U378">
        <f t="shared" si="17"/>
        <v>1</v>
      </c>
    </row>
    <row r="379" spans="5:21" x14ac:dyDescent="0.25">
      <c r="E379" s="1" t="s">
        <v>449</v>
      </c>
      <c r="F379" s="1" t="s">
        <v>81</v>
      </c>
      <c r="G379">
        <v>1</v>
      </c>
      <c r="H379" s="1" t="s">
        <v>25</v>
      </c>
      <c r="I379" s="1" t="s">
        <v>426</v>
      </c>
      <c r="J379">
        <v>0.4</v>
      </c>
      <c r="K379" s="1" t="s">
        <v>563</v>
      </c>
      <c r="L379">
        <v>1</v>
      </c>
      <c r="P379" t="str">
        <f>uzytkownicy[[#This Row],[Jezyk]]</f>
        <v>pendzabski</v>
      </c>
      <c r="Q379" t="str">
        <f>uzytkownicy[[#This Row],[Urzedowy]]</f>
        <v>nie</v>
      </c>
      <c r="R379" t="str">
        <f t="shared" si="15"/>
        <v>pendzabski</v>
      </c>
      <c r="S379" t="str">
        <f t="shared" si="16"/>
        <v>-</v>
      </c>
      <c r="T379" t="s">
        <v>128</v>
      </c>
      <c r="U379">
        <f t="shared" si="17"/>
        <v>1</v>
      </c>
    </row>
    <row r="380" spans="5:21" x14ac:dyDescent="0.25">
      <c r="E380" s="1" t="s">
        <v>450</v>
      </c>
      <c r="F380" s="1" t="s">
        <v>81</v>
      </c>
      <c r="G380">
        <v>1</v>
      </c>
      <c r="H380" s="1" t="s">
        <v>25</v>
      </c>
      <c r="I380" s="1" t="s">
        <v>200</v>
      </c>
      <c r="J380">
        <v>0.4</v>
      </c>
      <c r="K380" s="1" t="s">
        <v>563</v>
      </c>
      <c r="L380">
        <v>1</v>
      </c>
      <c r="P380" t="str">
        <f>uzytkownicy[[#This Row],[Jezyk]]</f>
        <v>hiszpanski</v>
      </c>
      <c r="Q380" t="str">
        <f>uzytkownicy[[#This Row],[Urzedowy]]</f>
        <v>nie</v>
      </c>
      <c r="R380" t="str">
        <f t="shared" si="15"/>
        <v>hiszpanski</v>
      </c>
      <c r="S380" t="str">
        <f t="shared" si="16"/>
        <v>-</v>
      </c>
      <c r="T380" t="s">
        <v>524</v>
      </c>
      <c r="U380">
        <f t="shared" si="17"/>
        <v>1</v>
      </c>
    </row>
    <row r="381" spans="5:21" x14ac:dyDescent="0.25">
      <c r="E381" s="1" t="s">
        <v>451</v>
      </c>
      <c r="F381" s="1" t="s">
        <v>86</v>
      </c>
      <c r="G381">
        <v>1</v>
      </c>
      <c r="H381" s="1" t="s">
        <v>25</v>
      </c>
      <c r="I381" s="1" t="s">
        <v>391</v>
      </c>
      <c r="J381">
        <v>0.4</v>
      </c>
      <c r="K381" s="1" t="s">
        <v>563</v>
      </c>
      <c r="L381">
        <v>1</v>
      </c>
      <c r="P381" t="str">
        <f>uzytkownicy[[#This Row],[Jezyk]]</f>
        <v>niemiecki</v>
      </c>
      <c r="Q381" t="str">
        <f>uzytkownicy[[#This Row],[Urzedowy]]</f>
        <v>nie</v>
      </c>
      <c r="R381" t="str">
        <f t="shared" si="15"/>
        <v>niemiecki</v>
      </c>
      <c r="S381" t="str">
        <f t="shared" si="16"/>
        <v>-</v>
      </c>
      <c r="T381" t="s">
        <v>112</v>
      </c>
      <c r="U381">
        <f t="shared" si="17"/>
        <v>1</v>
      </c>
    </row>
    <row r="382" spans="5:21" x14ac:dyDescent="0.25">
      <c r="E382" s="1" t="s">
        <v>452</v>
      </c>
      <c r="F382" s="1" t="s">
        <v>81</v>
      </c>
      <c r="G382">
        <v>1</v>
      </c>
      <c r="H382" s="1" t="s">
        <v>25</v>
      </c>
      <c r="I382" s="1" t="s">
        <v>539</v>
      </c>
      <c r="J382">
        <v>0.4</v>
      </c>
      <c r="K382" s="1" t="s">
        <v>563</v>
      </c>
      <c r="L382">
        <v>1</v>
      </c>
      <c r="P382" t="str">
        <f>uzytkownicy[[#This Row],[Jezyk]]</f>
        <v>wloski</v>
      </c>
      <c r="Q382" t="str">
        <f>uzytkownicy[[#This Row],[Urzedowy]]</f>
        <v>nie</v>
      </c>
      <c r="R382" t="str">
        <f t="shared" si="15"/>
        <v>wloski</v>
      </c>
      <c r="S382" t="str">
        <f t="shared" si="16"/>
        <v>-</v>
      </c>
      <c r="T382" t="s">
        <v>551</v>
      </c>
      <c r="U382">
        <f t="shared" si="17"/>
        <v>1</v>
      </c>
    </row>
    <row r="383" spans="5:21" x14ac:dyDescent="0.25">
      <c r="E383" s="1" t="s">
        <v>453</v>
      </c>
      <c r="F383" s="1" t="s">
        <v>89</v>
      </c>
      <c r="G383">
        <v>1</v>
      </c>
      <c r="H383" s="1" t="s">
        <v>25</v>
      </c>
      <c r="I383" s="1" t="s">
        <v>233</v>
      </c>
      <c r="J383">
        <v>0.4</v>
      </c>
      <c r="K383" s="1" t="s">
        <v>563</v>
      </c>
      <c r="L383">
        <v>1</v>
      </c>
      <c r="P383" t="str">
        <f>uzytkownicy[[#This Row],[Jezyk]]</f>
        <v>kantonski</v>
      </c>
      <c r="Q383" t="str">
        <f>uzytkownicy[[#This Row],[Urzedowy]]</f>
        <v>nie</v>
      </c>
      <c r="R383" t="str">
        <f t="shared" si="15"/>
        <v>kantonski</v>
      </c>
      <c r="S383" t="str">
        <f t="shared" si="16"/>
        <v>-</v>
      </c>
      <c r="T383" t="s">
        <v>402</v>
      </c>
      <c r="U383">
        <f t="shared" si="17"/>
        <v>1</v>
      </c>
    </row>
    <row r="384" spans="5:21" x14ac:dyDescent="0.25">
      <c r="E384" s="1" t="s">
        <v>454</v>
      </c>
      <c r="F384" s="1" t="s">
        <v>62</v>
      </c>
      <c r="G384">
        <v>1</v>
      </c>
      <c r="H384" s="1" t="s">
        <v>27</v>
      </c>
      <c r="I384" s="1" t="s">
        <v>140</v>
      </c>
      <c r="J384">
        <v>0.4</v>
      </c>
      <c r="K384" s="1" t="s">
        <v>563</v>
      </c>
      <c r="L384">
        <v>1</v>
      </c>
      <c r="P384" t="str">
        <f>uzytkownicy[[#This Row],[Jezyk]]</f>
        <v>chiduruma</v>
      </c>
      <c r="Q384" t="str">
        <f>uzytkownicy[[#This Row],[Urzedowy]]</f>
        <v>nie</v>
      </c>
      <c r="R384" t="str">
        <f t="shared" si="15"/>
        <v>chiduruma</v>
      </c>
      <c r="S384" t="str">
        <f t="shared" si="16"/>
        <v>-</v>
      </c>
      <c r="T384" t="s">
        <v>228</v>
      </c>
      <c r="U384">
        <f t="shared" si="17"/>
        <v>1</v>
      </c>
    </row>
    <row r="385" spans="5:21" x14ac:dyDescent="0.25">
      <c r="E385" s="1" t="s">
        <v>455</v>
      </c>
      <c r="F385" s="1" t="s">
        <v>51</v>
      </c>
      <c r="G385">
        <v>1</v>
      </c>
      <c r="H385" s="1" t="s">
        <v>31</v>
      </c>
      <c r="I385" s="1" t="s">
        <v>354</v>
      </c>
      <c r="J385">
        <v>0.4</v>
      </c>
      <c r="K385" s="1" t="s">
        <v>563</v>
      </c>
      <c r="L385">
        <v>1</v>
      </c>
      <c r="P385" t="str">
        <f>uzytkownicy[[#This Row],[Jezyk]]</f>
        <v>mixtec</v>
      </c>
      <c r="Q385" t="str">
        <f>uzytkownicy[[#This Row],[Urzedowy]]</f>
        <v>nie</v>
      </c>
      <c r="R385" t="str">
        <f t="shared" si="15"/>
        <v>mixtec</v>
      </c>
      <c r="S385" t="str">
        <f t="shared" si="16"/>
        <v>-</v>
      </c>
      <c r="T385" t="s">
        <v>386</v>
      </c>
      <c r="U385">
        <f t="shared" si="17"/>
        <v>1</v>
      </c>
    </row>
    <row r="386" spans="5:21" x14ac:dyDescent="0.25">
      <c r="E386" s="1" t="s">
        <v>456</v>
      </c>
      <c r="F386" s="1" t="s">
        <v>89</v>
      </c>
      <c r="G386">
        <v>1</v>
      </c>
      <c r="H386" s="1" t="s">
        <v>31</v>
      </c>
      <c r="I386" s="1" t="s">
        <v>554</v>
      </c>
      <c r="J386">
        <v>0.4</v>
      </c>
      <c r="K386" s="1" t="s">
        <v>563</v>
      </c>
      <c r="L386">
        <v>1</v>
      </c>
      <c r="P386" t="str">
        <f>uzytkownicy[[#This Row],[Jezyk]]</f>
        <v>zapotec</v>
      </c>
      <c r="Q386" t="str">
        <f>uzytkownicy[[#This Row],[Urzedowy]]</f>
        <v>nie</v>
      </c>
      <c r="R386" t="str">
        <f t="shared" ref="R386:R449" si="18">IF(Q386="nie",P386,"-")</f>
        <v>zapotec</v>
      </c>
      <c r="S386" t="str">
        <f t="shared" ref="S386:S449" si="19">IF(Q386="tak",P386,"-")</f>
        <v>-</v>
      </c>
      <c r="T386" t="s">
        <v>224</v>
      </c>
      <c r="U386">
        <f t="shared" ref="U386:U449" si="20">IFERROR(VLOOKUP(T386,$S$2:$S$657,1,FALSE),1)</f>
        <v>1</v>
      </c>
    </row>
    <row r="387" spans="5:21" x14ac:dyDescent="0.25">
      <c r="E387" s="1" t="s">
        <v>457</v>
      </c>
      <c r="F387" s="1" t="s">
        <v>89</v>
      </c>
      <c r="G387">
        <v>1</v>
      </c>
      <c r="H387" s="1" t="s">
        <v>31</v>
      </c>
      <c r="I387" s="1" t="s">
        <v>76</v>
      </c>
      <c r="J387">
        <v>0.4</v>
      </c>
      <c r="K387" s="1" t="s">
        <v>563</v>
      </c>
      <c r="L387">
        <v>1</v>
      </c>
      <c r="P387" t="str">
        <f>uzytkownicy[[#This Row],[Jezyk]]</f>
        <v>arabski</v>
      </c>
      <c r="Q387" t="str">
        <f>uzytkownicy[[#This Row],[Urzedowy]]</f>
        <v>nie</v>
      </c>
      <c r="R387" t="str">
        <f t="shared" si="18"/>
        <v>arabski</v>
      </c>
      <c r="S387" t="str">
        <f t="shared" si="19"/>
        <v>-</v>
      </c>
      <c r="T387" t="s">
        <v>160</v>
      </c>
      <c r="U387">
        <f t="shared" si="20"/>
        <v>1</v>
      </c>
    </row>
    <row r="388" spans="5:21" x14ac:dyDescent="0.25">
      <c r="E388" s="1" t="s">
        <v>458</v>
      </c>
      <c r="F388" s="1" t="s">
        <v>56</v>
      </c>
      <c r="G388">
        <v>1</v>
      </c>
      <c r="H388" s="1" t="s">
        <v>31</v>
      </c>
      <c r="I388" s="1" t="s">
        <v>515</v>
      </c>
      <c r="J388">
        <v>0.4</v>
      </c>
      <c r="K388" s="1" t="s">
        <v>563</v>
      </c>
      <c r="L388">
        <v>1</v>
      </c>
      <c r="P388" t="str">
        <f>uzytkownicy[[#This Row],[Jezyk]]</f>
        <v>tseltal</v>
      </c>
      <c r="Q388" t="str">
        <f>uzytkownicy[[#This Row],[Urzedowy]]</f>
        <v>nie</v>
      </c>
      <c r="R388" t="str">
        <f t="shared" si="18"/>
        <v>tseltal</v>
      </c>
      <c r="S388" t="str">
        <f t="shared" si="19"/>
        <v>-</v>
      </c>
      <c r="T388" t="s">
        <v>476</v>
      </c>
      <c r="U388">
        <f t="shared" si="20"/>
        <v>1</v>
      </c>
    </row>
    <row r="389" spans="5:21" x14ac:dyDescent="0.25">
      <c r="E389" s="1" t="s">
        <v>459</v>
      </c>
      <c r="F389" s="1" t="s">
        <v>62</v>
      </c>
      <c r="G389">
        <v>1</v>
      </c>
      <c r="H389" s="1" t="s">
        <v>31</v>
      </c>
      <c r="I389" s="1" t="s">
        <v>74</v>
      </c>
      <c r="J389">
        <v>0.4</v>
      </c>
      <c r="K389" s="1" t="s">
        <v>563</v>
      </c>
      <c r="L389">
        <v>1</v>
      </c>
      <c r="P389" t="str">
        <f>uzytkownicy[[#This Row],[Jezyk]]</f>
        <v>angielski</v>
      </c>
      <c r="Q389" t="str">
        <f>uzytkownicy[[#This Row],[Urzedowy]]</f>
        <v>nie</v>
      </c>
      <c r="R389" t="str">
        <f t="shared" si="18"/>
        <v>angielski</v>
      </c>
      <c r="S389" t="str">
        <f t="shared" si="19"/>
        <v>-</v>
      </c>
      <c r="T389" t="s">
        <v>431</v>
      </c>
      <c r="U389">
        <f t="shared" si="20"/>
        <v>1</v>
      </c>
    </row>
    <row r="390" spans="5:21" x14ac:dyDescent="0.25">
      <c r="E390" s="1" t="s">
        <v>460</v>
      </c>
      <c r="F390" s="1" t="s">
        <v>81</v>
      </c>
      <c r="G390">
        <v>1</v>
      </c>
      <c r="H390" s="1" t="s">
        <v>36</v>
      </c>
      <c r="I390" s="1" t="s">
        <v>199</v>
      </c>
      <c r="J390">
        <v>0.4</v>
      </c>
      <c r="K390" s="1" t="s">
        <v>563</v>
      </c>
      <c r="L390">
        <v>1</v>
      </c>
      <c r="P390" t="str">
        <f>uzytkownicy[[#This Row],[Jezyk]]</f>
        <v>hindi</v>
      </c>
      <c r="Q390" t="str">
        <f>uzytkownicy[[#This Row],[Urzedowy]]</f>
        <v>nie</v>
      </c>
      <c r="R390" t="str">
        <f t="shared" si="18"/>
        <v>hindi</v>
      </c>
      <c r="S390" t="str">
        <f t="shared" si="19"/>
        <v>-</v>
      </c>
      <c r="T390" t="s">
        <v>388</v>
      </c>
      <c r="U390">
        <f t="shared" si="20"/>
        <v>1</v>
      </c>
    </row>
    <row r="391" spans="5:21" x14ac:dyDescent="0.25">
      <c r="E391" s="1" t="s">
        <v>461</v>
      </c>
      <c r="F391" s="1" t="s">
        <v>81</v>
      </c>
      <c r="G391">
        <v>1</v>
      </c>
      <c r="H391" s="1" t="s">
        <v>37</v>
      </c>
      <c r="I391" s="1" t="s">
        <v>284</v>
      </c>
      <c r="J391">
        <v>0.4</v>
      </c>
      <c r="K391" s="1" t="s">
        <v>563</v>
      </c>
      <c r="L391">
        <v>1</v>
      </c>
      <c r="P391" t="str">
        <f>uzytkownicy[[#This Row],[Jezyk]]</f>
        <v>kumyk</v>
      </c>
      <c r="Q391" t="str">
        <f>uzytkownicy[[#This Row],[Urzedowy]]</f>
        <v>nie</v>
      </c>
      <c r="R391" t="str">
        <f t="shared" si="18"/>
        <v>kumyk</v>
      </c>
      <c r="S391" t="str">
        <f t="shared" si="19"/>
        <v>-</v>
      </c>
      <c r="T391" t="s">
        <v>449</v>
      </c>
      <c r="U391">
        <f t="shared" si="20"/>
        <v>1</v>
      </c>
    </row>
    <row r="392" spans="5:21" x14ac:dyDescent="0.25">
      <c r="E392" s="1" t="s">
        <v>462</v>
      </c>
      <c r="F392" s="1" t="s">
        <v>131</v>
      </c>
      <c r="G392">
        <v>1</v>
      </c>
      <c r="H392" s="1" t="s">
        <v>37</v>
      </c>
      <c r="I392" s="1" t="s">
        <v>301</v>
      </c>
      <c r="J392">
        <v>0.4</v>
      </c>
      <c r="K392" s="1" t="s">
        <v>563</v>
      </c>
      <c r="L392">
        <v>1</v>
      </c>
      <c r="P392" t="str">
        <f>uzytkownicy[[#This Row],[Jezyk]]</f>
        <v>lezgi</v>
      </c>
      <c r="Q392" t="str">
        <f>uzytkownicy[[#This Row],[Urzedowy]]</f>
        <v>nie</v>
      </c>
      <c r="R392" t="str">
        <f t="shared" si="18"/>
        <v>lezgi</v>
      </c>
      <c r="S392" t="str">
        <f t="shared" si="19"/>
        <v>-</v>
      </c>
      <c r="T392" t="s">
        <v>464</v>
      </c>
      <c r="U392">
        <f t="shared" si="20"/>
        <v>1</v>
      </c>
    </row>
    <row r="393" spans="5:21" x14ac:dyDescent="0.25">
      <c r="E393" s="1" t="s">
        <v>463</v>
      </c>
      <c r="F393" s="1" t="s">
        <v>81</v>
      </c>
      <c r="G393">
        <v>1</v>
      </c>
      <c r="H393" s="1" t="s">
        <v>38</v>
      </c>
      <c r="I393" s="1" t="s">
        <v>339</v>
      </c>
      <c r="J393">
        <v>0.4</v>
      </c>
      <c r="K393" s="1" t="s">
        <v>563</v>
      </c>
      <c r="L393">
        <v>1</v>
      </c>
      <c r="P393" t="str">
        <f>uzytkownicy[[#This Row],[Jezyk]]</f>
        <v>masalit</v>
      </c>
      <c r="Q393" t="str">
        <f>uzytkownicy[[#This Row],[Urzedowy]]</f>
        <v>nie</v>
      </c>
      <c r="R393" t="str">
        <f t="shared" si="18"/>
        <v>masalit</v>
      </c>
      <c r="S393" t="str">
        <f t="shared" si="19"/>
        <v>-</v>
      </c>
      <c r="T393" t="s">
        <v>191</v>
      </c>
      <c r="U393">
        <f t="shared" si="20"/>
        <v>1</v>
      </c>
    </row>
    <row r="394" spans="5:21" x14ac:dyDescent="0.25">
      <c r="E394" s="1" t="s">
        <v>464</v>
      </c>
      <c r="F394" s="1" t="s">
        <v>81</v>
      </c>
      <c r="G394">
        <v>1</v>
      </c>
      <c r="H394" s="1" t="s">
        <v>39</v>
      </c>
      <c r="I394" s="1" t="s">
        <v>239</v>
      </c>
      <c r="J394">
        <v>0.4</v>
      </c>
      <c r="K394" s="1" t="s">
        <v>563</v>
      </c>
      <c r="L394">
        <v>1</v>
      </c>
      <c r="P394" t="str">
        <f>uzytkownicy[[#This Row],[Jezyk]]</f>
        <v>karen</v>
      </c>
      <c r="Q394" t="str">
        <f>uzytkownicy[[#This Row],[Urzedowy]]</f>
        <v>nie</v>
      </c>
      <c r="R394" t="str">
        <f t="shared" si="18"/>
        <v>karen</v>
      </c>
      <c r="S394" t="str">
        <f t="shared" si="19"/>
        <v>-</v>
      </c>
      <c r="T394" t="s">
        <v>341</v>
      </c>
      <c r="U394">
        <f t="shared" si="20"/>
        <v>1</v>
      </c>
    </row>
    <row r="395" spans="5:21" x14ac:dyDescent="0.25">
      <c r="E395" s="1" t="s">
        <v>465</v>
      </c>
      <c r="F395" s="1" t="s">
        <v>60</v>
      </c>
      <c r="G395">
        <v>1</v>
      </c>
      <c r="H395" s="1" t="s">
        <v>39</v>
      </c>
      <c r="I395" s="1" t="s">
        <v>290</v>
      </c>
      <c r="J395">
        <v>0.4</v>
      </c>
      <c r="K395" s="1" t="s">
        <v>563</v>
      </c>
      <c r="L395">
        <v>1</v>
      </c>
      <c r="P395" t="str">
        <f>uzytkownicy[[#This Row],[Jezyk]]</f>
        <v>kuy</v>
      </c>
      <c r="Q395" t="str">
        <f>uzytkownicy[[#This Row],[Urzedowy]]</f>
        <v>nie</v>
      </c>
      <c r="R395" t="str">
        <f t="shared" si="18"/>
        <v>kuy</v>
      </c>
      <c r="S395" t="str">
        <f t="shared" si="19"/>
        <v>-</v>
      </c>
      <c r="T395" t="s">
        <v>377</v>
      </c>
      <c r="U395">
        <f t="shared" si="20"/>
        <v>1</v>
      </c>
    </row>
    <row r="396" spans="5:21" x14ac:dyDescent="0.25">
      <c r="E396" s="1" t="s">
        <v>466</v>
      </c>
      <c r="F396" s="1" t="s">
        <v>62</v>
      </c>
      <c r="G396">
        <v>1</v>
      </c>
      <c r="H396" s="1" t="s">
        <v>40</v>
      </c>
      <c r="I396" s="1" t="s">
        <v>287</v>
      </c>
      <c r="J396">
        <v>0.4</v>
      </c>
      <c r="K396" s="1" t="s">
        <v>563</v>
      </c>
      <c r="L396">
        <v>1</v>
      </c>
      <c r="P396" t="str">
        <f>uzytkownicy[[#This Row],[Jezyk]]</f>
        <v>kuria</v>
      </c>
      <c r="Q396" t="str">
        <f>uzytkownicy[[#This Row],[Urzedowy]]</f>
        <v>nie</v>
      </c>
      <c r="R396" t="str">
        <f t="shared" si="18"/>
        <v>kuria</v>
      </c>
      <c r="S396" t="str">
        <f t="shared" si="19"/>
        <v>-</v>
      </c>
      <c r="T396" t="s">
        <v>229</v>
      </c>
      <c r="U396">
        <f t="shared" si="20"/>
        <v>1</v>
      </c>
    </row>
    <row r="397" spans="5:21" x14ac:dyDescent="0.25">
      <c r="E397" s="1" t="s">
        <v>467</v>
      </c>
      <c r="F397" s="1" t="s">
        <v>81</v>
      </c>
      <c r="G397">
        <v>1</v>
      </c>
      <c r="H397" s="1" t="s">
        <v>40</v>
      </c>
      <c r="I397" s="1" t="s">
        <v>295</v>
      </c>
      <c r="J397">
        <v>0.4</v>
      </c>
      <c r="K397" s="1" t="s">
        <v>563</v>
      </c>
      <c r="L397">
        <v>1</v>
      </c>
      <c r="P397" t="str">
        <f>uzytkownicy[[#This Row],[Jezyk]]</f>
        <v>langi</v>
      </c>
      <c r="Q397" t="str">
        <f>uzytkownicy[[#This Row],[Urzedowy]]</f>
        <v>nie</v>
      </c>
      <c r="R397" t="str">
        <f t="shared" si="18"/>
        <v>langi</v>
      </c>
      <c r="S397" t="str">
        <f t="shared" si="19"/>
        <v>-</v>
      </c>
      <c r="T397" t="s">
        <v>196</v>
      </c>
      <c r="U397">
        <f t="shared" si="20"/>
        <v>1</v>
      </c>
    </row>
    <row r="398" spans="5:21" x14ac:dyDescent="0.25">
      <c r="E398" s="1" t="s">
        <v>468</v>
      </c>
      <c r="F398" s="1" t="s">
        <v>60</v>
      </c>
      <c r="G398">
        <v>1</v>
      </c>
      <c r="H398" s="1" t="s">
        <v>40</v>
      </c>
      <c r="I398" s="1" t="s">
        <v>398</v>
      </c>
      <c r="J398">
        <v>0.4</v>
      </c>
      <c r="K398" s="1" t="s">
        <v>563</v>
      </c>
      <c r="L398">
        <v>1</v>
      </c>
      <c r="P398" t="str">
        <f>uzytkownicy[[#This Row],[Jezyk]]</f>
        <v>nyambo</v>
      </c>
      <c r="Q398" t="str">
        <f>uzytkownicy[[#This Row],[Urzedowy]]</f>
        <v>nie</v>
      </c>
      <c r="R398" t="str">
        <f t="shared" si="18"/>
        <v>nyambo</v>
      </c>
      <c r="S398" t="str">
        <f t="shared" si="19"/>
        <v>-</v>
      </c>
      <c r="T398" t="s">
        <v>375</v>
      </c>
      <c r="U398">
        <f t="shared" si="20"/>
        <v>1</v>
      </c>
    </row>
    <row r="399" spans="5:21" x14ac:dyDescent="0.25">
      <c r="E399" s="1" t="s">
        <v>469</v>
      </c>
      <c r="F399" s="1" t="s">
        <v>81</v>
      </c>
      <c r="G399">
        <v>1</v>
      </c>
      <c r="H399" s="1" t="s">
        <v>40</v>
      </c>
      <c r="I399" s="1" t="s">
        <v>557</v>
      </c>
      <c r="J399">
        <v>0.4</v>
      </c>
      <c r="K399" s="1" t="s">
        <v>563</v>
      </c>
      <c r="L399">
        <v>1</v>
      </c>
      <c r="P399" t="str">
        <f>uzytkownicy[[#This Row],[Jezyk]]</f>
        <v>zigula</v>
      </c>
      <c r="Q399" t="str">
        <f>uzytkownicy[[#This Row],[Urzedowy]]</f>
        <v>nie</v>
      </c>
      <c r="R399" t="str">
        <f t="shared" si="18"/>
        <v>zigula</v>
      </c>
      <c r="S399" t="str">
        <f t="shared" si="19"/>
        <v>-</v>
      </c>
      <c r="T399" t="s">
        <v>504</v>
      </c>
      <c r="U399">
        <f t="shared" si="20"/>
        <v>1</v>
      </c>
    </row>
    <row r="400" spans="5:21" x14ac:dyDescent="0.25">
      <c r="E400" s="1" t="s">
        <v>470</v>
      </c>
      <c r="F400" s="1" t="s">
        <v>81</v>
      </c>
      <c r="G400">
        <v>1</v>
      </c>
      <c r="H400" s="1" t="s">
        <v>41</v>
      </c>
      <c r="I400" s="1" t="s">
        <v>127</v>
      </c>
      <c r="J400">
        <v>0.4</v>
      </c>
      <c r="K400" s="1" t="s">
        <v>563</v>
      </c>
      <c r="L400">
        <v>1</v>
      </c>
      <c r="P400" t="str">
        <f>uzytkownicy[[#This Row],[Jezyk]]</f>
        <v>bulgarski</v>
      </c>
      <c r="Q400" t="str">
        <f>uzytkownicy[[#This Row],[Urzedowy]]</f>
        <v>nie</v>
      </c>
      <c r="R400" t="str">
        <f t="shared" si="18"/>
        <v>bulgarski</v>
      </c>
      <c r="S400" t="str">
        <f t="shared" si="19"/>
        <v>-</v>
      </c>
      <c r="T400" t="s">
        <v>219</v>
      </c>
      <c r="U400">
        <f t="shared" si="20"/>
        <v>1</v>
      </c>
    </row>
    <row r="401" spans="5:21" x14ac:dyDescent="0.25">
      <c r="E401" s="1" t="s">
        <v>471</v>
      </c>
      <c r="F401" s="1" t="s">
        <v>81</v>
      </c>
      <c r="G401">
        <v>1</v>
      </c>
      <c r="H401" s="1" t="s">
        <v>44</v>
      </c>
      <c r="I401" s="1" t="s">
        <v>218</v>
      </c>
      <c r="J401">
        <v>0.4</v>
      </c>
      <c r="K401" s="1" t="s">
        <v>563</v>
      </c>
      <c r="L401">
        <v>1</v>
      </c>
      <c r="P401" t="str">
        <f>uzytkownicy[[#This Row],[Jezyk]]</f>
        <v>japonski</v>
      </c>
      <c r="Q401" t="str">
        <f>uzytkownicy[[#This Row],[Urzedowy]]</f>
        <v>nie</v>
      </c>
      <c r="R401" t="str">
        <f t="shared" si="18"/>
        <v>japonski</v>
      </c>
      <c r="S401" t="str">
        <f t="shared" si="19"/>
        <v>-</v>
      </c>
      <c r="T401" t="s">
        <v>438</v>
      </c>
      <c r="U401">
        <f t="shared" si="20"/>
        <v>1</v>
      </c>
    </row>
    <row r="402" spans="5:21" x14ac:dyDescent="0.25">
      <c r="E402" s="1" t="s">
        <v>472</v>
      </c>
      <c r="F402" s="1" t="s">
        <v>81</v>
      </c>
      <c r="G402">
        <v>1</v>
      </c>
      <c r="H402" s="1" t="s">
        <v>44</v>
      </c>
      <c r="I402" s="1" t="s">
        <v>427</v>
      </c>
      <c r="J402">
        <v>0.4</v>
      </c>
      <c r="K402" s="1" t="s">
        <v>563</v>
      </c>
      <c r="L402">
        <v>1</v>
      </c>
      <c r="P402" t="str">
        <f>uzytkownicy[[#This Row],[Jezyk]]</f>
        <v>perski</v>
      </c>
      <c r="Q402" t="str">
        <f>uzytkownicy[[#This Row],[Urzedowy]]</f>
        <v>nie</v>
      </c>
      <c r="R402" t="str">
        <f t="shared" si="18"/>
        <v>perski</v>
      </c>
      <c r="S402" t="str">
        <f t="shared" si="19"/>
        <v>-</v>
      </c>
      <c r="T402" t="s">
        <v>258</v>
      </c>
      <c r="U402">
        <f t="shared" si="20"/>
        <v>1</v>
      </c>
    </row>
    <row r="403" spans="5:21" x14ac:dyDescent="0.25">
      <c r="E403" s="1" t="s">
        <v>473</v>
      </c>
      <c r="F403" s="1" t="s">
        <v>81</v>
      </c>
      <c r="G403">
        <v>1</v>
      </c>
      <c r="H403" s="1" t="s">
        <v>44</v>
      </c>
      <c r="I403" s="1" t="s">
        <v>528</v>
      </c>
      <c r="J403">
        <v>0.4</v>
      </c>
      <c r="K403" s="1" t="s">
        <v>563</v>
      </c>
      <c r="L403">
        <v>1</v>
      </c>
      <c r="P403" t="str">
        <f>uzytkownicy[[#This Row],[Jezyk]]</f>
        <v>urdu</v>
      </c>
      <c r="Q403" t="str">
        <f>uzytkownicy[[#This Row],[Urzedowy]]</f>
        <v>nie</v>
      </c>
      <c r="R403" t="str">
        <f t="shared" si="18"/>
        <v>urdu</v>
      </c>
      <c r="S403" t="str">
        <f t="shared" si="19"/>
        <v>-</v>
      </c>
      <c r="T403" t="s">
        <v>132</v>
      </c>
      <c r="U403">
        <f t="shared" si="20"/>
        <v>1</v>
      </c>
    </row>
    <row r="404" spans="5:21" x14ac:dyDescent="0.25">
      <c r="E404" s="1" t="s">
        <v>474</v>
      </c>
      <c r="F404" s="1" t="s">
        <v>131</v>
      </c>
      <c r="G404">
        <v>1</v>
      </c>
      <c r="H404" s="1" t="s">
        <v>44</v>
      </c>
      <c r="I404" s="1" t="s">
        <v>181</v>
      </c>
      <c r="J404">
        <v>0.4</v>
      </c>
      <c r="K404" s="1" t="s">
        <v>563</v>
      </c>
      <c r="L404">
        <v>1</v>
      </c>
      <c r="P404" t="str">
        <f>uzytkownicy[[#This Row],[Jezyk]]</f>
        <v>gudzaracki</v>
      </c>
      <c r="Q404" t="str">
        <f>uzytkownicy[[#This Row],[Urzedowy]]</f>
        <v>nie</v>
      </c>
      <c r="R404" t="str">
        <f t="shared" si="18"/>
        <v>gudzaracki</v>
      </c>
      <c r="S404" t="str">
        <f t="shared" si="19"/>
        <v>-</v>
      </c>
      <c r="T404" t="s">
        <v>268</v>
      </c>
      <c r="U404">
        <f t="shared" si="20"/>
        <v>1</v>
      </c>
    </row>
    <row r="405" spans="5:21" x14ac:dyDescent="0.25">
      <c r="E405" s="1" t="s">
        <v>475</v>
      </c>
      <c r="F405" s="1" t="s">
        <v>81</v>
      </c>
      <c r="G405">
        <v>1</v>
      </c>
      <c r="H405" s="1" t="s">
        <v>47</v>
      </c>
      <c r="I405" s="1" t="s">
        <v>66</v>
      </c>
      <c r="J405">
        <v>0.4</v>
      </c>
      <c r="K405" s="1" t="s">
        <v>563</v>
      </c>
      <c r="L405">
        <v>1</v>
      </c>
      <c r="P405" t="str">
        <f>uzytkownicy[[#This Row],[Jezyk]]</f>
        <v>albanski</v>
      </c>
      <c r="Q405" t="str">
        <f>uzytkownicy[[#This Row],[Urzedowy]]</f>
        <v>nie</v>
      </c>
      <c r="R405" t="str">
        <f t="shared" si="18"/>
        <v>albanski</v>
      </c>
      <c r="S405" t="str">
        <f t="shared" si="19"/>
        <v>-</v>
      </c>
      <c r="T405" t="s">
        <v>137</v>
      </c>
      <c r="U405">
        <f t="shared" si="20"/>
        <v>1</v>
      </c>
    </row>
    <row r="406" spans="5:21" x14ac:dyDescent="0.25">
      <c r="E406" s="1" t="s">
        <v>476</v>
      </c>
      <c r="F406" s="1" t="s">
        <v>81</v>
      </c>
      <c r="G406">
        <v>1</v>
      </c>
      <c r="H406" s="1" t="s">
        <v>9</v>
      </c>
      <c r="I406" s="1" t="s">
        <v>199</v>
      </c>
      <c r="J406">
        <v>0.3</v>
      </c>
      <c r="K406" s="1" t="s">
        <v>563</v>
      </c>
      <c r="L406">
        <v>1</v>
      </c>
      <c r="P406" t="str">
        <f>uzytkownicy[[#This Row],[Jezyk]]</f>
        <v>hindi</v>
      </c>
      <c r="Q406" t="str">
        <f>uzytkownicy[[#This Row],[Urzedowy]]</f>
        <v>nie</v>
      </c>
      <c r="R406" t="str">
        <f t="shared" si="18"/>
        <v>hindi</v>
      </c>
      <c r="S406" t="str">
        <f t="shared" si="19"/>
        <v>-</v>
      </c>
      <c r="T406" t="s">
        <v>88</v>
      </c>
      <c r="U406">
        <f t="shared" si="20"/>
        <v>1</v>
      </c>
    </row>
    <row r="407" spans="5:21" x14ac:dyDescent="0.25">
      <c r="E407" s="1" t="s">
        <v>477</v>
      </c>
      <c r="F407" s="1" t="s">
        <v>51</v>
      </c>
      <c r="G407">
        <v>1</v>
      </c>
      <c r="H407" s="1" t="s">
        <v>10</v>
      </c>
      <c r="I407" s="1" t="s">
        <v>303</v>
      </c>
      <c r="J407">
        <v>0.3</v>
      </c>
      <c r="K407" s="1" t="s">
        <v>563</v>
      </c>
      <c r="L407">
        <v>1</v>
      </c>
      <c r="P407" t="str">
        <f>uzytkownicy[[#This Row],[Jezyk]]</f>
        <v>lisu</v>
      </c>
      <c r="Q407" t="str">
        <f>uzytkownicy[[#This Row],[Urzedowy]]</f>
        <v>nie</v>
      </c>
      <c r="R407" t="str">
        <f t="shared" si="18"/>
        <v>lisu</v>
      </c>
      <c r="S407" t="str">
        <f t="shared" si="19"/>
        <v>-</v>
      </c>
      <c r="T407" t="s">
        <v>333</v>
      </c>
      <c r="U407">
        <f t="shared" si="20"/>
        <v>1</v>
      </c>
    </row>
    <row r="408" spans="5:21" x14ac:dyDescent="0.25">
      <c r="E408" s="1" t="s">
        <v>478</v>
      </c>
      <c r="F408" s="1" t="s">
        <v>51</v>
      </c>
      <c r="G408">
        <v>1</v>
      </c>
      <c r="H408" s="1" t="s">
        <v>12</v>
      </c>
      <c r="I408" s="1" t="s">
        <v>374</v>
      </c>
      <c r="J408">
        <v>0.3</v>
      </c>
      <c r="K408" s="1" t="s">
        <v>563</v>
      </c>
      <c r="L408">
        <v>1</v>
      </c>
      <c r="P408" t="str">
        <f>uzytkownicy[[#This Row],[Jezyk]]</f>
        <v>nashi</v>
      </c>
      <c r="Q408" t="str">
        <f>uzytkownicy[[#This Row],[Urzedowy]]</f>
        <v>nie</v>
      </c>
      <c r="R408" t="str">
        <f t="shared" si="18"/>
        <v>nashi</v>
      </c>
      <c r="S408" t="str">
        <f t="shared" si="19"/>
        <v>-</v>
      </c>
      <c r="T408" t="s">
        <v>244</v>
      </c>
      <c r="U408">
        <f t="shared" si="20"/>
        <v>1</v>
      </c>
    </row>
    <row r="409" spans="5:21" x14ac:dyDescent="0.25">
      <c r="E409" s="1" t="s">
        <v>479</v>
      </c>
      <c r="F409" s="1" t="s">
        <v>81</v>
      </c>
      <c r="G409">
        <v>1</v>
      </c>
      <c r="H409" s="1" t="s">
        <v>12</v>
      </c>
      <c r="I409" s="1" t="s">
        <v>436</v>
      </c>
      <c r="J409">
        <v>0.3</v>
      </c>
      <c r="K409" s="1" t="s">
        <v>563</v>
      </c>
      <c r="L409">
        <v>1</v>
      </c>
      <c r="P409" t="str">
        <f>uzytkownicy[[#This Row],[Jezyk]]</f>
        <v>qiang</v>
      </c>
      <c r="Q409" t="str">
        <f>uzytkownicy[[#This Row],[Urzedowy]]</f>
        <v>nie</v>
      </c>
      <c r="R409" t="str">
        <f t="shared" si="18"/>
        <v>qiang</v>
      </c>
      <c r="S409" t="str">
        <f t="shared" si="19"/>
        <v>-</v>
      </c>
      <c r="T409" t="s">
        <v>255</v>
      </c>
      <c r="U409">
        <f t="shared" si="20"/>
        <v>1</v>
      </c>
    </row>
    <row r="410" spans="5:21" x14ac:dyDescent="0.25">
      <c r="E410" s="1" t="s">
        <v>480</v>
      </c>
      <c r="F410" s="1" t="s">
        <v>84</v>
      </c>
      <c r="G410">
        <v>1</v>
      </c>
      <c r="H410" s="1" t="s">
        <v>12</v>
      </c>
      <c r="I410" s="1" t="s">
        <v>362</v>
      </c>
      <c r="J410">
        <v>0.3</v>
      </c>
      <c r="K410" s="1" t="s">
        <v>563</v>
      </c>
      <c r="L410">
        <v>1</v>
      </c>
      <c r="P410" t="str">
        <f>uzytkownicy[[#This Row],[Jezyk]]</f>
        <v>monguor</v>
      </c>
      <c r="Q410" t="str">
        <f>uzytkownicy[[#This Row],[Urzedowy]]</f>
        <v>nie</v>
      </c>
      <c r="R410" t="str">
        <f t="shared" si="18"/>
        <v>monguor</v>
      </c>
      <c r="S410" t="str">
        <f t="shared" si="19"/>
        <v>-</v>
      </c>
      <c r="T410" t="s">
        <v>222</v>
      </c>
      <c r="U410">
        <f t="shared" si="20"/>
        <v>1</v>
      </c>
    </row>
    <row r="411" spans="5:21" x14ac:dyDescent="0.25">
      <c r="E411" s="1" t="s">
        <v>481</v>
      </c>
      <c r="F411" s="1" t="s">
        <v>60</v>
      </c>
      <c r="G411">
        <v>1</v>
      </c>
      <c r="H411" s="1" t="s">
        <v>13</v>
      </c>
      <c r="I411" s="1" t="s">
        <v>108</v>
      </c>
      <c r="J411">
        <v>0.3</v>
      </c>
      <c r="K411" s="1" t="s">
        <v>563</v>
      </c>
      <c r="L411">
        <v>1</v>
      </c>
      <c r="P411" t="str">
        <f>uzytkownicy[[#This Row],[Jezyk]]</f>
        <v>bemba</v>
      </c>
      <c r="Q411" t="str">
        <f>uzytkownicy[[#This Row],[Urzedowy]]</f>
        <v>nie</v>
      </c>
      <c r="R411" t="str">
        <f t="shared" si="18"/>
        <v>bemba</v>
      </c>
      <c r="S411" t="str">
        <f t="shared" si="19"/>
        <v>-</v>
      </c>
      <c r="T411" t="s">
        <v>151</v>
      </c>
      <c r="U411">
        <f t="shared" si="20"/>
        <v>1</v>
      </c>
    </row>
    <row r="412" spans="5:21" x14ac:dyDescent="0.25">
      <c r="E412" s="1" t="s">
        <v>482</v>
      </c>
      <c r="F412" s="1" t="s">
        <v>60</v>
      </c>
      <c r="G412">
        <v>1</v>
      </c>
      <c r="H412" s="1" t="s">
        <v>13</v>
      </c>
      <c r="I412" s="1" t="s">
        <v>109</v>
      </c>
      <c r="J412">
        <v>0.3</v>
      </c>
      <c r="K412" s="1" t="s">
        <v>563</v>
      </c>
      <c r="L412">
        <v>1</v>
      </c>
      <c r="P412" t="str">
        <f>uzytkownicy[[#This Row],[Jezyk]]</f>
        <v>bembe</v>
      </c>
      <c r="Q412" t="str">
        <f>uzytkownicy[[#This Row],[Urzedowy]]</f>
        <v>nie</v>
      </c>
      <c r="R412" t="str">
        <f t="shared" si="18"/>
        <v>bembe</v>
      </c>
      <c r="S412" t="str">
        <f t="shared" si="19"/>
        <v>-</v>
      </c>
      <c r="T412" t="s">
        <v>451</v>
      </c>
      <c r="U412">
        <f t="shared" si="20"/>
        <v>1</v>
      </c>
    </row>
    <row r="413" spans="5:21" x14ac:dyDescent="0.25">
      <c r="E413" s="1" t="s">
        <v>483</v>
      </c>
      <c r="F413" s="1" t="s">
        <v>51</v>
      </c>
      <c r="G413">
        <v>1</v>
      </c>
      <c r="H413" s="1" t="s">
        <v>13</v>
      </c>
      <c r="I413" s="1" t="s">
        <v>262</v>
      </c>
      <c r="J413">
        <v>0.3</v>
      </c>
      <c r="K413" s="1" t="s">
        <v>563</v>
      </c>
      <c r="L413">
        <v>1</v>
      </c>
      <c r="P413" t="str">
        <f>uzytkownicy[[#This Row],[Jezyk]]</f>
        <v>kinyarwanda</v>
      </c>
      <c r="Q413" t="str">
        <f>uzytkownicy[[#This Row],[Urzedowy]]</f>
        <v>nie</v>
      </c>
      <c r="R413" t="str">
        <f t="shared" si="18"/>
        <v>kinyarwanda</v>
      </c>
      <c r="S413" t="str">
        <f t="shared" si="19"/>
        <v>-</v>
      </c>
      <c r="T413" t="s">
        <v>119</v>
      </c>
      <c r="U413">
        <f t="shared" si="20"/>
        <v>1</v>
      </c>
    </row>
    <row r="414" spans="5:21" x14ac:dyDescent="0.25">
      <c r="E414" s="1" t="s">
        <v>484</v>
      </c>
      <c r="F414" s="1" t="s">
        <v>51</v>
      </c>
      <c r="G414">
        <v>1</v>
      </c>
      <c r="H414" s="1" t="s">
        <v>13</v>
      </c>
      <c r="I414" s="1" t="s">
        <v>385</v>
      </c>
      <c r="J414">
        <v>0.3</v>
      </c>
      <c r="K414" s="1" t="s">
        <v>563</v>
      </c>
      <c r="L414">
        <v>1</v>
      </c>
      <c r="P414" t="str">
        <f>uzytkownicy[[#This Row],[Jezyk]]</f>
        <v>ngbandi</v>
      </c>
      <c r="Q414" t="str">
        <f>uzytkownicy[[#This Row],[Urzedowy]]</f>
        <v>nie</v>
      </c>
      <c r="R414" t="str">
        <f t="shared" si="18"/>
        <v>ngbandi</v>
      </c>
      <c r="S414" t="str">
        <f t="shared" si="19"/>
        <v>-</v>
      </c>
      <c r="T414" t="s">
        <v>332</v>
      </c>
      <c r="U414">
        <f t="shared" si="20"/>
        <v>1</v>
      </c>
    </row>
    <row r="415" spans="5:21" x14ac:dyDescent="0.25">
      <c r="E415" s="1" t="s">
        <v>485</v>
      </c>
      <c r="F415" s="1" t="s">
        <v>131</v>
      </c>
      <c r="G415">
        <v>1</v>
      </c>
      <c r="H415" s="1" t="s">
        <v>13</v>
      </c>
      <c r="I415" s="1" t="s">
        <v>479</v>
      </c>
      <c r="J415">
        <v>0.3</v>
      </c>
      <c r="K415" s="1" t="s">
        <v>563</v>
      </c>
      <c r="L415">
        <v>1</v>
      </c>
      <c r="P415" t="str">
        <f>uzytkownicy[[#This Row],[Jezyk]]</f>
        <v>taabwa</v>
      </c>
      <c r="Q415" t="str">
        <f>uzytkownicy[[#This Row],[Urzedowy]]</f>
        <v>nie</v>
      </c>
      <c r="R415" t="str">
        <f t="shared" si="18"/>
        <v>taabwa</v>
      </c>
      <c r="S415" t="str">
        <f t="shared" si="19"/>
        <v>-</v>
      </c>
      <c r="T415" t="s">
        <v>519</v>
      </c>
      <c r="U415">
        <f t="shared" si="20"/>
        <v>1</v>
      </c>
    </row>
    <row r="416" spans="5:21" x14ac:dyDescent="0.25">
      <c r="E416" s="1" t="s">
        <v>486</v>
      </c>
      <c r="F416" s="1" t="s">
        <v>131</v>
      </c>
      <c r="G416">
        <v>1</v>
      </c>
      <c r="H416" s="1" t="s">
        <v>14</v>
      </c>
      <c r="I416" s="1" t="s">
        <v>156</v>
      </c>
      <c r="J416">
        <v>0.3</v>
      </c>
      <c r="K416" s="1" t="s">
        <v>563</v>
      </c>
      <c r="L416">
        <v>1</v>
      </c>
      <c r="P416" t="str">
        <f>uzytkownicy[[#This Row],[Jezyk]]</f>
        <v>domari</v>
      </c>
      <c r="Q416" t="str">
        <f>uzytkownicy[[#This Row],[Urzedowy]]</f>
        <v>nie</v>
      </c>
      <c r="R416" t="str">
        <f t="shared" si="18"/>
        <v>domari</v>
      </c>
      <c r="S416" t="str">
        <f t="shared" si="19"/>
        <v>-</v>
      </c>
      <c r="T416" t="s">
        <v>343</v>
      </c>
      <c r="U416">
        <f t="shared" si="20"/>
        <v>1</v>
      </c>
    </row>
    <row r="417" spans="5:21" x14ac:dyDescent="0.25">
      <c r="E417" s="1" t="s">
        <v>487</v>
      </c>
      <c r="F417" s="1" t="s">
        <v>131</v>
      </c>
      <c r="G417">
        <v>1</v>
      </c>
      <c r="H417" s="1" t="s">
        <v>16</v>
      </c>
      <c r="I417" s="1" t="s">
        <v>207</v>
      </c>
      <c r="J417">
        <v>0.3</v>
      </c>
      <c r="K417" s="1" t="s">
        <v>563</v>
      </c>
      <c r="L417">
        <v>1</v>
      </c>
      <c r="P417" t="str">
        <f>uzytkownicy[[#This Row],[Jezyk]]</f>
        <v>ibanag</v>
      </c>
      <c r="Q417" t="str">
        <f>uzytkownicy[[#This Row],[Urzedowy]]</f>
        <v>nie</v>
      </c>
      <c r="R417" t="str">
        <f t="shared" si="18"/>
        <v>ibanag</v>
      </c>
      <c r="S417" t="str">
        <f t="shared" si="19"/>
        <v>-</v>
      </c>
      <c r="T417" t="s">
        <v>387</v>
      </c>
      <c r="U417">
        <f t="shared" si="20"/>
        <v>1</v>
      </c>
    </row>
    <row r="418" spans="5:21" x14ac:dyDescent="0.25">
      <c r="E418" s="1" t="s">
        <v>488</v>
      </c>
      <c r="F418" s="1" t="s">
        <v>131</v>
      </c>
      <c r="G418">
        <v>1</v>
      </c>
      <c r="H418" s="1" t="s">
        <v>17</v>
      </c>
      <c r="I418" s="1" t="s">
        <v>124</v>
      </c>
      <c r="J418">
        <v>0.3</v>
      </c>
      <c r="K418" s="1" t="s">
        <v>563</v>
      </c>
      <c r="L418">
        <v>1</v>
      </c>
      <c r="P418" t="str">
        <f>uzytkownicy[[#This Row],[Jezyk]]</f>
        <v>bretonski</v>
      </c>
      <c r="Q418" t="str">
        <f>uzytkownicy[[#This Row],[Urzedowy]]</f>
        <v>nie</v>
      </c>
      <c r="R418" t="str">
        <f t="shared" si="18"/>
        <v>bretonski</v>
      </c>
      <c r="S418" t="str">
        <f t="shared" si="19"/>
        <v>-</v>
      </c>
      <c r="T418" t="s">
        <v>545</v>
      </c>
      <c r="U418">
        <f t="shared" si="20"/>
        <v>1</v>
      </c>
    </row>
    <row r="419" spans="5:21" x14ac:dyDescent="0.25">
      <c r="E419" s="1" t="s">
        <v>489</v>
      </c>
      <c r="F419" s="1" t="s">
        <v>81</v>
      </c>
      <c r="G419">
        <v>1</v>
      </c>
      <c r="H419" s="1" t="s">
        <v>20</v>
      </c>
      <c r="I419" s="1" t="s">
        <v>75</v>
      </c>
      <c r="J419">
        <v>0.3</v>
      </c>
      <c r="K419" s="1" t="s">
        <v>563</v>
      </c>
      <c r="L419">
        <v>1</v>
      </c>
      <c r="P419" t="str">
        <f>uzytkownicy[[#This Row],[Jezyk]]</f>
        <v>ao</v>
      </c>
      <c r="Q419" t="str">
        <f>uzytkownicy[[#This Row],[Urzedowy]]</f>
        <v>nie</v>
      </c>
      <c r="R419" t="str">
        <f t="shared" si="18"/>
        <v>ao</v>
      </c>
      <c r="S419" t="str">
        <f t="shared" si="19"/>
        <v>-</v>
      </c>
      <c r="T419" t="s">
        <v>492</v>
      </c>
      <c r="U419">
        <f t="shared" si="20"/>
        <v>1</v>
      </c>
    </row>
    <row r="420" spans="5:21" x14ac:dyDescent="0.25">
      <c r="E420" s="1" t="s">
        <v>490</v>
      </c>
      <c r="F420" s="1" t="s">
        <v>60</v>
      </c>
      <c r="G420">
        <v>1</v>
      </c>
      <c r="H420" s="1" t="s">
        <v>20</v>
      </c>
      <c r="I420" s="1" t="s">
        <v>456</v>
      </c>
      <c r="J420">
        <v>0.3</v>
      </c>
      <c r="K420" s="1" t="s">
        <v>563</v>
      </c>
      <c r="L420">
        <v>1</v>
      </c>
      <c r="P420" t="str">
        <f>uzytkownicy[[#This Row],[Jezyk]]</f>
        <v>savara</v>
      </c>
      <c r="Q420" t="str">
        <f>uzytkownicy[[#This Row],[Urzedowy]]</f>
        <v>nie</v>
      </c>
      <c r="R420" t="str">
        <f t="shared" si="18"/>
        <v>savara</v>
      </c>
      <c r="S420" t="str">
        <f t="shared" si="19"/>
        <v>-</v>
      </c>
      <c r="T420" t="s">
        <v>265</v>
      </c>
      <c r="U420">
        <f t="shared" si="20"/>
        <v>1</v>
      </c>
    </row>
    <row r="421" spans="5:21" x14ac:dyDescent="0.25">
      <c r="E421" s="1" t="s">
        <v>491</v>
      </c>
      <c r="F421" s="1" t="s">
        <v>123</v>
      </c>
      <c r="G421">
        <v>1</v>
      </c>
      <c r="H421" s="1" t="s">
        <v>21</v>
      </c>
      <c r="I421" s="1" t="s">
        <v>93</v>
      </c>
      <c r="J421">
        <v>0.3</v>
      </c>
      <c r="K421" s="1" t="s">
        <v>563</v>
      </c>
      <c r="L421">
        <v>1</v>
      </c>
      <c r="P421" t="str">
        <f>uzytkownicy[[#This Row],[Jezyk]]</f>
        <v>bangka</v>
      </c>
      <c r="Q421" t="str">
        <f>uzytkownicy[[#This Row],[Urzedowy]]</f>
        <v>nie</v>
      </c>
      <c r="R421" t="str">
        <f t="shared" si="18"/>
        <v>bangka</v>
      </c>
      <c r="S421" t="str">
        <f t="shared" si="19"/>
        <v>-</v>
      </c>
      <c r="T421" t="s">
        <v>73</v>
      </c>
      <c r="U421">
        <f t="shared" si="20"/>
        <v>1</v>
      </c>
    </row>
    <row r="422" spans="5:21" x14ac:dyDescent="0.25">
      <c r="E422" s="1" t="s">
        <v>492</v>
      </c>
      <c r="F422" s="1" t="s">
        <v>56</v>
      </c>
      <c r="G422">
        <v>1</v>
      </c>
      <c r="H422" s="1" t="s">
        <v>21</v>
      </c>
      <c r="I422" s="1" t="s">
        <v>94</v>
      </c>
      <c r="J422">
        <v>0.3</v>
      </c>
      <c r="K422" s="1" t="s">
        <v>563</v>
      </c>
      <c r="L422">
        <v>1</v>
      </c>
      <c r="P422" t="str">
        <f>uzytkownicy[[#This Row],[Jezyk]]</f>
        <v>basasemawa</v>
      </c>
      <c r="Q422" t="str">
        <f>uzytkownicy[[#This Row],[Urzedowy]]</f>
        <v>nie</v>
      </c>
      <c r="R422" t="str">
        <f t="shared" si="18"/>
        <v>basasemawa</v>
      </c>
      <c r="S422" t="str">
        <f t="shared" si="19"/>
        <v>-</v>
      </c>
      <c r="T422" t="s">
        <v>429</v>
      </c>
      <c r="U422">
        <f t="shared" si="20"/>
        <v>1</v>
      </c>
    </row>
    <row r="423" spans="5:21" x14ac:dyDescent="0.25">
      <c r="E423" s="1" t="s">
        <v>493</v>
      </c>
      <c r="F423" s="1" t="s">
        <v>60</v>
      </c>
      <c r="G423">
        <v>1</v>
      </c>
      <c r="H423" s="1" t="s">
        <v>21</v>
      </c>
      <c r="I423" s="1" t="s">
        <v>171</v>
      </c>
      <c r="J423">
        <v>0.3</v>
      </c>
      <c r="K423" s="1" t="s">
        <v>563</v>
      </c>
      <c r="L423">
        <v>1</v>
      </c>
      <c r="P423" t="str">
        <f>uzytkownicy[[#This Row],[Jezyk]]</f>
        <v>gayo</v>
      </c>
      <c r="Q423" t="str">
        <f>uzytkownicy[[#This Row],[Urzedowy]]</f>
        <v>nie</v>
      </c>
      <c r="R423" t="str">
        <f t="shared" si="18"/>
        <v>gayo</v>
      </c>
      <c r="S423" t="str">
        <f t="shared" si="19"/>
        <v>-</v>
      </c>
      <c r="T423" t="s">
        <v>269</v>
      </c>
      <c r="U423">
        <f t="shared" si="20"/>
        <v>1</v>
      </c>
    </row>
    <row r="424" spans="5:21" x14ac:dyDescent="0.25">
      <c r="E424" s="1" t="s">
        <v>494</v>
      </c>
      <c r="F424" s="1" t="s">
        <v>86</v>
      </c>
      <c r="G424">
        <v>1</v>
      </c>
      <c r="H424" s="1" t="s">
        <v>21</v>
      </c>
      <c r="I424" s="1" t="s">
        <v>233</v>
      </c>
      <c r="J424">
        <v>0.3</v>
      </c>
      <c r="K424" s="1" t="s">
        <v>563</v>
      </c>
      <c r="L424">
        <v>1</v>
      </c>
      <c r="P424" t="str">
        <f>uzytkownicy[[#This Row],[Jezyk]]</f>
        <v>kantonski</v>
      </c>
      <c r="Q424" t="str">
        <f>uzytkownicy[[#This Row],[Urzedowy]]</f>
        <v>nie</v>
      </c>
      <c r="R424" t="str">
        <f t="shared" si="18"/>
        <v>kantonski</v>
      </c>
      <c r="S424" t="str">
        <f t="shared" si="19"/>
        <v>-</v>
      </c>
      <c r="T424" t="s">
        <v>289</v>
      </c>
      <c r="U424">
        <f t="shared" si="20"/>
        <v>1</v>
      </c>
    </row>
    <row r="425" spans="5:21" x14ac:dyDescent="0.25">
      <c r="E425" s="1" t="s">
        <v>495</v>
      </c>
      <c r="F425" s="1" t="s">
        <v>51</v>
      </c>
      <c r="G425">
        <v>1</v>
      </c>
      <c r="H425" s="1" t="s">
        <v>21</v>
      </c>
      <c r="I425" s="1" t="s">
        <v>300</v>
      </c>
      <c r="J425">
        <v>0.3</v>
      </c>
      <c r="K425" s="1" t="s">
        <v>563</v>
      </c>
      <c r="L425">
        <v>1</v>
      </c>
      <c r="P425" t="str">
        <f>uzytkownicy[[#This Row],[Jezyk]]</f>
        <v>lewotobi</v>
      </c>
      <c r="Q425" t="str">
        <f>uzytkownicy[[#This Row],[Urzedowy]]</f>
        <v>nie</v>
      </c>
      <c r="R425" t="str">
        <f t="shared" si="18"/>
        <v>lewotobi</v>
      </c>
      <c r="S425" t="str">
        <f t="shared" si="19"/>
        <v>-</v>
      </c>
      <c r="T425" t="s">
        <v>154</v>
      </c>
      <c r="U425">
        <f t="shared" si="20"/>
        <v>1</v>
      </c>
    </row>
    <row r="426" spans="5:21" x14ac:dyDescent="0.25">
      <c r="E426" s="1" t="s">
        <v>496</v>
      </c>
      <c r="F426" s="1" t="s">
        <v>56</v>
      </c>
      <c r="G426">
        <v>1</v>
      </c>
      <c r="H426" s="1" t="s">
        <v>21</v>
      </c>
      <c r="I426" s="1" t="s">
        <v>364</v>
      </c>
      <c r="J426">
        <v>0.3</v>
      </c>
      <c r="K426" s="1" t="s">
        <v>563</v>
      </c>
      <c r="L426">
        <v>1</v>
      </c>
      <c r="P426" t="str">
        <f>uzytkownicy[[#This Row],[Jezyk]]</f>
        <v>muna</v>
      </c>
      <c r="Q426" t="str">
        <f>uzytkownicy[[#This Row],[Urzedowy]]</f>
        <v>nie</v>
      </c>
      <c r="R426" t="str">
        <f t="shared" si="18"/>
        <v>muna</v>
      </c>
      <c r="S426" t="str">
        <f t="shared" si="19"/>
        <v>-</v>
      </c>
      <c r="T426" t="s">
        <v>292</v>
      </c>
      <c r="U426">
        <f t="shared" si="20"/>
        <v>1</v>
      </c>
    </row>
    <row r="427" spans="5:21" x14ac:dyDescent="0.25">
      <c r="E427" s="1" t="s">
        <v>497</v>
      </c>
      <c r="F427" s="1" t="s">
        <v>131</v>
      </c>
      <c r="G427">
        <v>1</v>
      </c>
      <c r="H427" s="1" t="s">
        <v>21</v>
      </c>
      <c r="I427" s="1" t="s">
        <v>417</v>
      </c>
      <c r="J427">
        <v>0.3</v>
      </c>
      <c r="K427" s="1" t="s">
        <v>563</v>
      </c>
      <c r="L427">
        <v>1</v>
      </c>
      <c r="P427" t="str">
        <f>uzytkownicy[[#This Row],[Jezyk]]</f>
        <v>osing</v>
      </c>
      <c r="Q427" t="str">
        <f>uzytkownicy[[#This Row],[Urzedowy]]</f>
        <v>nie</v>
      </c>
      <c r="R427" t="str">
        <f t="shared" si="18"/>
        <v>osing</v>
      </c>
      <c r="S427" t="str">
        <f t="shared" si="19"/>
        <v>-</v>
      </c>
      <c r="T427" t="s">
        <v>458</v>
      </c>
      <c r="U427">
        <f t="shared" si="20"/>
        <v>1</v>
      </c>
    </row>
    <row r="428" spans="5:21" x14ac:dyDescent="0.25">
      <c r="E428" s="1" t="s">
        <v>498</v>
      </c>
      <c r="F428" s="1" t="s">
        <v>123</v>
      </c>
      <c r="G428">
        <v>1</v>
      </c>
      <c r="H428" s="1" t="s">
        <v>21</v>
      </c>
      <c r="I428" s="1" t="s">
        <v>483</v>
      </c>
      <c r="J428">
        <v>0.3</v>
      </c>
      <c r="K428" s="1" t="s">
        <v>563</v>
      </c>
      <c r="L428">
        <v>1</v>
      </c>
      <c r="P428" t="str">
        <f>uzytkownicy[[#This Row],[Jezyk]]</f>
        <v>tae</v>
      </c>
      <c r="Q428" t="str">
        <f>uzytkownicy[[#This Row],[Urzedowy]]</f>
        <v>nie</v>
      </c>
      <c r="R428" t="str">
        <f t="shared" si="18"/>
        <v>tae</v>
      </c>
      <c r="S428" t="str">
        <f t="shared" si="19"/>
        <v>-</v>
      </c>
      <c r="T428" t="s">
        <v>136</v>
      </c>
      <c r="U428">
        <f t="shared" si="20"/>
        <v>1</v>
      </c>
    </row>
    <row r="429" spans="5:21" x14ac:dyDescent="0.25">
      <c r="E429" s="1" t="s">
        <v>499</v>
      </c>
      <c r="F429" s="1" t="s">
        <v>81</v>
      </c>
      <c r="G429">
        <v>1</v>
      </c>
      <c r="H429" s="1" t="s">
        <v>21</v>
      </c>
      <c r="I429" s="1" t="s">
        <v>510</v>
      </c>
      <c r="J429">
        <v>0.3</v>
      </c>
      <c r="K429" s="1" t="s">
        <v>563</v>
      </c>
      <c r="L429">
        <v>1</v>
      </c>
      <c r="P429" t="str">
        <f>uzytkownicy[[#This Row],[Jezyk]]</f>
        <v>tolaki</v>
      </c>
      <c r="Q429" t="str">
        <f>uzytkownicy[[#This Row],[Urzedowy]]</f>
        <v>nie</v>
      </c>
      <c r="R429" t="str">
        <f t="shared" si="18"/>
        <v>tolaki</v>
      </c>
      <c r="S429" t="str">
        <f t="shared" si="19"/>
        <v>-</v>
      </c>
      <c r="T429" t="s">
        <v>205</v>
      </c>
      <c r="U429">
        <f t="shared" si="20"/>
        <v>1</v>
      </c>
    </row>
    <row r="430" spans="5:21" x14ac:dyDescent="0.25">
      <c r="E430" s="1" t="s">
        <v>500</v>
      </c>
      <c r="F430" s="1" t="s">
        <v>53</v>
      </c>
      <c r="G430">
        <v>1</v>
      </c>
      <c r="H430" s="1" t="s">
        <v>25</v>
      </c>
      <c r="I430" s="1" t="s">
        <v>76</v>
      </c>
      <c r="J430">
        <v>0.3</v>
      </c>
      <c r="K430" s="1" t="s">
        <v>563</v>
      </c>
      <c r="L430">
        <v>1</v>
      </c>
      <c r="P430" t="str">
        <f>uzytkownicy[[#This Row],[Jezyk]]</f>
        <v>arabski</v>
      </c>
      <c r="Q430" t="str">
        <f>uzytkownicy[[#This Row],[Urzedowy]]</f>
        <v>nie</v>
      </c>
      <c r="R430" t="str">
        <f t="shared" si="18"/>
        <v>arabski</v>
      </c>
      <c r="S430" t="str">
        <f t="shared" si="19"/>
        <v>-</v>
      </c>
      <c r="T430" t="s">
        <v>280</v>
      </c>
      <c r="U430">
        <f t="shared" si="20"/>
        <v>1</v>
      </c>
    </row>
    <row r="431" spans="5:21" x14ac:dyDescent="0.25">
      <c r="E431" s="1" t="s">
        <v>501</v>
      </c>
      <c r="F431" s="1" t="s">
        <v>81</v>
      </c>
      <c r="G431">
        <v>1</v>
      </c>
      <c r="H431" s="1" t="s">
        <v>25</v>
      </c>
      <c r="I431" s="1" t="s">
        <v>484</v>
      </c>
      <c r="J431">
        <v>0.3</v>
      </c>
      <c r="K431" s="1" t="s">
        <v>563</v>
      </c>
      <c r="L431">
        <v>1</v>
      </c>
      <c r="P431" t="str">
        <f>uzytkownicy[[#This Row],[Jezyk]]</f>
        <v>tagalog</v>
      </c>
      <c r="Q431" t="str">
        <f>uzytkownicy[[#This Row],[Urzedowy]]</f>
        <v>nie</v>
      </c>
      <c r="R431" t="str">
        <f t="shared" si="18"/>
        <v>tagalog</v>
      </c>
      <c r="S431" t="str">
        <f t="shared" si="19"/>
        <v>-</v>
      </c>
      <c r="T431" t="s">
        <v>473</v>
      </c>
      <c r="U431">
        <f t="shared" si="20"/>
        <v>1</v>
      </c>
    </row>
    <row r="432" spans="5:21" x14ac:dyDescent="0.25">
      <c r="E432" s="1" t="s">
        <v>502</v>
      </c>
      <c r="F432" s="1" t="s">
        <v>51</v>
      </c>
      <c r="G432">
        <v>1</v>
      </c>
      <c r="H432" s="1" t="s">
        <v>27</v>
      </c>
      <c r="I432" s="1" t="s">
        <v>256</v>
      </c>
      <c r="J432">
        <v>0.3</v>
      </c>
      <c r="K432" s="1" t="s">
        <v>563</v>
      </c>
      <c r="L432">
        <v>1</v>
      </c>
      <c r="P432" t="str">
        <f>uzytkownicy[[#This Row],[Jezyk]]</f>
        <v>kiembu</v>
      </c>
      <c r="Q432" t="str">
        <f>uzytkownicy[[#This Row],[Urzedowy]]</f>
        <v>nie</v>
      </c>
      <c r="R432" t="str">
        <f t="shared" si="18"/>
        <v>kiembu</v>
      </c>
      <c r="S432" t="str">
        <f t="shared" si="19"/>
        <v>-</v>
      </c>
      <c r="T432" t="s">
        <v>413</v>
      </c>
      <c r="U432">
        <f t="shared" si="20"/>
        <v>1</v>
      </c>
    </row>
    <row r="433" spans="5:21" x14ac:dyDescent="0.25">
      <c r="E433" s="1" t="s">
        <v>503</v>
      </c>
      <c r="F433" s="1" t="s">
        <v>56</v>
      </c>
      <c r="G433">
        <v>1</v>
      </c>
      <c r="H433" s="1" t="s">
        <v>27</v>
      </c>
      <c r="I433" s="1" t="s">
        <v>139</v>
      </c>
      <c r="J433">
        <v>0.3</v>
      </c>
      <c r="K433" s="1" t="s">
        <v>563</v>
      </c>
      <c r="L433">
        <v>1</v>
      </c>
      <c r="P433" t="str">
        <f>uzytkownicy[[#This Row],[Jezyk]]</f>
        <v>chidigo</v>
      </c>
      <c r="Q433" t="str">
        <f>uzytkownicy[[#This Row],[Urzedowy]]</f>
        <v>nie</v>
      </c>
      <c r="R433" t="str">
        <f t="shared" si="18"/>
        <v>chidigo</v>
      </c>
      <c r="S433" t="str">
        <f t="shared" si="19"/>
        <v>-</v>
      </c>
      <c r="T433" t="s">
        <v>408</v>
      </c>
      <c r="U433">
        <f t="shared" si="20"/>
        <v>1</v>
      </c>
    </row>
    <row r="434" spans="5:21" x14ac:dyDescent="0.25">
      <c r="E434" s="1" t="s">
        <v>504</v>
      </c>
      <c r="F434" s="1" t="s">
        <v>131</v>
      </c>
      <c r="G434">
        <v>1</v>
      </c>
      <c r="H434" s="1" t="s">
        <v>27</v>
      </c>
      <c r="I434" s="1" t="s">
        <v>411</v>
      </c>
      <c r="J434">
        <v>0.3</v>
      </c>
      <c r="K434" s="1" t="s">
        <v>563</v>
      </c>
      <c r="L434">
        <v>1</v>
      </c>
      <c r="P434" t="str">
        <f>uzytkownicy[[#This Row],[Jezyk]]</f>
        <v>olunyole</v>
      </c>
      <c r="Q434" t="str">
        <f>uzytkownicy[[#This Row],[Urzedowy]]</f>
        <v>nie</v>
      </c>
      <c r="R434" t="str">
        <f t="shared" si="18"/>
        <v>olunyole</v>
      </c>
      <c r="S434" t="str">
        <f t="shared" si="19"/>
        <v>-</v>
      </c>
      <c r="T434" t="s">
        <v>412</v>
      </c>
      <c r="U434">
        <f t="shared" si="20"/>
        <v>1</v>
      </c>
    </row>
    <row r="435" spans="5:21" x14ac:dyDescent="0.25">
      <c r="E435" s="1" t="s">
        <v>505</v>
      </c>
      <c r="F435" s="1" t="s">
        <v>53</v>
      </c>
      <c r="G435">
        <v>1</v>
      </c>
      <c r="H435" s="1" t="s">
        <v>27</v>
      </c>
      <c r="I435" s="1" t="s">
        <v>415</v>
      </c>
      <c r="J435">
        <v>0.3</v>
      </c>
      <c r="K435" s="1" t="s">
        <v>563</v>
      </c>
      <c r="L435">
        <v>1</v>
      </c>
      <c r="P435" t="str">
        <f>uzytkownicy[[#This Row],[Jezyk]]</f>
        <v>oluwanga</v>
      </c>
      <c r="Q435" t="str">
        <f>uzytkownicy[[#This Row],[Urzedowy]]</f>
        <v>nie</v>
      </c>
      <c r="R435" t="str">
        <f t="shared" si="18"/>
        <v>oluwanga</v>
      </c>
      <c r="S435" t="str">
        <f t="shared" si="19"/>
        <v>-</v>
      </c>
      <c r="T435" t="s">
        <v>414</v>
      </c>
      <c r="U435">
        <f t="shared" si="20"/>
        <v>1</v>
      </c>
    </row>
    <row r="436" spans="5:21" x14ac:dyDescent="0.25">
      <c r="E436" s="1" t="s">
        <v>506</v>
      </c>
      <c r="F436" s="1" t="s">
        <v>56</v>
      </c>
      <c r="G436">
        <v>1</v>
      </c>
      <c r="H436" s="1" t="s">
        <v>27</v>
      </c>
      <c r="I436" s="1" t="s">
        <v>121</v>
      </c>
      <c r="J436">
        <v>0.3</v>
      </c>
      <c r="K436" s="1" t="s">
        <v>563</v>
      </c>
      <c r="L436">
        <v>1</v>
      </c>
      <c r="P436" t="str">
        <f>uzytkownicy[[#This Row],[Jezyk]]</f>
        <v>borana</v>
      </c>
      <c r="Q436" t="str">
        <f>uzytkownicy[[#This Row],[Urzedowy]]</f>
        <v>nie</v>
      </c>
      <c r="R436" t="str">
        <f t="shared" si="18"/>
        <v>borana</v>
      </c>
      <c r="S436" t="str">
        <f t="shared" si="19"/>
        <v>-</v>
      </c>
      <c r="T436" t="s">
        <v>315</v>
      </c>
      <c r="U436">
        <f t="shared" si="20"/>
        <v>1</v>
      </c>
    </row>
    <row r="437" spans="5:21" x14ac:dyDescent="0.25">
      <c r="E437" s="1" t="s">
        <v>507</v>
      </c>
      <c r="F437" s="1" t="s">
        <v>60</v>
      </c>
      <c r="G437">
        <v>1</v>
      </c>
      <c r="H437" s="1" t="s">
        <v>27</v>
      </c>
      <c r="I437" s="1" t="s">
        <v>152</v>
      </c>
      <c r="J437">
        <v>0.3</v>
      </c>
      <c r="K437" s="1" t="s">
        <v>563</v>
      </c>
      <c r="L437">
        <v>1</v>
      </c>
      <c r="P437" t="str">
        <f>uzytkownicy[[#This Row],[Jezyk]]</f>
        <v>dawida</v>
      </c>
      <c r="Q437" t="str">
        <f>uzytkownicy[[#This Row],[Urzedowy]]</f>
        <v>nie</v>
      </c>
      <c r="R437" t="str">
        <f t="shared" si="18"/>
        <v>dawida</v>
      </c>
      <c r="S437" t="str">
        <f t="shared" si="19"/>
        <v>-</v>
      </c>
      <c r="T437" t="s">
        <v>450</v>
      </c>
      <c r="U437">
        <f t="shared" si="20"/>
        <v>1</v>
      </c>
    </row>
    <row r="438" spans="5:21" x14ac:dyDescent="0.25">
      <c r="E438" s="1" t="s">
        <v>508</v>
      </c>
      <c r="F438" s="1" t="s">
        <v>81</v>
      </c>
      <c r="G438">
        <v>1</v>
      </c>
      <c r="H438" s="1" t="s">
        <v>27</v>
      </c>
      <c r="I438" s="1" t="s">
        <v>336</v>
      </c>
      <c r="J438">
        <v>0.3</v>
      </c>
      <c r="K438" s="1" t="s">
        <v>563</v>
      </c>
      <c r="L438">
        <v>1</v>
      </c>
      <c r="P438" t="str">
        <f>uzytkownicy[[#This Row],[Jezyk]]</f>
        <v>markweeta</v>
      </c>
      <c r="Q438" t="str">
        <f>uzytkownicy[[#This Row],[Urzedowy]]</f>
        <v>nie</v>
      </c>
      <c r="R438" t="str">
        <f t="shared" si="18"/>
        <v>markweeta</v>
      </c>
      <c r="S438" t="str">
        <f t="shared" si="19"/>
        <v>-</v>
      </c>
      <c r="T438" t="s">
        <v>206</v>
      </c>
      <c r="U438">
        <f t="shared" si="20"/>
        <v>1</v>
      </c>
    </row>
    <row r="439" spans="5:21" x14ac:dyDescent="0.25">
      <c r="E439" s="1" t="s">
        <v>509</v>
      </c>
      <c r="F439" s="1" t="s">
        <v>144</v>
      </c>
      <c r="G439">
        <v>1</v>
      </c>
      <c r="H439" s="1" t="s">
        <v>27</v>
      </c>
      <c r="I439" s="1" t="s">
        <v>397</v>
      </c>
      <c r="J439">
        <v>0.3</v>
      </c>
      <c r="K439" s="1" t="s">
        <v>563</v>
      </c>
      <c r="L439">
        <v>1</v>
      </c>
      <c r="P439" t="str">
        <f>uzytkownicy[[#This Row],[Jezyk]]</f>
        <v>nyala</v>
      </c>
      <c r="Q439" t="str">
        <f>uzytkownicy[[#This Row],[Urzedowy]]</f>
        <v>nie</v>
      </c>
      <c r="R439" t="str">
        <f t="shared" si="18"/>
        <v>nyala</v>
      </c>
      <c r="S439" t="str">
        <f t="shared" si="19"/>
        <v>-</v>
      </c>
      <c r="T439" t="s">
        <v>143</v>
      </c>
      <c r="U439">
        <f t="shared" si="20"/>
        <v>1</v>
      </c>
    </row>
    <row r="440" spans="5:21" x14ac:dyDescent="0.25">
      <c r="E440" s="1" t="s">
        <v>510</v>
      </c>
      <c r="F440" s="1" t="s">
        <v>51</v>
      </c>
      <c r="G440">
        <v>1</v>
      </c>
      <c r="H440" s="1" t="s">
        <v>27</v>
      </c>
      <c r="I440" s="1" t="s">
        <v>287</v>
      </c>
      <c r="J440">
        <v>0.3</v>
      </c>
      <c r="K440" s="1" t="s">
        <v>563</v>
      </c>
      <c r="L440">
        <v>1</v>
      </c>
      <c r="P440" t="str">
        <f>uzytkownicy[[#This Row],[Jezyk]]</f>
        <v>kuria</v>
      </c>
      <c r="Q440" t="str">
        <f>uzytkownicy[[#This Row],[Urzedowy]]</f>
        <v>nie</v>
      </c>
      <c r="R440" t="str">
        <f t="shared" si="18"/>
        <v>kuria</v>
      </c>
      <c r="S440" t="str">
        <f t="shared" si="19"/>
        <v>-</v>
      </c>
      <c r="T440" t="s">
        <v>353</v>
      </c>
      <c r="U440">
        <f t="shared" si="20"/>
        <v>1</v>
      </c>
    </row>
    <row r="441" spans="5:21" x14ac:dyDescent="0.25">
      <c r="E441" s="1" t="s">
        <v>511</v>
      </c>
      <c r="F441" s="1" t="s">
        <v>81</v>
      </c>
      <c r="G441">
        <v>1</v>
      </c>
      <c r="H441" s="1" t="s">
        <v>27</v>
      </c>
      <c r="I441" s="1" t="s">
        <v>311</v>
      </c>
      <c r="J441">
        <v>0.3</v>
      </c>
      <c r="K441" s="1" t="s">
        <v>563</v>
      </c>
      <c r="L441">
        <v>1</v>
      </c>
      <c r="P441" t="str">
        <f>uzytkownicy[[#This Row],[Jezyk]]</f>
        <v>lukabaras</v>
      </c>
      <c r="Q441" t="str">
        <f>uzytkownicy[[#This Row],[Urzedowy]]</f>
        <v>nie</v>
      </c>
      <c r="R441" t="str">
        <f t="shared" si="18"/>
        <v>lukabaras</v>
      </c>
      <c r="S441" t="str">
        <f t="shared" si="19"/>
        <v>-</v>
      </c>
      <c r="T441" t="s">
        <v>344</v>
      </c>
      <c r="U441">
        <f t="shared" si="20"/>
        <v>1</v>
      </c>
    </row>
    <row r="442" spans="5:21" x14ac:dyDescent="0.25">
      <c r="E442" s="1" t="s">
        <v>512</v>
      </c>
      <c r="F442" s="1" t="s">
        <v>51</v>
      </c>
      <c r="G442">
        <v>1</v>
      </c>
      <c r="H442" s="1" t="s">
        <v>31</v>
      </c>
      <c r="I442" s="1" t="s">
        <v>517</v>
      </c>
      <c r="J442">
        <v>0.3</v>
      </c>
      <c r="K442" s="1" t="s">
        <v>563</v>
      </c>
      <c r="L442">
        <v>1</v>
      </c>
      <c r="P442" t="str">
        <f>uzytkownicy[[#This Row],[Jezyk]]</f>
        <v>tsotsil</v>
      </c>
      <c r="Q442" t="str">
        <f>uzytkownicy[[#This Row],[Urzedowy]]</f>
        <v>nie</v>
      </c>
      <c r="R442" t="str">
        <f t="shared" si="18"/>
        <v>tsotsil</v>
      </c>
      <c r="S442" t="str">
        <f t="shared" si="19"/>
        <v>-</v>
      </c>
      <c r="T442" t="s">
        <v>435</v>
      </c>
      <c r="U442">
        <f t="shared" si="20"/>
        <v>1</v>
      </c>
    </row>
    <row r="443" spans="5:21" x14ac:dyDescent="0.25">
      <c r="E443" s="1" t="s">
        <v>513</v>
      </c>
      <c r="F443" s="1" t="s">
        <v>96</v>
      </c>
      <c r="G443">
        <v>1</v>
      </c>
      <c r="H443" s="1" t="s">
        <v>32</v>
      </c>
      <c r="I443" s="1" t="s">
        <v>178</v>
      </c>
      <c r="J443">
        <v>0.3</v>
      </c>
      <c r="K443" s="1" t="s">
        <v>563</v>
      </c>
      <c r="L443">
        <v>1</v>
      </c>
      <c r="P443" t="str">
        <f>uzytkownicy[[#This Row],[Jezyk]]</f>
        <v>grecki</v>
      </c>
      <c r="Q443" t="str">
        <f>uzytkownicy[[#This Row],[Urzedowy]]</f>
        <v>nie</v>
      </c>
      <c r="R443" t="str">
        <f t="shared" si="18"/>
        <v>grecki</v>
      </c>
      <c r="S443" t="str">
        <f t="shared" si="19"/>
        <v>-</v>
      </c>
      <c r="T443" t="s">
        <v>509</v>
      </c>
      <c r="U443">
        <f t="shared" si="20"/>
        <v>1</v>
      </c>
    </row>
    <row r="444" spans="5:21" x14ac:dyDescent="0.25">
      <c r="E444" s="1" t="s">
        <v>514</v>
      </c>
      <c r="F444" s="1" t="s">
        <v>56</v>
      </c>
      <c r="G444">
        <v>1</v>
      </c>
      <c r="H444" s="1" t="s">
        <v>32</v>
      </c>
      <c r="I444" s="1" t="s">
        <v>459</v>
      </c>
      <c r="J444">
        <v>0.3</v>
      </c>
      <c r="K444" s="1" t="s">
        <v>563</v>
      </c>
      <c r="L444">
        <v>1</v>
      </c>
      <c r="P444" t="str">
        <f>uzytkownicy[[#This Row],[Jezyk]]</f>
        <v>serbsko-chorwacki</v>
      </c>
      <c r="Q444" t="str">
        <f>uzytkownicy[[#This Row],[Urzedowy]]</f>
        <v>nie</v>
      </c>
      <c r="R444" t="str">
        <f t="shared" si="18"/>
        <v>serbsko-chorwacki</v>
      </c>
      <c r="S444" t="str">
        <f t="shared" si="19"/>
        <v>-</v>
      </c>
      <c r="T444" t="s">
        <v>318</v>
      </c>
      <c r="U444">
        <f t="shared" si="20"/>
        <v>1</v>
      </c>
    </row>
    <row r="445" spans="5:21" x14ac:dyDescent="0.25">
      <c r="E445" s="1" t="s">
        <v>515</v>
      </c>
      <c r="F445" s="1" t="s">
        <v>135</v>
      </c>
      <c r="G445">
        <v>1</v>
      </c>
      <c r="H445" s="1" t="s">
        <v>32</v>
      </c>
      <c r="I445" s="1" t="s">
        <v>74</v>
      </c>
      <c r="J445">
        <v>0.3</v>
      </c>
      <c r="K445" s="1" t="s">
        <v>563</v>
      </c>
      <c r="L445">
        <v>1</v>
      </c>
      <c r="P445" t="str">
        <f>uzytkownicy[[#This Row],[Jezyk]]</f>
        <v>angielski</v>
      </c>
      <c r="Q445" t="str">
        <f>uzytkownicy[[#This Row],[Urzedowy]]</f>
        <v>nie</v>
      </c>
      <c r="R445" t="str">
        <f t="shared" si="18"/>
        <v>angielski</v>
      </c>
      <c r="S445" t="str">
        <f t="shared" si="19"/>
        <v>-</v>
      </c>
      <c r="T445" t="s">
        <v>216</v>
      </c>
      <c r="U445">
        <f t="shared" si="20"/>
        <v>1</v>
      </c>
    </row>
    <row r="446" spans="5:21" x14ac:dyDescent="0.25">
      <c r="E446" s="1" t="s">
        <v>516</v>
      </c>
      <c r="F446" s="1" t="s">
        <v>81</v>
      </c>
      <c r="G446">
        <v>1</v>
      </c>
      <c r="H446" s="1" t="s">
        <v>36</v>
      </c>
      <c r="I446" s="1" t="s">
        <v>491</v>
      </c>
      <c r="J446">
        <v>0.3</v>
      </c>
      <c r="K446" s="1" t="s">
        <v>563</v>
      </c>
      <c r="L446">
        <v>1</v>
      </c>
      <c r="P446" t="str">
        <f>uzytkownicy[[#This Row],[Jezyk]]</f>
        <v>tamilski</v>
      </c>
      <c r="Q446" t="str">
        <f>uzytkownicy[[#This Row],[Urzedowy]]</f>
        <v>nie</v>
      </c>
      <c r="R446" t="str">
        <f t="shared" si="18"/>
        <v>tamilski</v>
      </c>
      <c r="S446" t="str">
        <f t="shared" si="19"/>
        <v>-</v>
      </c>
      <c r="T446" t="s">
        <v>241</v>
      </c>
      <c r="U446">
        <f t="shared" si="20"/>
        <v>1</v>
      </c>
    </row>
    <row r="447" spans="5:21" x14ac:dyDescent="0.25">
      <c r="E447" s="1" t="s">
        <v>517</v>
      </c>
      <c r="F447" s="1" t="s">
        <v>135</v>
      </c>
      <c r="G447">
        <v>1</v>
      </c>
      <c r="H447" s="1" t="s">
        <v>37</v>
      </c>
      <c r="I447" s="1" t="s">
        <v>214</v>
      </c>
      <c r="J447">
        <v>0.3</v>
      </c>
      <c r="K447" s="1" t="s">
        <v>563</v>
      </c>
      <c r="L447">
        <v>1</v>
      </c>
      <c r="P447" t="str">
        <f>uzytkownicy[[#This Row],[Jezyk]]</f>
        <v>inguski</v>
      </c>
      <c r="Q447" t="str">
        <f>uzytkownicy[[#This Row],[Urzedowy]]</f>
        <v>nie</v>
      </c>
      <c r="R447" t="str">
        <f t="shared" si="18"/>
        <v>inguski</v>
      </c>
      <c r="S447" t="str">
        <f t="shared" si="19"/>
        <v>-</v>
      </c>
      <c r="T447" t="s">
        <v>294</v>
      </c>
      <c r="U447">
        <f t="shared" si="20"/>
        <v>1</v>
      </c>
    </row>
    <row r="448" spans="5:21" x14ac:dyDescent="0.25">
      <c r="E448" s="1" t="s">
        <v>518</v>
      </c>
      <c r="F448" s="1" t="s">
        <v>81</v>
      </c>
      <c r="G448">
        <v>1</v>
      </c>
      <c r="H448" s="1" t="s">
        <v>37</v>
      </c>
      <c r="I448" s="1" t="s">
        <v>237</v>
      </c>
      <c r="J448">
        <v>0.3</v>
      </c>
      <c r="K448" s="1" t="s">
        <v>563</v>
      </c>
      <c r="L448">
        <v>1</v>
      </c>
      <c r="P448" t="str">
        <f>uzytkownicy[[#This Row],[Jezyk]]</f>
        <v>karaczajsko-balkarski</v>
      </c>
      <c r="Q448" t="str">
        <f>uzytkownicy[[#This Row],[Urzedowy]]</f>
        <v>nie</v>
      </c>
      <c r="R448" t="str">
        <f t="shared" si="18"/>
        <v>karaczajsko-balkarski</v>
      </c>
      <c r="S448" t="str">
        <f t="shared" si="19"/>
        <v>-</v>
      </c>
      <c r="T448" t="s">
        <v>67</v>
      </c>
      <c r="U448">
        <f t="shared" si="20"/>
        <v>1</v>
      </c>
    </row>
    <row r="449" spans="5:21" x14ac:dyDescent="0.25">
      <c r="E449" s="1" t="s">
        <v>519</v>
      </c>
      <c r="F449" s="1" t="s">
        <v>56</v>
      </c>
      <c r="G449">
        <v>1</v>
      </c>
      <c r="H449" s="1" t="s">
        <v>38</v>
      </c>
      <c r="I449" s="1" t="s">
        <v>234</v>
      </c>
      <c r="J449">
        <v>0.3</v>
      </c>
      <c r="K449" s="1" t="s">
        <v>563</v>
      </c>
      <c r="L449">
        <v>1</v>
      </c>
      <c r="P449" t="str">
        <f>uzytkownicy[[#This Row],[Jezyk]]</f>
        <v>kanuri</v>
      </c>
      <c r="Q449" t="str">
        <f>uzytkownicy[[#This Row],[Urzedowy]]</f>
        <v>nie</v>
      </c>
      <c r="R449" t="str">
        <f t="shared" si="18"/>
        <v>kanuri</v>
      </c>
      <c r="S449" t="str">
        <f t="shared" si="19"/>
        <v>-</v>
      </c>
      <c r="T449" t="s">
        <v>443</v>
      </c>
      <c r="U449">
        <f t="shared" si="20"/>
        <v>1</v>
      </c>
    </row>
    <row r="450" spans="5:21" x14ac:dyDescent="0.25">
      <c r="E450" s="1" t="s">
        <v>520</v>
      </c>
      <c r="F450" s="1" t="s">
        <v>123</v>
      </c>
      <c r="G450">
        <v>1</v>
      </c>
      <c r="H450" s="1" t="s">
        <v>40</v>
      </c>
      <c r="I450" s="1" t="s">
        <v>319</v>
      </c>
      <c r="J450">
        <v>0.3</v>
      </c>
      <c r="K450" s="1" t="s">
        <v>563</v>
      </c>
      <c r="L450">
        <v>1</v>
      </c>
      <c r="P450" t="str">
        <f>uzytkownicy[[#This Row],[Jezyk]]</f>
        <v>machame</v>
      </c>
      <c r="Q450" t="str">
        <f>uzytkownicy[[#This Row],[Urzedowy]]</f>
        <v>nie</v>
      </c>
      <c r="R450" t="str">
        <f t="shared" ref="R450:R513" si="21">IF(Q450="nie",P450,"-")</f>
        <v>machame</v>
      </c>
      <c r="S450" t="str">
        <f t="shared" ref="S450:S513" si="22">IF(Q450="tak",P450,"-")</f>
        <v>-</v>
      </c>
      <c r="T450" t="s">
        <v>480</v>
      </c>
      <c r="U450">
        <f t="shared" ref="U450:U468" si="23">IFERROR(VLOOKUP(T450,$S$2:$S$657,1,FALSE),1)</f>
        <v>1</v>
      </c>
    </row>
    <row r="451" spans="5:21" x14ac:dyDescent="0.25">
      <c r="E451" s="1" t="s">
        <v>521</v>
      </c>
      <c r="F451" s="1" t="s">
        <v>86</v>
      </c>
      <c r="G451">
        <v>1</v>
      </c>
      <c r="H451" s="1" t="s">
        <v>40</v>
      </c>
      <c r="I451" s="1" t="s">
        <v>533</v>
      </c>
      <c r="J451">
        <v>0.3</v>
      </c>
      <c r="K451" s="1" t="s">
        <v>563</v>
      </c>
      <c r="L451">
        <v>1</v>
      </c>
      <c r="P451" t="str">
        <f>uzytkownicy[[#This Row],[Jezyk]]</f>
        <v>vunjo</v>
      </c>
      <c r="Q451" t="str">
        <f>uzytkownicy[[#This Row],[Urzedowy]]</f>
        <v>nie</v>
      </c>
      <c r="R451" t="str">
        <f t="shared" si="21"/>
        <v>vunjo</v>
      </c>
      <c r="S451" t="str">
        <f t="shared" si="22"/>
        <v>-</v>
      </c>
      <c r="T451" t="s">
        <v>70</v>
      </c>
      <c r="U451">
        <f t="shared" si="23"/>
        <v>1</v>
      </c>
    </row>
    <row r="452" spans="5:21" x14ac:dyDescent="0.25">
      <c r="E452" s="1" t="s">
        <v>522</v>
      </c>
      <c r="F452" s="1" t="s">
        <v>53</v>
      </c>
      <c r="G452">
        <v>1</v>
      </c>
      <c r="H452" s="1" t="s">
        <v>40</v>
      </c>
      <c r="I452" s="1" t="s">
        <v>328</v>
      </c>
      <c r="J452">
        <v>0.3</v>
      </c>
      <c r="K452" s="1" t="s">
        <v>563</v>
      </c>
      <c r="L452">
        <v>1</v>
      </c>
      <c r="P452" t="str">
        <f>uzytkownicy[[#This Row],[Jezyk]]</f>
        <v>mambwe-lungu</v>
      </c>
      <c r="Q452" t="str">
        <f>uzytkownicy[[#This Row],[Urzedowy]]</f>
        <v>nie</v>
      </c>
      <c r="R452" t="str">
        <f t="shared" si="21"/>
        <v>mambwe-lungu</v>
      </c>
      <c r="S452" t="str">
        <f t="shared" si="22"/>
        <v>-</v>
      </c>
      <c r="T452" t="s">
        <v>261</v>
      </c>
      <c r="U452">
        <f t="shared" si="23"/>
        <v>1</v>
      </c>
    </row>
    <row r="453" spans="5:21" x14ac:dyDescent="0.25">
      <c r="E453" s="1" t="s">
        <v>523</v>
      </c>
      <c r="F453" s="1" t="s">
        <v>86</v>
      </c>
      <c r="G453">
        <v>1</v>
      </c>
      <c r="H453" s="1" t="s">
        <v>40</v>
      </c>
      <c r="I453" s="1" t="s">
        <v>181</v>
      </c>
      <c r="J453">
        <v>0.3</v>
      </c>
      <c r="K453" s="1" t="s">
        <v>563</v>
      </c>
      <c r="L453">
        <v>1</v>
      </c>
      <c r="P453" t="str">
        <f>uzytkownicy[[#This Row],[Jezyk]]</f>
        <v>gudzaracki</v>
      </c>
      <c r="Q453" t="str">
        <f>uzytkownicy[[#This Row],[Urzedowy]]</f>
        <v>nie</v>
      </c>
      <c r="R453" t="str">
        <f t="shared" si="21"/>
        <v>gudzaracki</v>
      </c>
      <c r="S453" t="str">
        <f t="shared" si="22"/>
        <v>-</v>
      </c>
      <c r="T453" t="s">
        <v>313</v>
      </c>
      <c r="U453">
        <f t="shared" si="23"/>
        <v>1</v>
      </c>
    </row>
    <row r="454" spans="5:21" x14ac:dyDescent="0.25">
      <c r="E454" s="1" t="s">
        <v>524</v>
      </c>
      <c r="F454" s="1" t="s">
        <v>86</v>
      </c>
      <c r="G454">
        <v>1</v>
      </c>
      <c r="H454" s="1" t="s">
        <v>41</v>
      </c>
      <c r="I454" s="1" t="s">
        <v>57</v>
      </c>
      <c r="J454">
        <v>0.3</v>
      </c>
      <c r="K454" s="1" t="s">
        <v>563</v>
      </c>
      <c r="L454">
        <v>1</v>
      </c>
      <c r="P454" t="str">
        <f>uzytkownicy[[#This Row],[Jezyk]]</f>
        <v>adygejski</v>
      </c>
      <c r="Q454" t="str">
        <f>uzytkownicy[[#This Row],[Urzedowy]]</f>
        <v>nie</v>
      </c>
      <c r="R454" t="str">
        <f t="shared" si="21"/>
        <v>adygejski</v>
      </c>
      <c r="S454" t="str">
        <f t="shared" si="22"/>
        <v>-</v>
      </c>
      <c r="T454" t="s">
        <v>558</v>
      </c>
      <c r="U454">
        <f t="shared" si="23"/>
        <v>1</v>
      </c>
    </row>
    <row r="455" spans="5:21" x14ac:dyDescent="0.25">
      <c r="E455" s="1" t="s">
        <v>525</v>
      </c>
      <c r="F455" s="1" t="s">
        <v>51</v>
      </c>
      <c r="G455">
        <v>1</v>
      </c>
      <c r="H455" s="1" t="s">
        <v>42</v>
      </c>
      <c r="I455" s="1" t="s">
        <v>471</v>
      </c>
      <c r="J455">
        <v>0.3</v>
      </c>
      <c r="K455" s="1" t="s">
        <v>562</v>
      </c>
      <c r="L455">
        <v>1</v>
      </c>
      <c r="P455" t="str">
        <f>uzytkownicy[[#This Row],[Jezyk]]</f>
        <v>suahili</v>
      </c>
      <c r="Q455" t="str">
        <f>uzytkownicy[[#This Row],[Urzedowy]]</f>
        <v>tak</v>
      </c>
      <c r="R455" t="str">
        <f t="shared" si="21"/>
        <v>-</v>
      </c>
      <c r="S455" t="str">
        <f t="shared" si="22"/>
        <v>suahili</v>
      </c>
      <c r="T455" t="s">
        <v>389</v>
      </c>
      <c r="U455">
        <f t="shared" si="23"/>
        <v>1</v>
      </c>
    </row>
    <row r="456" spans="5:21" x14ac:dyDescent="0.25">
      <c r="E456" s="1" t="s">
        <v>526</v>
      </c>
      <c r="F456" s="1" t="s">
        <v>86</v>
      </c>
      <c r="G456">
        <v>1</v>
      </c>
      <c r="H456" s="1" t="s">
        <v>42</v>
      </c>
      <c r="I456" s="1" t="s">
        <v>316</v>
      </c>
      <c r="J456">
        <v>0.3</v>
      </c>
      <c r="K456" s="1" t="s">
        <v>563</v>
      </c>
      <c r="L456">
        <v>1</v>
      </c>
      <c r="P456" t="str">
        <f>uzytkownicy[[#This Row],[Jezyk]]</f>
        <v>ma'di</v>
      </c>
      <c r="Q456" t="str">
        <f>uzytkownicy[[#This Row],[Urzedowy]]</f>
        <v>nie</v>
      </c>
      <c r="R456" t="str">
        <f t="shared" si="21"/>
        <v>ma'di</v>
      </c>
      <c r="S456" t="str">
        <f t="shared" si="22"/>
        <v>-</v>
      </c>
      <c r="T456" t="s">
        <v>291</v>
      </c>
      <c r="U456">
        <f t="shared" si="23"/>
        <v>1</v>
      </c>
    </row>
    <row r="457" spans="5:21" x14ac:dyDescent="0.25">
      <c r="E457" s="1" t="s">
        <v>527</v>
      </c>
      <c r="F457" s="1" t="s">
        <v>62</v>
      </c>
      <c r="G457">
        <v>1</v>
      </c>
      <c r="H457" s="1" t="s">
        <v>42</v>
      </c>
      <c r="I457" s="1" t="s">
        <v>285</v>
      </c>
      <c r="J457">
        <v>0.3</v>
      </c>
      <c r="K457" s="1" t="s">
        <v>563</v>
      </c>
      <c r="L457">
        <v>1</v>
      </c>
      <c r="P457" t="str">
        <f>uzytkownicy[[#This Row],[Jezyk]]</f>
        <v>kupsapiiny</v>
      </c>
      <c r="Q457" t="str">
        <f>uzytkownicy[[#This Row],[Urzedowy]]</f>
        <v>nie</v>
      </c>
      <c r="R457" t="str">
        <f t="shared" si="21"/>
        <v>kupsapiiny</v>
      </c>
      <c r="S457" t="str">
        <f t="shared" si="22"/>
        <v>-</v>
      </c>
      <c r="T457" t="s">
        <v>249</v>
      </c>
      <c r="U457">
        <f t="shared" si="23"/>
        <v>1</v>
      </c>
    </row>
    <row r="458" spans="5:21" x14ac:dyDescent="0.25">
      <c r="E458" s="1" t="s">
        <v>528</v>
      </c>
      <c r="F458" s="1" t="s">
        <v>62</v>
      </c>
      <c r="G458">
        <v>1</v>
      </c>
      <c r="H458" s="1" t="s">
        <v>42</v>
      </c>
      <c r="I458" s="1" t="s">
        <v>283</v>
      </c>
      <c r="J458">
        <v>0.3</v>
      </c>
      <c r="K458" s="1" t="s">
        <v>563</v>
      </c>
      <c r="L458">
        <v>1</v>
      </c>
      <c r="P458" t="str">
        <f>uzytkownicy[[#This Row],[Jezyk]]</f>
        <v>kumam</v>
      </c>
      <c r="Q458" t="str">
        <f>uzytkownicy[[#This Row],[Urzedowy]]</f>
        <v>nie</v>
      </c>
      <c r="R458" t="str">
        <f t="shared" si="21"/>
        <v>kumam</v>
      </c>
      <c r="S458" t="str">
        <f t="shared" si="22"/>
        <v>-</v>
      </c>
      <c r="T458" t="s">
        <v>379</v>
      </c>
      <c r="U458">
        <f t="shared" si="23"/>
        <v>1</v>
      </c>
    </row>
    <row r="459" spans="5:21" x14ac:dyDescent="0.25">
      <c r="E459" s="1" t="s">
        <v>529</v>
      </c>
      <c r="F459" s="1" t="s">
        <v>86</v>
      </c>
      <c r="G459">
        <v>1</v>
      </c>
      <c r="H459" s="1" t="s">
        <v>43</v>
      </c>
      <c r="I459" s="1" t="s">
        <v>445</v>
      </c>
      <c r="J459">
        <v>0.3</v>
      </c>
      <c r="K459" s="1" t="s">
        <v>563</v>
      </c>
      <c r="L459">
        <v>1</v>
      </c>
      <c r="P459" t="str">
        <f>uzytkownicy[[#This Row],[Jezyk]]</f>
        <v>rumunski</v>
      </c>
      <c r="Q459" t="str">
        <f>uzytkownicy[[#This Row],[Urzedowy]]</f>
        <v>nie</v>
      </c>
      <c r="R459" t="str">
        <f t="shared" si="21"/>
        <v>rumunski</v>
      </c>
      <c r="S459" t="str">
        <f t="shared" si="22"/>
        <v>-</v>
      </c>
      <c r="T459" t="s">
        <v>552</v>
      </c>
      <c r="U459">
        <f t="shared" si="23"/>
        <v>1</v>
      </c>
    </row>
    <row r="460" spans="5:21" x14ac:dyDescent="0.25">
      <c r="E460" s="1" t="s">
        <v>530</v>
      </c>
      <c r="F460" s="1" t="s">
        <v>86</v>
      </c>
      <c r="G460">
        <v>1</v>
      </c>
      <c r="H460" s="1" t="s">
        <v>43</v>
      </c>
      <c r="I460" s="1" t="s">
        <v>115</v>
      </c>
      <c r="J460">
        <v>0.3</v>
      </c>
      <c r="K460" s="1" t="s">
        <v>563</v>
      </c>
      <c r="L460">
        <v>1</v>
      </c>
      <c r="P460" t="str">
        <f>uzytkownicy[[#This Row],[Jezyk]]</f>
        <v>bialoruski</v>
      </c>
      <c r="Q460" t="str">
        <f>uzytkownicy[[#This Row],[Urzedowy]]</f>
        <v>nie</v>
      </c>
      <c r="R460" t="str">
        <f t="shared" si="21"/>
        <v>bialoruski</v>
      </c>
      <c r="S460" t="str">
        <f t="shared" si="22"/>
        <v>-</v>
      </c>
      <c r="T460" t="s">
        <v>489</v>
      </c>
      <c r="U460">
        <f t="shared" si="23"/>
        <v>1</v>
      </c>
    </row>
    <row r="461" spans="5:21" x14ac:dyDescent="0.25">
      <c r="E461" s="1" t="s">
        <v>531</v>
      </c>
      <c r="F461" s="1" t="s">
        <v>89</v>
      </c>
      <c r="G461">
        <v>1</v>
      </c>
      <c r="H461" s="1" t="s">
        <v>43</v>
      </c>
      <c r="I461" s="1" t="s">
        <v>494</v>
      </c>
      <c r="J461">
        <v>0.3</v>
      </c>
      <c r="K461" s="1" t="s">
        <v>563</v>
      </c>
      <c r="L461">
        <v>1</v>
      </c>
      <c r="P461" t="str">
        <f>uzytkownicy[[#This Row],[Jezyk]]</f>
        <v>tatarski</v>
      </c>
      <c r="Q461" t="str">
        <f>uzytkownicy[[#This Row],[Urzedowy]]</f>
        <v>nie</v>
      </c>
      <c r="R461" t="str">
        <f t="shared" si="21"/>
        <v>tatarski</v>
      </c>
      <c r="S461" t="str">
        <f t="shared" si="22"/>
        <v>-</v>
      </c>
      <c r="T461" t="s">
        <v>248</v>
      </c>
      <c r="U461">
        <f t="shared" si="23"/>
        <v>1</v>
      </c>
    </row>
    <row r="462" spans="5:21" x14ac:dyDescent="0.25">
      <c r="E462" s="1" t="s">
        <v>532</v>
      </c>
      <c r="F462" s="1" t="s">
        <v>81</v>
      </c>
      <c r="G462">
        <v>1</v>
      </c>
      <c r="H462" s="1" t="s">
        <v>44</v>
      </c>
      <c r="I462" s="1" t="s">
        <v>178</v>
      </c>
      <c r="J462">
        <v>0.3</v>
      </c>
      <c r="K462" s="1" t="s">
        <v>563</v>
      </c>
      <c r="L462">
        <v>1</v>
      </c>
      <c r="P462" t="str">
        <f>uzytkownicy[[#This Row],[Jezyk]]</f>
        <v>grecki</v>
      </c>
      <c r="Q462" t="str">
        <f>uzytkownicy[[#This Row],[Urzedowy]]</f>
        <v>nie</v>
      </c>
      <c r="R462" t="str">
        <f t="shared" si="21"/>
        <v>grecki</v>
      </c>
      <c r="S462" t="str">
        <f t="shared" si="22"/>
        <v>-</v>
      </c>
      <c r="T462" t="s">
        <v>182</v>
      </c>
      <c r="U462">
        <f t="shared" si="23"/>
        <v>1</v>
      </c>
    </row>
    <row r="463" spans="5:21" x14ac:dyDescent="0.25">
      <c r="E463" s="1" t="s">
        <v>533</v>
      </c>
      <c r="F463" s="1" t="s">
        <v>81</v>
      </c>
      <c r="G463">
        <v>1</v>
      </c>
      <c r="H463" s="1" t="s">
        <v>44</v>
      </c>
      <c r="I463" s="1" t="s">
        <v>459</v>
      </c>
      <c r="J463">
        <v>0.3</v>
      </c>
      <c r="K463" s="1" t="s">
        <v>563</v>
      </c>
      <c r="L463">
        <v>1</v>
      </c>
      <c r="P463" t="str">
        <f>uzytkownicy[[#This Row],[Jezyk]]</f>
        <v>serbsko-chorwacki</v>
      </c>
      <c r="Q463" t="str">
        <f>uzytkownicy[[#This Row],[Urzedowy]]</f>
        <v>nie</v>
      </c>
      <c r="R463" t="str">
        <f t="shared" si="21"/>
        <v>serbsko-chorwacki</v>
      </c>
      <c r="S463" t="str">
        <f t="shared" si="22"/>
        <v>-</v>
      </c>
      <c r="T463" t="s">
        <v>505</v>
      </c>
      <c r="U463">
        <f t="shared" si="23"/>
        <v>1</v>
      </c>
    </row>
    <row r="464" spans="5:21" x14ac:dyDescent="0.25">
      <c r="E464" s="1" t="s">
        <v>534</v>
      </c>
      <c r="F464" s="1" t="s">
        <v>89</v>
      </c>
      <c r="G464">
        <v>1</v>
      </c>
      <c r="H464" s="1" t="s">
        <v>45</v>
      </c>
      <c r="I464" s="1" t="s">
        <v>528</v>
      </c>
      <c r="J464">
        <v>0.3</v>
      </c>
      <c r="K464" s="1" t="s">
        <v>563</v>
      </c>
      <c r="L464">
        <v>1</v>
      </c>
      <c r="P464" t="str">
        <f>uzytkownicy[[#This Row],[Jezyk]]</f>
        <v>urdu</v>
      </c>
      <c r="Q464" t="str">
        <f>uzytkownicy[[#This Row],[Urzedowy]]</f>
        <v>nie</v>
      </c>
      <c r="R464" t="str">
        <f t="shared" si="21"/>
        <v>urdu</v>
      </c>
      <c r="S464" t="str">
        <f t="shared" si="22"/>
        <v>-</v>
      </c>
      <c r="T464" t="s">
        <v>529</v>
      </c>
      <c r="U464">
        <f t="shared" si="23"/>
        <v>1</v>
      </c>
    </row>
    <row r="465" spans="5:21" x14ac:dyDescent="0.25">
      <c r="E465" s="1" t="s">
        <v>535</v>
      </c>
      <c r="F465" s="1" t="s">
        <v>62</v>
      </c>
      <c r="G465">
        <v>1</v>
      </c>
      <c r="H465" s="1" t="s">
        <v>46</v>
      </c>
      <c r="I465" s="1" t="s">
        <v>556</v>
      </c>
      <c r="J465">
        <v>0.3</v>
      </c>
      <c r="K465" s="1" t="s">
        <v>563</v>
      </c>
      <c r="L465">
        <v>1</v>
      </c>
      <c r="P465" t="str">
        <f>uzytkownicy[[#This Row],[Jezyk]]</f>
        <v>zhuang</v>
      </c>
      <c r="Q465" t="str">
        <f>uzytkownicy[[#This Row],[Urzedowy]]</f>
        <v>nie</v>
      </c>
      <c r="R465" t="str">
        <f t="shared" si="21"/>
        <v>zhuang</v>
      </c>
      <c r="S465" t="str">
        <f t="shared" si="22"/>
        <v>-</v>
      </c>
      <c r="T465" t="s">
        <v>298</v>
      </c>
      <c r="U465">
        <f t="shared" si="23"/>
        <v>1</v>
      </c>
    </row>
    <row r="466" spans="5:21" x14ac:dyDescent="0.25">
      <c r="E466" s="1" t="s">
        <v>536</v>
      </c>
      <c r="F466" s="1" t="s">
        <v>51</v>
      </c>
      <c r="G466">
        <v>1</v>
      </c>
      <c r="H466" s="1" t="s">
        <v>46</v>
      </c>
      <c r="I466" s="1" t="s">
        <v>487</v>
      </c>
      <c r="J466">
        <v>0.3</v>
      </c>
      <c r="K466" s="1" t="s">
        <v>563</v>
      </c>
      <c r="L466">
        <v>1</v>
      </c>
      <c r="P466" t="str">
        <f>uzytkownicy[[#This Row],[Jezyk]]</f>
        <v>taidon</v>
      </c>
      <c r="Q466" t="str">
        <f>uzytkownicy[[#This Row],[Urzedowy]]</f>
        <v>nie</v>
      </c>
      <c r="R466" t="str">
        <f t="shared" si="21"/>
        <v>taidon</v>
      </c>
      <c r="S466" t="str">
        <f t="shared" si="22"/>
        <v>-</v>
      </c>
      <c r="T466" t="s">
        <v>441</v>
      </c>
      <c r="U466">
        <f t="shared" si="23"/>
        <v>1</v>
      </c>
    </row>
    <row r="467" spans="5:21" x14ac:dyDescent="0.25">
      <c r="E467" s="1" t="s">
        <v>537</v>
      </c>
      <c r="F467" s="1" t="s">
        <v>272</v>
      </c>
      <c r="G467">
        <v>1</v>
      </c>
      <c r="H467" s="1" t="s">
        <v>47</v>
      </c>
      <c r="I467" s="1" t="s">
        <v>200</v>
      </c>
      <c r="J467">
        <v>0.3</v>
      </c>
      <c r="K467" s="1" t="s">
        <v>563</v>
      </c>
      <c r="L467">
        <v>1</v>
      </c>
      <c r="P467" t="str">
        <f>uzytkownicy[[#This Row],[Jezyk]]</f>
        <v>hiszpanski</v>
      </c>
      <c r="Q467" t="str">
        <f>uzytkownicy[[#This Row],[Urzedowy]]</f>
        <v>nie</v>
      </c>
      <c r="R467" t="str">
        <f t="shared" si="21"/>
        <v>hiszpanski</v>
      </c>
      <c r="S467" t="str">
        <f t="shared" si="22"/>
        <v>-</v>
      </c>
      <c r="T467" t="s">
        <v>457</v>
      </c>
      <c r="U467">
        <f t="shared" si="23"/>
        <v>1</v>
      </c>
    </row>
    <row r="468" spans="5:21" x14ac:dyDescent="0.25">
      <c r="E468" s="1" t="s">
        <v>538</v>
      </c>
      <c r="F468" s="1" t="s">
        <v>89</v>
      </c>
      <c r="G468">
        <v>1</v>
      </c>
      <c r="H468" s="1" t="s">
        <v>3</v>
      </c>
      <c r="I468" s="1" t="s">
        <v>107</v>
      </c>
      <c r="J468">
        <v>0.2</v>
      </c>
      <c r="K468" s="1" t="s">
        <v>563</v>
      </c>
      <c r="L468">
        <v>1</v>
      </c>
      <c r="P468" t="str">
        <f>uzytkownicy[[#This Row],[Jezyk]]</f>
        <v>beludzi</v>
      </c>
      <c r="Q468" t="str">
        <f>uzytkownicy[[#This Row],[Urzedowy]]</f>
        <v>nie</v>
      </c>
      <c r="R468" t="str">
        <f t="shared" si="21"/>
        <v>beludzi</v>
      </c>
      <c r="S468" t="str">
        <f t="shared" si="22"/>
        <v>-</v>
      </c>
      <c r="T468" t="s">
        <v>485</v>
      </c>
      <c r="U468">
        <f t="shared" si="23"/>
        <v>1</v>
      </c>
    </row>
    <row r="469" spans="5:21" x14ac:dyDescent="0.25">
      <c r="E469" s="1" t="s">
        <v>539</v>
      </c>
      <c r="F469" s="1" t="s">
        <v>62</v>
      </c>
      <c r="G469">
        <v>1</v>
      </c>
      <c r="H469" s="1" t="s">
        <v>3</v>
      </c>
      <c r="I469" s="1" t="s">
        <v>122</v>
      </c>
      <c r="J469">
        <v>0.2</v>
      </c>
      <c r="K469" s="1" t="s">
        <v>563</v>
      </c>
      <c r="L469">
        <v>1</v>
      </c>
      <c r="P469" t="str">
        <f>uzytkownicy[[#This Row],[Jezyk]]</f>
        <v>brahui</v>
      </c>
      <c r="Q469" t="str">
        <f>uzytkownicy[[#This Row],[Urzedowy]]</f>
        <v>nie</v>
      </c>
      <c r="R469" t="str">
        <f t="shared" si="21"/>
        <v>brahui</v>
      </c>
      <c r="S469" t="str">
        <f t="shared" si="22"/>
        <v>-</v>
      </c>
    </row>
    <row r="470" spans="5:21" x14ac:dyDescent="0.25">
      <c r="E470" s="1" t="s">
        <v>540</v>
      </c>
      <c r="F470" s="1" t="s">
        <v>60</v>
      </c>
      <c r="G470">
        <v>1</v>
      </c>
      <c r="H470" s="1" t="s">
        <v>7</v>
      </c>
      <c r="I470" s="1" t="s">
        <v>179</v>
      </c>
      <c r="J470">
        <v>0.2</v>
      </c>
      <c r="K470" s="1" t="s">
        <v>563</v>
      </c>
      <c r="L470">
        <v>1</v>
      </c>
      <c r="P470" t="str">
        <f>uzytkownicy[[#This Row],[Jezyk]]</f>
        <v>guarani</v>
      </c>
      <c r="Q470" t="str">
        <f>uzytkownicy[[#This Row],[Urzedowy]]</f>
        <v>nie</v>
      </c>
      <c r="R470" t="str">
        <f t="shared" si="21"/>
        <v>guarani</v>
      </c>
      <c r="S470" t="str">
        <f t="shared" si="22"/>
        <v>-</v>
      </c>
    </row>
    <row r="471" spans="5:21" x14ac:dyDescent="0.25">
      <c r="E471" s="1" t="s">
        <v>541</v>
      </c>
      <c r="F471" s="1" t="s">
        <v>81</v>
      </c>
      <c r="G471">
        <v>1</v>
      </c>
      <c r="H471" s="1" t="s">
        <v>7</v>
      </c>
      <c r="I471" s="1" t="s">
        <v>221</v>
      </c>
      <c r="J471">
        <v>0.2</v>
      </c>
      <c r="K471" s="1" t="s">
        <v>563</v>
      </c>
      <c r="L471">
        <v>1</v>
      </c>
      <c r="P471" t="str">
        <f>uzytkownicy[[#This Row],[Jezyk]]</f>
        <v>jidysz</v>
      </c>
      <c r="Q471" t="str">
        <f>uzytkownicy[[#This Row],[Urzedowy]]</f>
        <v>nie</v>
      </c>
      <c r="R471" t="str">
        <f t="shared" si="21"/>
        <v>jidysz</v>
      </c>
      <c r="S471" t="str">
        <f t="shared" si="22"/>
        <v>-</v>
      </c>
    </row>
    <row r="472" spans="5:21" x14ac:dyDescent="0.25">
      <c r="E472" s="1" t="s">
        <v>542</v>
      </c>
      <c r="F472" s="1" t="s">
        <v>543</v>
      </c>
      <c r="G472">
        <v>1</v>
      </c>
      <c r="H472" s="1" t="s">
        <v>7</v>
      </c>
      <c r="I472" s="1" t="s">
        <v>242</v>
      </c>
      <c r="J472">
        <v>0.2</v>
      </c>
      <c r="K472" s="1" t="s">
        <v>563</v>
      </c>
      <c r="L472">
        <v>1</v>
      </c>
      <c r="P472" t="str">
        <f>uzytkownicy[[#This Row],[Jezyk]]</f>
        <v>katalonski</v>
      </c>
      <c r="Q472" t="str">
        <f>uzytkownicy[[#This Row],[Urzedowy]]</f>
        <v>nie</v>
      </c>
      <c r="R472" t="str">
        <f t="shared" si="21"/>
        <v>katalonski</v>
      </c>
      <c r="S472" t="str">
        <f t="shared" si="22"/>
        <v>-</v>
      </c>
    </row>
    <row r="473" spans="5:21" x14ac:dyDescent="0.25">
      <c r="E473" s="1" t="s">
        <v>544</v>
      </c>
      <c r="F473" s="1" t="s">
        <v>81</v>
      </c>
      <c r="G473">
        <v>1</v>
      </c>
      <c r="H473" s="1" t="s">
        <v>10</v>
      </c>
      <c r="I473" s="1" t="s">
        <v>64</v>
      </c>
      <c r="J473">
        <v>0.2</v>
      </c>
      <c r="K473" s="1" t="s">
        <v>563</v>
      </c>
      <c r="L473">
        <v>1</v>
      </c>
      <c r="P473" t="str">
        <f>uzytkownicy[[#This Row],[Jezyk]]</f>
        <v>akha</v>
      </c>
      <c r="Q473" t="str">
        <f>uzytkownicy[[#This Row],[Urzedowy]]</f>
        <v>nie</v>
      </c>
      <c r="R473" t="str">
        <f t="shared" si="21"/>
        <v>akha</v>
      </c>
      <c r="S473" t="str">
        <f t="shared" si="22"/>
        <v>-</v>
      </c>
    </row>
    <row r="474" spans="5:21" x14ac:dyDescent="0.25">
      <c r="E474" s="1" t="s">
        <v>545</v>
      </c>
      <c r="F474" s="1" t="s">
        <v>51</v>
      </c>
      <c r="G474">
        <v>1</v>
      </c>
      <c r="H474" s="1" t="s">
        <v>10</v>
      </c>
      <c r="I474" s="1" t="s">
        <v>293</v>
      </c>
      <c r="J474">
        <v>0.2</v>
      </c>
      <c r="K474" s="1" t="s">
        <v>563</v>
      </c>
      <c r="L474">
        <v>1</v>
      </c>
      <c r="P474" t="str">
        <f>uzytkownicy[[#This Row],[Jezyk]]</f>
        <v>lahu</v>
      </c>
      <c r="Q474" t="str">
        <f>uzytkownicy[[#This Row],[Urzedowy]]</f>
        <v>nie</v>
      </c>
      <c r="R474" t="str">
        <f t="shared" si="21"/>
        <v>lahu</v>
      </c>
      <c r="S474" t="str">
        <f t="shared" si="22"/>
        <v>-</v>
      </c>
    </row>
    <row r="475" spans="5:21" x14ac:dyDescent="0.25">
      <c r="E475" s="1" t="s">
        <v>546</v>
      </c>
      <c r="F475" s="1" t="s">
        <v>81</v>
      </c>
      <c r="G475">
        <v>1</v>
      </c>
      <c r="H475" s="1" t="s">
        <v>10</v>
      </c>
      <c r="I475" s="1" t="s">
        <v>243</v>
      </c>
      <c r="J475">
        <v>0.2</v>
      </c>
      <c r="K475" s="1" t="s">
        <v>563</v>
      </c>
      <c r="L475">
        <v>1</v>
      </c>
      <c r="P475" t="str">
        <f>uzytkownicy[[#This Row],[Jezyk]]</f>
        <v>kayah</v>
      </c>
      <c r="Q475" t="str">
        <f>uzytkownicy[[#This Row],[Urzedowy]]</f>
        <v>nie</v>
      </c>
      <c r="R475" t="str">
        <f t="shared" si="21"/>
        <v>kayah</v>
      </c>
      <c r="S475" t="str">
        <f t="shared" si="22"/>
        <v>-</v>
      </c>
    </row>
    <row r="476" spans="5:21" x14ac:dyDescent="0.25">
      <c r="E476" s="1" t="s">
        <v>547</v>
      </c>
      <c r="F476" s="1" t="s">
        <v>51</v>
      </c>
      <c r="G476">
        <v>1</v>
      </c>
      <c r="H476" s="1" t="s">
        <v>12</v>
      </c>
      <c r="I476" s="1" t="s">
        <v>363</v>
      </c>
      <c r="J476">
        <v>0.2</v>
      </c>
      <c r="K476" s="1" t="s">
        <v>563</v>
      </c>
      <c r="L476">
        <v>1</v>
      </c>
      <c r="P476" t="str">
        <f>uzytkownicy[[#This Row],[Jezyk]]</f>
        <v>mulam</v>
      </c>
      <c r="Q476" t="str">
        <f>uzytkownicy[[#This Row],[Urzedowy]]</f>
        <v>nie</v>
      </c>
      <c r="R476" t="str">
        <f t="shared" si="21"/>
        <v>mulam</v>
      </c>
      <c r="S476" t="str">
        <f t="shared" si="22"/>
        <v>-</v>
      </c>
    </row>
    <row r="477" spans="5:21" x14ac:dyDescent="0.25">
      <c r="E477" s="1" t="s">
        <v>548</v>
      </c>
      <c r="F477" s="1" t="s">
        <v>56</v>
      </c>
      <c r="G477">
        <v>1</v>
      </c>
      <c r="H477" s="1" t="s">
        <v>12</v>
      </c>
      <c r="I477" s="1" t="s">
        <v>542</v>
      </c>
      <c r="J477">
        <v>0.2</v>
      </c>
      <c r="K477" s="1" t="s">
        <v>563</v>
      </c>
      <c r="L477">
        <v>1</v>
      </c>
      <c r="P477" t="str">
        <f>uzytkownicy[[#This Row],[Jezyk]]</f>
        <v>xibe</v>
      </c>
      <c r="Q477" t="str">
        <f>uzytkownicy[[#This Row],[Urzedowy]]</f>
        <v>nie</v>
      </c>
      <c r="R477" t="str">
        <f t="shared" si="21"/>
        <v>xibe</v>
      </c>
      <c r="S477" t="str">
        <f t="shared" si="22"/>
        <v>-</v>
      </c>
    </row>
    <row r="478" spans="5:21" x14ac:dyDescent="0.25">
      <c r="E478" s="1" t="s">
        <v>549</v>
      </c>
      <c r="F478" s="1" t="s">
        <v>81</v>
      </c>
      <c r="G478">
        <v>1</v>
      </c>
      <c r="H478" s="1" t="s">
        <v>12</v>
      </c>
      <c r="I478" s="1" t="s">
        <v>264</v>
      </c>
      <c r="J478">
        <v>0.2</v>
      </c>
      <c r="K478" s="1" t="s">
        <v>563</v>
      </c>
      <c r="L478">
        <v>1</v>
      </c>
      <c r="P478" t="str">
        <f>uzytkownicy[[#This Row],[Jezyk]]</f>
        <v>kirgiski</v>
      </c>
      <c r="Q478" t="str">
        <f>uzytkownicy[[#This Row],[Urzedowy]]</f>
        <v>nie</v>
      </c>
      <c r="R478" t="str">
        <f t="shared" si="21"/>
        <v>kirgiski</v>
      </c>
      <c r="S478" t="str">
        <f t="shared" si="22"/>
        <v>-</v>
      </c>
    </row>
    <row r="479" spans="5:21" x14ac:dyDescent="0.25">
      <c r="E479" s="1" t="s">
        <v>550</v>
      </c>
      <c r="F479" s="1" t="s">
        <v>81</v>
      </c>
      <c r="G479">
        <v>1</v>
      </c>
      <c r="H479" s="1" t="s">
        <v>13</v>
      </c>
      <c r="I479" s="1" t="s">
        <v>304</v>
      </c>
      <c r="J479">
        <v>0.2</v>
      </c>
      <c r="K479" s="1" t="s">
        <v>563</v>
      </c>
      <c r="L479">
        <v>1</v>
      </c>
      <c r="P479" t="str">
        <f>uzytkownicy[[#This Row],[Jezyk]]</f>
        <v>logo</v>
      </c>
      <c r="Q479" t="str">
        <f>uzytkownicy[[#This Row],[Urzedowy]]</f>
        <v>nie</v>
      </c>
      <c r="R479" t="str">
        <f t="shared" si="21"/>
        <v>logo</v>
      </c>
      <c r="S479" t="str">
        <f t="shared" si="22"/>
        <v>-</v>
      </c>
    </row>
    <row r="480" spans="5:21" x14ac:dyDescent="0.25">
      <c r="E480" s="1" t="s">
        <v>551</v>
      </c>
      <c r="F480" s="1" t="s">
        <v>53</v>
      </c>
      <c r="G480">
        <v>1</v>
      </c>
      <c r="H480" s="1" t="s">
        <v>13</v>
      </c>
      <c r="I480" s="1" t="s">
        <v>235</v>
      </c>
      <c r="J480">
        <v>0.2</v>
      </c>
      <c r="K480" s="1" t="s">
        <v>563</v>
      </c>
      <c r="L480">
        <v>1</v>
      </c>
      <c r="P480" t="str">
        <f>uzytkownicy[[#This Row],[Jezyk]]</f>
        <v>kanyok</v>
      </c>
      <c r="Q480" t="str">
        <f>uzytkownicy[[#This Row],[Urzedowy]]</f>
        <v>nie</v>
      </c>
      <c r="R480" t="str">
        <f t="shared" si="21"/>
        <v>kanyok</v>
      </c>
      <c r="S480" t="str">
        <f t="shared" si="22"/>
        <v>-</v>
      </c>
    </row>
    <row r="481" spans="5:19" x14ac:dyDescent="0.25">
      <c r="E481" s="1" t="s">
        <v>552</v>
      </c>
      <c r="F481" s="1" t="s">
        <v>81</v>
      </c>
      <c r="G481">
        <v>1</v>
      </c>
      <c r="H481" s="1" t="s">
        <v>13</v>
      </c>
      <c r="I481" s="1" t="s">
        <v>125</v>
      </c>
      <c r="J481">
        <v>0.2</v>
      </c>
      <c r="K481" s="1" t="s">
        <v>563</v>
      </c>
      <c r="L481">
        <v>1</v>
      </c>
      <c r="P481" t="str">
        <f>uzytkownicy[[#This Row],[Jezyk]]</f>
        <v>budu</v>
      </c>
      <c r="Q481" t="str">
        <f>uzytkownicy[[#This Row],[Urzedowy]]</f>
        <v>nie</v>
      </c>
      <c r="R481" t="str">
        <f t="shared" si="21"/>
        <v>budu</v>
      </c>
      <c r="S481" t="str">
        <f t="shared" si="22"/>
        <v>-</v>
      </c>
    </row>
    <row r="482" spans="5:19" x14ac:dyDescent="0.25">
      <c r="E482" s="1" t="s">
        <v>553</v>
      </c>
      <c r="F482" s="1" t="s">
        <v>81</v>
      </c>
      <c r="G482">
        <v>1</v>
      </c>
      <c r="H482" s="1" t="s">
        <v>13</v>
      </c>
      <c r="I482" s="1" t="s">
        <v>247</v>
      </c>
      <c r="J482">
        <v>0.2</v>
      </c>
      <c r="K482" s="1" t="s">
        <v>563</v>
      </c>
      <c r="L482">
        <v>1</v>
      </c>
      <c r="P482" t="str">
        <f>uzytkownicy[[#This Row],[Jezyk]]</f>
        <v>kele</v>
      </c>
      <c r="Q482" t="str">
        <f>uzytkownicy[[#This Row],[Urzedowy]]</f>
        <v>nie</v>
      </c>
      <c r="R482" t="str">
        <f t="shared" si="21"/>
        <v>kele</v>
      </c>
      <c r="S482" t="str">
        <f t="shared" si="22"/>
        <v>-</v>
      </c>
    </row>
    <row r="483" spans="5:19" x14ac:dyDescent="0.25">
      <c r="E483" s="1" t="s">
        <v>554</v>
      </c>
      <c r="F483" s="1" t="s">
        <v>144</v>
      </c>
      <c r="G483">
        <v>1</v>
      </c>
      <c r="H483" s="1" t="s">
        <v>13</v>
      </c>
      <c r="I483" s="1" t="s">
        <v>446</v>
      </c>
      <c r="J483">
        <v>0.2</v>
      </c>
      <c r="K483" s="1" t="s">
        <v>563</v>
      </c>
      <c r="L483">
        <v>1</v>
      </c>
      <c r="P483" t="str">
        <f>uzytkownicy[[#This Row],[Jezyk]]</f>
        <v>ruund</v>
      </c>
      <c r="Q483" t="str">
        <f>uzytkownicy[[#This Row],[Urzedowy]]</f>
        <v>nie</v>
      </c>
      <c r="R483" t="str">
        <f t="shared" si="21"/>
        <v>ruund</v>
      </c>
      <c r="S483" t="str">
        <f t="shared" si="22"/>
        <v>-</v>
      </c>
    </row>
    <row r="484" spans="5:19" x14ac:dyDescent="0.25">
      <c r="E484" s="1" t="s">
        <v>555</v>
      </c>
      <c r="F484" s="1" t="s">
        <v>62</v>
      </c>
      <c r="G484">
        <v>1</v>
      </c>
      <c r="H484" s="1" t="s">
        <v>13</v>
      </c>
      <c r="I484" s="1" t="s">
        <v>499</v>
      </c>
      <c r="J484">
        <v>0.2</v>
      </c>
      <c r="K484" s="1" t="s">
        <v>563</v>
      </c>
      <c r="L484">
        <v>1</v>
      </c>
      <c r="P484" t="str">
        <f>uzytkownicy[[#This Row],[Jezyk]]</f>
        <v>tembo</v>
      </c>
      <c r="Q484" t="str">
        <f>uzytkownicy[[#This Row],[Urzedowy]]</f>
        <v>nie</v>
      </c>
      <c r="R484" t="str">
        <f t="shared" si="21"/>
        <v>tembo</v>
      </c>
      <c r="S484" t="str">
        <f t="shared" si="22"/>
        <v>-</v>
      </c>
    </row>
    <row r="485" spans="5:19" x14ac:dyDescent="0.25">
      <c r="E485" s="1" t="s">
        <v>556</v>
      </c>
      <c r="F485" s="1" t="s">
        <v>131</v>
      </c>
      <c r="G485">
        <v>1</v>
      </c>
      <c r="H485" s="1" t="s">
        <v>17</v>
      </c>
      <c r="I485" s="1" t="s">
        <v>391</v>
      </c>
      <c r="J485">
        <v>0.2</v>
      </c>
      <c r="K485" s="1" t="s">
        <v>563</v>
      </c>
      <c r="L485">
        <v>1</v>
      </c>
      <c r="P485" t="str">
        <f>uzytkownicy[[#This Row],[Jezyk]]</f>
        <v>niemiecki</v>
      </c>
      <c r="Q485" t="str">
        <f>uzytkownicy[[#This Row],[Urzedowy]]</f>
        <v>nie</v>
      </c>
      <c r="R485" t="str">
        <f t="shared" si="21"/>
        <v>niemiecki</v>
      </c>
      <c r="S485" t="str">
        <f t="shared" si="22"/>
        <v>-</v>
      </c>
    </row>
    <row r="486" spans="5:19" x14ac:dyDescent="0.25">
      <c r="E486" s="1" t="s">
        <v>557</v>
      </c>
      <c r="F486" s="1" t="s">
        <v>81</v>
      </c>
      <c r="G486">
        <v>1</v>
      </c>
      <c r="H486" s="1" t="s">
        <v>17</v>
      </c>
      <c r="I486" s="1" t="s">
        <v>433</v>
      </c>
      <c r="J486">
        <v>0.2</v>
      </c>
      <c r="K486" s="1" t="s">
        <v>563</v>
      </c>
      <c r="L486">
        <v>1</v>
      </c>
      <c r="P486" t="str">
        <f>uzytkownicy[[#This Row],[Jezyk]]</f>
        <v>polski</v>
      </c>
      <c r="Q486" t="str">
        <f>uzytkownicy[[#This Row],[Urzedowy]]</f>
        <v>nie</v>
      </c>
      <c r="R486" t="str">
        <f t="shared" si="21"/>
        <v>polski</v>
      </c>
      <c r="S486" t="str">
        <f t="shared" si="22"/>
        <v>-</v>
      </c>
    </row>
    <row r="487" spans="5:19" x14ac:dyDescent="0.25">
      <c r="E487" s="1" t="s">
        <v>558</v>
      </c>
      <c r="F487" s="1" t="s">
        <v>81</v>
      </c>
      <c r="G487">
        <v>1</v>
      </c>
      <c r="H487" s="1" t="s">
        <v>17</v>
      </c>
      <c r="I487" s="1" t="s">
        <v>521</v>
      </c>
      <c r="J487">
        <v>0.2</v>
      </c>
      <c r="K487" s="1" t="s">
        <v>563</v>
      </c>
      <c r="L487">
        <v>1</v>
      </c>
      <c r="P487" t="str">
        <f>uzytkownicy[[#This Row],[Jezyk]]</f>
        <v>turecki</v>
      </c>
      <c r="Q487" t="str">
        <f>uzytkownicy[[#This Row],[Urzedowy]]</f>
        <v>nie</v>
      </c>
      <c r="R487" t="str">
        <f t="shared" si="21"/>
        <v>turecki</v>
      </c>
      <c r="S487" t="str">
        <f t="shared" si="22"/>
        <v>-</v>
      </c>
    </row>
    <row r="488" spans="5:19" x14ac:dyDescent="0.25">
      <c r="E488" s="1" t="s">
        <v>559</v>
      </c>
      <c r="F488" s="1" t="s">
        <v>81</v>
      </c>
      <c r="G488">
        <v>1</v>
      </c>
      <c r="H488" s="1" t="s">
        <v>20</v>
      </c>
      <c r="I488" s="1" t="s">
        <v>274</v>
      </c>
      <c r="J488">
        <v>0.2</v>
      </c>
      <c r="K488" s="1" t="s">
        <v>563</v>
      </c>
      <c r="L488">
        <v>1</v>
      </c>
      <c r="P488" t="str">
        <f>uzytkownicy[[#This Row],[Jezyk]]</f>
        <v>konyak</v>
      </c>
      <c r="Q488" t="str">
        <f>uzytkownicy[[#This Row],[Urzedowy]]</f>
        <v>nie</v>
      </c>
      <c r="R488" t="str">
        <f t="shared" si="21"/>
        <v>konyak</v>
      </c>
      <c r="S488" t="str">
        <f t="shared" si="22"/>
        <v>-</v>
      </c>
    </row>
    <row r="489" spans="5:19" x14ac:dyDescent="0.25">
      <c r="H489" s="1" t="s">
        <v>20</v>
      </c>
      <c r="I489" s="1" t="s">
        <v>252</v>
      </c>
      <c r="J489">
        <v>0.2</v>
      </c>
      <c r="K489" s="1" t="s">
        <v>563</v>
      </c>
      <c r="L489">
        <v>1</v>
      </c>
      <c r="P489" t="str">
        <f>uzytkownicy[[#This Row],[Jezyk]]</f>
        <v>kharia</v>
      </c>
      <c r="Q489" t="str">
        <f>uzytkownicy[[#This Row],[Urzedowy]]</f>
        <v>nie</v>
      </c>
      <c r="R489" t="str">
        <f t="shared" si="21"/>
        <v>kharia</v>
      </c>
      <c r="S489" t="str">
        <f t="shared" si="22"/>
        <v>-</v>
      </c>
    </row>
    <row r="490" spans="5:19" x14ac:dyDescent="0.25">
      <c r="H490" s="1" t="s">
        <v>20</v>
      </c>
      <c r="I490" s="1" t="s">
        <v>327</v>
      </c>
      <c r="J490">
        <v>0.2</v>
      </c>
      <c r="K490" s="1" t="s">
        <v>563</v>
      </c>
      <c r="L490">
        <v>1</v>
      </c>
      <c r="P490" t="str">
        <f>uzytkownicy[[#This Row],[Jezyk]]</f>
        <v>malto</v>
      </c>
      <c r="Q490" t="str">
        <f>uzytkownicy[[#This Row],[Urzedowy]]</f>
        <v>nie</v>
      </c>
      <c r="R490" t="str">
        <f t="shared" si="21"/>
        <v>malto</v>
      </c>
      <c r="S490" t="str">
        <f t="shared" si="22"/>
        <v>-</v>
      </c>
    </row>
    <row r="491" spans="5:19" x14ac:dyDescent="0.25">
      <c r="H491" s="1" t="s">
        <v>20</v>
      </c>
      <c r="I491" s="1" t="s">
        <v>393</v>
      </c>
      <c r="J491">
        <v>0.2</v>
      </c>
      <c r="K491" s="1" t="s">
        <v>563</v>
      </c>
      <c r="L491">
        <v>1</v>
      </c>
      <c r="P491" t="str">
        <f>uzytkownicy[[#This Row],[Jezyk]]</f>
        <v>nissi</v>
      </c>
      <c r="Q491" t="str">
        <f>uzytkownicy[[#This Row],[Urzedowy]]</f>
        <v>nie</v>
      </c>
      <c r="R491" t="str">
        <f t="shared" si="21"/>
        <v>nissi</v>
      </c>
      <c r="S491" t="str">
        <f t="shared" si="22"/>
        <v>-</v>
      </c>
    </row>
    <row r="492" spans="5:19" x14ac:dyDescent="0.25">
      <c r="H492" s="1" t="s">
        <v>20</v>
      </c>
      <c r="I492" s="1" t="s">
        <v>55</v>
      </c>
      <c r="J492">
        <v>0.2</v>
      </c>
      <c r="K492" s="1" t="s">
        <v>563</v>
      </c>
      <c r="L492">
        <v>1</v>
      </c>
      <c r="P492" t="str">
        <f>uzytkownicy[[#This Row],[Jezyk]]</f>
        <v>adi</v>
      </c>
      <c r="Q492" t="str">
        <f>uzytkownicy[[#This Row],[Urzedowy]]</f>
        <v>nie</v>
      </c>
      <c r="R492" t="str">
        <f t="shared" si="21"/>
        <v>adi</v>
      </c>
      <c r="S492" t="str">
        <f t="shared" si="22"/>
        <v>-</v>
      </c>
    </row>
    <row r="493" spans="5:19" x14ac:dyDescent="0.25">
      <c r="H493" s="1" t="s">
        <v>20</v>
      </c>
      <c r="I493" s="1" t="s">
        <v>503</v>
      </c>
      <c r="J493">
        <v>0.2</v>
      </c>
      <c r="K493" s="1" t="s">
        <v>563</v>
      </c>
      <c r="L493">
        <v>1</v>
      </c>
      <c r="P493" t="str">
        <f>uzytkownicy[[#This Row],[Jezyk]]</f>
        <v>thado</v>
      </c>
      <c r="Q493" t="str">
        <f>uzytkownicy[[#This Row],[Urzedowy]]</f>
        <v>nie</v>
      </c>
      <c r="R493" t="str">
        <f t="shared" si="21"/>
        <v>thado</v>
      </c>
      <c r="S493" t="str">
        <f t="shared" si="22"/>
        <v>-</v>
      </c>
    </row>
    <row r="494" spans="5:19" x14ac:dyDescent="0.25">
      <c r="H494" s="1" t="s">
        <v>20</v>
      </c>
      <c r="I494" s="1" t="s">
        <v>305</v>
      </c>
      <c r="J494">
        <v>0.2</v>
      </c>
      <c r="K494" s="1" t="s">
        <v>563</v>
      </c>
      <c r="L494">
        <v>1</v>
      </c>
      <c r="P494" t="str">
        <f>uzytkownicy[[#This Row],[Jezyk]]</f>
        <v>lotha</v>
      </c>
      <c r="Q494" t="str">
        <f>uzytkownicy[[#This Row],[Urzedowy]]</f>
        <v>nie</v>
      </c>
      <c r="R494" t="str">
        <f t="shared" si="21"/>
        <v>lotha</v>
      </c>
      <c r="S494" t="str">
        <f t="shared" si="22"/>
        <v>-</v>
      </c>
    </row>
    <row r="495" spans="5:19" x14ac:dyDescent="0.25">
      <c r="H495" s="1" t="s">
        <v>20</v>
      </c>
      <c r="I495" s="1" t="s">
        <v>146</v>
      </c>
      <c r="J495">
        <v>0.2</v>
      </c>
      <c r="K495" s="1" t="s">
        <v>563</v>
      </c>
      <c r="L495">
        <v>1</v>
      </c>
      <c r="P495" t="str">
        <f>uzytkownicy[[#This Row],[Jezyk]]</f>
        <v>coorgi</v>
      </c>
      <c r="Q495" t="str">
        <f>uzytkownicy[[#This Row],[Urzedowy]]</f>
        <v>nie</v>
      </c>
      <c r="R495" t="str">
        <f t="shared" si="21"/>
        <v>coorgi</v>
      </c>
      <c r="S495" t="str">
        <f t="shared" si="22"/>
        <v>-</v>
      </c>
    </row>
    <row r="496" spans="5:19" x14ac:dyDescent="0.25">
      <c r="H496" s="1" t="s">
        <v>20</v>
      </c>
      <c r="I496" s="1" t="s">
        <v>437</v>
      </c>
      <c r="J496">
        <v>0.2</v>
      </c>
      <c r="K496" s="1" t="s">
        <v>563</v>
      </c>
      <c r="L496">
        <v>1</v>
      </c>
      <c r="P496" t="str">
        <f>uzytkownicy[[#This Row],[Jezyk]]</f>
        <v>rabha</v>
      </c>
      <c r="Q496" t="str">
        <f>uzytkownicy[[#This Row],[Urzedowy]]</f>
        <v>nie</v>
      </c>
      <c r="R496" t="str">
        <f t="shared" si="21"/>
        <v>rabha</v>
      </c>
      <c r="S496" t="str">
        <f t="shared" si="22"/>
        <v>-</v>
      </c>
    </row>
    <row r="497" spans="8:19" x14ac:dyDescent="0.25">
      <c r="H497" s="1" t="s">
        <v>22</v>
      </c>
      <c r="I497" s="1" t="s">
        <v>184</v>
      </c>
      <c r="J497">
        <v>0.2</v>
      </c>
      <c r="K497" s="1" t="s">
        <v>563</v>
      </c>
      <c r="L497">
        <v>1</v>
      </c>
      <c r="P497" t="str">
        <f>uzytkownicy[[#This Row],[Jezyk]]</f>
        <v>gurani</v>
      </c>
      <c r="Q497" t="str">
        <f>uzytkownicy[[#This Row],[Urzedowy]]</f>
        <v>nie</v>
      </c>
      <c r="R497" t="str">
        <f t="shared" si="21"/>
        <v>gurani</v>
      </c>
      <c r="S497" t="str">
        <f t="shared" si="22"/>
        <v>-</v>
      </c>
    </row>
    <row r="498" spans="8:19" x14ac:dyDescent="0.25">
      <c r="H498" s="1" t="s">
        <v>22</v>
      </c>
      <c r="I498" s="1" t="s">
        <v>82</v>
      </c>
      <c r="J498">
        <v>0.2</v>
      </c>
      <c r="K498" s="1" t="s">
        <v>563</v>
      </c>
      <c r="L498">
        <v>1</v>
      </c>
      <c r="P498" t="str">
        <f>uzytkownicy[[#This Row],[Jezyk]]</f>
        <v>asyryjski</v>
      </c>
      <c r="Q498" t="str">
        <f>uzytkownicy[[#This Row],[Urzedowy]]</f>
        <v>nie</v>
      </c>
      <c r="R498" t="str">
        <f t="shared" si="21"/>
        <v>asyryjski</v>
      </c>
      <c r="S498" t="str">
        <f t="shared" si="22"/>
        <v>-</v>
      </c>
    </row>
    <row r="499" spans="8:19" x14ac:dyDescent="0.25">
      <c r="H499" s="1" t="s">
        <v>24</v>
      </c>
      <c r="I499" s="1" t="s">
        <v>329</v>
      </c>
      <c r="J499">
        <v>0.2</v>
      </c>
      <c r="K499" s="1" t="s">
        <v>563</v>
      </c>
      <c r="L499">
        <v>1</v>
      </c>
      <c r="P499" t="str">
        <f>uzytkownicy[[#This Row],[Jezyk]]</f>
        <v>mandarynski</v>
      </c>
      <c r="Q499" t="str">
        <f>uzytkownicy[[#This Row],[Urzedowy]]</f>
        <v>nie</v>
      </c>
      <c r="R499" t="str">
        <f t="shared" si="21"/>
        <v>mandarynski</v>
      </c>
      <c r="S499" t="str">
        <f t="shared" si="22"/>
        <v>-</v>
      </c>
    </row>
    <row r="500" spans="8:19" x14ac:dyDescent="0.25">
      <c r="H500" s="1" t="s">
        <v>25</v>
      </c>
      <c r="I500" s="1" t="s">
        <v>329</v>
      </c>
      <c r="J500">
        <v>0.2</v>
      </c>
      <c r="K500" s="1" t="s">
        <v>563</v>
      </c>
      <c r="L500">
        <v>1</v>
      </c>
      <c r="P500" t="str">
        <f>uzytkownicy[[#This Row],[Jezyk]]</f>
        <v>mandarynski</v>
      </c>
      <c r="Q500" t="str">
        <f>uzytkownicy[[#This Row],[Urzedowy]]</f>
        <v>nie</v>
      </c>
      <c r="R500" t="str">
        <f t="shared" si="21"/>
        <v>mandarynski</v>
      </c>
      <c r="S500" t="str">
        <f t="shared" si="22"/>
        <v>-</v>
      </c>
    </row>
    <row r="501" spans="8:19" x14ac:dyDescent="0.25">
      <c r="H501" s="1" t="s">
        <v>25</v>
      </c>
      <c r="I501" s="1" t="s">
        <v>434</v>
      </c>
      <c r="J501">
        <v>0.2</v>
      </c>
      <c r="K501" s="1" t="s">
        <v>563</v>
      </c>
      <c r="L501">
        <v>1</v>
      </c>
      <c r="P501" t="str">
        <f>uzytkownicy[[#This Row],[Jezyk]]</f>
        <v>portugalski</v>
      </c>
      <c r="Q501" t="str">
        <f>uzytkownicy[[#This Row],[Urzedowy]]</f>
        <v>nie</v>
      </c>
      <c r="R501" t="str">
        <f t="shared" si="21"/>
        <v>portugalski</v>
      </c>
      <c r="S501" t="str">
        <f t="shared" si="22"/>
        <v>-</v>
      </c>
    </row>
    <row r="502" spans="8:19" x14ac:dyDescent="0.25">
      <c r="H502" s="1" t="s">
        <v>25</v>
      </c>
      <c r="I502" s="1" t="s">
        <v>433</v>
      </c>
      <c r="J502">
        <v>0.2</v>
      </c>
      <c r="K502" s="1" t="s">
        <v>563</v>
      </c>
      <c r="L502">
        <v>1</v>
      </c>
      <c r="P502" t="str">
        <f>uzytkownicy[[#This Row],[Jezyk]]</f>
        <v>polski</v>
      </c>
      <c r="Q502" t="str">
        <f>uzytkownicy[[#This Row],[Urzedowy]]</f>
        <v>nie</v>
      </c>
      <c r="R502" t="str">
        <f t="shared" si="21"/>
        <v>polski</v>
      </c>
      <c r="S502" t="str">
        <f t="shared" si="22"/>
        <v>-</v>
      </c>
    </row>
    <row r="503" spans="8:19" x14ac:dyDescent="0.25">
      <c r="H503" s="1" t="s">
        <v>25</v>
      </c>
      <c r="I503" s="1" t="s">
        <v>528</v>
      </c>
      <c r="J503">
        <v>0.2</v>
      </c>
      <c r="K503" s="1" t="s">
        <v>563</v>
      </c>
      <c r="L503">
        <v>1</v>
      </c>
      <c r="P503" t="str">
        <f>uzytkownicy[[#This Row],[Jezyk]]</f>
        <v>urdu</v>
      </c>
      <c r="Q503" t="str">
        <f>uzytkownicy[[#This Row],[Urzedowy]]</f>
        <v>nie</v>
      </c>
      <c r="R503" t="str">
        <f t="shared" si="21"/>
        <v>urdu</v>
      </c>
      <c r="S503" t="str">
        <f t="shared" si="22"/>
        <v>-</v>
      </c>
    </row>
    <row r="504" spans="8:19" x14ac:dyDescent="0.25">
      <c r="H504" s="1" t="s">
        <v>25</v>
      </c>
      <c r="I504" s="1" t="s">
        <v>427</v>
      </c>
      <c r="J504">
        <v>0.2</v>
      </c>
      <c r="K504" s="1" t="s">
        <v>563</v>
      </c>
      <c r="L504">
        <v>1</v>
      </c>
      <c r="P504" t="str">
        <f>uzytkownicy[[#This Row],[Jezyk]]</f>
        <v>perski</v>
      </c>
      <c r="Q504" t="str">
        <f>uzytkownicy[[#This Row],[Urzedowy]]</f>
        <v>nie</v>
      </c>
      <c r="R504" t="str">
        <f t="shared" si="21"/>
        <v>perski</v>
      </c>
      <c r="S504" t="str">
        <f t="shared" si="22"/>
        <v>-</v>
      </c>
    </row>
    <row r="505" spans="8:19" x14ac:dyDescent="0.25">
      <c r="H505" s="1" t="s">
        <v>25</v>
      </c>
      <c r="I505" s="1" t="s">
        <v>444</v>
      </c>
      <c r="J505">
        <v>0.2</v>
      </c>
      <c r="K505" s="1" t="s">
        <v>563</v>
      </c>
      <c r="L505">
        <v>1</v>
      </c>
      <c r="P505" t="str">
        <f>uzytkownicy[[#This Row],[Jezyk]]</f>
        <v>rosyjski</v>
      </c>
      <c r="Q505" t="str">
        <f>uzytkownicy[[#This Row],[Urzedowy]]</f>
        <v>nie</v>
      </c>
      <c r="R505" t="str">
        <f t="shared" si="21"/>
        <v>rosyjski</v>
      </c>
      <c r="S505" t="str">
        <f t="shared" si="22"/>
        <v>-</v>
      </c>
    </row>
    <row r="506" spans="8:19" x14ac:dyDescent="0.25">
      <c r="H506" s="1" t="s">
        <v>27</v>
      </c>
      <c r="I506" s="1" t="s">
        <v>448</v>
      </c>
      <c r="J506">
        <v>0.2</v>
      </c>
      <c r="K506" s="1" t="s">
        <v>563</v>
      </c>
      <c r="L506">
        <v>1</v>
      </c>
      <c r="P506" t="str">
        <f>uzytkownicy[[#This Row],[Jezyk]]</f>
        <v>sabaot</v>
      </c>
      <c r="Q506" t="str">
        <f>uzytkownicy[[#This Row],[Urzedowy]]</f>
        <v>nie</v>
      </c>
      <c r="R506" t="str">
        <f t="shared" si="21"/>
        <v>sabaot</v>
      </c>
      <c r="S506" t="str">
        <f t="shared" si="22"/>
        <v>-</v>
      </c>
    </row>
    <row r="507" spans="8:19" x14ac:dyDescent="0.25">
      <c r="H507" s="1" t="s">
        <v>27</v>
      </c>
      <c r="I507" s="1" t="s">
        <v>266</v>
      </c>
      <c r="J507">
        <v>0.2</v>
      </c>
      <c r="K507" s="1" t="s">
        <v>563</v>
      </c>
      <c r="L507">
        <v>1</v>
      </c>
      <c r="P507" t="str">
        <f>uzytkownicy[[#This Row],[Jezyk]]</f>
        <v>kitharaka</v>
      </c>
      <c r="Q507" t="str">
        <f>uzytkownicy[[#This Row],[Urzedowy]]</f>
        <v>nie</v>
      </c>
      <c r="R507" t="str">
        <f t="shared" si="21"/>
        <v>kitharaka</v>
      </c>
      <c r="S507" t="str">
        <f t="shared" si="22"/>
        <v>-</v>
      </c>
    </row>
    <row r="508" spans="8:19" x14ac:dyDescent="0.25">
      <c r="H508" s="1" t="s">
        <v>27</v>
      </c>
      <c r="I508" s="1" t="s">
        <v>409</v>
      </c>
      <c r="J508">
        <v>0.2</v>
      </c>
      <c r="K508" s="1" t="s">
        <v>563</v>
      </c>
      <c r="L508">
        <v>1</v>
      </c>
      <c r="P508" t="str">
        <f>uzytkownicy[[#This Row],[Jezyk]]</f>
        <v>olumarachi</v>
      </c>
      <c r="Q508" t="str">
        <f>uzytkownicy[[#This Row],[Urzedowy]]</f>
        <v>nie</v>
      </c>
      <c r="R508" t="str">
        <f t="shared" si="21"/>
        <v>olumarachi</v>
      </c>
      <c r="S508" t="str">
        <f t="shared" si="22"/>
        <v>-</v>
      </c>
    </row>
    <row r="509" spans="8:19" x14ac:dyDescent="0.25">
      <c r="H509" s="1" t="s">
        <v>27</v>
      </c>
      <c r="I509" s="1" t="s">
        <v>410</v>
      </c>
      <c r="J509">
        <v>0.2</v>
      </c>
      <c r="K509" s="1" t="s">
        <v>563</v>
      </c>
      <c r="L509">
        <v>1</v>
      </c>
      <c r="P509" t="str">
        <f>uzytkownicy[[#This Row],[Jezyk]]</f>
        <v>olumarama</v>
      </c>
      <c r="Q509" t="str">
        <f>uzytkownicy[[#This Row],[Urzedowy]]</f>
        <v>nie</v>
      </c>
      <c r="R509" t="str">
        <f t="shared" si="21"/>
        <v>olumarama</v>
      </c>
      <c r="S509" t="str">
        <f t="shared" si="22"/>
        <v>-</v>
      </c>
    </row>
    <row r="510" spans="8:19" x14ac:dyDescent="0.25">
      <c r="H510" s="1" t="s">
        <v>31</v>
      </c>
      <c r="I510" s="1" t="s">
        <v>419</v>
      </c>
      <c r="J510">
        <v>0.2</v>
      </c>
      <c r="K510" s="1" t="s">
        <v>563</v>
      </c>
      <c r="L510">
        <v>1</v>
      </c>
      <c r="P510" t="str">
        <f>uzytkownicy[[#This Row],[Jezyk]]</f>
        <v>otomi</v>
      </c>
      <c r="Q510" t="str">
        <f>uzytkownicy[[#This Row],[Urzedowy]]</f>
        <v>nie</v>
      </c>
      <c r="R510" t="str">
        <f t="shared" si="21"/>
        <v>otomi</v>
      </c>
      <c r="S510" t="str">
        <f t="shared" si="22"/>
        <v>-</v>
      </c>
    </row>
    <row r="511" spans="8:19" x14ac:dyDescent="0.25">
      <c r="H511" s="1" t="s">
        <v>31</v>
      </c>
      <c r="I511" s="1" t="s">
        <v>513</v>
      </c>
      <c r="J511">
        <v>0.2</v>
      </c>
      <c r="K511" s="1" t="s">
        <v>563</v>
      </c>
      <c r="L511">
        <v>1</v>
      </c>
      <c r="P511" t="str">
        <f>uzytkownicy[[#This Row],[Jezyk]]</f>
        <v>totonac</v>
      </c>
      <c r="Q511" t="str">
        <f>uzytkownicy[[#This Row],[Urzedowy]]</f>
        <v>nie</v>
      </c>
      <c r="R511" t="str">
        <f t="shared" si="21"/>
        <v>totonac</v>
      </c>
      <c r="S511" t="str">
        <f t="shared" si="22"/>
        <v>-</v>
      </c>
    </row>
    <row r="512" spans="8:19" x14ac:dyDescent="0.25">
      <c r="H512" s="1" t="s">
        <v>31</v>
      </c>
      <c r="I512" s="1" t="s">
        <v>345</v>
      </c>
      <c r="J512">
        <v>0.2</v>
      </c>
      <c r="K512" s="1" t="s">
        <v>563</v>
      </c>
      <c r="L512">
        <v>1</v>
      </c>
      <c r="P512" t="str">
        <f>uzytkownicy[[#This Row],[Jezyk]]</f>
        <v>mazatec</v>
      </c>
      <c r="Q512" t="str">
        <f>uzytkownicy[[#This Row],[Urzedowy]]</f>
        <v>nie</v>
      </c>
      <c r="R512" t="str">
        <f t="shared" si="21"/>
        <v>mazatec</v>
      </c>
      <c r="S512" t="str">
        <f t="shared" si="22"/>
        <v>-</v>
      </c>
    </row>
    <row r="513" spans="8:19" x14ac:dyDescent="0.25">
      <c r="H513" s="1" t="s">
        <v>31</v>
      </c>
      <c r="I513" s="1" t="s">
        <v>134</v>
      </c>
      <c r="J513">
        <v>0.2</v>
      </c>
      <c r="K513" s="1" t="s">
        <v>563</v>
      </c>
      <c r="L513">
        <v>1</v>
      </c>
      <c r="P513" t="str">
        <f>uzytkownicy[[#This Row],[Jezyk]]</f>
        <v>ch'ol</v>
      </c>
      <c r="Q513" t="str">
        <f>uzytkownicy[[#This Row],[Urzedowy]]</f>
        <v>nie</v>
      </c>
      <c r="R513" t="str">
        <f t="shared" si="21"/>
        <v>ch'ol</v>
      </c>
      <c r="S513" t="str">
        <f t="shared" si="22"/>
        <v>-</v>
      </c>
    </row>
    <row r="514" spans="8:19" x14ac:dyDescent="0.25">
      <c r="H514" s="1" t="s">
        <v>32</v>
      </c>
      <c r="I514" s="1" t="s">
        <v>444</v>
      </c>
      <c r="J514">
        <v>0.2</v>
      </c>
      <c r="K514" s="1" t="s">
        <v>563</v>
      </c>
      <c r="L514">
        <v>1</v>
      </c>
      <c r="P514" t="str">
        <f>uzytkownicy[[#This Row],[Jezyk]]</f>
        <v>rosyjski</v>
      </c>
      <c r="Q514" t="str">
        <f>uzytkownicy[[#This Row],[Urzedowy]]</f>
        <v>nie</v>
      </c>
      <c r="R514" t="str">
        <f t="shared" ref="R514:R577" si="24">IF(Q514="nie",P514,"-")</f>
        <v>rosyjski</v>
      </c>
      <c r="S514" t="str">
        <f t="shared" ref="S514:S577" si="25">IF(Q514="tak",P514,"-")</f>
        <v>-</v>
      </c>
    </row>
    <row r="515" spans="8:19" x14ac:dyDescent="0.25">
      <c r="H515" s="1" t="s">
        <v>32</v>
      </c>
      <c r="I515" s="1" t="s">
        <v>127</v>
      </c>
      <c r="J515">
        <v>0.2</v>
      </c>
      <c r="K515" s="1" t="s">
        <v>563</v>
      </c>
      <c r="L515">
        <v>1</v>
      </c>
      <c r="P515" t="str">
        <f>uzytkownicy[[#This Row],[Jezyk]]</f>
        <v>bulgarski</v>
      </c>
      <c r="Q515" t="str">
        <f>uzytkownicy[[#This Row],[Urzedowy]]</f>
        <v>nie</v>
      </c>
      <c r="R515" t="str">
        <f t="shared" si="24"/>
        <v>bulgarski</v>
      </c>
      <c r="S515" t="str">
        <f t="shared" si="25"/>
        <v>-</v>
      </c>
    </row>
    <row r="516" spans="8:19" x14ac:dyDescent="0.25">
      <c r="H516" s="1" t="s">
        <v>32</v>
      </c>
      <c r="I516" s="1" t="s">
        <v>66</v>
      </c>
      <c r="J516">
        <v>0.2</v>
      </c>
      <c r="K516" s="1" t="s">
        <v>563</v>
      </c>
      <c r="L516">
        <v>1</v>
      </c>
      <c r="P516" t="str">
        <f>uzytkownicy[[#This Row],[Jezyk]]</f>
        <v>albanski</v>
      </c>
      <c r="Q516" t="str">
        <f>uzytkownicy[[#This Row],[Urzedowy]]</f>
        <v>nie</v>
      </c>
      <c r="R516" t="str">
        <f t="shared" si="24"/>
        <v>albanski</v>
      </c>
      <c r="S516" t="str">
        <f t="shared" si="25"/>
        <v>-</v>
      </c>
    </row>
    <row r="517" spans="8:19" x14ac:dyDescent="0.25">
      <c r="H517" s="1" t="s">
        <v>32</v>
      </c>
      <c r="I517" s="1" t="s">
        <v>537</v>
      </c>
      <c r="J517">
        <v>0.2</v>
      </c>
      <c r="K517" s="1" t="s">
        <v>563</v>
      </c>
      <c r="L517">
        <v>1</v>
      </c>
      <c r="P517" t="str">
        <f>uzytkownicy[[#This Row],[Jezyk]]</f>
        <v>wegierski</v>
      </c>
      <c r="Q517" t="str">
        <f>uzytkownicy[[#This Row],[Urzedowy]]</f>
        <v>nie</v>
      </c>
      <c r="R517" t="str">
        <f t="shared" si="24"/>
        <v>wegierski</v>
      </c>
      <c r="S517" t="str">
        <f t="shared" si="25"/>
        <v>-</v>
      </c>
    </row>
    <row r="518" spans="8:19" x14ac:dyDescent="0.25">
      <c r="H518" s="1" t="s">
        <v>32</v>
      </c>
      <c r="I518" s="1" t="s">
        <v>200</v>
      </c>
      <c r="J518">
        <v>0.2</v>
      </c>
      <c r="K518" s="1" t="s">
        <v>563</v>
      </c>
      <c r="L518">
        <v>1</v>
      </c>
      <c r="P518" t="str">
        <f>uzytkownicy[[#This Row],[Jezyk]]</f>
        <v>hiszpanski</v>
      </c>
      <c r="Q518" t="str">
        <f>uzytkownicy[[#This Row],[Urzedowy]]</f>
        <v>nie</v>
      </c>
      <c r="R518" t="str">
        <f t="shared" si="24"/>
        <v>hiszpanski</v>
      </c>
      <c r="S518" t="str">
        <f t="shared" si="25"/>
        <v>-</v>
      </c>
    </row>
    <row r="519" spans="8:19" x14ac:dyDescent="0.25">
      <c r="H519" s="1" t="s">
        <v>33</v>
      </c>
      <c r="I519" s="1" t="s">
        <v>76</v>
      </c>
      <c r="J519">
        <v>0.2</v>
      </c>
      <c r="K519" s="1" t="s">
        <v>563</v>
      </c>
      <c r="L519">
        <v>1</v>
      </c>
      <c r="P519" t="str">
        <f>uzytkownicy[[#This Row],[Jezyk]]</f>
        <v>arabski</v>
      </c>
      <c r="Q519" t="str">
        <f>uzytkownicy[[#This Row],[Urzedowy]]</f>
        <v>nie</v>
      </c>
      <c r="R519" t="str">
        <f t="shared" si="24"/>
        <v>arabski</v>
      </c>
      <c r="S519" t="str">
        <f t="shared" si="25"/>
        <v>-</v>
      </c>
    </row>
    <row r="520" spans="8:19" x14ac:dyDescent="0.25">
      <c r="H520" s="1" t="s">
        <v>33</v>
      </c>
      <c r="I520" s="1" t="s">
        <v>87</v>
      </c>
      <c r="J520">
        <v>0.2</v>
      </c>
      <c r="K520" s="1" t="s">
        <v>563</v>
      </c>
      <c r="L520">
        <v>1</v>
      </c>
      <c r="P520" t="str">
        <f>uzytkownicy[[#This Row],[Jezyk]]</f>
        <v>bacama</v>
      </c>
      <c r="Q520" t="str">
        <f>uzytkownicy[[#This Row],[Urzedowy]]</f>
        <v>nie</v>
      </c>
      <c r="R520" t="str">
        <f t="shared" si="24"/>
        <v>bacama</v>
      </c>
      <c r="S520" t="str">
        <f t="shared" si="25"/>
        <v>-</v>
      </c>
    </row>
    <row r="521" spans="8:19" x14ac:dyDescent="0.25">
      <c r="H521" s="1" t="s">
        <v>33</v>
      </c>
      <c r="I521" s="1" t="s">
        <v>98</v>
      </c>
      <c r="J521">
        <v>0.2</v>
      </c>
      <c r="K521" s="1" t="s">
        <v>563</v>
      </c>
      <c r="L521">
        <v>1</v>
      </c>
      <c r="P521" t="str">
        <f>uzytkownicy[[#This Row],[Jezyk]]</f>
        <v>bata</v>
      </c>
      <c r="Q521" t="str">
        <f>uzytkownicy[[#This Row],[Urzedowy]]</f>
        <v>nie</v>
      </c>
      <c r="R521" t="str">
        <f t="shared" si="24"/>
        <v>bata</v>
      </c>
      <c r="S521" t="str">
        <f t="shared" si="25"/>
        <v>-</v>
      </c>
    </row>
    <row r="522" spans="8:19" x14ac:dyDescent="0.25">
      <c r="H522" s="1" t="s">
        <v>34</v>
      </c>
      <c r="I522" s="1" t="s">
        <v>442</v>
      </c>
      <c r="J522">
        <v>0.2</v>
      </c>
      <c r="K522" s="1" t="s">
        <v>563</v>
      </c>
      <c r="L522">
        <v>1</v>
      </c>
      <c r="P522" t="str">
        <f>uzytkownicy[[#This Row],[Jezyk]]</f>
        <v>rohingya</v>
      </c>
      <c r="Q522" t="str">
        <f>uzytkownicy[[#This Row],[Urzedowy]]</f>
        <v>nie</v>
      </c>
      <c r="R522" t="str">
        <f t="shared" si="24"/>
        <v>rohingya</v>
      </c>
      <c r="S522" t="str">
        <f t="shared" si="25"/>
        <v>-</v>
      </c>
    </row>
    <row r="523" spans="8:19" x14ac:dyDescent="0.25">
      <c r="H523" s="1" t="s">
        <v>34</v>
      </c>
      <c r="I523" s="1" t="s">
        <v>76</v>
      </c>
      <c r="J523">
        <v>0.2</v>
      </c>
      <c r="K523" s="1" t="s">
        <v>563</v>
      </c>
      <c r="L523">
        <v>1</v>
      </c>
      <c r="P523" t="str">
        <f>uzytkownicy[[#This Row],[Jezyk]]</f>
        <v>arabski</v>
      </c>
      <c r="Q523" t="str">
        <f>uzytkownicy[[#This Row],[Urzedowy]]</f>
        <v>nie</v>
      </c>
      <c r="R523" t="str">
        <f t="shared" si="24"/>
        <v>arabski</v>
      </c>
      <c r="S523" t="str">
        <f t="shared" si="25"/>
        <v>-</v>
      </c>
    </row>
    <row r="524" spans="8:19" x14ac:dyDescent="0.25">
      <c r="H524" s="1" t="s">
        <v>37</v>
      </c>
      <c r="I524" s="1" t="s">
        <v>271</v>
      </c>
      <c r="J524">
        <v>0.2</v>
      </c>
      <c r="K524" s="1" t="s">
        <v>563</v>
      </c>
      <c r="L524">
        <v>1</v>
      </c>
      <c r="P524" t="str">
        <f>uzytkownicy[[#This Row],[Jezyk]]</f>
        <v>komi</v>
      </c>
      <c r="Q524" t="str">
        <f>uzytkownicy[[#This Row],[Urzedowy]]</f>
        <v>nie</v>
      </c>
      <c r="R524" t="str">
        <f t="shared" si="24"/>
        <v>komi</v>
      </c>
      <c r="S524" t="str">
        <f t="shared" si="25"/>
        <v>-</v>
      </c>
    </row>
    <row r="525" spans="8:19" x14ac:dyDescent="0.25">
      <c r="H525" s="1" t="s">
        <v>37</v>
      </c>
      <c r="I525" s="1" t="s">
        <v>128</v>
      </c>
      <c r="J525">
        <v>0.2</v>
      </c>
      <c r="K525" s="1" t="s">
        <v>563</v>
      </c>
      <c r="L525">
        <v>1</v>
      </c>
      <c r="P525" t="str">
        <f>uzytkownicy[[#This Row],[Jezyk]]</f>
        <v>buriacki</v>
      </c>
      <c r="Q525" t="str">
        <f>uzytkownicy[[#This Row],[Urzedowy]]</f>
        <v>nie</v>
      </c>
      <c r="R525" t="str">
        <f t="shared" si="24"/>
        <v>buriacki</v>
      </c>
      <c r="S525" t="str">
        <f t="shared" si="25"/>
        <v>-</v>
      </c>
    </row>
    <row r="526" spans="8:19" x14ac:dyDescent="0.25">
      <c r="H526" s="1" t="s">
        <v>37</v>
      </c>
      <c r="I526" s="1" t="s">
        <v>524</v>
      </c>
      <c r="J526">
        <v>0.2</v>
      </c>
      <c r="K526" s="1" t="s">
        <v>563</v>
      </c>
      <c r="L526">
        <v>1</v>
      </c>
      <c r="P526" t="str">
        <f>uzytkownicy[[#This Row],[Jezyk]]</f>
        <v>tuwinski</v>
      </c>
      <c r="Q526" t="str">
        <f>uzytkownicy[[#This Row],[Urzedowy]]</f>
        <v>nie</v>
      </c>
      <c r="R526" t="str">
        <f t="shared" si="24"/>
        <v>tuwinski</v>
      </c>
      <c r="S526" t="str">
        <f t="shared" si="25"/>
        <v>-</v>
      </c>
    </row>
    <row r="527" spans="8:19" x14ac:dyDescent="0.25">
      <c r="H527" s="1" t="s">
        <v>38</v>
      </c>
      <c r="I527" s="1" t="s">
        <v>112</v>
      </c>
      <c r="J527">
        <v>0.2</v>
      </c>
      <c r="K527" s="1" t="s">
        <v>563</v>
      </c>
      <c r="L527">
        <v>1</v>
      </c>
      <c r="P527" t="str">
        <f>uzytkownicy[[#This Row],[Jezyk]]</f>
        <v>berta</v>
      </c>
      <c r="Q527" t="str">
        <f>uzytkownicy[[#This Row],[Urzedowy]]</f>
        <v>nie</v>
      </c>
      <c r="R527" t="str">
        <f t="shared" si="24"/>
        <v>berta</v>
      </c>
      <c r="S527" t="str">
        <f t="shared" si="25"/>
        <v>-</v>
      </c>
    </row>
    <row r="528" spans="8:19" x14ac:dyDescent="0.25">
      <c r="H528" s="1" t="s">
        <v>38</v>
      </c>
      <c r="I528" s="1" t="s">
        <v>551</v>
      </c>
      <c r="J528">
        <v>0.2</v>
      </c>
      <c r="K528" s="1" t="s">
        <v>563</v>
      </c>
      <c r="L528">
        <v>1</v>
      </c>
      <c r="P528" t="str">
        <f>uzytkownicy[[#This Row],[Jezyk]]</f>
        <v>zaghawa</v>
      </c>
      <c r="Q528" t="str">
        <f>uzytkownicy[[#This Row],[Urzedowy]]</f>
        <v>nie</v>
      </c>
      <c r="R528" t="str">
        <f t="shared" si="24"/>
        <v>zaghawa</v>
      </c>
      <c r="S528" t="str">
        <f t="shared" si="25"/>
        <v>-</v>
      </c>
    </row>
    <row r="529" spans="8:19" x14ac:dyDescent="0.25">
      <c r="H529" s="1" t="s">
        <v>40</v>
      </c>
      <c r="I529" s="1" t="s">
        <v>402</v>
      </c>
      <c r="J529">
        <v>0.2</v>
      </c>
      <c r="K529" s="1" t="s">
        <v>563</v>
      </c>
      <c r="L529">
        <v>1</v>
      </c>
      <c r="P529" t="str">
        <f>uzytkownicy[[#This Row],[Jezyk]]</f>
        <v>nyiha</v>
      </c>
      <c r="Q529" t="str">
        <f>uzytkownicy[[#This Row],[Urzedowy]]</f>
        <v>nie</v>
      </c>
      <c r="R529" t="str">
        <f t="shared" si="24"/>
        <v>nyiha</v>
      </c>
      <c r="S529" t="str">
        <f t="shared" si="25"/>
        <v>-</v>
      </c>
    </row>
    <row r="530" spans="8:19" x14ac:dyDescent="0.25">
      <c r="H530" s="1" t="s">
        <v>40</v>
      </c>
      <c r="I530" s="1" t="s">
        <v>228</v>
      </c>
      <c r="J530">
        <v>0.2</v>
      </c>
      <c r="K530" s="1" t="s">
        <v>563</v>
      </c>
      <c r="L530">
        <v>1</v>
      </c>
      <c r="P530" t="str">
        <f>uzytkownicy[[#This Row],[Jezyk]]</f>
        <v>kagulu</v>
      </c>
      <c r="Q530" t="str">
        <f>uzytkownicy[[#This Row],[Urzedowy]]</f>
        <v>nie</v>
      </c>
      <c r="R530" t="str">
        <f t="shared" si="24"/>
        <v>kagulu</v>
      </c>
      <c r="S530" t="str">
        <f t="shared" si="25"/>
        <v>-</v>
      </c>
    </row>
    <row r="531" spans="8:19" x14ac:dyDescent="0.25">
      <c r="H531" s="1" t="s">
        <v>40</v>
      </c>
      <c r="I531" s="1" t="s">
        <v>386</v>
      </c>
      <c r="J531">
        <v>0.2</v>
      </c>
      <c r="K531" s="1" t="s">
        <v>563</v>
      </c>
      <c r="L531">
        <v>1</v>
      </c>
      <c r="P531" t="str">
        <f>uzytkownicy[[#This Row],[Jezyk]]</f>
        <v>ngingo</v>
      </c>
      <c r="Q531" t="str">
        <f>uzytkownicy[[#This Row],[Urzedowy]]</f>
        <v>nie</v>
      </c>
      <c r="R531" t="str">
        <f t="shared" si="24"/>
        <v>ngingo</v>
      </c>
      <c r="S531" t="str">
        <f t="shared" si="25"/>
        <v>-</v>
      </c>
    </row>
    <row r="532" spans="8:19" x14ac:dyDescent="0.25">
      <c r="H532" s="1" t="s">
        <v>40</v>
      </c>
      <c r="I532" s="1" t="s">
        <v>224</v>
      </c>
      <c r="J532">
        <v>0.2</v>
      </c>
      <c r="K532" s="1" t="s">
        <v>563</v>
      </c>
      <c r="L532">
        <v>1</v>
      </c>
      <c r="P532" t="str">
        <f>uzytkownicy[[#This Row],[Jezyk]]</f>
        <v>jita</v>
      </c>
      <c r="Q532" t="str">
        <f>uzytkownicy[[#This Row],[Urzedowy]]</f>
        <v>nie</v>
      </c>
      <c r="R532" t="str">
        <f t="shared" si="24"/>
        <v>jita</v>
      </c>
      <c r="S532" t="str">
        <f t="shared" si="25"/>
        <v>-</v>
      </c>
    </row>
    <row r="533" spans="8:19" x14ac:dyDescent="0.25">
      <c r="H533" s="1" t="s">
        <v>40</v>
      </c>
      <c r="I533" s="1" t="s">
        <v>160</v>
      </c>
      <c r="J533">
        <v>0.2</v>
      </c>
      <c r="K533" s="1" t="s">
        <v>563</v>
      </c>
      <c r="L533">
        <v>1</v>
      </c>
      <c r="P533" t="str">
        <f>uzytkownicy[[#This Row],[Jezyk]]</f>
        <v>fipa</v>
      </c>
      <c r="Q533" t="str">
        <f>uzytkownicy[[#This Row],[Urzedowy]]</f>
        <v>nie</v>
      </c>
      <c r="R533" t="str">
        <f t="shared" si="24"/>
        <v>fipa</v>
      </c>
      <c r="S533" t="str">
        <f t="shared" si="25"/>
        <v>-</v>
      </c>
    </row>
    <row r="534" spans="8:19" x14ac:dyDescent="0.25">
      <c r="H534" s="1" t="s">
        <v>40</v>
      </c>
      <c r="I534" s="1" t="s">
        <v>476</v>
      </c>
      <c r="J534">
        <v>0.2</v>
      </c>
      <c r="K534" s="1" t="s">
        <v>563</v>
      </c>
      <c r="L534">
        <v>1</v>
      </c>
      <c r="P534" t="str">
        <f>uzytkownicy[[#This Row],[Jezyk]]</f>
        <v>sumbwa</v>
      </c>
      <c r="Q534" t="str">
        <f>uzytkownicy[[#This Row],[Urzedowy]]</f>
        <v>nie</v>
      </c>
      <c r="R534" t="str">
        <f t="shared" si="24"/>
        <v>sumbwa</v>
      </c>
      <c r="S534" t="str">
        <f t="shared" si="25"/>
        <v>-</v>
      </c>
    </row>
    <row r="535" spans="8:19" x14ac:dyDescent="0.25">
      <c r="H535" s="1" t="s">
        <v>40</v>
      </c>
      <c r="I535" s="1" t="s">
        <v>431</v>
      </c>
      <c r="J535">
        <v>0.2</v>
      </c>
      <c r="K535" s="1" t="s">
        <v>563</v>
      </c>
      <c r="L535">
        <v>1</v>
      </c>
      <c r="P535" t="str">
        <f>uzytkownicy[[#This Row],[Jezyk]]</f>
        <v>pogolo</v>
      </c>
      <c r="Q535" t="str">
        <f>uzytkownicy[[#This Row],[Urzedowy]]</f>
        <v>nie</v>
      </c>
      <c r="R535" t="str">
        <f t="shared" si="24"/>
        <v>pogolo</v>
      </c>
      <c r="S535" t="str">
        <f t="shared" si="25"/>
        <v>-</v>
      </c>
    </row>
    <row r="536" spans="8:19" x14ac:dyDescent="0.25">
      <c r="H536" s="1" t="s">
        <v>40</v>
      </c>
      <c r="I536" s="1" t="s">
        <v>388</v>
      </c>
      <c r="J536">
        <v>0.2</v>
      </c>
      <c r="K536" s="1" t="s">
        <v>563</v>
      </c>
      <c r="L536">
        <v>1</v>
      </c>
      <c r="P536" t="str">
        <f>uzytkownicy[[#This Row],[Jezyk]]</f>
        <v>ngoni</v>
      </c>
      <c r="Q536" t="str">
        <f>uzytkownicy[[#This Row],[Urzedowy]]</f>
        <v>nie</v>
      </c>
      <c r="R536" t="str">
        <f t="shared" si="24"/>
        <v>ngoni</v>
      </c>
      <c r="S536" t="str">
        <f t="shared" si="25"/>
        <v>-</v>
      </c>
    </row>
    <row r="537" spans="8:19" x14ac:dyDescent="0.25">
      <c r="H537" s="1" t="s">
        <v>40</v>
      </c>
      <c r="I537" s="1" t="s">
        <v>449</v>
      </c>
      <c r="J537">
        <v>0.2</v>
      </c>
      <c r="K537" s="1" t="s">
        <v>563</v>
      </c>
      <c r="L537">
        <v>1</v>
      </c>
      <c r="P537" t="str">
        <f>uzytkownicy[[#This Row],[Jezyk]]</f>
        <v>safwa</v>
      </c>
      <c r="Q537" t="str">
        <f>uzytkownicy[[#This Row],[Urzedowy]]</f>
        <v>nie</v>
      </c>
      <c r="R537" t="str">
        <f t="shared" si="24"/>
        <v>safwa</v>
      </c>
      <c r="S537" t="str">
        <f t="shared" si="25"/>
        <v>-</v>
      </c>
    </row>
    <row r="538" spans="8:19" x14ac:dyDescent="0.25">
      <c r="H538" s="1" t="s">
        <v>40</v>
      </c>
      <c r="I538" s="1" t="s">
        <v>464</v>
      </c>
      <c r="J538">
        <v>0.2</v>
      </c>
      <c r="K538" s="1" t="s">
        <v>563</v>
      </c>
      <c r="L538">
        <v>1</v>
      </c>
      <c r="P538" t="str">
        <f>uzytkownicy[[#This Row],[Jezyk]]</f>
        <v>shubi</v>
      </c>
      <c r="Q538" t="str">
        <f>uzytkownicy[[#This Row],[Urzedowy]]</f>
        <v>nie</v>
      </c>
      <c r="R538" t="str">
        <f t="shared" si="24"/>
        <v>shubi</v>
      </c>
      <c r="S538" t="str">
        <f t="shared" si="25"/>
        <v>-</v>
      </c>
    </row>
    <row r="539" spans="8:19" x14ac:dyDescent="0.25">
      <c r="H539" s="1" t="s">
        <v>40</v>
      </c>
      <c r="I539" s="1" t="s">
        <v>191</v>
      </c>
      <c r="J539">
        <v>0.2</v>
      </c>
      <c r="K539" s="1" t="s">
        <v>563</v>
      </c>
      <c r="L539">
        <v>1</v>
      </c>
      <c r="P539" t="str">
        <f>uzytkownicy[[#This Row],[Jezyk]]</f>
        <v>hangaza</v>
      </c>
      <c r="Q539" t="str">
        <f>uzytkownicy[[#This Row],[Urzedowy]]</f>
        <v>nie</v>
      </c>
      <c r="R539" t="str">
        <f t="shared" si="24"/>
        <v>hangaza</v>
      </c>
      <c r="S539" t="str">
        <f t="shared" si="25"/>
        <v>-</v>
      </c>
    </row>
    <row r="540" spans="8:19" x14ac:dyDescent="0.25">
      <c r="H540" s="1" t="s">
        <v>40</v>
      </c>
      <c r="I540" s="1" t="s">
        <v>341</v>
      </c>
      <c r="J540">
        <v>0.2</v>
      </c>
      <c r="K540" s="1" t="s">
        <v>563</v>
      </c>
      <c r="L540">
        <v>1</v>
      </c>
      <c r="P540" t="str">
        <f>uzytkownicy[[#This Row],[Jezyk]]</f>
        <v>matengo</v>
      </c>
      <c r="Q540" t="str">
        <f>uzytkownicy[[#This Row],[Urzedowy]]</f>
        <v>nie</v>
      </c>
      <c r="R540" t="str">
        <f t="shared" si="24"/>
        <v>matengo</v>
      </c>
      <c r="S540" t="str">
        <f t="shared" si="25"/>
        <v>-</v>
      </c>
    </row>
    <row r="541" spans="8:19" x14ac:dyDescent="0.25">
      <c r="H541" s="1" t="s">
        <v>40</v>
      </c>
      <c r="I541" s="1" t="s">
        <v>377</v>
      </c>
      <c r="J541">
        <v>0.2</v>
      </c>
      <c r="K541" s="1" t="s">
        <v>563</v>
      </c>
      <c r="L541">
        <v>1</v>
      </c>
      <c r="P541" t="str">
        <f>uzytkownicy[[#This Row],[Jezyk]]</f>
        <v>ndali</v>
      </c>
      <c r="Q541" t="str">
        <f>uzytkownicy[[#This Row],[Urzedowy]]</f>
        <v>nie</v>
      </c>
      <c r="R541" t="str">
        <f t="shared" si="24"/>
        <v>ndali</v>
      </c>
      <c r="S541" t="str">
        <f t="shared" si="25"/>
        <v>-</v>
      </c>
    </row>
    <row r="542" spans="8:19" x14ac:dyDescent="0.25">
      <c r="H542" s="1" t="s">
        <v>42</v>
      </c>
      <c r="I542" s="1" t="s">
        <v>229</v>
      </c>
      <c r="J542">
        <v>0.2</v>
      </c>
      <c r="K542" s="1" t="s">
        <v>563</v>
      </c>
      <c r="L542">
        <v>1</v>
      </c>
      <c r="P542" t="str">
        <f>uzytkownicy[[#This Row],[Jezyk]]</f>
        <v>kakwa</v>
      </c>
      <c r="Q542" t="str">
        <f>uzytkownicy[[#This Row],[Urzedowy]]</f>
        <v>nie</v>
      </c>
      <c r="R542" t="str">
        <f t="shared" si="24"/>
        <v>kakwa</v>
      </c>
      <c r="S542" t="str">
        <f t="shared" si="25"/>
        <v>-</v>
      </c>
    </row>
    <row r="543" spans="8:19" x14ac:dyDescent="0.25">
      <c r="H543" s="1" t="s">
        <v>43</v>
      </c>
      <c r="I543" s="1" t="s">
        <v>127</v>
      </c>
      <c r="J543">
        <v>0.2</v>
      </c>
      <c r="K543" s="1" t="s">
        <v>563</v>
      </c>
      <c r="L543">
        <v>1</v>
      </c>
      <c r="P543" t="str">
        <f>uzytkownicy[[#This Row],[Jezyk]]</f>
        <v>bulgarski</v>
      </c>
      <c r="Q543" t="str">
        <f>uzytkownicy[[#This Row],[Urzedowy]]</f>
        <v>nie</v>
      </c>
      <c r="R543" t="str">
        <f t="shared" si="24"/>
        <v>bulgarski</v>
      </c>
      <c r="S543" t="str">
        <f t="shared" si="25"/>
        <v>-</v>
      </c>
    </row>
    <row r="544" spans="8:19" x14ac:dyDescent="0.25">
      <c r="H544" s="1" t="s">
        <v>43</v>
      </c>
      <c r="I544" s="1" t="s">
        <v>537</v>
      </c>
      <c r="J544">
        <v>0.2</v>
      </c>
      <c r="K544" s="1" t="s">
        <v>563</v>
      </c>
      <c r="L544">
        <v>1</v>
      </c>
      <c r="P544" t="str">
        <f>uzytkownicy[[#This Row],[Jezyk]]</f>
        <v>wegierski</v>
      </c>
      <c r="Q544" t="str">
        <f>uzytkownicy[[#This Row],[Urzedowy]]</f>
        <v>nie</v>
      </c>
      <c r="R544" t="str">
        <f t="shared" si="24"/>
        <v>wegierski</v>
      </c>
      <c r="S544" t="str">
        <f t="shared" si="25"/>
        <v>-</v>
      </c>
    </row>
    <row r="545" spans="8:19" x14ac:dyDescent="0.25">
      <c r="H545" s="1" t="s">
        <v>44</v>
      </c>
      <c r="I545" s="1" t="s">
        <v>78</v>
      </c>
      <c r="J545">
        <v>0.2</v>
      </c>
      <c r="K545" s="1" t="s">
        <v>563</v>
      </c>
      <c r="L545">
        <v>1</v>
      </c>
      <c r="P545" t="str">
        <f>uzytkownicy[[#This Row],[Jezyk]]</f>
        <v>armenski</v>
      </c>
      <c r="Q545" t="str">
        <f>uzytkownicy[[#This Row],[Urzedowy]]</f>
        <v>nie</v>
      </c>
      <c r="R545" t="str">
        <f t="shared" si="24"/>
        <v>armenski</v>
      </c>
      <c r="S545" t="str">
        <f t="shared" si="25"/>
        <v>-</v>
      </c>
    </row>
    <row r="546" spans="8:19" x14ac:dyDescent="0.25">
      <c r="H546" s="1" t="s">
        <v>44</v>
      </c>
      <c r="I546" s="1" t="s">
        <v>196</v>
      </c>
      <c r="J546">
        <v>0.2</v>
      </c>
      <c r="K546" s="1" t="s">
        <v>563</v>
      </c>
      <c r="L546">
        <v>1</v>
      </c>
      <c r="P546" t="str">
        <f>uzytkownicy[[#This Row],[Jezyk]]</f>
        <v>hebrajski</v>
      </c>
      <c r="Q546" t="str">
        <f>uzytkownicy[[#This Row],[Urzedowy]]</f>
        <v>nie</v>
      </c>
      <c r="R546" t="str">
        <f t="shared" si="24"/>
        <v>hebrajski</v>
      </c>
      <c r="S546" t="str">
        <f t="shared" si="25"/>
        <v>-</v>
      </c>
    </row>
    <row r="547" spans="8:19" x14ac:dyDescent="0.25">
      <c r="H547" s="1" t="s">
        <v>44</v>
      </c>
      <c r="I547" s="1" t="s">
        <v>254</v>
      </c>
      <c r="J547">
        <v>0.2</v>
      </c>
      <c r="K547" s="1" t="s">
        <v>563</v>
      </c>
      <c r="L547">
        <v>1</v>
      </c>
      <c r="P547" t="str">
        <f>uzytkownicy[[#This Row],[Jezyk]]</f>
        <v>khmerski</v>
      </c>
      <c r="Q547" t="str">
        <f>uzytkownicy[[#This Row],[Urzedowy]]</f>
        <v>nie</v>
      </c>
      <c r="R547" t="str">
        <f t="shared" si="24"/>
        <v>khmerski</v>
      </c>
      <c r="S547" t="str">
        <f t="shared" si="25"/>
        <v>-</v>
      </c>
    </row>
    <row r="548" spans="8:19" x14ac:dyDescent="0.25">
      <c r="H548" s="1" t="s">
        <v>44</v>
      </c>
      <c r="I548" s="1" t="s">
        <v>202</v>
      </c>
      <c r="J548">
        <v>0.2</v>
      </c>
      <c r="K548" s="1" t="s">
        <v>563</v>
      </c>
      <c r="L548">
        <v>1</v>
      </c>
      <c r="P548" t="str">
        <f>uzytkownicy[[#This Row],[Jezyk]]</f>
        <v>hmong</v>
      </c>
      <c r="Q548" t="str">
        <f>uzytkownicy[[#This Row],[Urzedowy]]</f>
        <v>nie</v>
      </c>
      <c r="R548" t="str">
        <f t="shared" si="24"/>
        <v>hmong</v>
      </c>
      <c r="S548" t="str">
        <f t="shared" si="25"/>
        <v>-</v>
      </c>
    </row>
    <row r="549" spans="8:19" x14ac:dyDescent="0.25">
      <c r="H549" s="1" t="s">
        <v>44</v>
      </c>
      <c r="I549" s="1" t="s">
        <v>375</v>
      </c>
      <c r="J549">
        <v>0.2</v>
      </c>
      <c r="K549" s="1" t="s">
        <v>563</v>
      </c>
      <c r="L549">
        <v>1</v>
      </c>
      <c r="P549" t="str">
        <f>uzytkownicy[[#This Row],[Jezyk]]</f>
        <v>navajo</v>
      </c>
      <c r="Q549" t="str">
        <f>uzytkownicy[[#This Row],[Urzedowy]]</f>
        <v>nie</v>
      </c>
      <c r="R549" t="str">
        <f t="shared" si="24"/>
        <v>navajo</v>
      </c>
      <c r="S549" t="str">
        <f t="shared" si="25"/>
        <v>-</v>
      </c>
    </row>
    <row r="550" spans="8:19" x14ac:dyDescent="0.25">
      <c r="H550" s="1" t="s">
        <v>44</v>
      </c>
      <c r="I550" s="1" t="s">
        <v>504</v>
      </c>
      <c r="J550">
        <v>0.2</v>
      </c>
      <c r="K550" s="1" t="s">
        <v>563</v>
      </c>
      <c r="L550">
        <v>1</v>
      </c>
      <c r="P550" t="str">
        <f>uzytkownicy[[#This Row],[Jezyk]]</f>
        <v>thai</v>
      </c>
      <c r="Q550" t="str">
        <f>uzytkownicy[[#This Row],[Urzedowy]]</f>
        <v>nie</v>
      </c>
      <c r="R550" t="str">
        <f t="shared" si="24"/>
        <v>thai</v>
      </c>
      <c r="S550" t="str">
        <f t="shared" si="25"/>
        <v>-</v>
      </c>
    </row>
    <row r="551" spans="8:19" x14ac:dyDescent="0.25">
      <c r="H551" s="1" t="s">
        <v>44</v>
      </c>
      <c r="I551" s="1" t="s">
        <v>221</v>
      </c>
      <c r="J551">
        <v>0.2</v>
      </c>
      <c r="K551" s="1" t="s">
        <v>563</v>
      </c>
      <c r="L551">
        <v>1</v>
      </c>
      <c r="P551" t="str">
        <f>uzytkownicy[[#This Row],[Jezyk]]</f>
        <v>jidysz</v>
      </c>
      <c r="Q551" t="str">
        <f>uzytkownicy[[#This Row],[Urzedowy]]</f>
        <v>nie</v>
      </c>
      <c r="R551" t="str">
        <f t="shared" si="24"/>
        <v>jidysz</v>
      </c>
      <c r="S551" t="str">
        <f t="shared" si="25"/>
        <v>-</v>
      </c>
    </row>
    <row r="552" spans="8:19" x14ac:dyDescent="0.25">
      <c r="H552" s="1" t="s">
        <v>45</v>
      </c>
      <c r="I552" s="1" t="s">
        <v>426</v>
      </c>
      <c r="J552">
        <v>0.2</v>
      </c>
      <c r="K552" s="1" t="s">
        <v>563</v>
      </c>
      <c r="L552">
        <v>1</v>
      </c>
      <c r="P552" t="str">
        <f>uzytkownicy[[#This Row],[Jezyk]]</f>
        <v>pendzabski</v>
      </c>
      <c r="Q552" t="str">
        <f>uzytkownicy[[#This Row],[Urzedowy]]</f>
        <v>nie</v>
      </c>
      <c r="R552" t="str">
        <f t="shared" si="24"/>
        <v>pendzabski</v>
      </c>
      <c r="S552" t="str">
        <f t="shared" si="25"/>
        <v>-</v>
      </c>
    </row>
    <row r="553" spans="8:19" x14ac:dyDescent="0.25">
      <c r="H553" s="1" t="s">
        <v>45</v>
      </c>
      <c r="I553" s="1" t="s">
        <v>111</v>
      </c>
      <c r="J553">
        <v>0.2</v>
      </c>
      <c r="K553" s="1" t="s">
        <v>563</v>
      </c>
      <c r="L553">
        <v>1</v>
      </c>
      <c r="P553" t="str">
        <f>uzytkownicy[[#This Row],[Jezyk]]</f>
        <v>bengalski</v>
      </c>
      <c r="Q553" t="str">
        <f>uzytkownicy[[#This Row],[Urzedowy]]</f>
        <v>nie</v>
      </c>
      <c r="R553" t="str">
        <f t="shared" si="24"/>
        <v>bengalski</v>
      </c>
      <c r="S553" t="str">
        <f t="shared" si="25"/>
        <v>-</v>
      </c>
    </row>
    <row r="554" spans="8:19" x14ac:dyDescent="0.25">
      <c r="H554" s="1" t="s">
        <v>45</v>
      </c>
      <c r="I554" s="1" t="s">
        <v>181</v>
      </c>
      <c r="J554">
        <v>0.2</v>
      </c>
      <c r="K554" s="1" t="s">
        <v>563</v>
      </c>
      <c r="L554">
        <v>1</v>
      </c>
      <c r="P554" t="str">
        <f>uzytkownicy[[#This Row],[Jezyk]]</f>
        <v>gudzaracki</v>
      </c>
      <c r="Q554" t="str">
        <f>uzytkownicy[[#This Row],[Urzedowy]]</f>
        <v>nie</v>
      </c>
      <c r="R554" t="str">
        <f t="shared" si="24"/>
        <v>gudzaracki</v>
      </c>
      <c r="S554" t="str">
        <f t="shared" si="25"/>
        <v>-</v>
      </c>
    </row>
    <row r="555" spans="8:19" x14ac:dyDescent="0.25">
      <c r="H555" s="1" t="s">
        <v>45</v>
      </c>
      <c r="I555" s="1" t="s">
        <v>76</v>
      </c>
      <c r="J555">
        <v>0.2</v>
      </c>
      <c r="K555" s="1" t="s">
        <v>563</v>
      </c>
      <c r="L555">
        <v>1</v>
      </c>
      <c r="P555" t="str">
        <f>uzytkownicy[[#This Row],[Jezyk]]</f>
        <v>arabski</v>
      </c>
      <c r="Q555" t="str">
        <f>uzytkownicy[[#This Row],[Urzedowy]]</f>
        <v>nie</v>
      </c>
      <c r="R555" t="str">
        <f t="shared" si="24"/>
        <v>arabski</v>
      </c>
      <c r="S555" t="str">
        <f t="shared" si="25"/>
        <v>-</v>
      </c>
    </row>
    <row r="556" spans="8:19" x14ac:dyDescent="0.25">
      <c r="H556" s="1" t="s">
        <v>46</v>
      </c>
      <c r="I556" s="1" t="s">
        <v>219</v>
      </c>
      <c r="J556">
        <v>0.2</v>
      </c>
      <c r="K556" s="1" t="s">
        <v>563</v>
      </c>
      <c r="L556">
        <v>1</v>
      </c>
      <c r="P556" t="str">
        <f>uzytkownicy[[#This Row],[Jezyk]]</f>
        <v>jarai</v>
      </c>
      <c r="Q556" t="str">
        <f>uzytkownicy[[#This Row],[Urzedowy]]</f>
        <v>nie</v>
      </c>
      <c r="R556" t="str">
        <f t="shared" si="24"/>
        <v>jarai</v>
      </c>
      <c r="S556" t="str">
        <f t="shared" si="25"/>
        <v>-</v>
      </c>
    </row>
    <row r="557" spans="8:19" x14ac:dyDescent="0.25">
      <c r="H557" s="1" t="s">
        <v>46</v>
      </c>
      <c r="I557" s="1" t="s">
        <v>430</v>
      </c>
      <c r="J557">
        <v>0.2</v>
      </c>
      <c r="K557" s="1" t="s">
        <v>563</v>
      </c>
      <c r="L557">
        <v>1</v>
      </c>
      <c r="P557" t="str">
        <f>uzytkownicy[[#This Row],[Jezyk]]</f>
        <v>phuthai</v>
      </c>
      <c r="Q557" t="str">
        <f>uzytkownicy[[#This Row],[Urzedowy]]</f>
        <v>nie</v>
      </c>
      <c r="R557" t="str">
        <f t="shared" si="24"/>
        <v>phuthai</v>
      </c>
      <c r="S557" t="str">
        <f t="shared" si="25"/>
        <v>-</v>
      </c>
    </row>
    <row r="558" spans="8:19" x14ac:dyDescent="0.25">
      <c r="H558" s="1" t="s">
        <v>46</v>
      </c>
      <c r="I558" s="1" t="s">
        <v>438</v>
      </c>
      <c r="J558">
        <v>0.2</v>
      </c>
      <c r="K558" s="1" t="s">
        <v>563</v>
      </c>
      <c r="L558">
        <v>1</v>
      </c>
      <c r="P558" t="str">
        <f>uzytkownicy[[#This Row],[Jezyk]]</f>
        <v>rade</v>
      </c>
      <c r="Q558" t="str">
        <f>uzytkownicy[[#This Row],[Urzedowy]]</f>
        <v>nie</v>
      </c>
      <c r="R558" t="str">
        <f t="shared" si="24"/>
        <v>rade</v>
      </c>
      <c r="S558" t="str">
        <f t="shared" si="25"/>
        <v>-</v>
      </c>
    </row>
    <row r="559" spans="8:19" x14ac:dyDescent="0.25">
      <c r="H559" s="1" t="s">
        <v>46</v>
      </c>
      <c r="I559" s="1" t="s">
        <v>258</v>
      </c>
      <c r="J559">
        <v>0.2</v>
      </c>
      <c r="K559" s="1" t="s">
        <v>563</v>
      </c>
      <c r="L559">
        <v>1</v>
      </c>
      <c r="P559" t="str">
        <f>uzytkownicy[[#This Row],[Jezyk]]</f>
        <v>kimmun</v>
      </c>
      <c r="Q559" t="str">
        <f>uzytkownicy[[#This Row],[Urzedowy]]</f>
        <v>nie</v>
      </c>
      <c r="R559" t="str">
        <f t="shared" si="24"/>
        <v>kimmun</v>
      </c>
      <c r="S559" t="str">
        <f t="shared" si="25"/>
        <v>-</v>
      </c>
    </row>
    <row r="560" spans="8:19" x14ac:dyDescent="0.25">
      <c r="H560" s="1" t="s">
        <v>46</v>
      </c>
      <c r="I560" s="1" t="s">
        <v>132</v>
      </c>
      <c r="J560">
        <v>0.2</v>
      </c>
      <c r="K560" s="1" t="s">
        <v>563</v>
      </c>
      <c r="L560">
        <v>1</v>
      </c>
      <c r="P560" t="str">
        <f>uzytkownicy[[#This Row],[Jezyk]]</f>
        <v>caolan</v>
      </c>
      <c r="Q560" t="str">
        <f>uzytkownicy[[#This Row],[Urzedowy]]</f>
        <v>nie</v>
      </c>
      <c r="R560" t="str">
        <f t="shared" si="24"/>
        <v>caolan</v>
      </c>
      <c r="S560" t="str">
        <f t="shared" si="25"/>
        <v>-</v>
      </c>
    </row>
    <row r="561" spans="8:19" x14ac:dyDescent="0.25">
      <c r="H561" s="1" t="s">
        <v>46</v>
      </c>
      <c r="I561" s="1" t="s">
        <v>268</v>
      </c>
      <c r="J561">
        <v>0.2</v>
      </c>
      <c r="K561" s="1" t="s">
        <v>563</v>
      </c>
      <c r="L561">
        <v>1</v>
      </c>
      <c r="P561" t="str">
        <f>uzytkownicy[[#This Row],[Jezyk]]</f>
        <v>koho</v>
      </c>
      <c r="Q561" t="str">
        <f>uzytkownicy[[#This Row],[Urzedowy]]</f>
        <v>nie</v>
      </c>
      <c r="R561" t="str">
        <f t="shared" si="24"/>
        <v>koho</v>
      </c>
      <c r="S561" t="str">
        <f t="shared" si="25"/>
        <v>-</v>
      </c>
    </row>
    <row r="562" spans="8:19" x14ac:dyDescent="0.25">
      <c r="H562" s="1" t="s">
        <v>46</v>
      </c>
      <c r="I562" s="1" t="s">
        <v>137</v>
      </c>
      <c r="J562">
        <v>0.2</v>
      </c>
      <c r="K562" s="1" t="s">
        <v>563</v>
      </c>
      <c r="L562">
        <v>1</v>
      </c>
      <c r="P562" t="str">
        <f>uzytkownicy[[#This Row],[Jezyk]]</f>
        <v>cham</v>
      </c>
      <c r="Q562" t="str">
        <f>uzytkownicy[[#This Row],[Urzedowy]]</f>
        <v>nie</v>
      </c>
      <c r="R562" t="str">
        <f t="shared" si="24"/>
        <v>cham</v>
      </c>
      <c r="S562" t="str">
        <f t="shared" si="25"/>
        <v>-</v>
      </c>
    </row>
    <row r="563" spans="8:19" x14ac:dyDescent="0.25">
      <c r="H563" s="1" t="s">
        <v>46</v>
      </c>
      <c r="I563" s="1" t="s">
        <v>88</v>
      </c>
      <c r="J563">
        <v>0.2</v>
      </c>
      <c r="K563" s="1" t="s">
        <v>563</v>
      </c>
      <c r="L563">
        <v>1</v>
      </c>
      <c r="P563" t="str">
        <f>uzytkownicy[[#This Row],[Jezyk]]</f>
        <v>bahnar</v>
      </c>
      <c r="Q563" t="str">
        <f>uzytkownicy[[#This Row],[Urzedowy]]</f>
        <v>nie</v>
      </c>
      <c r="R563" t="str">
        <f t="shared" si="24"/>
        <v>bahnar</v>
      </c>
      <c r="S563" t="str">
        <f t="shared" si="25"/>
        <v>-</v>
      </c>
    </row>
    <row r="564" spans="8:19" x14ac:dyDescent="0.25">
      <c r="H564" s="1" t="s">
        <v>47</v>
      </c>
      <c r="I564" s="1" t="s">
        <v>329</v>
      </c>
      <c r="J564">
        <v>0.2</v>
      </c>
      <c r="K564" s="1" t="s">
        <v>563</v>
      </c>
      <c r="L564">
        <v>1</v>
      </c>
      <c r="P564" t="str">
        <f>uzytkownicy[[#This Row],[Jezyk]]</f>
        <v>mandarynski</v>
      </c>
      <c r="Q564" t="str">
        <f>uzytkownicy[[#This Row],[Urzedowy]]</f>
        <v>nie</v>
      </c>
      <c r="R564" t="str">
        <f t="shared" si="24"/>
        <v>mandarynski</v>
      </c>
      <c r="S564" t="str">
        <f t="shared" si="25"/>
        <v>-</v>
      </c>
    </row>
    <row r="565" spans="8:19" x14ac:dyDescent="0.25">
      <c r="H565" s="1" t="s">
        <v>7</v>
      </c>
      <c r="I565" s="1" t="s">
        <v>333</v>
      </c>
      <c r="J565">
        <v>0.1</v>
      </c>
      <c r="K565" s="1" t="s">
        <v>563</v>
      </c>
      <c r="L565">
        <v>1</v>
      </c>
      <c r="P565" t="str">
        <f>uzytkownicy[[#This Row],[Jezyk]]</f>
        <v>mapuche</v>
      </c>
      <c r="Q565" t="str">
        <f>uzytkownicy[[#This Row],[Urzedowy]]</f>
        <v>nie</v>
      </c>
      <c r="R565" t="str">
        <f t="shared" si="24"/>
        <v>mapuche</v>
      </c>
      <c r="S565" t="str">
        <f t="shared" si="25"/>
        <v>-</v>
      </c>
    </row>
    <row r="566" spans="8:19" x14ac:dyDescent="0.25">
      <c r="H566" s="1" t="s">
        <v>10</v>
      </c>
      <c r="I566" s="1" t="s">
        <v>244</v>
      </c>
      <c r="J566">
        <v>0.1</v>
      </c>
      <c r="K566" s="1" t="s">
        <v>563</v>
      </c>
      <c r="L566">
        <v>1</v>
      </c>
      <c r="P566" t="str">
        <f>uzytkownicy[[#This Row],[Jezyk]]</f>
        <v>kayan</v>
      </c>
      <c r="Q566" t="str">
        <f>uzytkownicy[[#This Row],[Urzedowy]]</f>
        <v>nie</v>
      </c>
      <c r="R566" t="str">
        <f t="shared" si="24"/>
        <v>kayan</v>
      </c>
      <c r="S566" t="str">
        <f t="shared" si="25"/>
        <v>-</v>
      </c>
    </row>
    <row r="567" spans="8:19" x14ac:dyDescent="0.25">
      <c r="H567" s="1" t="s">
        <v>10</v>
      </c>
      <c r="I567" s="1" t="s">
        <v>255</v>
      </c>
      <c r="J567">
        <v>0.1</v>
      </c>
      <c r="K567" s="1" t="s">
        <v>563</v>
      </c>
      <c r="L567">
        <v>1</v>
      </c>
      <c r="P567" t="str">
        <f>uzytkownicy[[#This Row],[Jezyk]]</f>
        <v>khun</v>
      </c>
      <c r="Q567" t="str">
        <f>uzytkownicy[[#This Row],[Urzedowy]]</f>
        <v>nie</v>
      </c>
      <c r="R567" t="str">
        <f t="shared" si="24"/>
        <v>khun</v>
      </c>
      <c r="S567" t="str">
        <f t="shared" si="25"/>
        <v>-</v>
      </c>
    </row>
    <row r="568" spans="8:19" x14ac:dyDescent="0.25">
      <c r="H568" s="1" t="s">
        <v>12</v>
      </c>
      <c r="I568" s="1" t="s">
        <v>222</v>
      </c>
      <c r="J568">
        <v>0.1</v>
      </c>
      <c r="K568" s="1" t="s">
        <v>563</v>
      </c>
      <c r="L568">
        <v>1</v>
      </c>
      <c r="P568" t="str">
        <f>uzytkownicy[[#This Row],[Jezyk]]</f>
        <v>jingpo</v>
      </c>
      <c r="Q568" t="str">
        <f>uzytkownicy[[#This Row],[Urzedowy]]</f>
        <v>nie</v>
      </c>
      <c r="R568" t="str">
        <f t="shared" si="24"/>
        <v>jingpo</v>
      </c>
      <c r="S568" t="str">
        <f t="shared" si="25"/>
        <v>-</v>
      </c>
    </row>
    <row r="569" spans="8:19" x14ac:dyDescent="0.25">
      <c r="H569" s="1" t="s">
        <v>12</v>
      </c>
      <c r="I569" s="1" t="s">
        <v>151</v>
      </c>
      <c r="J569">
        <v>0.1</v>
      </c>
      <c r="K569" s="1" t="s">
        <v>563</v>
      </c>
      <c r="L569">
        <v>1</v>
      </c>
      <c r="P569" t="str">
        <f>uzytkownicy[[#This Row],[Jezyk]]</f>
        <v>daur</v>
      </c>
      <c r="Q569" t="str">
        <f>uzytkownicy[[#This Row],[Urzedowy]]</f>
        <v>nie</v>
      </c>
      <c r="R569" t="str">
        <f t="shared" si="24"/>
        <v>daur</v>
      </c>
      <c r="S569" t="str">
        <f t="shared" si="25"/>
        <v>-</v>
      </c>
    </row>
    <row r="570" spans="8:19" x14ac:dyDescent="0.25">
      <c r="H570" s="1" t="s">
        <v>12</v>
      </c>
      <c r="I570" s="1" t="s">
        <v>451</v>
      </c>
      <c r="J570">
        <v>0.1</v>
      </c>
      <c r="K570" s="1" t="s">
        <v>563</v>
      </c>
      <c r="L570">
        <v>1</v>
      </c>
      <c r="P570" t="str">
        <f>uzytkownicy[[#This Row],[Jezyk]]</f>
        <v>salar</v>
      </c>
      <c r="Q570" t="str">
        <f>uzytkownicy[[#This Row],[Urzedowy]]</f>
        <v>nie</v>
      </c>
      <c r="R570" t="str">
        <f t="shared" si="24"/>
        <v>salar</v>
      </c>
      <c r="S570" t="str">
        <f t="shared" si="25"/>
        <v>-</v>
      </c>
    </row>
    <row r="571" spans="8:19" x14ac:dyDescent="0.25">
      <c r="H571" s="1" t="s">
        <v>12</v>
      </c>
      <c r="I571" s="1" t="s">
        <v>119</v>
      </c>
      <c r="J571">
        <v>0.1</v>
      </c>
      <c r="K571" s="1" t="s">
        <v>563</v>
      </c>
      <c r="L571">
        <v>1</v>
      </c>
      <c r="P571" t="str">
        <f>uzytkownicy[[#This Row],[Jezyk]]</f>
        <v>blang</v>
      </c>
      <c r="Q571" t="str">
        <f>uzytkownicy[[#This Row],[Urzedowy]]</f>
        <v>nie</v>
      </c>
      <c r="R571" t="str">
        <f t="shared" si="24"/>
        <v>blang</v>
      </c>
      <c r="S571" t="str">
        <f t="shared" si="25"/>
        <v>-</v>
      </c>
    </row>
    <row r="572" spans="8:19" x14ac:dyDescent="0.25">
      <c r="H572" s="1" t="s">
        <v>12</v>
      </c>
      <c r="I572" s="1" t="s">
        <v>332</v>
      </c>
      <c r="J572">
        <v>0.1</v>
      </c>
      <c r="K572" s="1" t="s">
        <v>563</v>
      </c>
      <c r="L572">
        <v>1</v>
      </c>
      <c r="P572" t="str">
        <f>uzytkownicy[[#This Row],[Jezyk]]</f>
        <v>maonan</v>
      </c>
      <c r="Q572" t="str">
        <f>uzytkownicy[[#This Row],[Urzedowy]]</f>
        <v>nie</v>
      </c>
      <c r="R572" t="str">
        <f t="shared" si="24"/>
        <v>maonan</v>
      </c>
      <c r="S572" t="str">
        <f t="shared" si="25"/>
        <v>-</v>
      </c>
    </row>
    <row r="573" spans="8:19" x14ac:dyDescent="0.25">
      <c r="H573" s="1" t="s">
        <v>12</v>
      </c>
      <c r="I573" s="1" t="s">
        <v>519</v>
      </c>
      <c r="J573">
        <v>0.1</v>
      </c>
      <c r="K573" s="1" t="s">
        <v>563</v>
      </c>
      <c r="L573">
        <v>1</v>
      </c>
      <c r="P573" t="str">
        <f>uzytkownicy[[#This Row],[Jezyk]]</f>
        <v>tujia</v>
      </c>
      <c r="Q573" t="str">
        <f>uzytkownicy[[#This Row],[Urzedowy]]</f>
        <v>nie</v>
      </c>
      <c r="R573" t="str">
        <f t="shared" si="24"/>
        <v>tujia</v>
      </c>
      <c r="S573" t="str">
        <f t="shared" si="25"/>
        <v>-</v>
      </c>
    </row>
    <row r="574" spans="8:19" x14ac:dyDescent="0.25">
      <c r="H574" s="1" t="s">
        <v>13</v>
      </c>
      <c r="I574" s="1" t="s">
        <v>343</v>
      </c>
      <c r="J574">
        <v>0.1</v>
      </c>
      <c r="K574" s="1" t="s">
        <v>563</v>
      </c>
      <c r="L574">
        <v>1</v>
      </c>
      <c r="P574" t="str">
        <f>uzytkownicy[[#This Row],[Jezyk]]</f>
        <v>mayogo</v>
      </c>
      <c r="Q574" t="str">
        <f>uzytkownicy[[#This Row],[Urzedowy]]</f>
        <v>nie</v>
      </c>
      <c r="R574" t="str">
        <f t="shared" si="24"/>
        <v>mayogo</v>
      </c>
      <c r="S574" t="str">
        <f t="shared" si="25"/>
        <v>-</v>
      </c>
    </row>
    <row r="575" spans="8:19" x14ac:dyDescent="0.25">
      <c r="H575" s="1" t="s">
        <v>13</v>
      </c>
      <c r="I575" s="1" t="s">
        <v>387</v>
      </c>
      <c r="J575">
        <v>0.1</v>
      </c>
      <c r="K575" s="1" t="s">
        <v>563</v>
      </c>
      <c r="L575">
        <v>1</v>
      </c>
      <c r="P575" t="str">
        <f>uzytkownicy[[#This Row],[Jezyk]]</f>
        <v>ngiti</v>
      </c>
      <c r="Q575" t="str">
        <f>uzytkownicy[[#This Row],[Urzedowy]]</f>
        <v>nie</v>
      </c>
      <c r="R575" t="str">
        <f t="shared" si="24"/>
        <v>ngiti</v>
      </c>
      <c r="S575" t="str">
        <f t="shared" si="25"/>
        <v>-</v>
      </c>
    </row>
    <row r="576" spans="8:19" x14ac:dyDescent="0.25">
      <c r="H576" s="1" t="s">
        <v>16</v>
      </c>
      <c r="I576" s="1" t="s">
        <v>545</v>
      </c>
      <c r="J576">
        <v>0.1</v>
      </c>
      <c r="K576" s="1" t="s">
        <v>563</v>
      </c>
      <c r="L576">
        <v>1</v>
      </c>
      <c r="P576" t="str">
        <f>uzytkownicy[[#This Row],[Jezyk]]</f>
        <v>yakan</v>
      </c>
      <c r="Q576" t="str">
        <f>uzytkownicy[[#This Row],[Urzedowy]]</f>
        <v>nie</v>
      </c>
      <c r="R576" t="str">
        <f t="shared" si="24"/>
        <v>yakan</v>
      </c>
      <c r="S576" t="str">
        <f t="shared" si="25"/>
        <v>-</v>
      </c>
    </row>
    <row r="577" spans="8:19" x14ac:dyDescent="0.25">
      <c r="H577" s="1" t="s">
        <v>20</v>
      </c>
      <c r="I577" s="1" t="s">
        <v>492</v>
      </c>
      <c r="J577">
        <v>0.1</v>
      </c>
      <c r="K577" s="1" t="s">
        <v>563</v>
      </c>
      <c r="L577">
        <v>1</v>
      </c>
      <c r="P577" t="str">
        <f>uzytkownicy[[#This Row],[Jezyk]]</f>
        <v>tangkhul</v>
      </c>
      <c r="Q577" t="str">
        <f>uzytkownicy[[#This Row],[Urzedowy]]</f>
        <v>nie</v>
      </c>
      <c r="R577" t="str">
        <f t="shared" si="24"/>
        <v>tangkhul</v>
      </c>
      <c r="S577" t="str">
        <f t="shared" si="25"/>
        <v>-</v>
      </c>
    </row>
    <row r="578" spans="8:19" x14ac:dyDescent="0.25">
      <c r="H578" s="1" t="s">
        <v>20</v>
      </c>
      <c r="I578" s="1" t="s">
        <v>265</v>
      </c>
      <c r="J578">
        <v>0.1</v>
      </c>
      <c r="K578" s="1" t="s">
        <v>563</v>
      </c>
      <c r="L578">
        <v>1</v>
      </c>
      <c r="P578" t="str">
        <f>uzytkownicy[[#This Row],[Jezyk]]</f>
        <v>kisan</v>
      </c>
      <c r="Q578" t="str">
        <f>uzytkownicy[[#This Row],[Urzedowy]]</f>
        <v>nie</v>
      </c>
      <c r="R578" t="str">
        <f t="shared" ref="R578:R641" si="26">IF(Q578="nie",P578,"-")</f>
        <v>kisan</v>
      </c>
      <c r="S578" t="str">
        <f t="shared" ref="S578:S641" si="27">IF(Q578="tak",P578,"-")</f>
        <v>-</v>
      </c>
    </row>
    <row r="579" spans="8:19" x14ac:dyDescent="0.25">
      <c r="H579" s="1" t="s">
        <v>20</v>
      </c>
      <c r="I579" s="1" t="s">
        <v>73</v>
      </c>
      <c r="J579">
        <v>0.1</v>
      </c>
      <c r="K579" s="1" t="s">
        <v>563</v>
      </c>
      <c r="L579">
        <v>1</v>
      </c>
      <c r="P579" t="str">
        <f>uzytkownicy[[#This Row],[Jezyk]]</f>
        <v>angami</v>
      </c>
      <c r="Q579" t="str">
        <f>uzytkownicy[[#This Row],[Urzedowy]]</f>
        <v>nie</v>
      </c>
      <c r="R579" t="str">
        <f t="shared" si="26"/>
        <v>angami</v>
      </c>
      <c r="S579" t="str">
        <f t="shared" si="27"/>
        <v>-</v>
      </c>
    </row>
    <row r="580" spans="8:19" x14ac:dyDescent="0.25">
      <c r="H580" s="1" t="s">
        <v>20</v>
      </c>
      <c r="I580" s="1" t="s">
        <v>429</v>
      </c>
      <c r="J580">
        <v>0.1</v>
      </c>
      <c r="K580" s="1" t="s">
        <v>563</v>
      </c>
      <c r="L580">
        <v>1</v>
      </c>
      <c r="P580" t="str">
        <f>uzytkownicy[[#This Row],[Jezyk]]</f>
        <v>phom</v>
      </c>
      <c r="Q580" t="str">
        <f>uzytkownicy[[#This Row],[Urzedowy]]</f>
        <v>nie</v>
      </c>
      <c r="R580" t="str">
        <f t="shared" si="26"/>
        <v>phom</v>
      </c>
      <c r="S580" t="str">
        <f t="shared" si="27"/>
        <v>-</v>
      </c>
    </row>
    <row r="581" spans="8:19" x14ac:dyDescent="0.25">
      <c r="H581" s="1" t="s">
        <v>20</v>
      </c>
      <c r="I581" s="1" t="s">
        <v>269</v>
      </c>
      <c r="J581">
        <v>0.1</v>
      </c>
      <c r="K581" s="1" t="s">
        <v>563</v>
      </c>
      <c r="L581">
        <v>1</v>
      </c>
      <c r="P581" t="str">
        <f>uzytkownicy[[#This Row],[Jezyk]]</f>
        <v>kolami</v>
      </c>
      <c r="Q581" t="str">
        <f>uzytkownicy[[#This Row],[Urzedowy]]</f>
        <v>nie</v>
      </c>
      <c r="R581" t="str">
        <f t="shared" si="26"/>
        <v>kolami</v>
      </c>
      <c r="S581" t="str">
        <f t="shared" si="27"/>
        <v>-</v>
      </c>
    </row>
    <row r="582" spans="8:19" x14ac:dyDescent="0.25">
      <c r="H582" s="1" t="s">
        <v>20</v>
      </c>
      <c r="I582" s="1" t="s">
        <v>289</v>
      </c>
      <c r="J582">
        <v>0.1</v>
      </c>
      <c r="K582" s="1" t="s">
        <v>563</v>
      </c>
      <c r="L582">
        <v>1</v>
      </c>
      <c r="P582" t="str">
        <f>uzytkownicy[[#This Row],[Jezyk]]</f>
        <v>kuvi</v>
      </c>
      <c r="Q582" t="str">
        <f>uzytkownicy[[#This Row],[Urzedowy]]</f>
        <v>nie</v>
      </c>
      <c r="R582" t="str">
        <f t="shared" si="26"/>
        <v>kuvi</v>
      </c>
      <c r="S582" t="str">
        <f t="shared" si="27"/>
        <v>-</v>
      </c>
    </row>
    <row r="583" spans="8:19" x14ac:dyDescent="0.25">
      <c r="H583" s="1" t="s">
        <v>20</v>
      </c>
      <c r="I583" s="1" t="s">
        <v>154</v>
      </c>
      <c r="J583">
        <v>0.1</v>
      </c>
      <c r="K583" s="1" t="s">
        <v>563</v>
      </c>
      <c r="L583">
        <v>1</v>
      </c>
      <c r="P583" t="str">
        <f>uzytkownicy[[#This Row],[Jezyk]]</f>
        <v>dimasa</v>
      </c>
      <c r="Q583" t="str">
        <f>uzytkownicy[[#This Row],[Urzedowy]]</f>
        <v>nie</v>
      </c>
      <c r="R583" t="str">
        <f t="shared" si="26"/>
        <v>dimasa</v>
      </c>
      <c r="S583" t="str">
        <f t="shared" si="27"/>
        <v>-</v>
      </c>
    </row>
    <row r="584" spans="8:19" x14ac:dyDescent="0.25">
      <c r="H584" s="1" t="s">
        <v>20</v>
      </c>
      <c r="I584" s="1" t="s">
        <v>292</v>
      </c>
      <c r="J584">
        <v>0.1</v>
      </c>
      <c r="K584" s="1" t="s">
        <v>563</v>
      </c>
      <c r="L584">
        <v>1</v>
      </c>
      <c r="P584" t="str">
        <f>uzytkownicy[[#This Row],[Jezyk]]</f>
        <v>ladakhi</v>
      </c>
      <c r="Q584" t="str">
        <f>uzytkownicy[[#This Row],[Urzedowy]]</f>
        <v>nie</v>
      </c>
      <c r="R584" t="str">
        <f t="shared" si="26"/>
        <v>ladakhi</v>
      </c>
      <c r="S584" t="str">
        <f t="shared" si="27"/>
        <v>-</v>
      </c>
    </row>
    <row r="585" spans="8:19" x14ac:dyDescent="0.25">
      <c r="H585" s="1" t="s">
        <v>20</v>
      </c>
      <c r="I585" s="1" t="s">
        <v>458</v>
      </c>
      <c r="J585">
        <v>0.1</v>
      </c>
      <c r="K585" s="1" t="s">
        <v>563</v>
      </c>
      <c r="L585">
        <v>1</v>
      </c>
      <c r="P585" t="str">
        <f>uzytkownicy[[#This Row],[Jezyk]]</f>
        <v>sema</v>
      </c>
      <c r="Q585" t="str">
        <f>uzytkownicy[[#This Row],[Urzedowy]]</f>
        <v>nie</v>
      </c>
      <c r="R585" t="str">
        <f t="shared" si="26"/>
        <v>sema</v>
      </c>
      <c r="S585" t="str">
        <f t="shared" si="27"/>
        <v>-</v>
      </c>
    </row>
    <row r="586" spans="8:19" x14ac:dyDescent="0.25">
      <c r="H586" s="1" t="s">
        <v>22</v>
      </c>
      <c r="I586" s="1" t="s">
        <v>136</v>
      </c>
      <c r="J586">
        <v>0.1</v>
      </c>
      <c r="K586" s="1" t="s">
        <v>563</v>
      </c>
      <c r="L586">
        <v>1</v>
      </c>
      <c r="P586" t="str">
        <f>uzytkownicy[[#This Row],[Jezyk]]</f>
        <v>chaldejski</v>
      </c>
      <c r="Q586" t="str">
        <f>uzytkownicy[[#This Row],[Urzedowy]]</f>
        <v>nie</v>
      </c>
      <c r="R586" t="str">
        <f t="shared" si="26"/>
        <v>chaldejski</v>
      </c>
      <c r="S586" t="str">
        <f t="shared" si="27"/>
        <v>-</v>
      </c>
    </row>
    <row r="587" spans="8:19" x14ac:dyDescent="0.25">
      <c r="H587" s="1" t="s">
        <v>25</v>
      </c>
      <c r="I587" s="1" t="s">
        <v>538</v>
      </c>
      <c r="J587">
        <v>0.1</v>
      </c>
      <c r="K587" s="1" t="s">
        <v>563</v>
      </c>
      <c r="L587">
        <v>1</v>
      </c>
      <c r="P587" t="str">
        <f>uzytkownicy[[#This Row],[Jezyk]]</f>
        <v>wietnamski</v>
      </c>
      <c r="Q587" t="str">
        <f>uzytkownicy[[#This Row],[Urzedowy]]</f>
        <v>nie</v>
      </c>
      <c r="R587" t="str">
        <f t="shared" si="26"/>
        <v>wietnamski</v>
      </c>
      <c r="S587" t="str">
        <f t="shared" si="27"/>
        <v>-</v>
      </c>
    </row>
    <row r="588" spans="8:19" x14ac:dyDescent="0.25">
      <c r="H588" s="1" t="s">
        <v>25</v>
      </c>
      <c r="I588" s="1" t="s">
        <v>277</v>
      </c>
      <c r="J588">
        <v>0.1</v>
      </c>
      <c r="K588" s="1" t="s">
        <v>563</v>
      </c>
      <c r="L588">
        <v>1</v>
      </c>
      <c r="P588" t="str">
        <f>uzytkownicy[[#This Row],[Jezyk]]</f>
        <v>koreanski</v>
      </c>
      <c r="Q588" t="str">
        <f>uzytkownicy[[#This Row],[Urzedowy]]</f>
        <v>nie</v>
      </c>
      <c r="R588" t="str">
        <f t="shared" si="26"/>
        <v>koreanski</v>
      </c>
      <c r="S588" t="str">
        <f t="shared" si="27"/>
        <v>-</v>
      </c>
    </row>
    <row r="589" spans="8:19" x14ac:dyDescent="0.25">
      <c r="H589" s="1" t="s">
        <v>25</v>
      </c>
      <c r="I589" s="1" t="s">
        <v>491</v>
      </c>
      <c r="J589">
        <v>0.1</v>
      </c>
      <c r="K589" s="1" t="s">
        <v>563</v>
      </c>
      <c r="L589">
        <v>1</v>
      </c>
      <c r="P589" t="str">
        <f>uzytkownicy[[#This Row],[Jezyk]]</f>
        <v>tamilski</v>
      </c>
      <c r="Q589" t="str">
        <f>uzytkownicy[[#This Row],[Urzedowy]]</f>
        <v>nie</v>
      </c>
      <c r="R589" t="str">
        <f t="shared" si="26"/>
        <v>tamilski</v>
      </c>
      <c r="S589" t="str">
        <f t="shared" si="27"/>
        <v>-</v>
      </c>
    </row>
    <row r="590" spans="8:19" x14ac:dyDescent="0.25">
      <c r="H590" s="1" t="s">
        <v>25</v>
      </c>
      <c r="I590" s="1" t="s">
        <v>527</v>
      </c>
      <c r="J590">
        <v>0.1</v>
      </c>
      <c r="K590" s="1" t="s">
        <v>563</v>
      </c>
      <c r="L590">
        <v>1</v>
      </c>
      <c r="P590" t="str">
        <f>uzytkownicy[[#This Row],[Jezyk]]</f>
        <v>ukrainski</v>
      </c>
      <c r="Q590" t="str">
        <f>uzytkownicy[[#This Row],[Urzedowy]]</f>
        <v>nie</v>
      </c>
      <c r="R590" t="str">
        <f t="shared" si="26"/>
        <v>ukrainski</v>
      </c>
      <c r="S590" t="str">
        <f t="shared" si="27"/>
        <v>-</v>
      </c>
    </row>
    <row r="591" spans="8:19" x14ac:dyDescent="0.25">
      <c r="H591" s="1" t="s">
        <v>25</v>
      </c>
      <c r="I591" s="1" t="s">
        <v>205</v>
      </c>
      <c r="J591">
        <v>0.1</v>
      </c>
      <c r="K591" s="1" t="s">
        <v>563</v>
      </c>
      <c r="L591">
        <v>1</v>
      </c>
      <c r="P591" t="str">
        <f>uzytkownicy[[#This Row],[Jezyk]]</f>
        <v>holenderski</v>
      </c>
      <c r="Q591" t="str">
        <f>uzytkownicy[[#This Row],[Urzedowy]]</f>
        <v>nie</v>
      </c>
      <c r="R591" t="str">
        <f t="shared" si="26"/>
        <v>holenderski</v>
      </c>
      <c r="S591" t="str">
        <f t="shared" si="27"/>
        <v>-</v>
      </c>
    </row>
    <row r="592" spans="8:19" x14ac:dyDescent="0.25">
      <c r="H592" s="1" t="s">
        <v>25</v>
      </c>
      <c r="I592" s="1" t="s">
        <v>178</v>
      </c>
      <c r="J592">
        <v>0.1</v>
      </c>
      <c r="K592" s="1" t="s">
        <v>563</v>
      </c>
      <c r="L592">
        <v>1</v>
      </c>
      <c r="P592" t="str">
        <f>uzytkownicy[[#This Row],[Jezyk]]</f>
        <v>grecki</v>
      </c>
      <c r="Q592" t="str">
        <f>uzytkownicy[[#This Row],[Urzedowy]]</f>
        <v>nie</v>
      </c>
      <c r="R592" t="str">
        <f t="shared" si="26"/>
        <v>grecki</v>
      </c>
      <c r="S592" t="str">
        <f t="shared" si="27"/>
        <v>-</v>
      </c>
    </row>
    <row r="593" spans="8:19" x14ac:dyDescent="0.25">
      <c r="H593" s="1" t="s">
        <v>25</v>
      </c>
      <c r="I593" s="1" t="s">
        <v>181</v>
      </c>
      <c r="J593">
        <v>0.1</v>
      </c>
      <c r="K593" s="1" t="s">
        <v>563</v>
      </c>
      <c r="L593">
        <v>1</v>
      </c>
      <c r="P593" t="str">
        <f>uzytkownicy[[#This Row],[Jezyk]]</f>
        <v>gudzaracki</v>
      </c>
      <c r="Q593" t="str">
        <f>uzytkownicy[[#This Row],[Urzedowy]]</f>
        <v>nie</v>
      </c>
      <c r="R593" t="str">
        <f t="shared" si="26"/>
        <v>gudzaracki</v>
      </c>
      <c r="S593" t="str">
        <f t="shared" si="27"/>
        <v>-</v>
      </c>
    </row>
    <row r="594" spans="8:19" x14ac:dyDescent="0.25">
      <c r="H594" s="1" t="s">
        <v>25</v>
      </c>
      <c r="I594" s="1" t="s">
        <v>199</v>
      </c>
      <c r="J594">
        <v>0.1</v>
      </c>
      <c r="K594" s="1" t="s">
        <v>563</v>
      </c>
      <c r="L594">
        <v>1</v>
      </c>
      <c r="P594" t="str">
        <f>uzytkownicy[[#This Row],[Jezyk]]</f>
        <v>hindi</v>
      </c>
      <c r="Q594" t="str">
        <f>uzytkownicy[[#This Row],[Urzedowy]]</f>
        <v>nie</v>
      </c>
      <c r="R594" t="str">
        <f t="shared" si="26"/>
        <v>hindi</v>
      </c>
      <c r="S594" t="str">
        <f t="shared" si="27"/>
        <v>-</v>
      </c>
    </row>
    <row r="595" spans="8:19" x14ac:dyDescent="0.25">
      <c r="H595" s="1" t="s">
        <v>25</v>
      </c>
      <c r="I595" s="1" t="s">
        <v>445</v>
      </c>
      <c r="J595">
        <v>0.1</v>
      </c>
      <c r="K595" s="1" t="s">
        <v>563</v>
      </c>
      <c r="L595">
        <v>1</v>
      </c>
      <c r="P595" t="str">
        <f>uzytkownicy[[#This Row],[Jezyk]]</f>
        <v>rumunski</v>
      </c>
      <c r="Q595" t="str">
        <f>uzytkownicy[[#This Row],[Urzedowy]]</f>
        <v>nie</v>
      </c>
      <c r="R595" t="str">
        <f t="shared" si="26"/>
        <v>rumunski</v>
      </c>
      <c r="S595" t="str">
        <f t="shared" si="27"/>
        <v>-</v>
      </c>
    </row>
    <row r="596" spans="8:19" x14ac:dyDescent="0.25">
      <c r="H596" s="1" t="s">
        <v>25</v>
      </c>
      <c r="I596" s="1" t="s">
        <v>280</v>
      </c>
      <c r="J596">
        <v>0.1</v>
      </c>
      <c r="K596" s="1" t="s">
        <v>563</v>
      </c>
      <c r="L596">
        <v>1</v>
      </c>
      <c r="P596" t="str">
        <f>uzytkownicy[[#This Row],[Jezyk]]</f>
        <v>kri</v>
      </c>
      <c r="Q596" t="str">
        <f>uzytkownicy[[#This Row],[Urzedowy]]</f>
        <v>nie</v>
      </c>
      <c r="R596" t="str">
        <f t="shared" si="26"/>
        <v>kri</v>
      </c>
      <c r="S596" t="str">
        <f t="shared" si="27"/>
        <v>-</v>
      </c>
    </row>
    <row r="597" spans="8:19" x14ac:dyDescent="0.25">
      <c r="H597" s="1" t="s">
        <v>27</v>
      </c>
      <c r="I597" s="1" t="s">
        <v>473</v>
      </c>
      <c r="J597">
        <v>0.1</v>
      </c>
      <c r="K597" s="1" t="s">
        <v>563</v>
      </c>
      <c r="L597">
        <v>1</v>
      </c>
      <c r="P597" t="str">
        <f>uzytkownicy[[#This Row],[Jezyk]]</f>
        <v>suba</v>
      </c>
      <c r="Q597" t="str">
        <f>uzytkownicy[[#This Row],[Urzedowy]]</f>
        <v>nie</v>
      </c>
      <c r="R597" t="str">
        <f t="shared" si="26"/>
        <v>suba</v>
      </c>
      <c r="S597" t="str">
        <f t="shared" si="27"/>
        <v>-</v>
      </c>
    </row>
    <row r="598" spans="8:19" x14ac:dyDescent="0.25">
      <c r="H598" s="1" t="s">
        <v>27</v>
      </c>
      <c r="I598" s="1" t="s">
        <v>413</v>
      </c>
      <c r="J598">
        <v>0.1</v>
      </c>
      <c r="K598" s="1" t="s">
        <v>563</v>
      </c>
      <c r="L598">
        <v>1</v>
      </c>
      <c r="P598" t="str">
        <f>uzytkownicy[[#This Row],[Jezyk]]</f>
        <v>olushisa</v>
      </c>
      <c r="Q598" t="str">
        <f>uzytkownicy[[#This Row],[Urzedowy]]</f>
        <v>nie</v>
      </c>
      <c r="R598" t="str">
        <f t="shared" si="26"/>
        <v>olushisa</v>
      </c>
      <c r="S598" t="str">
        <f t="shared" si="27"/>
        <v>-</v>
      </c>
    </row>
    <row r="599" spans="8:19" x14ac:dyDescent="0.25">
      <c r="H599" s="1" t="s">
        <v>27</v>
      </c>
      <c r="I599" s="1" t="s">
        <v>408</v>
      </c>
      <c r="J599">
        <v>0.1</v>
      </c>
      <c r="K599" s="1" t="s">
        <v>563</v>
      </c>
      <c r="L599">
        <v>1</v>
      </c>
      <c r="P599" t="str">
        <f>uzytkownicy[[#This Row],[Jezyk]]</f>
        <v>olukhayo</v>
      </c>
      <c r="Q599" t="str">
        <f>uzytkownicy[[#This Row],[Urzedowy]]</f>
        <v>nie</v>
      </c>
      <c r="R599" t="str">
        <f t="shared" si="26"/>
        <v>olukhayo</v>
      </c>
      <c r="S599" t="str">
        <f t="shared" si="27"/>
        <v>-</v>
      </c>
    </row>
    <row r="600" spans="8:19" x14ac:dyDescent="0.25">
      <c r="H600" s="1" t="s">
        <v>27</v>
      </c>
      <c r="I600" s="1" t="s">
        <v>412</v>
      </c>
      <c r="J600">
        <v>0.1</v>
      </c>
      <c r="K600" s="1" t="s">
        <v>563</v>
      </c>
      <c r="L600">
        <v>1</v>
      </c>
      <c r="P600" t="str">
        <f>uzytkownicy[[#This Row],[Jezyk]]</f>
        <v>olusamia</v>
      </c>
      <c r="Q600" t="str">
        <f>uzytkownicy[[#This Row],[Urzedowy]]</f>
        <v>nie</v>
      </c>
      <c r="R600" t="str">
        <f t="shared" si="26"/>
        <v>olusamia</v>
      </c>
      <c r="S600" t="str">
        <f t="shared" si="27"/>
        <v>-</v>
      </c>
    </row>
    <row r="601" spans="8:19" x14ac:dyDescent="0.25">
      <c r="H601" s="1" t="s">
        <v>27</v>
      </c>
      <c r="I601" s="1" t="s">
        <v>414</v>
      </c>
      <c r="J601">
        <v>0.1</v>
      </c>
      <c r="K601" s="1" t="s">
        <v>563</v>
      </c>
      <c r="L601">
        <v>1</v>
      </c>
      <c r="P601" t="str">
        <f>uzytkownicy[[#This Row],[Jezyk]]</f>
        <v>olutsotso</v>
      </c>
      <c r="Q601" t="str">
        <f>uzytkownicy[[#This Row],[Urzedowy]]</f>
        <v>nie</v>
      </c>
      <c r="R601" t="str">
        <f t="shared" si="26"/>
        <v>olutsotso</v>
      </c>
      <c r="S601" t="str">
        <f t="shared" si="27"/>
        <v>-</v>
      </c>
    </row>
    <row r="602" spans="8:19" x14ac:dyDescent="0.25">
      <c r="H602" s="1" t="s">
        <v>27</v>
      </c>
      <c r="I602" s="1" t="s">
        <v>315</v>
      </c>
      <c r="J602">
        <v>0.1</v>
      </c>
      <c r="K602" s="1" t="s">
        <v>563</v>
      </c>
      <c r="L602">
        <v>1</v>
      </c>
      <c r="P602" t="str">
        <f>uzytkownicy[[#This Row],[Jezyk]]</f>
        <v>lutachoni</v>
      </c>
      <c r="Q602" t="str">
        <f>uzytkownicy[[#This Row],[Urzedowy]]</f>
        <v>nie</v>
      </c>
      <c r="R602" t="str">
        <f t="shared" si="26"/>
        <v>lutachoni</v>
      </c>
      <c r="S602" t="str">
        <f t="shared" si="27"/>
        <v>-</v>
      </c>
    </row>
    <row r="603" spans="8:19" x14ac:dyDescent="0.25">
      <c r="H603" s="1" t="s">
        <v>27</v>
      </c>
      <c r="I603" s="1" t="s">
        <v>471</v>
      </c>
      <c r="J603">
        <v>0.1</v>
      </c>
      <c r="K603" s="1" t="s">
        <v>562</v>
      </c>
      <c r="L603">
        <v>1</v>
      </c>
      <c r="P603" t="str">
        <f>uzytkownicy[[#This Row],[Jezyk]]</f>
        <v>suahili</v>
      </c>
      <c r="Q603" t="str">
        <f>uzytkownicy[[#This Row],[Urzedowy]]</f>
        <v>tak</v>
      </c>
      <c r="R603" t="str">
        <f t="shared" si="26"/>
        <v>-</v>
      </c>
      <c r="S603" t="str">
        <f t="shared" si="27"/>
        <v>suahili</v>
      </c>
    </row>
    <row r="604" spans="8:19" x14ac:dyDescent="0.25">
      <c r="H604" s="1" t="s">
        <v>27</v>
      </c>
      <c r="I604" s="1" t="s">
        <v>450</v>
      </c>
      <c r="J604">
        <v>0.1</v>
      </c>
      <c r="K604" s="1" t="s">
        <v>563</v>
      </c>
      <c r="L604">
        <v>1</v>
      </c>
      <c r="P604" t="str">
        <f>uzytkownicy[[#This Row],[Jezyk]]</f>
        <v>sagalla</v>
      </c>
      <c r="Q604" t="str">
        <f>uzytkownicy[[#This Row],[Urzedowy]]</f>
        <v>nie</v>
      </c>
      <c r="R604" t="str">
        <f t="shared" si="26"/>
        <v>sagalla</v>
      </c>
      <c r="S604" t="str">
        <f t="shared" si="27"/>
        <v>-</v>
      </c>
    </row>
    <row r="605" spans="8:19" x14ac:dyDescent="0.25">
      <c r="H605" s="1" t="s">
        <v>29</v>
      </c>
      <c r="I605" s="1" t="s">
        <v>74</v>
      </c>
      <c r="J605">
        <v>0.1</v>
      </c>
      <c r="K605" s="1" t="s">
        <v>563</v>
      </c>
      <c r="L605">
        <v>1</v>
      </c>
      <c r="P605" t="str">
        <f>uzytkownicy[[#This Row],[Jezyk]]</f>
        <v>angielski</v>
      </c>
      <c r="Q605" t="str">
        <f>uzytkownicy[[#This Row],[Urzedowy]]</f>
        <v>nie</v>
      </c>
      <c r="R605" t="str">
        <f t="shared" si="26"/>
        <v>angielski</v>
      </c>
      <c r="S605" t="str">
        <f t="shared" si="27"/>
        <v>-</v>
      </c>
    </row>
    <row r="606" spans="8:19" x14ac:dyDescent="0.25">
      <c r="H606" s="1" t="s">
        <v>29</v>
      </c>
      <c r="I606" s="1" t="s">
        <v>538</v>
      </c>
      <c r="J606">
        <v>0.1</v>
      </c>
      <c r="K606" s="1" t="s">
        <v>563</v>
      </c>
      <c r="L606">
        <v>1</v>
      </c>
      <c r="P606" t="str">
        <f>uzytkownicy[[#This Row],[Jezyk]]</f>
        <v>wietnamski</v>
      </c>
      <c r="Q606" t="str">
        <f>uzytkownicy[[#This Row],[Urzedowy]]</f>
        <v>nie</v>
      </c>
      <c r="R606" t="str">
        <f t="shared" si="26"/>
        <v>wietnamski</v>
      </c>
      <c r="S606" t="str">
        <f t="shared" si="27"/>
        <v>-</v>
      </c>
    </row>
    <row r="607" spans="8:19" x14ac:dyDescent="0.25">
      <c r="H607" s="1" t="s">
        <v>31</v>
      </c>
      <c r="I607" s="1" t="s">
        <v>206</v>
      </c>
      <c r="J607">
        <v>0.1</v>
      </c>
      <c r="K607" s="1" t="s">
        <v>563</v>
      </c>
      <c r="L607">
        <v>1</v>
      </c>
      <c r="P607" t="str">
        <f>uzytkownicy[[#This Row],[Jezyk]]</f>
        <v>huastec</v>
      </c>
      <c r="Q607" t="str">
        <f>uzytkownicy[[#This Row],[Urzedowy]]</f>
        <v>nie</v>
      </c>
      <c r="R607" t="str">
        <f t="shared" si="26"/>
        <v>huastec</v>
      </c>
      <c r="S607" t="str">
        <f t="shared" si="27"/>
        <v>-</v>
      </c>
    </row>
    <row r="608" spans="8:19" x14ac:dyDescent="0.25">
      <c r="H608" s="1" t="s">
        <v>31</v>
      </c>
      <c r="I608" s="1" t="s">
        <v>143</v>
      </c>
      <c r="J608">
        <v>0.1</v>
      </c>
      <c r="K608" s="1" t="s">
        <v>563</v>
      </c>
      <c r="L608">
        <v>1</v>
      </c>
      <c r="P608" t="str">
        <f>uzytkownicy[[#This Row],[Jezyk]]</f>
        <v>chinantec</v>
      </c>
      <c r="Q608" t="str">
        <f>uzytkownicy[[#This Row],[Urzedowy]]</f>
        <v>nie</v>
      </c>
      <c r="R608" t="str">
        <f t="shared" si="26"/>
        <v>chinantec</v>
      </c>
      <c r="S608" t="str">
        <f t="shared" si="27"/>
        <v>-</v>
      </c>
    </row>
    <row r="609" spans="8:19" x14ac:dyDescent="0.25">
      <c r="H609" s="1" t="s">
        <v>31</v>
      </c>
      <c r="I609" s="1" t="s">
        <v>353</v>
      </c>
      <c r="J609">
        <v>0.1</v>
      </c>
      <c r="K609" s="1" t="s">
        <v>563</v>
      </c>
      <c r="L609">
        <v>1</v>
      </c>
      <c r="P609" t="str">
        <f>uzytkownicy[[#This Row],[Jezyk]]</f>
        <v>mixe</v>
      </c>
      <c r="Q609" t="str">
        <f>uzytkownicy[[#This Row],[Urzedowy]]</f>
        <v>nie</v>
      </c>
      <c r="R609" t="str">
        <f t="shared" si="26"/>
        <v>mixe</v>
      </c>
      <c r="S609" t="str">
        <f t="shared" si="27"/>
        <v>-</v>
      </c>
    </row>
    <row r="610" spans="8:19" x14ac:dyDescent="0.25">
      <c r="H610" s="1" t="s">
        <v>31</v>
      </c>
      <c r="I610" s="1" t="s">
        <v>344</v>
      </c>
      <c r="J610">
        <v>0.1</v>
      </c>
      <c r="K610" s="1" t="s">
        <v>563</v>
      </c>
      <c r="L610">
        <v>1</v>
      </c>
      <c r="P610" t="str">
        <f>uzytkownicy[[#This Row],[Jezyk]]</f>
        <v>mazahua</v>
      </c>
      <c r="Q610" t="str">
        <f>uzytkownicy[[#This Row],[Urzedowy]]</f>
        <v>nie</v>
      </c>
      <c r="R610" t="str">
        <f t="shared" si="26"/>
        <v>mazahua</v>
      </c>
      <c r="S610" t="str">
        <f t="shared" si="27"/>
        <v>-</v>
      </c>
    </row>
    <row r="611" spans="8:19" x14ac:dyDescent="0.25">
      <c r="H611" s="1" t="s">
        <v>31</v>
      </c>
      <c r="I611" s="1" t="s">
        <v>435</v>
      </c>
      <c r="J611">
        <v>0.1</v>
      </c>
      <c r="K611" s="1" t="s">
        <v>563</v>
      </c>
      <c r="L611">
        <v>1</v>
      </c>
      <c r="P611" t="str">
        <f>uzytkownicy[[#This Row],[Jezyk]]</f>
        <v>purepecha</v>
      </c>
      <c r="Q611" t="str">
        <f>uzytkownicy[[#This Row],[Urzedowy]]</f>
        <v>nie</v>
      </c>
      <c r="R611" t="str">
        <f t="shared" si="26"/>
        <v>purepecha</v>
      </c>
      <c r="S611" t="str">
        <f t="shared" si="27"/>
        <v>-</v>
      </c>
    </row>
    <row r="612" spans="8:19" x14ac:dyDescent="0.25">
      <c r="H612" s="1" t="s">
        <v>31</v>
      </c>
      <c r="I612" s="1" t="s">
        <v>509</v>
      </c>
      <c r="J612">
        <v>0.1</v>
      </c>
      <c r="K612" s="1" t="s">
        <v>563</v>
      </c>
      <c r="L612">
        <v>1</v>
      </c>
      <c r="P612" t="str">
        <f>uzytkownicy[[#This Row],[Jezyk]]</f>
        <v>tlapanec</v>
      </c>
      <c r="Q612" t="str">
        <f>uzytkownicy[[#This Row],[Urzedowy]]</f>
        <v>nie</v>
      </c>
      <c r="R612" t="str">
        <f t="shared" si="26"/>
        <v>tlapanec</v>
      </c>
      <c r="S612" t="str">
        <f t="shared" si="27"/>
        <v>-</v>
      </c>
    </row>
    <row r="613" spans="8:19" x14ac:dyDescent="0.25">
      <c r="H613" s="1" t="s">
        <v>32</v>
      </c>
      <c r="I613" s="1" t="s">
        <v>527</v>
      </c>
      <c r="J613">
        <v>0.1</v>
      </c>
      <c r="K613" s="1" t="s">
        <v>563</v>
      </c>
      <c r="L613">
        <v>1</v>
      </c>
      <c r="P613" t="str">
        <f>uzytkownicy[[#This Row],[Jezyk]]</f>
        <v>ukrainski</v>
      </c>
      <c r="Q613" t="str">
        <f>uzytkownicy[[#This Row],[Urzedowy]]</f>
        <v>nie</v>
      </c>
      <c r="R613" t="str">
        <f t="shared" si="26"/>
        <v>ukrainski</v>
      </c>
      <c r="S613" t="str">
        <f t="shared" si="27"/>
        <v>-</v>
      </c>
    </row>
    <row r="614" spans="8:19" x14ac:dyDescent="0.25">
      <c r="H614" s="1" t="s">
        <v>32</v>
      </c>
      <c r="I614" s="1" t="s">
        <v>161</v>
      </c>
      <c r="J614">
        <v>0.1</v>
      </c>
      <c r="K614" s="1" t="s">
        <v>563</v>
      </c>
      <c r="L614">
        <v>1</v>
      </c>
      <c r="P614" t="str">
        <f>uzytkownicy[[#This Row],[Jezyk]]</f>
        <v>francuski</v>
      </c>
      <c r="Q614" t="str">
        <f>uzytkownicy[[#This Row],[Urzedowy]]</f>
        <v>nie</v>
      </c>
      <c r="R614" t="str">
        <f t="shared" si="26"/>
        <v>francuski</v>
      </c>
      <c r="S614" t="str">
        <f t="shared" si="27"/>
        <v>-</v>
      </c>
    </row>
    <row r="615" spans="8:19" x14ac:dyDescent="0.25">
      <c r="H615" s="1" t="s">
        <v>32</v>
      </c>
      <c r="I615" s="1" t="s">
        <v>329</v>
      </c>
      <c r="J615">
        <v>0.1</v>
      </c>
      <c r="K615" s="1" t="s">
        <v>563</v>
      </c>
      <c r="L615">
        <v>1</v>
      </c>
      <c r="P615" t="str">
        <f>uzytkownicy[[#This Row],[Jezyk]]</f>
        <v>mandarynski</v>
      </c>
      <c r="Q615" t="str">
        <f>uzytkownicy[[#This Row],[Urzedowy]]</f>
        <v>nie</v>
      </c>
      <c r="R615" t="str">
        <f t="shared" si="26"/>
        <v>mandarynski</v>
      </c>
      <c r="S615" t="str">
        <f t="shared" si="27"/>
        <v>-</v>
      </c>
    </row>
    <row r="616" spans="8:19" x14ac:dyDescent="0.25">
      <c r="H616" s="1" t="s">
        <v>32</v>
      </c>
      <c r="I616" s="1" t="s">
        <v>318</v>
      </c>
      <c r="J616">
        <v>0.1</v>
      </c>
      <c r="K616" s="1" t="s">
        <v>563</v>
      </c>
      <c r="L616">
        <v>1</v>
      </c>
      <c r="P616" t="str">
        <f>uzytkownicy[[#This Row],[Jezyk]]</f>
        <v>macedonski</v>
      </c>
      <c r="Q616" t="str">
        <f>uzytkownicy[[#This Row],[Urzedowy]]</f>
        <v>nie</v>
      </c>
      <c r="R616" t="str">
        <f t="shared" si="26"/>
        <v>macedonski</v>
      </c>
      <c r="S616" t="str">
        <f t="shared" si="27"/>
        <v>-</v>
      </c>
    </row>
    <row r="617" spans="8:19" x14ac:dyDescent="0.25">
      <c r="H617" s="1" t="s">
        <v>33</v>
      </c>
      <c r="I617" s="1" t="s">
        <v>216</v>
      </c>
      <c r="J617">
        <v>0.1</v>
      </c>
      <c r="K617" s="1" t="s">
        <v>563</v>
      </c>
      <c r="L617">
        <v>1</v>
      </c>
      <c r="P617" t="str">
        <f>uzytkownicy[[#This Row],[Jezyk]]</f>
        <v>izere</v>
      </c>
      <c r="Q617" t="str">
        <f>uzytkownicy[[#This Row],[Urzedowy]]</f>
        <v>nie</v>
      </c>
      <c r="R617" t="str">
        <f t="shared" si="26"/>
        <v>izere</v>
      </c>
      <c r="S617" t="str">
        <f t="shared" si="27"/>
        <v>-</v>
      </c>
    </row>
    <row r="618" spans="8:19" x14ac:dyDescent="0.25">
      <c r="H618" s="1" t="s">
        <v>35</v>
      </c>
      <c r="I618" s="1" t="s">
        <v>241</v>
      </c>
      <c r="J618">
        <v>0.1</v>
      </c>
      <c r="K618" s="1" t="s">
        <v>563</v>
      </c>
      <c r="L618">
        <v>1</v>
      </c>
      <c r="P618" t="str">
        <f>uzytkownicy[[#This Row],[Jezyk]]</f>
        <v>kaszubski</v>
      </c>
      <c r="Q618" t="str">
        <f>uzytkownicy[[#This Row],[Urzedowy]]</f>
        <v>nie</v>
      </c>
      <c r="R618" t="str">
        <f t="shared" si="26"/>
        <v>kaszubski</v>
      </c>
      <c r="S618" t="str">
        <f t="shared" si="27"/>
        <v>-</v>
      </c>
    </row>
    <row r="619" spans="8:19" x14ac:dyDescent="0.25">
      <c r="H619" s="1" t="s">
        <v>35</v>
      </c>
      <c r="I619" s="1" t="s">
        <v>74</v>
      </c>
      <c r="J619">
        <v>0.1</v>
      </c>
      <c r="K619" s="1" t="s">
        <v>563</v>
      </c>
      <c r="L619">
        <v>1</v>
      </c>
      <c r="P619" t="str">
        <f>uzytkownicy[[#This Row],[Jezyk]]</f>
        <v>angielski</v>
      </c>
      <c r="Q619" t="str">
        <f>uzytkownicy[[#This Row],[Urzedowy]]</f>
        <v>nie</v>
      </c>
      <c r="R619" t="str">
        <f t="shared" si="26"/>
        <v>angielski</v>
      </c>
      <c r="S619" t="str">
        <f t="shared" si="27"/>
        <v>-</v>
      </c>
    </row>
    <row r="620" spans="8:19" x14ac:dyDescent="0.25">
      <c r="H620" s="1" t="s">
        <v>35</v>
      </c>
      <c r="I620" s="1" t="s">
        <v>391</v>
      </c>
      <c r="J620">
        <v>0.1</v>
      </c>
      <c r="K620" s="1" t="s">
        <v>563</v>
      </c>
      <c r="L620">
        <v>1</v>
      </c>
      <c r="P620" t="str">
        <f>uzytkownicy[[#This Row],[Jezyk]]</f>
        <v>niemiecki</v>
      </c>
      <c r="Q620" t="str">
        <f>uzytkownicy[[#This Row],[Urzedowy]]</f>
        <v>nie</v>
      </c>
      <c r="R620" t="str">
        <f t="shared" si="26"/>
        <v>niemiecki</v>
      </c>
      <c r="S620" t="str">
        <f t="shared" si="27"/>
        <v>-</v>
      </c>
    </row>
    <row r="621" spans="8:19" x14ac:dyDescent="0.25">
      <c r="H621" s="1" t="s">
        <v>37</v>
      </c>
      <c r="I621" s="1" t="s">
        <v>294</v>
      </c>
      <c r="J621">
        <v>0.1</v>
      </c>
      <c r="K621" s="1" t="s">
        <v>563</v>
      </c>
      <c r="L621">
        <v>1</v>
      </c>
      <c r="P621" t="str">
        <f>uzytkownicy[[#This Row],[Jezyk]]</f>
        <v>lak</v>
      </c>
      <c r="Q621" t="str">
        <f>uzytkownicy[[#This Row],[Urzedowy]]</f>
        <v>nie</v>
      </c>
      <c r="R621" t="str">
        <f t="shared" si="26"/>
        <v>lak</v>
      </c>
      <c r="S621" t="str">
        <f t="shared" si="27"/>
        <v>-</v>
      </c>
    </row>
    <row r="622" spans="8:19" x14ac:dyDescent="0.25">
      <c r="H622" s="1" t="s">
        <v>37</v>
      </c>
      <c r="I622" s="1" t="s">
        <v>67</v>
      </c>
      <c r="J622">
        <v>0.1</v>
      </c>
      <c r="K622" s="1" t="s">
        <v>563</v>
      </c>
      <c r="L622">
        <v>1</v>
      </c>
      <c r="P622" t="str">
        <f>uzytkownicy[[#This Row],[Jezyk]]</f>
        <v>altajski</v>
      </c>
      <c r="Q622" t="str">
        <f>uzytkownicy[[#This Row],[Urzedowy]]</f>
        <v>nie</v>
      </c>
      <c r="R622" t="str">
        <f t="shared" si="26"/>
        <v>altajski</v>
      </c>
      <c r="S622" t="str">
        <f t="shared" si="27"/>
        <v>-</v>
      </c>
    </row>
    <row r="623" spans="8:19" x14ac:dyDescent="0.25">
      <c r="H623" s="1" t="s">
        <v>37</v>
      </c>
      <c r="I623" s="1" t="s">
        <v>443</v>
      </c>
      <c r="J623">
        <v>0.1</v>
      </c>
      <c r="K623" s="1" t="s">
        <v>563</v>
      </c>
      <c r="L623">
        <v>1</v>
      </c>
      <c r="P623" t="str">
        <f>uzytkownicy[[#This Row],[Jezyk]]</f>
        <v>romski</v>
      </c>
      <c r="Q623" t="str">
        <f>uzytkownicy[[#This Row],[Urzedowy]]</f>
        <v>nie</v>
      </c>
      <c r="R623" t="str">
        <f t="shared" si="26"/>
        <v>romski</v>
      </c>
      <c r="S623" t="str">
        <f t="shared" si="27"/>
        <v>-</v>
      </c>
    </row>
    <row r="624" spans="8:19" x14ac:dyDescent="0.25">
      <c r="H624" s="1" t="s">
        <v>37</v>
      </c>
      <c r="I624" s="1" t="s">
        <v>480</v>
      </c>
      <c r="J624">
        <v>0.1</v>
      </c>
      <c r="K624" s="1" t="s">
        <v>563</v>
      </c>
      <c r="L624">
        <v>1</v>
      </c>
      <c r="P624" t="str">
        <f>uzytkownicy[[#This Row],[Jezyk]]</f>
        <v>tabasaran</v>
      </c>
      <c r="Q624" t="str">
        <f>uzytkownicy[[#This Row],[Urzedowy]]</f>
        <v>nie</v>
      </c>
      <c r="R624" t="str">
        <f t="shared" si="26"/>
        <v>tabasaran</v>
      </c>
      <c r="S624" t="str">
        <f t="shared" si="27"/>
        <v>-</v>
      </c>
    </row>
    <row r="625" spans="8:19" x14ac:dyDescent="0.25">
      <c r="H625" s="1" t="s">
        <v>37</v>
      </c>
      <c r="I625" s="1" t="s">
        <v>57</v>
      </c>
      <c r="J625">
        <v>0.1</v>
      </c>
      <c r="K625" s="1" t="s">
        <v>563</v>
      </c>
      <c r="L625">
        <v>1</v>
      </c>
      <c r="P625" t="str">
        <f>uzytkownicy[[#This Row],[Jezyk]]</f>
        <v>adygejski</v>
      </c>
      <c r="Q625" t="str">
        <f>uzytkownicy[[#This Row],[Urzedowy]]</f>
        <v>nie</v>
      </c>
      <c r="R625" t="str">
        <f t="shared" si="26"/>
        <v>adygejski</v>
      </c>
      <c r="S625" t="str">
        <f t="shared" si="27"/>
        <v>-</v>
      </c>
    </row>
    <row r="626" spans="8:19" x14ac:dyDescent="0.25">
      <c r="H626" s="1" t="s">
        <v>38</v>
      </c>
      <c r="I626" s="1" t="s">
        <v>70</v>
      </c>
      <c r="J626">
        <v>0.1</v>
      </c>
      <c r="K626" s="1" t="s">
        <v>563</v>
      </c>
      <c r="L626">
        <v>1</v>
      </c>
      <c r="P626" t="str">
        <f>uzytkownicy[[#This Row],[Jezyk]]</f>
        <v>ama</v>
      </c>
      <c r="Q626" t="str">
        <f>uzytkownicy[[#This Row],[Urzedowy]]</f>
        <v>nie</v>
      </c>
      <c r="R626" t="str">
        <f t="shared" si="26"/>
        <v>ama</v>
      </c>
      <c r="S626" t="str">
        <f t="shared" si="27"/>
        <v>-</v>
      </c>
    </row>
    <row r="627" spans="8:19" x14ac:dyDescent="0.25">
      <c r="H627" s="1" t="s">
        <v>40</v>
      </c>
      <c r="I627" s="1" t="s">
        <v>261</v>
      </c>
      <c r="J627">
        <v>0.1</v>
      </c>
      <c r="K627" s="1" t="s">
        <v>563</v>
      </c>
      <c r="L627">
        <v>1</v>
      </c>
      <c r="P627" t="str">
        <f>uzytkownicy[[#This Row],[Jezyk]]</f>
        <v>kinga</v>
      </c>
      <c r="Q627" t="str">
        <f>uzytkownicy[[#This Row],[Urzedowy]]</f>
        <v>nie</v>
      </c>
      <c r="R627" t="str">
        <f t="shared" si="26"/>
        <v>kinga</v>
      </c>
      <c r="S627" t="str">
        <f t="shared" si="27"/>
        <v>-</v>
      </c>
    </row>
    <row r="628" spans="8:19" x14ac:dyDescent="0.25">
      <c r="H628" s="1" t="s">
        <v>40</v>
      </c>
      <c r="I628" s="1" t="s">
        <v>313</v>
      </c>
      <c r="J628">
        <v>0.1</v>
      </c>
      <c r="K628" s="1" t="s">
        <v>563</v>
      </c>
      <c r="L628">
        <v>1</v>
      </c>
      <c r="P628" t="str">
        <f>uzytkownicy[[#This Row],[Jezyk]]</f>
        <v>luo</v>
      </c>
      <c r="Q628" t="str">
        <f>uzytkownicy[[#This Row],[Urzedowy]]</f>
        <v>nie</v>
      </c>
      <c r="R628" t="str">
        <f t="shared" si="26"/>
        <v>luo</v>
      </c>
      <c r="S628" t="str">
        <f t="shared" si="27"/>
        <v>-</v>
      </c>
    </row>
    <row r="629" spans="8:19" x14ac:dyDescent="0.25">
      <c r="H629" s="1" t="s">
        <v>40</v>
      </c>
      <c r="I629" s="1" t="s">
        <v>558</v>
      </c>
      <c r="J629">
        <v>0.1</v>
      </c>
      <c r="K629" s="1" t="s">
        <v>563</v>
      </c>
      <c r="L629">
        <v>1</v>
      </c>
      <c r="P629" t="str">
        <f>uzytkownicy[[#This Row],[Jezyk]]</f>
        <v>zinza</v>
      </c>
      <c r="Q629" t="str">
        <f>uzytkownicy[[#This Row],[Urzedowy]]</f>
        <v>nie</v>
      </c>
      <c r="R629" t="str">
        <f t="shared" si="26"/>
        <v>zinza</v>
      </c>
      <c r="S629" t="str">
        <f t="shared" si="27"/>
        <v>-</v>
      </c>
    </row>
    <row r="630" spans="8:19" x14ac:dyDescent="0.25">
      <c r="H630" s="1" t="s">
        <v>40</v>
      </c>
      <c r="I630" s="1" t="s">
        <v>389</v>
      </c>
      <c r="J630">
        <v>0.1</v>
      </c>
      <c r="K630" s="1" t="s">
        <v>563</v>
      </c>
      <c r="L630">
        <v>1</v>
      </c>
      <c r="P630" t="str">
        <f>uzytkownicy[[#This Row],[Jezyk]]</f>
        <v>ngulu</v>
      </c>
      <c r="Q630" t="str">
        <f>uzytkownicy[[#This Row],[Urzedowy]]</f>
        <v>nie</v>
      </c>
      <c r="R630" t="str">
        <f t="shared" si="26"/>
        <v>ngulu</v>
      </c>
      <c r="S630" t="str">
        <f t="shared" si="27"/>
        <v>-</v>
      </c>
    </row>
    <row r="631" spans="8:19" x14ac:dyDescent="0.25">
      <c r="H631" s="1" t="s">
        <v>40</v>
      </c>
      <c r="I631" s="1" t="s">
        <v>291</v>
      </c>
      <c r="J631">
        <v>0.1</v>
      </c>
      <c r="K631" s="1" t="s">
        <v>563</v>
      </c>
      <c r="L631">
        <v>1</v>
      </c>
      <c r="P631" t="str">
        <f>uzytkownicy[[#This Row],[Jezyk]]</f>
        <v>kwaya</v>
      </c>
      <c r="Q631" t="str">
        <f>uzytkownicy[[#This Row],[Urzedowy]]</f>
        <v>nie</v>
      </c>
      <c r="R631" t="str">
        <f t="shared" si="26"/>
        <v>kwaya</v>
      </c>
      <c r="S631" t="str">
        <f t="shared" si="27"/>
        <v>-</v>
      </c>
    </row>
    <row r="632" spans="8:19" x14ac:dyDescent="0.25">
      <c r="H632" s="1" t="s">
        <v>40</v>
      </c>
      <c r="I632" s="1" t="s">
        <v>473</v>
      </c>
      <c r="J632">
        <v>0.1</v>
      </c>
      <c r="K632" s="1" t="s">
        <v>563</v>
      </c>
      <c r="L632">
        <v>1</v>
      </c>
      <c r="P632" t="str">
        <f>uzytkownicy[[#This Row],[Jezyk]]</f>
        <v>suba</v>
      </c>
      <c r="Q632" t="str">
        <f>uzytkownicy[[#This Row],[Urzedowy]]</f>
        <v>nie</v>
      </c>
      <c r="R632" t="str">
        <f t="shared" si="26"/>
        <v>suba</v>
      </c>
      <c r="S632" t="str">
        <f t="shared" si="27"/>
        <v>-</v>
      </c>
    </row>
    <row r="633" spans="8:19" x14ac:dyDescent="0.25">
      <c r="H633" s="1" t="s">
        <v>40</v>
      </c>
      <c r="I633" s="1" t="s">
        <v>249</v>
      </c>
      <c r="J633">
        <v>0.1</v>
      </c>
      <c r="K633" s="1" t="s">
        <v>563</v>
      </c>
      <c r="L633">
        <v>1</v>
      </c>
      <c r="P633" t="str">
        <f>uzytkownicy[[#This Row],[Jezyk]]</f>
        <v>kerewe</v>
      </c>
      <c r="Q633" t="str">
        <f>uzytkownicy[[#This Row],[Urzedowy]]</f>
        <v>nie</v>
      </c>
      <c r="R633" t="str">
        <f t="shared" si="26"/>
        <v>kerewe</v>
      </c>
      <c r="S633" t="str">
        <f t="shared" si="27"/>
        <v>-</v>
      </c>
    </row>
    <row r="634" spans="8:19" x14ac:dyDescent="0.25">
      <c r="H634" s="1" t="s">
        <v>40</v>
      </c>
      <c r="I634" s="1" t="s">
        <v>379</v>
      </c>
      <c r="J634">
        <v>0.1</v>
      </c>
      <c r="K634" s="1" t="s">
        <v>563</v>
      </c>
      <c r="L634">
        <v>1</v>
      </c>
      <c r="P634" t="str">
        <f>uzytkownicy[[#This Row],[Jezyk]]</f>
        <v>ndendule</v>
      </c>
      <c r="Q634" t="str">
        <f>uzytkownicy[[#This Row],[Urzedowy]]</f>
        <v>nie</v>
      </c>
      <c r="R634" t="str">
        <f t="shared" si="26"/>
        <v>ndendule</v>
      </c>
      <c r="S634" t="str">
        <f t="shared" si="27"/>
        <v>-</v>
      </c>
    </row>
    <row r="635" spans="8:19" x14ac:dyDescent="0.25">
      <c r="H635" s="1" t="s">
        <v>40</v>
      </c>
      <c r="I635" s="1" t="s">
        <v>552</v>
      </c>
      <c r="J635">
        <v>0.1</v>
      </c>
      <c r="K635" s="1" t="s">
        <v>563</v>
      </c>
      <c r="L635">
        <v>1</v>
      </c>
      <c r="P635" t="str">
        <f>uzytkownicy[[#This Row],[Jezyk]]</f>
        <v>zanaki</v>
      </c>
      <c r="Q635" t="str">
        <f>uzytkownicy[[#This Row],[Urzedowy]]</f>
        <v>nie</v>
      </c>
      <c r="R635" t="str">
        <f t="shared" si="26"/>
        <v>zanaki</v>
      </c>
      <c r="S635" t="str">
        <f t="shared" si="27"/>
        <v>-</v>
      </c>
    </row>
    <row r="636" spans="8:19" x14ac:dyDescent="0.25">
      <c r="H636" s="1" t="s">
        <v>41</v>
      </c>
      <c r="I636" s="1" t="s">
        <v>494</v>
      </c>
      <c r="J636">
        <v>0.1</v>
      </c>
      <c r="K636" s="1" t="s">
        <v>563</v>
      </c>
      <c r="L636">
        <v>1</v>
      </c>
      <c r="P636" t="str">
        <f>uzytkownicy[[#This Row],[Jezyk]]</f>
        <v>tatarski</v>
      </c>
      <c r="Q636" t="str">
        <f>uzytkownicy[[#This Row],[Urzedowy]]</f>
        <v>nie</v>
      </c>
      <c r="R636" t="str">
        <f t="shared" si="26"/>
        <v>tatarski</v>
      </c>
      <c r="S636" t="str">
        <f t="shared" si="27"/>
        <v>-</v>
      </c>
    </row>
    <row r="637" spans="8:19" x14ac:dyDescent="0.25">
      <c r="H637" s="1" t="s">
        <v>42</v>
      </c>
      <c r="I637" s="1" t="s">
        <v>432</v>
      </c>
      <c r="J637">
        <v>0.1</v>
      </c>
      <c r="K637" s="1" t="s">
        <v>563</v>
      </c>
      <c r="L637">
        <v>1</v>
      </c>
      <c r="P637" t="str">
        <f>uzytkownicy[[#This Row],[Jezyk]]</f>
        <v>pokoot</v>
      </c>
      <c r="Q637" t="str">
        <f>uzytkownicy[[#This Row],[Urzedowy]]</f>
        <v>nie</v>
      </c>
      <c r="R637" t="str">
        <f t="shared" si="26"/>
        <v>pokoot</v>
      </c>
      <c r="S637" t="str">
        <f t="shared" si="27"/>
        <v>-</v>
      </c>
    </row>
    <row r="638" spans="8:19" x14ac:dyDescent="0.25">
      <c r="H638" s="1" t="s">
        <v>42</v>
      </c>
      <c r="I638" s="1" t="s">
        <v>489</v>
      </c>
      <c r="J638">
        <v>0.1</v>
      </c>
      <c r="K638" s="1" t="s">
        <v>563</v>
      </c>
      <c r="L638">
        <v>1</v>
      </c>
      <c r="P638" t="str">
        <f>uzytkownicy[[#This Row],[Jezyk]]</f>
        <v>talinga-bwisi</v>
      </c>
      <c r="Q638" t="str">
        <f>uzytkownicy[[#This Row],[Urzedowy]]</f>
        <v>nie</v>
      </c>
      <c r="R638" t="str">
        <f t="shared" si="26"/>
        <v>talinga-bwisi</v>
      </c>
      <c r="S638" t="str">
        <f t="shared" si="27"/>
        <v>-</v>
      </c>
    </row>
    <row r="639" spans="8:19" x14ac:dyDescent="0.25">
      <c r="H639" s="1" t="s">
        <v>42</v>
      </c>
      <c r="I639" s="1" t="s">
        <v>248</v>
      </c>
      <c r="J639">
        <v>0.1</v>
      </c>
      <c r="K639" s="1" t="s">
        <v>563</v>
      </c>
      <c r="L639">
        <v>1</v>
      </c>
      <c r="P639" t="str">
        <f>uzytkownicy[[#This Row],[Jezyk]]</f>
        <v>kenye</v>
      </c>
      <c r="Q639" t="str">
        <f>uzytkownicy[[#This Row],[Urzedowy]]</f>
        <v>nie</v>
      </c>
      <c r="R639" t="str">
        <f t="shared" si="26"/>
        <v>kenye</v>
      </c>
      <c r="S639" t="str">
        <f t="shared" si="27"/>
        <v>-</v>
      </c>
    </row>
    <row r="640" spans="8:19" x14ac:dyDescent="0.25">
      <c r="H640" s="1" t="s">
        <v>42</v>
      </c>
      <c r="I640" s="1" t="s">
        <v>182</v>
      </c>
      <c r="J640">
        <v>0.1</v>
      </c>
      <c r="K640" s="1" t="s">
        <v>563</v>
      </c>
      <c r="L640">
        <v>1</v>
      </c>
      <c r="P640" t="str">
        <f>uzytkownicy[[#This Row],[Jezyk]]</f>
        <v>gungu</v>
      </c>
      <c r="Q640" t="str">
        <f>uzytkownicy[[#This Row],[Urzedowy]]</f>
        <v>nie</v>
      </c>
      <c r="R640" t="str">
        <f t="shared" si="26"/>
        <v>gungu</v>
      </c>
      <c r="S640" t="str">
        <f t="shared" si="27"/>
        <v>-</v>
      </c>
    </row>
    <row r="641" spans="8:19" x14ac:dyDescent="0.25">
      <c r="H641" s="1" t="s">
        <v>42</v>
      </c>
      <c r="I641" s="1" t="s">
        <v>505</v>
      </c>
      <c r="J641">
        <v>0.1</v>
      </c>
      <c r="K641" s="1" t="s">
        <v>563</v>
      </c>
      <c r="L641">
        <v>1</v>
      </c>
      <c r="P641" t="str">
        <f>uzytkownicy[[#This Row],[Jezyk]]</f>
        <v>thur</v>
      </c>
      <c r="Q641" t="str">
        <f>uzytkownicy[[#This Row],[Urzedowy]]</f>
        <v>nie</v>
      </c>
      <c r="R641" t="str">
        <f t="shared" si="26"/>
        <v>thur</v>
      </c>
      <c r="S641" t="str">
        <f t="shared" si="27"/>
        <v>-</v>
      </c>
    </row>
    <row r="642" spans="8:19" x14ac:dyDescent="0.25">
      <c r="H642" s="1" t="s">
        <v>43</v>
      </c>
      <c r="I642" s="1" t="s">
        <v>433</v>
      </c>
      <c r="J642">
        <v>0.1</v>
      </c>
      <c r="K642" s="1" t="s">
        <v>563</v>
      </c>
      <c r="L642">
        <v>1</v>
      </c>
      <c r="P642" t="str">
        <f>uzytkownicy[[#This Row],[Jezyk]]</f>
        <v>polski</v>
      </c>
      <c r="Q642" t="str">
        <f>uzytkownicy[[#This Row],[Urzedowy]]</f>
        <v>nie</v>
      </c>
      <c r="R642" t="str">
        <f t="shared" ref="R642:R657" si="28">IF(Q642="nie",P642,"-")</f>
        <v>polski</v>
      </c>
      <c r="S642" t="str">
        <f t="shared" ref="S642:S657" si="29">IF(Q642="tak",P642,"-")</f>
        <v>-</v>
      </c>
    </row>
    <row r="643" spans="8:19" x14ac:dyDescent="0.25">
      <c r="H643" s="1" t="s">
        <v>43</v>
      </c>
      <c r="I643" s="1" t="s">
        <v>78</v>
      </c>
      <c r="J643">
        <v>0.1</v>
      </c>
      <c r="K643" s="1" t="s">
        <v>563</v>
      </c>
      <c r="L643">
        <v>1</v>
      </c>
      <c r="P643" t="str">
        <f>uzytkownicy[[#This Row],[Jezyk]]</f>
        <v>armenski</v>
      </c>
      <c r="Q643" t="str">
        <f>uzytkownicy[[#This Row],[Urzedowy]]</f>
        <v>nie</v>
      </c>
      <c r="R643" t="str">
        <f t="shared" si="28"/>
        <v>armenski</v>
      </c>
      <c r="S643" t="str">
        <f t="shared" si="29"/>
        <v>-</v>
      </c>
    </row>
    <row r="644" spans="8:19" x14ac:dyDescent="0.25">
      <c r="H644" s="1" t="s">
        <v>43</v>
      </c>
      <c r="I644" s="1" t="s">
        <v>529</v>
      </c>
      <c r="J644">
        <v>0.1</v>
      </c>
      <c r="K644" s="1" t="s">
        <v>563</v>
      </c>
      <c r="L644">
        <v>1</v>
      </c>
      <c r="P644" t="str">
        <f>uzytkownicy[[#This Row],[Jezyk]]</f>
        <v>urum</v>
      </c>
      <c r="Q644" t="str">
        <f>uzytkownicy[[#This Row],[Urzedowy]]</f>
        <v>nie</v>
      </c>
      <c r="R644" t="str">
        <f t="shared" si="28"/>
        <v>urum</v>
      </c>
      <c r="S644" t="str">
        <f t="shared" si="29"/>
        <v>-</v>
      </c>
    </row>
    <row r="645" spans="8:19" x14ac:dyDescent="0.25">
      <c r="H645" s="1" t="s">
        <v>44</v>
      </c>
      <c r="I645" s="1" t="s">
        <v>298</v>
      </c>
      <c r="J645">
        <v>0.1</v>
      </c>
      <c r="K645" s="1" t="s">
        <v>563</v>
      </c>
      <c r="L645">
        <v>1</v>
      </c>
      <c r="P645" t="str">
        <f>uzytkownicy[[#This Row],[Jezyk]]</f>
        <v>laotanski</v>
      </c>
      <c r="Q645" t="str">
        <f>uzytkownicy[[#This Row],[Urzedowy]]</f>
        <v>nie</v>
      </c>
      <c r="R645" t="str">
        <f t="shared" si="28"/>
        <v>laotanski</v>
      </c>
      <c r="S645" t="str">
        <f t="shared" si="29"/>
        <v>-</v>
      </c>
    </row>
    <row r="646" spans="8:19" x14ac:dyDescent="0.25">
      <c r="H646" s="1" t="s">
        <v>44</v>
      </c>
      <c r="I646" s="1" t="s">
        <v>537</v>
      </c>
      <c r="J646">
        <v>0.1</v>
      </c>
      <c r="K646" s="1" t="s">
        <v>563</v>
      </c>
      <c r="L646">
        <v>1</v>
      </c>
      <c r="P646" t="str">
        <f>uzytkownicy[[#This Row],[Jezyk]]</f>
        <v>wegierski</v>
      </c>
      <c r="Q646" t="str">
        <f>uzytkownicy[[#This Row],[Urzedowy]]</f>
        <v>nie</v>
      </c>
      <c r="R646" t="str">
        <f t="shared" si="28"/>
        <v>wegierski</v>
      </c>
      <c r="S646" t="str">
        <f t="shared" si="29"/>
        <v>-</v>
      </c>
    </row>
    <row r="647" spans="8:19" x14ac:dyDescent="0.25">
      <c r="H647" s="1" t="s">
        <v>45</v>
      </c>
      <c r="I647" s="1" t="s">
        <v>434</v>
      </c>
      <c r="J647">
        <v>0.1</v>
      </c>
      <c r="K647" s="1" t="s">
        <v>563</v>
      </c>
      <c r="L647">
        <v>1</v>
      </c>
      <c r="P647" t="str">
        <f>uzytkownicy[[#This Row],[Jezyk]]</f>
        <v>portugalski</v>
      </c>
      <c r="Q647" t="str">
        <f>uzytkownicy[[#This Row],[Urzedowy]]</f>
        <v>nie</v>
      </c>
      <c r="R647" t="str">
        <f t="shared" si="28"/>
        <v>portugalski</v>
      </c>
      <c r="S647" t="str">
        <f t="shared" si="29"/>
        <v>-</v>
      </c>
    </row>
    <row r="648" spans="8:19" x14ac:dyDescent="0.25">
      <c r="H648" s="1" t="s">
        <v>45</v>
      </c>
      <c r="I648" s="1" t="s">
        <v>200</v>
      </c>
      <c r="J648">
        <v>0.1</v>
      </c>
      <c r="K648" s="1" t="s">
        <v>563</v>
      </c>
      <c r="L648">
        <v>1</v>
      </c>
      <c r="P648" t="str">
        <f>uzytkownicy[[#This Row],[Jezyk]]</f>
        <v>hiszpanski</v>
      </c>
      <c r="Q648" t="str">
        <f>uzytkownicy[[#This Row],[Urzedowy]]</f>
        <v>nie</v>
      </c>
      <c r="R648" t="str">
        <f t="shared" si="28"/>
        <v>hiszpanski</v>
      </c>
      <c r="S648" t="str">
        <f t="shared" si="29"/>
        <v>-</v>
      </c>
    </row>
    <row r="649" spans="8:19" x14ac:dyDescent="0.25">
      <c r="H649" s="1" t="s">
        <v>45</v>
      </c>
      <c r="I649" s="1" t="s">
        <v>491</v>
      </c>
      <c r="J649">
        <v>0.1</v>
      </c>
      <c r="K649" s="1" t="s">
        <v>563</v>
      </c>
      <c r="L649">
        <v>1</v>
      </c>
      <c r="P649" t="str">
        <f>uzytkownicy[[#This Row],[Jezyk]]</f>
        <v>tamilski</v>
      </c>
      <c r="Q649" t="str">
        <f>uzytkownicy[[#This Row],[Urzedowy]]</f>
        <v>nie</v>
      </c>
      <c r="R649" t="str">
        <f t="shared" si="28"/>
        <v>tamilski</v>
      </c>
      <c r="S649" t="str">
        <f t="shared" si="29"/>
        <v>-</v>
      </c>
    </row>
    <row r="650" spans="8:19" x14ac:dyDescent="0.25">
      <c r="H650" s="1" t="s">
        <v>46</v>
      </c>
      <c r="I650" s="1" t="s">
        <v>441</v>
      </c>
      <c r="J650">
        <v>0.1</v>
      </c>
      <c r="K650" s="1" t="s">
        <v>563</v>
      </c>
      <c r="L650">
        <v>1</v>
      </c>
      <c r="P650" t="str">
        <f>uzytkownicy[[#This Row],[Jezyk]]</f>
        <v>roglai</v>
      </c>
      <c r="Q650" t="str">
        <f>uzytkownicy[[#This Row],[Urzedowy]]</f>
        <v>nie</v>
      </c>
      <c r="R650" t="str">
        <f t="shared" si="28"/>
        <v>roglai</v>
      </c>
      <c r="S650" t="str">
        <f t="shared" si="29"/>
        <v>-</v>
      </c>
    </row>
    <row r="651" spans="8:19" x14ac:dyDescent="0.25">
      <c r="H651" s="1" t="s">
        <v>46</v>
      </c>
      <c r="I651" s="1" t="s">
        <v>457</v>
      </c>
      <c r="J651">
        <v>0.1</v>
      </c>
      <c r="K651" s="1" t="s">
        <v>563</v>
      </c>
      <c r="L651">
        <v>1</v>
      </c>
      <c r="P651" t="str">
        <f>uzytkownicy[[#This Row],[Jezyk]]</f>
        <v>sedang</v>
      </c>
      <c r="Q651" t="str">
        <f>uzytkownicy[[#This Row],[Urzedowy]]</f>
        <v>nie</v>
      </c>
      <c r="R651" t="str">
        <f t="shared" si="28"/>
        <v>sedang</v>
      </c>
      <c r="S651" t="str">
        <f t="shared" si="29"/>
        <v>-</v>
      </c>
    </row>
    <row r="652" spans="8:19" x14ac:dyDescent="0.25">
      <c r="H652" s="1" t="s">
        <v>46</v>
      </c>
      <c r="I652" s="1" t="s">
        <v>485</v>
      </c>
      <c r="J652">
        <v>0.1</v>
      </c>
      <c r="K652" s="1" t="s">
        <v>563</v>
      </c>
      <c r="L652">
        <v>1</v>
      </c>
      <c r="P652" t="str">
        <f>uzytkownicy[[#This Row],[Jezyk]]</f>
        <v>taidaeng</v>
      </c>
      <c r="Q652" t="str">
        <f>uzytkownicy[[#This Row],[Urzedowy]]</f>
        <v>nie</v>
      </c>
      <c r="R652" t="str">
        <f t="shared" si="28"/>
        <v>taidaeng</v>
      </c>
      <c r="S652" t="str">
        <f t="shared" si="29"/>
        <v>-</v>
      </c>
    </row>
    <row r="653" spans="8:19" x14ac:dyDescent="0.25">
      <c r="H653" s="1" t="s">
        <v>47</v>
      </c>
      <c r="I653" s="1" t="s">
        <v>444</v>
      </c>
      <c r="J653">
        <v>0.1</v>
      </c>
      <c r="K653" s="1" t="s">
        <v>563</v>
      </c>
      <c r="L653">
        <v>1</v>
      </c>
      <c r="P653" t="str">
        <f>uzytkownicy[[#This Row],[Jezyk]]</f>
        <v>rosyjski</v>
      </c>
      <c r="Q653" t="str">
        <f>uzytkownicy[[#This Row],[Urzedowy]]</f>
        <v>nie</v>
      </c>
      <c r="R653" t="str">
        <f t="shared" si="28"/>
        <v>rosyjski</v>
      </c>
      <c r="S653" t="str">
        <f t="shared" si="29"/>
        <v>-</v>
      </c>
    </row>
    <row r="654" spans="8:19" x14ac:dyDescent="0.25">
      <c r="H654" s="1" t="s">
        <v>47</v>
      </c>
      <c r="I654" s="1" t="s">
        <v>527</v>
      </c>
      <c r="J654">
        <v>0.1</v>
      </c>
      <c r="K654" s="1" t="s">
        <v>563</v>
      </c>
      <c r="L654">
        <v>1</v>
      </c>
      <c r="P654" t="str">
        <f>uzytkownicy[[#This Row],[Jezyk]]</f>
        <v>ukrainski</v>
      </c>
      <c r="Q654" t="str">
        <f>uzytkownicy[[#This Row],[Urzedowy]]</f>
        <v>nie</v>
      </c>
      <c r="R654" t="str">
        <f t="shared" si="28"/>
        <v>ukrainski</v>
      </c>
      <c r="S654" t="str">
        <f t="shared" si="29"/>
        <v>-</v>
      </c>
    </row>
    <row r="655" spans="8:19" x14ac:dyDescent="0.25">
      <c r="H655" s="1" t="s">
        <v>47</v>
      </c>
      <c r="I655" s="1" t="s">
        <v>161</v>
      </c>
      <c r="J655">
        <v>0.1</v>
      </c>
      <c r="K655" s="1" t="s">
        <v>563</v>
      </c>
      <c r="L655">
        <v>1</v>
      </c>
      <c r="P655" t="str">
        <f>uzytkownicy[[#This Row],[Jezyk]]</f>
        <v>francuski</v>
      </c>
      <c r="Q655" t="str">
        <f>uzytkownicy[[#This Row],[Urzedowy]]</f>
        <v>nie</v>
      </c>
      <c r="R655" t="str">
        <f t="shared" si="28"/>
        <v>francuski</v>
      </c>
      <c r="S655" t="str">
        <f t="shared" si="29"/>
        <v>-</v>
      </c>
    </row>
    <row r="656" spans="8:19" x14ac:dyDescent="0.25">
      <c r="H656" s="1" t="s">
        <v>47</v>
      </c>
      <c r="I656" s="1" t="s">
        <v>406</v>
      </c>
      <c r="J656">
        <v>0.1</v>
      </c>
      <c r="K656" s="1" t="s">
        <v>563</v>
      </c>
      <c r="L656">
        <v>1</v>
      </c>
      <c r="P656" t="str">
        <f>uzytkownicy[[#This Row],[Jezyk]]</f>
        <v>okcytanski</v>
      </c>
      <c r="Q656" t="str">
        <f>uzytkownicy[[#This Row],[Urzedowy]]</f>
        <v>nie</v>
      </c>
      <c r="R656" t="str">
        <f t="shared" si="28"/>
        <v>okcytanski</v>
      </c>
      <c r="S656" t="str">
        <f t="shared" si="29"/>
        <v>-</v>
      </c>
    </row>
    <row r="657" spans="8:19" x14ac:dyDescent="0.25">
      <c r="H657" s="1" t="s">
        <v>47</v>
      </c>
      <c r="I657" s="1" t="s">
        <v>459</v>
      </c>
      <c r="J657">
        <v>0.1</v>
      </c>
      <c r="K657" s="1" t="s">
        <v>563</v>
      </c>
      <c r="L657">
        <v>1</v>
      </c>
      <c r="P657" t="str">
        <f>uzytkownicy[[#This Row],[Jezyk]]</f>
        <v>serbsko-chorwacki</v>
      </c>
      <c r="Q657" t="str">
        <f>uzytkownicy[[#This Row],[Urzedowy]]</f>
        <v>nie</v>
      </c>
      <c r="R657" t="str">
        <f t="shared" si="28"/>
        <v>serbsko-chorwacki</v>
      </c>
      <c r="S657" t="str">
        <f t="shared" si="29"/>
        <v>-</v>
      </c>
    </row>
  </sheetData>
  <pageMargins left="0.7" right="0.7" top="0.75" bottom="0.75" header="0.3" footer="0.3"/>
  <pageSetup paperSize="9" orientation="portrait" horizontalDpi="0" verticalDpi="0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B43BA-1BF3-4637-8784-950214C72BF1}">
  <dimension ref="A1:AH657"/>
  <sheetViews>
    <sheetView topLeftCell="F1" zoomScaleNormal="100" workbookViewId="0">
      <selection activeCell="S16" sqref="S16"/>
    </sheetView>
  </sheetViews>
  <sheetFormatPr defaultRowHeight="15" x14ac:dyDescent="0.25"/>
  <cols>
    <col min="1" max="1" width="18" bestFit="1" customWidth="1"/>
    <col min="2" max="2" width="20.140625" bestFit="1" customWidth="1"/>
    <col min="3" max="3" width="11.85546875" bestFit="1" customWidth="1"/>
    <col min="5" max="5" width="19.85546875" bestFit="1" customWidth="1"/>
    <col min="6" max="6" width="28.140625" bestFit="1" customWidth="1"/>
    <col min="8" max="8" width="18" bestFit="1" customWidth="1"/>
    <col min="9" max="9" width="19.85546875" bestFit="1" customWidth="1"/>
    <col min="10" max="10" width="14.5703125" bestFit="1" customWidth="1"/>
    <col min="11" max="11" width="12.28515625" bestFit="1" customWidth="1"/>
    <col min="13" max="13" width="19.7109375" customWidth="1"/>
    <col min="14" max="14" width="29.140625" customWidth="1"/>
    <col min="15" max="15" width="12.140625" customWidth="1"/>
    <col min="16" max="16" width="19.85546875" bestFit="1" customWidth="1"/>
    <col min="17" max="17" width="14.42578125" bestFit="1" customWidth="1"/>
    <col min="18" max="18" width="23.140625" customWidth="1"/>
    <col min="19" max="19" width="15.85546875" customWidth="1"/>
    <col min="20" max="20" width="19.28515625" customWidth="1"/>
    <col min="21" max="21" width="25.28515625" customWidth="1"/>
    <col min="22" max="22" width="25.140625" customWidth="1"/>
    <col min="23" max="23" width="10.5703125" customWidth="1"/>
    <col min="24" max="24" width="19.85546875" bestFit="1" customWidth="1"/>
    <col min="25" max="25" width="18" bestFit="1" customWidth="1"/>
    <col min="26" max="26" width="20.140625" bestFit="1" customWidth="1"/>
    <col min="27" max="27" width="20.7109375" bestFit="1" customWidth="1"/>
    <col min="29" max="29" width="21.28515625" bestFit="1" customWidth="1"/>
    <col min="30" max="30" width="9.85546875" bestFit="1" customWidth="1"/>
    <col min="31" max="31" width="6.7109375" bestFit="1" customWidth="1"/>
    <col min="32" max="32" width="20.7109375" bestFit="1" customWidth="1"/>
    <col min="33" max="33" width="7.5703125" bestFit="1" customWidth="1"/>
    <col min="34" max="34" width="18.140625" bestFit="1" customWidth="1"/>
  </cols>
  <sheetData>
    <row r="1" spans="1:34" s="3" customFormat="1" ht="76.5" customHeight="1" x14ac:dyDescent="0.25">
      <c r="A1" s="3" t="s">
        <v>0</v>
      </c>
      <c r="B1" s="3" t="s">
        <v>1</v>
      </c>
      <c r="C1" s="3" t="s">
        <v>2</v>
      </c>
      <c r="E1" s="3" t="s">
        <v>48</v>
      </c>
      <c r="F1" s="3" t="s">
        <v>49</v>
      </c>
      <c r="H1" s="3" t="s">
        <v>0</v>
      </c>
      <c r="I1" s="3" t="s">
        <v>48</v>
      </c>
      <c r="J1" s="3" t="s">
        <v>560</v>
      </c>
      <c r="K1" s="3" t="s">
        <v>561</v>
      </c>
      <c r="N1" s="12" t="s">
        <v>575</v>
      </c>
      <c r="O1" s="13" t="s">
        <v>576</v>
      </c>
      <c r="Q1" s="12"/>
      <c r="R1" s="13"/>
      <c r="V1" s="5"/>
      <c r="AD1" s="7"/>
      <c r="AE1" s="7"/>
      <c r="AF1" s="7"/>
      <c r="AG1" s="7"/>
      <c r="AH1" s="7"/>
    </row>
    <row r="2" spans="1:34" ht="18.75" x14ac:dyDescent="0.3">
      <c r="A2" s="1" t="s">
        <v>3</v>
      </c>
      <c r="B2" s="1" t="s">
        <v>4</v>
      </c>
      <c r="C2">
        <v>32.5</v>
      </c>
      <c r="E2" s="1" t="s">
        <v>50</v>
      </c>
      <c r="F2" s="1" t="s">
        <v>51</v>
      </c>
      <c r="H2" s="1" t="s">
        <v>12</v>
      </c>
      <c r="I2" s="1" t="s">
        <v>329</v>
      </c>
      <c r="J2">
        <v>1212</v>
      </c>
      <c r="K2" s="1" t="s">
        <v>562</v>
      </c>
      <c r="M2" s="1"/>
      <c r="N2" s="10" t="s">
        <v>81</v>
      </c>
      <c r="O2" s="11">
        <f>COUNTIF(jezyki612[Rodzina],N2)</f>
        <v>137</v>
      </c>
      <c r="Q2" s="10"/>
      <c r="R2" s="11"/>
      <c r="V2" s="6"/>
      <c r="AA2" s="1"/>
    </row>
    <row r="3" spans="1:34" ht="15.75" x14ac:dyDescent="0.25">
      <c r="A3" s="1" t="s">
        <v>5</v>
      </c>
      <c r="B3" s="1" t="s">
        <v>6</v>
      </c>
      <c r="C3">
        <v>39.700000000000003</v>
      </c>
      <c r="E3" s="1" t="s">
        <v>52</v>
      </c>
      <c r="F3" s="1" t="s">
        <v>53</v>
      </c>
      <c r="H3" s="1" t="s">
        <v>20</v>
      </c>
      <c r="I3" s="1" t="s">
        <v>199</v>
      </c>
      <c r="J3">
        <v>422</v>
      </c>
      <c r="K3" s="1" t="s">
        <v>562</v>
      </c>
      <c r="M3" s="1"/>
      <c r="N3" s="10" t="s">
        <v>51</v>
      </c>
      <c r="O3" s="11">
        <f>COUNTIF(jezyki612[Rodzina],N3)</f>
        <v>65</v>
      </c>
      <c r="Q3" s="10"/>
      <c r="R3" s="11"/>
      <c r="AA3" s="1"/>
    </row>
    <row r="4" spans="1:34" ht="15.75" x14ac:dyDescent="0.25">
      <c r="A4" s="1" t="s">
        <v>7</v>
      </c>
      <c r="B4" s="1" t="s">
        <v>8</v>
      </c>
      <c r="C4">
        <v>43.4</v>
      </c>
      <c r="E4" s="1" t="s">
        <v>54</v>
      </c>
      <c r="F4" s="1" t="s">
        <v>53</v>
      </c>
      <c r="H4" s="1" t="s">
        <v>44</v>
      </c>
      <c r="I4" s="1" t="s">
        <v>74</v>
      </c>
      <c r="J4">
        <v>255</v>
      </c>
      <c r="K4" s="1" t="s">
        <v>562</v>
      </c>
      <c r="M4" s="1"/>
      <c r="N4" s="10" t="s">
        <v>62</v>
      </c>
      <c r="O4" s="11">
        <f>COUNTIF(jezyki612[Rodzina],N4)</f>
        <v>63</v>
      </c>
      <c r="Q4" s="10"/>
      <c r="R4" s="11"/>
      <c r="AA4" s="1"/>
    </row>
    <row r="5" spans="1:34" ht="15.75" x14ac:dyDescent="0.25">
      <c r="A5" s="1" t="s">
        <v>9</v>
      </c>
      <c r="B5" s="1" t="s">
        <v>4</v>
      </c>
      <c r="C5">
        <v>161</v>
      </c>
      <c r="E5" s="1" t="s">
        <v>55</v>
      </c>
      <c r="F5" s="1" t="s">
        <v>56</v>
      </c>
      <c r="H5" s="1" t="s">
        <v>11</v>
      </c>
      <c r="I5" s="1" t="s">
        <v>434</v>
      </c>
      <c r="J5">
        <v>202</v>
      </c>
      <c r="K5" s="1" t="s">
        <v>562</v>
      </c>
      <c r="M5" s="1"/>
      <c r="N5" s="10" t="s">
        <v>56</v>
      </c>
      <c r="O5" s="11">
        <f>COUNTIF(jezyki612[Rodzina],N5)</f>
        <v>43</v>
      </c>
      <c r="Q5" s="10"/>
      <c r="R5" s="11"/>
      <c r="AA5" s="1"/>
    </row>
    <row r="6" spans="1:34" ht="15.75" x14ac:dyDescent="0.25">
      <c r="A6" s="1" t="s">
        <v>10</v>
      </c>
      <c r="B6" s="1" t="s">
        <v>4</v>
      </c>
      <c r="C6">
        <v>51.4</v>
      </c>
      <c r="E6" s="1" t="s">
        <v>57</v>
      </c>
      <c r="F6" s="1" t="s">
        <v>58</v>
      </c>
      <c r="H6" s="1" t="s">
        <v>9</v>
      </c>
      <c r="I6" s="1" t="s">
        <v>111</v>
      </c>
      <c r="J6">
        <v>157.9</v>
      </c>
      <c r="K6" s="1" t="s">
        <v>562</v>
      </c>
      <c r="M6" s="1"/>
      <c r="N6" s="10" t="s">
        <v>53</v>
      </c>
      <c r="O6" s="11">
        <f>COUNTIF(jezyki612[Rodzina],N6)</f>
        <v>30</v>
      </c>
      <c r="Q6" s="10"/>
      <c r="R6" s="11"/>
      <c r="AA6" s="1"/>
    </row>
    <row r="7" spans="1:34" ht="15.75" x14ac:dyDescent="0.25">
      <c r="A7" s="1" t="s">
        <v>11</v>
      </c>
      <c r="B7" s="1" t="s">
        <v>8</v>
      </c>
      <c r="C7">
        <v>207.8</v>
      </c>
      <c r="E7" s="1" t="s">
        <v>59</v>
      </c>
      <c r="F7" s="1" t="s">
        <v>60</v>
      </c>
      <c r="H7" s="1" t="s">
        <v>24</v>
      </c>
      <c r="I7" s="1" t="s">
        <v>218</v>
      </c>
      <c r="J7">
        <v>125</v>
      </c>
      <c r="K7" s="1" t="s">
        <v>562</v>
      </c>
      <c r="M7" s="1"/>
      <c r="N7" s="10" t="s">
        <v>60</v>
      </c>
      <c r="O7" s="11">
        <f>COUNTIF(jezyki612[Rodzina],N7)</f>
        <v>28</v>
      </c>
      <c r="Q7" s="10"/>
      <c r="R7" s="11"/>
      <c r="AA7" s="1"/>
    </row>
    <row r="8" spans="1:34" ht="15.75" x14ac:dyDescent="0.25">
      <c r="A8" s="1" t="s">
        <v>12</v>
      </c>
      <c r="B8" s="1" t="s">
        <v>4</v>
      </c>
      <c r="C8">
        <v>1367</v>
      </c>
      <c r="E8" s="1" t="s">
        <v>61</v>
      </c>
      <c r="F8" s="1" t="s">
        <v>62</v>
      </c>
      <c r="H8" s="1" t="s">
        <v>37</v>
      </c>
      <c r="I8" s="1" t="s">
        <v>444</v>
      </c>
      <c r="J8">
        <v>119</v>
      </c>
      <c r="K8" s="1" t="s">
        <v>562</v>
      </c>
      <c r="M8" s="1"/>
      <c r="N8" s="10" t="s">
        <v>131</v>
      </c>
      <c r="O8" s="11">
        <f>COUNTIF(jezyki612[Rodzina],N8)</f>
        <v>23</v>
      </c>
      <c r="Q8" s="10"/>
      <c r="R8" s="11"/>
    </row>
    <row r="9" spans="1:34" ht="15.75" x14ac:dyDescent="0.25">
      <c r="A9" s="1" t="s">
        <v>13</v>
      </c>
      <c r="B9" s="1" t="s">
        <v>6</v>
      </c>
      <c r="C9">
        <v>77.3</v>
      </c>
      <c r="E9" s="1" t="s">
        <v>63</v>
      </c>
      <c r="F9" s="1" t="s">
        <v>62</v>
      </c>
      <c r="H9" s="1" t="s">
        <v>31</v>
      </c>
      <c r="I9" s="1" t="s">
        <v>200</v>
      </c>
      <c r="J9">
        <v>118</v>
      </c>
      <c r="K9" s="1" t="s">
        <v>562</v>
      </c>
      <c r="M9" s="1"/>
      <c r="N9" s="10" t="s">
        <v>89</v>
      </c>
      <c r="O9" s="11">
        <f>COUNTIF(jezyki612[Rodzina],N9)</f>
        <v>20</v>
      </c>
      <c r="Q9" s="10"/>
      <c r="R9" s="11"/>
    </row>
    <row r="10" spans="1:34" ht="15.75" x14ac:dyDescent="0.25">
      <c r="A10" s="1" t="s">
        <v>14</v>
      </c>
      <c r="B10" s="1" t="s">
        <v>6</v>
      </c>
      <c r="C10">
        <v>91.5</v>
      </c>
      <c r="E10" s="1" t="s">
        <v>64</v>
      </c>
      <c r="F10" s="1" t="s">
        <v>56</v>
      </c>
      <c r="H10" s="1" t="s">
        <v>14</v>
      </c>
      <c r="I10" s="1" t="s">
        <v>76</v>
      </c>
      <c r="J10">
        <v>89</v>
      </c>
      <c r="K10" s="1" t="s">
        <v>562</v>
      </c>
      <c r="M10" s="1"/>
      <c r="N10" s="10" t="s">
        <v>86</v>
      </c>
      <c r="O10" s="11">
        <f>COUNTIF(jezyki612[Rodzina],N10)</f>
        <v>15</v>
      </c>
      <c r="Q10" s="10"/>
      <c r="R10" s="11"/>
    </row>
    <row r="11" spans="1:34" ht="15.75" x14ac:dyDescent="0.25">
      <c r="A11" s="1" t="s">
        <v>15</v>
      </c>
      <c r="B11" s="1" t="s">
        <v>6</v>
      </c>
      <c r="C11">
        <v>99.4</v>
      </c>
      <c r="E11" s="1" t="s">
        <v>65</v>
      </c>
      <c r="F11" s="1" t="s">
        <v>51</v>
      </c>
      <c r="H11" s="1" t="s">
        <v>21</v>
      </c>
      <c r="I11" s="1" t="s">
        <v>220</v>
      </c>
      <c r="J11">
        <v>84.3</v>
      </c>
      <c r="K11" s="1" t="s">
        <v>563</v>
      </c>
      <c r="M11" s="1"/>
      <c r="N11" s="10" t="s">
        <v>123</v>
      </c>
      <c r="O11" s="11">
        <f>COUNTIF(jezyki612[Rodzina],N11)</f>
        <v>15</v>
      </c>
      <c r="Q11" s="10"/>
      <c r="R11" s="11"/>
    </row>
    <row r="12" spans="1:34" ht="15.75" x14ac:dyDescent="0.25">
      <c r="A12" s="1" t="s">
        <v>16</v>
      </c>
      <c r="B12" s="1" t="s">
        <v>4</v>
      </c>
      <c r="C12">
        <v>100.7</v>
      </c>
      <c r="E12" s="1" t="s">
        <v>66</v>
      </c>
      <c r="F12" s="1" t="s">
        <v>62</v>
      </c>
      <c r="H12" s="1" t="s">
        <v>20</v>
      </c>
      <c r="I12" s="1" t="s">
        <v>111</v>
      </c>
      <c r="J12">
        <v>83.4</v>
      </c>
      <c r="K12" s="1" t="s">
        <v>563</v>
      </c>
      <c r="M12" s="1"/>
      <c r="N12" s="10" t="s">
        <v>96</v>
      </c>
      <c r="O12" s="11">
        <f>COUNTIF(jezyki612[Rodzina],N12)</f>
        <v>8</v>
      </c>
      <c r="Q12" s="10"/>
      <c r="R12" s="11"/>
    </row>
    <row r="13" spans="1:34" ht="15.75" x14ac:dyDescent="0.25">
      <c r="A13" s="1" t="s">
        <v>17</v>
      </c>
      <c r="B13" s="1" t="s">
        <v>18</v>
      </c>
      <c r="C13">
        <v>64.400000000000006</v>
      </c>
      <c r="E13" s="1" t="s">
        <v>67</v>
      </c>
      <c r="F13" s="1" t="s">
        <v>58</v>
      </c>
      <c r="H13" s="1" t="s">
        <v>34</v>
      </c>
      <c r="I13" s="1" t="s">
        <v>426</v>
      </c>
      <c r="J13">
        <v>76.400000000000006</v>
      </c>
      <c r="K13" s="1" t="s">
        <v>563</v>
      </c>
      <c r="M13" s="1"/>
      <c r="N13" s="10" t="s">
        <v>84</v>
      </c>
      <c r="O13" s="11">
        <f>COUNTIF(jezyki612[Rodzina],N13)</f>
        <v>7</v>
      </c>
      <c r="Q13" s="10"/>
      <c r="R13" s="11"/>
    </row>
    <row r="14" spans="1:34" ht="15.75" x14ac:dyDescent="0.25">
      <c r="A14" s="1" t="s">
        <v>19</v>
      </c>
      <c r="B14" s="1" t="s">
        <v>18</v>
      </c>
      <c r="C14">
        <v>46.1</v>
      </c>
      <c r="E14" s="1" t="s">
        <v>68</v>
      </c>
      <c r="F14" s="1" t="s">
        <v>53</v>
      </c>
      <c r="H14" s="1" t="s">
        <v>20</v>
      </c>
      <c r="I14" s="1" t="s">
        <v>498</v>
      </c>
      <c r="J14">
        <v>74</v>
      </c>
      <c r="K14" s="1" t="s">
        <v>563</v>
      </c>
      <c r="M14" s="1"/>
      <c r="N14" s="10" t="s">
        <v>144</v>
      </c>
      <c r="O14" s="11">
        <f>COUNTIF(jezyki612[Rodzina],N14)</f>
        <v>7</v>
      </c>
      <c r="Q14" s="10"/>
      <c r="R14" s="11"/>
    </row>
    <row r="15" spans="1:34" ht="15.75" x14ac:dyDescent="0.25">
      <c r="A15" s="1" t="s">
        <v>20</v>
      </c>
      <c r="B15" s="1" t="s">
        <v>4</v>
      </c>
      <c r="C15">
        <v>1311.1</v>
      </c>
      <c r="E15" s="1" t="s">
        <v>69</v>
      </c>
      <c r="F15" s="1" t="s">
        <v>62</v>
      </c>
      <c r="H15" s="1" t="s">
        <v>12</v>
      </c>
      <c r="I15" s="1" t="s">
        <v>233</v>
      </c>
      <c r="J15">
        <v>72.900000000000006</v>
      </c>
      <c r="K15" s="1" t="s">
        <v>563</v>
      </c>
      <c r="M15" s="1"/>
      <c r="N15" s="10" t="s">
        <v>129</v>
      </c>
      <c r="O15" s="11">
        <f>COUNTIF(jezyki612[Rodzina],N15)</f>
        <v>5</v>
      </c>
      <c r="Q15" s="10"/>
      <c r="R15" s="11"/>
    </row>
    <row r="16" spans="1:34" ht="15.75" x14ac:dyDescent="0.25">
      <c r="A16" s="1" t="s">
        <v>21</v>
      </c>
      <c r="B16" s="1" t="s">
        <v>4</v>
      </c>
      <c r="C16">
        <v>257.60000000000002</v>
      </c>
      <c r="E16" s="1" t="s">
        <v>70</v>
      </c>
      <c r="F16" s="1" t="s">
        <v>53</v>
      </c>
      <c r="H16" s="1" t="s">
        <v>20</v>
      </c>
      <c r="I16" s="1" t="s">
        <v>335</v>
      </c>
      <c r="J16">
        <v>71.900000000000006</v>
      </c>
      <c r="K16" s="1" t="s">
        <v>563</v>
      </c>
      <c r="M16" s="1"/>
      <c r="N16" s="10" t="s">
        <v>135</v>
      </c>
      <c r="O16" s="11">
        <f>COUNTIF(jezyki612[Rodzina],N16)</f>
        <v>5</v>
      </c>
      <c r="Q16" s="10"/>
      <c r="R16" s="11"/>
    </row>
    <row r="17" spans="1:18" ht="15.75" x14ac:dyDescent="0.25">
      <c r="A17" s="1" t="s">
        <v>22</v>
      </c>
      <c r="B17" s="1" t="s">
        <v>4</v>
      </c>
      <c r="C17">
        <v>36.4</v>
      </c>
      <c r="E17" s="1" t="s">
        <v>71</v>
      </c>
      <c r="F17" s="1" t="s">
        <v>51</v>
      </c>
      <c r="H17" s="1" t="s">
        <v>32</v>
      </c>
      <c r="I17" s="1" t="s">
        <v>391</v>
      </c>
      <c r="J17">
        <v>69.8</v>
      </c>
      <c r="K17" s="1" t="s">
        <v>562</v>
      </c>
      <c r="M17" s="1"/>
      <c r="N17" s="10" t="s">
        <v>189</v>
      </c>
      <c r="O17" s="11">
        <f>COUNTIF(jezyki612[Rodzina],N17)</f>
        <v>4</v>
      </c>
      <c r="Q17" s="10"/>
      <c r="R17" s="11"/>
    </row>
    <row r="18" spans="1:18" ht="15.75" x14ac:dyDescent="0.25">
      <c r="A18" s="1" t="s">
        <v>23</v>
      </c>
      <c r="B18" s="1" t="s">
        <v>4</v>
      </c>
      <c r="C18">
        <v>79.099999999999994</v>
      </c>
      <c r="E18" s="1" t="s">
        <v>72</v>
      </c>
      <c r="F18" s="1" t="s">
        <v>60</v>
      </c>
      <c r="H18" s="1" t="s">
        <v>46</v>
      </c>
      <c r="I18" s="1" t="s">
        <v>538</v>
      </c>
      <c r="J18">
        <v>65.8</v>
      </c>
      <c r="K18" s="1" t="s">
        <v>562</v>
      </c>
      <c r="M18" s="1"/>
      <c r="N18" s="10" t="s">
        <v>58</v>
      </c>
      <c r="O18" s="11">
        <f>COUNTIF(jezyki612[Rodzina],N18)</f>
        <v>3</v>
      </c>
      <c r="Q18" s="10"/>
      <c r="R18" s="11"/>
    </row>
    <row r="19" spans="1:18" ht="15.75" x14ac:dyDescent="0.25">
      <c r="A19" s="1" t="s">
        <v>24</v>
      </c>
      <c r="B19" s="1" t="s">
        <v>4</v>
      </c>
      <c r="C19">
        <v>126.6</v>
      </c>
      <c r="E19" s="1" t="s">
        <v>73</v>
      </c>
      <c r="F19" s="1" t="s">
        <v>56</v>
      </c>
      <c r="H19" s="1" t="s">
        <v>41</v>
      </c>
      <c r="I19" s="1" t="s">
        <v>521</v>
      </c>
      <c r="J19">
        <v>64.900000000000006</v>
      </c>
      <c r="K19" s="1" t="s">
        <v>562</v>
      </c>
      <c r="M19" s="1"/>
      <c r="N19" s="10" t="s">
        <v>272</v>
      </c>
      <c r="O19" s="11">
        <f>COUNTIF(jezyki612[Rodzina],N19)</f>
        <v>3</v>
      </c>
      <c r="Q19" s="10"/>
      <c r="R19" s="11"/>
    </row>
    <row r="20" spans="1:18" ht="15.75" x14ac:dyDescent="0.25">
      <c r="A20" s="1" t="s">
        <v>25</v>
      </c>
      <c r="B20" s="1" t="s">
        <v>26</v>
      </c>
      <c r="C20">
        <v>35.9</v>
      </c>
      <c r="E20" s="1" t="s">
        <v>74</v>
      </c>
      <c r="F20" s="1" t="s">
        <v>62</v>
      </c>
      <c r="H20" s="1" t="s">
        <v>20</v>
      </c>
      <c r="I20" s="1" t="s">
        <v>491</v>
      </c>
      <c r="J20">
        <v>60.8</v>
      </c>
      <c r="K20" s="1" t="s">
        <v>563</v>
      </c>
      <c r="M20" s="1"/>
      <c r="N20" s="10" t="s">
        <v>180</v>
      </c>
      <c r="O20" s="11">
        <f>COUNTIF(jezyki612[Rodzina],N20)</f>
        <v>1</v>
      </c>
      <c r="Q20" s="10"/>
      <c r="R20" s="11"/>
    </row>
    <row r="21" spans="1:18" ht="15.75" x14ac:dyDescent="0.25">
      <c r="A21" s="1" t="s">
        <v>27</v>
      </c>
      <c r="B21" s="1" t="s">
        <v>6</v>
      </c>
      <c r="C21">
        <v>46.1</v>
      </c>
      <c r="E21" s="1" t="s">
        <v>75</v>
      </c>
      <c r="F21" s="1" t="s">
        <v>56</v>
      </c>
      <c r="H21" s="1" t="s">
        <v>45</v>
      </c>
      <c r="I21" s="1" t="s">
        <v>74</v>
      </c>
      <c r="J21">
        <v>59.8</v>
      </c>
      <c r="K21" s="1" t="s">
        <v>562</v>
      </c>
      <c r="M21" s="1"/>
      <c r="N21" s="10" t="s">
        <v>246</v>
      </c>
      <c r="O21" s="11">
        <f>COUNTIF(jezyki612[Rodzina],N21)</f>
        <v>1</v>
      </c>
      <c r="Q21" s="10"/>
      <c r="R21" s="11"/>
    </row>
    <row r="22" spans="1:18" ht="15.75" x14ac:dyDescent="0.25">
      <c r="A22" s="1" t="s">
        <v>28</v>
      </c>
      <c r="B22" s="1" t="s">
        <v>8</v>
      </c>
      <c r="C22">
        <v>48.2</v>
      </c>
      <c r="E22" s="1" t="s">
        <v>76</v>
      </c>
      <c r="F22" s="1" t="s">
        <v>60</v>
      </c>
      <c r="H22" s="1" t="s">
        <v>17</v>
      </c>
      <c r="I22" s="1" t="s">
        <v>161</v>
      </c>
      <c r="J22">
        <v>59.6</v>
      </c>
      <c r="K22" s="1" t="s">
        <v>562</v>
      </c>
      <c r="M22" s="1"/>
      <c r="N22" s="10" t="s">
        <v>281</v>
      </c>
      <c r="O22" s="11">
        <f>COUNTIF(jezyki612[Rodzina],N22)</f>
        <v>1</v>
      </c>
      <c r="Q22" s="10"/>
      <c r="R22" s="11"/>
    </row>
    <row r="23" spans="1:18" ht="15.75" x14ac:dyDescent="0.25">
      <c r="A23" s="1" t="s">
        <v>29</v>
      </c>
      <c r="B23" s="1" t="s">
        <v>4</v>
      </c>
      <c r="C23">
        <v>50.3</v>
      </c>
      <c r="E23" s="1" t="s">
        <v>77</v>
      </c>
      <c r="F23" s="1" t="s">
        <v>53</v>
      </c>
      <c r="H23" s="1" t="s">
        <v>47</v>
      </c>
      <c r="I23" s="1" t="s">
        <v>539</v>
      </c>
      <c r="J23">
        <v>55</v>
      </c>
      <c r="K23" s="1" t="s">
        <v>562</v>
      </c>
      <c r="M23" s="1"/>
      <c r="N23" s="10" t="s">
        <v>371</v>
      </c>
      <c r="O23" s="11">
        <f>COUNTIF(jezyki612[Rodzina],N23)</f>
        <v>1</v>
      </c>
      <c r="Q23" s="10"/>
      <c r="R23" s="11"/>
    </row>
    <row r="24" spans="1:18" ht="15.75" x14ac:dyDescent="0.25">
      <c r="A24" s="1" t="s">
        <v>30</v>
      </c>
      <c r="B24" s="1" t="s">
        <v>6</v>
      </c>
      <c r="C24">
        <v>34.4</v>
      </c>
      <c r="E24" s="1" t="s">
        <v>78</v>
      </c>
      <c r="F24" s="1" t="s">
        <v>62</v>
      </c>
      <c r="H24" s="1" t="s">
        <v>20</v>
      </c>
      <c r="I24" s="1" t="s">
        <v>528</v>
      </c>
      <c r="J24">
        <v>51.5</v>
      </c>
      <c r="K24" s="1" t="s">
        <v>563</v>
      </c>
      <c r="M24" s="1"/>
      <c r="N24" s="10" t="s">
        <v>376</v>
      </c>
      <c r="O24" s="11">
        <f>COUNTIF(jezyki612[Rodzina],N24)</f>
        <v>1</v>
      </c>
      <c r="Q24" s="10"/>
      <c r="R24" s="11"/>
    </row>
    <row r="25" spans="1:18" ht="15.75" x14ac:dyDescent="0.25">
      <c r="A25" s="1" t="s">
        <v>31</v>
      </c>
      <c r="B25" s="1" t="s">
        <v>26</v>
      </c>
      <c r="C25">
        <v>127</v>
      </c>
      <c r="E25" s="1" t="s">
        <v>79</v>
      </c>
      <c r="F25" s="1" t="s">
        <v>62</v>
      </c>
      <c r="H25" s="1" t="s">
        <v>29</v>
      </c>
      <c r="I25" s="1" t="s">
        <v>277</v>
      </c>
      <c r="J25">
        <v>48.4</v>
      </c>
      <c r="K25" s="1" t="s">
        <v>562</v>
      </c>
      <c r="M25" s="1"/>
      <c r="N25" s="10" t="s">
        <v>543</v>
      </c>
      <c r="O25" s="11">
        <f>COUNTIF(jezyki612[Rodzina],N25)</f>
        <v>1</v>
      </c>
      <c r="Q25" s="10"/>
      <c r="R25" s="11"/>
    </row>
    <row r="26" spans="1:18" x14ac:dyDescent="0.25">
      <c r="A26" s="1" t="s">
        <v>32</v>
      </c>
      <c r="B26" s="1" t="s">
        <v>18</v>
      </c>
      <c r="C26">
        <v>80.7</v>
      </c>
      <c r="E26" s="1" t="s">
        <v>80</v>
      </c>
      <c r="F26" s="1" t="s">
        <v>81</v>
      </c>
      <c r="H26" s="1" t="s">
        <v>28</v>
      </c>
      <c r="I26" s="1" t="s">
        <v>200</v>
      </c>
      <c r="J26">
        <v>47.5</v>
      </c>
      <c r="K26" s="1" t="s">
        <v>562</v>
      </c>
      <c r="M26" s="1"/>
    </row>
    <row r="27" spans="1:18" x14ac:dyDescent="0.25">
      <c r="A27" s="1" t="s">
        <v>33</v>
      </c>
      <c r="B27" s="1" t="s">
        <v>6</v>
      </c>
      <c r="C27">
        <v>182.2</v>
      </c>
      <c r="E27" s="1" t="s">
        <v>82</v>
      </c>
      <c r="F27" s="1" t="s">
        <v>60</v>
      </c>
      <c r="H27" s="1" t="s">
        <v>20</v>
      </c>
      <c r="I27" s="1" t="s">
        <v>181</v>
      </c>
      <c r="J27">
        <v>46.1</v>
      </c>
      <c r="K27" s="1" t="s">
        <v>563</v>
      </c>
    </row>
    <row r="28" spans="1:18" x14ac:dyDescent="0.25">
      <c r="A28" s="1" t="s">
        <v>34</v>
      </c>
      <c r="B28" s="1" t="s">
        <v>4</v>
      </c>
      <c r="C28">
        <v>188.9</v>
      </c>
      <c r="E28" s="1" t="s">
        <v>83</v>
      </c>
      <c r="F28" s="1" t="s">
        <v>84</v>
      </c>
      <c r="H28" s="1" t="s">
        <v>21</v>
      </c>
      <c r="I28" s="1" t="s">
        <v>477</v>
      </c>
      <c r="J28">
        <v>42</v>
      </c>
      <c r="K28" s="1" t="s">
        <v>563</v>
      </c>
    </row>
    <row r="29" spans="1:18" x14ac:dyDescent="0.25">
      <c r="A29" s="1" t="s">
        <v>35</v>
      </c>
      <c r="B29" s="1" t="s">
        <v>18</v>
      </c>
      <c r="C29">
        <v>38.6</v>
      </c>
      <c r="E29" s="1" t="s">
        <v>85</v>
      </c>
      <c r="F29" s="1" t="s">
        <v>86</v>
      </c>
      <c r="H29" s="1" t="s">
        <v>44</v>
      </c>
      <c r="I29" s="1" t="s">
        <v>200</v>
      </c>
      <c r="J29">
        <v>41.5</v>
      </c>
      <c r="K29" s="1" t="s">
        <v>563</v>
      </c>
    </row>
    <row r="30" spans="1:18" x14ac:dyDescent="0.25">
      <c r="A30" s="1" t="s">
        <v>36</v>
      </c>
      <c r="B30" s="1" t="s">
        <v>6</v>
      </c>
      <c r="C30">
        <v>54.5</v>
      </c>
      <c r="E30" s="1" t="s">
        <v>87</v>
      </c>
      <c r="F30" s="1" t="s">
        <v>60</v>
      </c>
      <c r="H30" s="1" t="s">
        <v>23</v>
      </c>
      <c r="I30" s="1" t="s">
        <v>427</v>
      </c>
      <c r="J30">
        <v>39.799999999999997</v>
      </c>
      <c r="K30" s="1" t="s">
        <v>562</v>
      </c>
    </row>
    <row r="31" spans="1:18" x14ac:dyDescent="0.25">
      <c r="A31" s="1" t="s">
        <v>37</v>
      </c>
      <c r="B31" s="1" t="s">
        <v>18</v>
      </c>
      <c r="C31">
        <v>143.5</v>
      </c>
      <c r="E31" s="1" t="s">
        <v>88</v>
      </c>
      <c r="F31" s="1" t="s">
        <v>89</v>
      </c>
      <c r="H31" s="1" t="s">
        <v>7</v>
      </c>
      <c r="I31" s="1" t="s">
        <v>200</v>
      </c>
      <c r="J31">
        <v>39</v>
      </c>
      <c r="K31" s="1" t="s">
        <v>562</v>
      </c>
    </row>
    <row r="32" spans="1:18" x14ac:dyDescent="0.25">
      <c r="A32" s="1" t="s">
        <v>38</v>
      </c>
      <c r="B32" s="1" t="s">
        <v>6</v>
      </c>
      <c r="C32">
        <v>40.200000000000003</v>
      </c>
      <c r="E32" s="1" t="s">
        <v>90</v>
      </c>
      <c r="F32" s="1" t="s">
        <v>56</v>
      </c>
      <c r="H32" s="1" t="s">
        <v>20</v>
      </c>
      <c r="I32" s="1" t="s">
        <v>232</v>
      </c>
      <c r="J32">
        <v>37.9</v>
      </c>
      <c r="K32" s="1" t="s">
        <v>563</v>
      </c>
    </row>
    <row r="33" spans="1:11" x14ac:dyDescent="0.25">
      <c r="A33" s="1" t="s">
        <v>39</v>
      </c>
      <c r="B33" s="1" t="s">
        <v>4</v>
      </c>
      <c r="C33">
        <v>68</v>
      </c>
      <c r="E33" s="1" t="s">
        <v>91</v>
      </c>
      <c r="F33" s="1" t="s">
        <v>51</v>
      </c>
      <c r="H33" s="1" t="s">
        <v>35</v>
      </c>
      <c r="I33" s="1" t="s">
        <v>433</v>
      </c>
      <c r="J33">
        <v>37.799999999999997</v>
      </c>
      <c r="K33" s="1" t="s">
        <v>562</v>
      </c>
    </row>
    <row r="34" spans="1:11" x14ac:dyDescent="0.25">
      <c r="A34" s="1" t="s">
        <v>40</v>
      </c>
      <c r="B34" s="1" t="s">
        <v>6</v>
      </c>
      <c r="C34">
        <v>53.5</v>
      </c>
      <c r="E34" s="1" t="s">
        <v>92</v>
      </c>
      <c r="F34" s="1" t="s">
        <v>51</v>
      </c>
      <c r="H34" s="1" t="s">
        <v>15</v>
      </c>
      <c r="I34" s="1" t="s">
        <v>416</v>
      </c>
      <c r="J34">
        <v>35.299999999999997</v>
      </c>
      <c r="K34" s="1" t="s">
        <v>563</v>
      </c>
    </row>
    <row r="35" spans="1:11" x14ac:dyDescent="0.25">
      <c r="A35" s="1" t="s">
        <v>41</v>
      </c>
      <c r="B35" s="1" t="s">
        <v>4</v>
      </c>
      <c r="C35">
        <v>78.7</v>
      </c>
      <c r="E35" s="1" t="s">
        <v>93</v>
      </c>
      <c r="F35" s="1" t="s">
        <v>51</v>
      </c>
      <c r="H35" s="1" t="s">
        <v>19</v>
      </c>
      <c r="I35" s="1" t="s">
        <v>200</v>
      </c>
      <c r="J35">
        <v>34.1</v>
      </c>
      <c r="K35" s="1" t="s">
        <v>562</v>
      </c>
    </row>
    <row r="36" spans="1:11" x14ac:dyDescent="0.25">
      <c r="A36" s="1" t="s">
        <v>42</v>
      </c>
      <c r="B36" s="1" t="s">
        <v>6</v>
      </c>
      <c r="C36">
        <v>39</v>
      </c>
      <c r="E36" s="1" t="s">
        <v>94</v>
      </c>
      <c r="F36" s="1" t="s">
        <v>51</v>
      </c>
      <c r="H36" s="1" t="s">
        <v>20</v>
      </c>
      <c r="I36" s="1" t="s">
        <v>326</v>
      </c>
      <c r="J36">
        <v>33.1</v>
      </c>
      <c r="K36" s="1" t="s">
        <v>563</v>
      </c>
    </row>
    <row r="37" spans="1:11" x14ac:dyDescent="0.25">
      <c r="A37" s="1" t="s">
        <v>43</v>
      </c>
      <c r="B37" s="1" t="s">
        <v>18</v>
      </c>
      <c r="C37">
        <v>44.8</v>
      </c>
      <c r="E37" s="1" t="s">
        <v>95</v>
      </c>
      <c r="F37" s="1" t="s">
        <v>96</v>
      </c>
      <c r="H37" s="1" t="s">
        <v>20</v>
      </c>
      <c r="I37" s="1" t="s">
        <v>405</v>
      </c>
      <c r="J37">
        <v>33</v>
      </c>
      <c r="K37" s="1" t="s">
        <v>563</v>
      </c>
    </row>
    <row r="38" spans="1:11" x14ac:dyDescent="0.25">
      <c r="A38" s="1" t="s">
        <v>44</v>
      </c>
      <c r="B38" s="1" t="s">
        <v>26</v>
      </c>
      <c r="C38">
        <v>321.8</v>
      </c>
      <c r="E38" s="1" t="s">
        <v>97</v>
      </c>
      <c r="F38" s="1" t="s">
        <v>86</v>
      </c>
      <c r="H38" s="1" t="s">
        <v>10</v>
      </c>
      <c r="I38" s="1" t="s">
        <v>118</v>
      </c>
      <c r="J38">
        <v>32.9</v>
      </c>
      <c r="K38" s="1" t="s">
        <v>562</v>
      </c>
    </row>
    <row r="39" spans="1:11" x14ac:dyDescent="0.25">
      <c r="A39" s="1" t="s">
        <v>45</v>
      </c>
      <c r="B39" s="1" t="s">
        <v>18</v>
      </c>
      <c r="C39">
        <v>64.7</v>
      </c>
      <c r="E39" s="1" t="s">
        <v>98</v>
      </c>
      <c r="F39" s="1" t="s">
        <v>60</v>
      </c>
      <c r="H39" s="1" t="s">
        <v>43</v>
      </c>
      <c r="I39" s="1" t="s">
        <v>527</v>
      </c>
      <c r="J39">
        <v>32</v>
      </c>
      <c r="K39" s="1" t="s">
        <v>562</v>
      </c>
    </row>
    <row r="40" spans="1:11" x14ac:dyDescent="0.25">
      <c r="A40" s="1" t="s">
        <v>46</v>
      </c>
      <c r="B40" s="1" t="s">
        <v>4</v>
      </c>
      <c r="C40">
        <v>93.4</v>
      </c>
      <c r="E40" s="1" t="s">
        <v>99</v>
      </c>
      <c r="F40" s="1" t="s">
        <v>51</v>
      </c>
      <c r="H40" s="1" t="s">
        <v>15</v>
      </c>
      <c r="I40" s="1" t="s">
        <v>72</v>
      </c>
      <c r="J40">
        <v>30.6</v>
      </c>
      <c r="K40" s="1" t="s">
        <v>562</v>
      </c>
    </row>
    <row r="41" spans="1:11" x14ac:dyDescent="0.25">
      <c r="A41" s="1" t="s">
        <v>47</v>
      </c>
      <c r="B41" s="1" t="s">
        <v>18</v>
      </c>
      <c r="C41">
        <v>59.8</v>
      </c>
      <c r="E41" s="1" t="s">
        <v>100</v>
      </c>
      <c r="F41" s="1" t="s">
        <v>51</v>
      </c>
      <c r="H41" s="1" t="s">
        <v>20</v>
      </c>
      <c r="I41" s="1" t="s">
        <v>426</v>
      </c>
      <c r="J41">
        <v>29.1</v>
      </c>
      <c r="K41" s="1" t="s">
        <v>563</v>
      </c>
    </row>
    <row r="42" spans="1:11" x14ac:dyDescent="0.25">
      <c r="E42" s="1" t="s">
        <v>101</v>
      </c>
      <c r="F42" s="1" t="s">
        <v>51</v>
      </c>
      <c r="H42" s="1" t="s">
        <v>5</v>
      </c>
      <c r="I42" s="1" t="s">
        <v>76</v>
      </c>
      <c r="J42">
        <v>28.7</v>
      </c>
      <c r="K42" s="1" t="s">
        <v>562</v>
      </c>
    </row>
    <row r="43" spans="1:11" x14ac:dyDescent="0.25">
      <c r="E43" s="1" t="s">
        <v>102</v>
      </c>
      <c r="F43" s="1" t="s">
        <v>51</v>
      </c>
      <c r="H43" s="1" t="s">
        <v>34</v>
      </c>
      <c r="I43" s="1" t="s">
        <v>425</v>
      </c>
      <c r="J43">
        <v>26.7</v>
      </c>
      <c r="K43" s="1" t="s">
        <v>563</v>
      </c>
    </row>
    <row r="44" spans="1:11" x14ac:dyDescent="0.25">
      <c r="E44" s="1" t="s">
        <v>103</v>
      </c>
      <c r="F44" s="1" t="s">
        <v>51</v>
      </c>
      <c r="H44" s="1" t="s">
        <v>38</v>
      </c>
      <c r="I44" s="1" t="s">
        <v>76</v>
      </c>
      <c r="J44">
        <v>26.7</v>
      </c>
      <c r="K44" s="1" t="s">
        <v>562</v>
      </c>
    </row>
    <row r="45" spans="1:11" x14ac:dyDescent="0.25">
      <c r="E45" s="1" t="s">
        <v>104</v>
      </c>
      <c r="F45" s="1" t="s">
        <v>51</v>
      </c>
      <c r="H45" s="1" t="s">
        <v>16</v>
      </c>
      <c r="I45" s="1" t="s">
        <v>484</v>
      </c>
      <c r="J45">
        <v>26.4</v>
      </c>
      <c r="K45" s="1" t="s">
        <v>562</v>
      </c>
    </row>
    <row r="46" spans="1:11" x14ac:dyDescent="0.25">
      <c r="E46" s="1" t="s">
        <v>105</v>
      </c>
      <c r="F46" s="1" t="s">
        <v>60</v>
      </c>
      <c r="H46" s="1" t="s">
        <v>30</v>
      </c>
      <c r="I46" s="1" t="s">
        <v>76</v>
      </c>
      <c r="J46">
        <v>25</v>
      </c>
      <c r="K46" s="1" t="s">
        <v>562</v>
      </c>
    </row>
    <row r="47" spans="1:11" x14ac:dyDescent="0.25">
      <c r="E47" s="1" t="s">
        <v>106</v>
      </c>
      <c r="F47" s="1" t="s">
        <v>60</v>
      </c>
      <c r="H47" s="1" t="s">
        <v>34</v>
      </c>
      <c r="I47" s="1" t="s">
        <v>466</v>
      </c>
      <c r="J47">
        <v>24.4</v>
      </c>
      <c r="K47" s="1" t="s">
        <v>563</v>
      </c>
    </row>
    <row r="48" spans="1:11" x14ac:dyDescent="0.25">
      <c r="E48" s="1" t="s">
        <v>107</v>
      </c>
      <c r="F48" s="1" t="s">
        <v>62</v>
      </c>
      <c r="H48" s="1" t="s">
        <v>33</v>
      </c>
      <c r="I48" s="1" t="s">
        <v>210</v>
      </c>
      <c r="J48">
        <v>24</v>
      </c>
      <c r="K48" s="1" t="s">
        <v>563</v>
      </c>
    </row>
    <row r="49" spans="5:11" x14ac:dyDescent="0.25">
      <c r="E49" s="1" t="s">
        <v>108</v>
      </c>
      <c r="F49" s="1" t="s">
        <v>81</v>
      </c>
      <c r="H49" s="1" t="s">
        <v>21</v>
      </c>
      <c r="I49" s="1" t="s">
        <v>213</v>
      </c>
      <c r="J49">
        <v>23.1</v>
      </c>
      <c r="K49" s="1" t="s">
        <v>562</v>
      </c>
    </row>
    <row r="50" spans="5:11" x14ac:dyDescent="0.25">
      <c r="E50" s="1" t="s">
        <v>109</v>
      </c>
      <c r="F50" s="1" t="s">
        <v>81</v>
      </c>
      <c r="H50" s="1" t="s">
        <v>22</v>
      </c>
      <c r="I50" s="1" t="s">
        <v>76</v>
      </c>
      <c r="J50">
        <v>22.4</v>
      </c>
      <c r="K50" s="1" t="s">
        <v>562</v>
      </c>
    </row>
    <row r="51" spans="5:11" x14ac:dyDescent="0.25">
      <c r="E51" s="1" t="s">
        <v>110</v>
      </c>
      <c r="F51" s="1" t="s">
        <v>81</v>
      </c>
      <c r="H51" s="1" t="s">
        <v>16</v>
      </c>
      <c r="I51" s="1" t="s">
        <v>133</v>
      </c>
      <c r="J51">
        <v>21.3</v>
      </c>
      <c r="K51" s="1" t="s">
        <v>563</v>
      </c>
    </row>
    <row r="52" spans="5:11" x14ac:dyDescent="0.25">
      <c r="E52" s="1" t="s">
        <v>111</v>
      </c>
      <c r="F52" s="1" t="s">
        <v>62</v>
      </c>
      <c r="H52" s="1" t="s">
        <v>39</v>
      </c>
      <c r="I52" s="1" t="s">
        <v>488</v>
      </c>
      <c r="J52">
        <v>20</v>
      </c>
      <c r="K52" s="1" t="s">
        <v>562</v>
      </c>
    </row>
    <row r="53" spans="5:11" x14ac:dyDescent="0.25">
      <c r="E53" s="1" t="s">
        <v>112</v>
      </c>
      <c r="F53" s="1" t="s">
        <v>53</v>
      </c>
      <c r="H53" s="1" t="s">
        <v>25</v>
      </c>
      <c r="I53" s="1" t="s">
        <v>74</v>
      </c>
      <c r="J53">
        <v>19.399999999999999</v>
      </c>
      <c r="K53" s="1" t="s">
        <v>562</v>
      </c>
    </row>
    <row r="54" spans="5:11" x14ac:dyDescent="0.25">
      <c r="E54" s="1" t="s">
        <v>113</v>
      </c>
      <c r="F54" s="1" t="s">
        <v>51</v>
      </c>
      <c r="H54" s="1" t="s">
        <v>33</v>
      </c>
      <c r="I54" s="1" t="s">
        <v>550</v>
      </c>
      <c r="J54">
        <v>18.899999999999999</v>
      </c>
      <c r="K54" s="1" t="s">
        <v>563</v>
      </c>
    </row>
    <row r="55" spans="5:11" x14ac:dyDescent="0.25">
      <c r="E55" s="1" t="s">
        <v>114</v>
      </c>
      <c r="F55" s="1" t="s">
        <v>62</v>
      </c>
      <c r="H55" s="1" t="s">
        <v>33</v>
      </c>
      <c r="I55" s="1" t="s">
        <v>193</v>
      </c>
      <c r="J55">
        <v>18.5</v>
      </c>
      <c r="K55" s="1" t="s">
        <v>563</v>
      </c>
    </row>
    <row r="56" spans="5:11" x14ac:dyDescent="0.25">
      <c r="E56" s="1" t="s">
        <v>115</v>
      </c>
      <c r="F56" s="1" t="s">
        <v>62</v>
      </c>
      <c r="H56" s="1" t="s">
        <v>34</v>
      </c>
      <c r="I56" s="1" t="s">
        <v>454</v>
      </c>
      <c r="J56">
        <v>18</v>
      </c>
      <c r="K56" s="1" t="s">
        <v>563</v>
      </c>
    </row>
    <row r="57" spans="5:11" x14ac:dyDescent="0.25">
      <c r="E57" s="1" t="s">
        <v>116</v>
      </c>
      <c r="F57" s="1" t="s">
        <v>51</v>
      </c>
      <c r="H57" s="1" t="s">
        <v>12</v>
      </c>
      <c r="I57" s="1" t="s">
        <v>556</v>
      </c>
      <c r="J57">
        <v>16.899999999999999</v>
      </c>
      <c r="K57" s="1" t="s">
        <v>563</v>
      </c>
    </row>
    <row r="58" spans="5:11" x14ac:dyDescent="0.25">
      <c r="E58" s="1" t="s">
        <v>117</v>
      </c>
      <c r="F58" s="1" t="s">
        <v>51</v>
      </c>
      <c r="H58" s="1" t="s">
        <v>3</v>
      </c>
      <c r="I58" s="1" t="s">
        <v>150</v>
      </c>
      <c r="J58">
        <v>16.2</v>
      </c>
      <c r="K58" s="1" t="s">
        <v>562</v>
      </c>
    </row>
    <row r="59" spans="5:11" x14ac:dyDescent="0.25">
      <c r="E59" s="1" t="s">
        <v>118</v>
      </c>
      <c r="F59" s="1" t="s">
        <v>56</v>
      </c>
      <c r="H59" s="1" t="s">
        <v>39</v>
      </c>
      <c r="I59" s="1" t="s">
        <v>297</v>
      </c>
      <c r="J59">
        <v>15.2</v>
      </c>
      <c r="K59" s="1" t="s">
        <v>563</v>
      </c>
    </row>
    <row r="60" spans="5:11" x14ac:dyDescent="0.25">
      <c r="E60" s="1" t="s">
        <v>119</v>
      </c>
      <c r="F60" s="1" t="s">
        <v>89</v>
      </c>
      <c r="H60" s="1" t="s">
        <v>40</v>
      </c>
      <c r="I60" s="1" t="s">
        <v>471</v>
      </c>
      <c r="J60">
        <v>15</v>
      </c>
      <c r="K60" s="1" t="s">
        <v>562</v>
      </c>
    </row>
    <row r="61" spans="5:11" x14ac:dyDescent="0.25">
      <c r="E61" s="1" t="s">
        <v>120</v>
      </c>
      <c r="F61" s="1" t="s">
        <v>56</v>
      </c>
      <c r="H61" s="1" t="s">
        <v>21</v>
      </c>
      <c r="I61" s="1" t="s">
        <v>320</v>
      </c>
      <c r="J61">
        <v>13.6</v>
      </c>
      <c r="K61" s="1" t="s">
        <v>563</v>
      </c>
    </row>
    <row r="62" spans="5:11" x14ac:dyDescent="0.25">
      <c r="E62" s="1" t="s">
        <v>121</v>
      </c>
      <c r="F62" s="1" t="s">
        <v>60</v>
      </c>
      <c r="H62" s="1" t="s">
        <v>23</v>
      </c>
      <c r="I62" s="1" t="s">
        <v>85</v>
      </c>
      <c r="J62">
        <v>13.5</v>
      </c>
      <c r="K62" s="1" t="s">
        <v>563</v>
      </c>
    </row>
    <row r="63" spans="5:11" x14ac:dyDescent="0.25">
      <c r="E63" s="1" t="s">
        <v>122</v>
      </c>
      <c r="F63" s="1" t="s">
        <v>123</v>
      </c>
      <c r="H63" s="1" t="s">
        <v>20</v>
      </c>
      <c r="I63" s="1" t="s">
        <v>79</v>
      </c>
      <c r="J63">
        <v>13.2</v>
      </c>
      <c r="K63" s="1" t="s">
        <v>563</v>
      </c>
    </row>
    <row r="64" spans="5:11" x14ac:dyDescent="0.25">
      <c r="E64" s="1" t="s">
        <v>124</v>
      </c>
      <c r="F64" s="1" t="s">
        <v>62</v>
      </c>
      <c r="H64" s="1" t="s">
        <v>34</v>
      </c>
      <c r="I64" s="1" t="s">
        <v>528</v>
      </c>
      <c r="J64">
        <v>13.1</v>
      </c>
      <c r="K64" s="1" t="s">
        <v>562</v>
      </c>
    </row>
    <row r="65" spans="5:11" x14ac:dyDescent="0.25">
      <c r="E65" s="1" t="s">
        <v>125</v>
      </c>
      <c r="F65" s="1" t="s">
        <v>81</v>
      </c>
      <c r="H65" s="1" t="s">
        <v>20</v>
      </c>
      <c r="I65" s="1" t="s">
        <v>322</v>
      </c>
      <c r="J65">
        <v>12.2</v>
      </c>
      <c r="K65" s="1" t="s">
        <v>563</v>
      </c>
    </row>
    <row r="66" spans="5:11" x14ac:dyDescent="0.25">
      <c r="E66" s="1" t="s">
        <v>126</v>
      </c>
      <c r="F66" s="1" t="s">
        <v>51</v>
      </c>
      <c r="H66" s="1" t="s">
        <v>36</v>
      </c>
      <c r="I66" s="1" t="s">
        <v>559</v>
      </c>
      <c r="J66">
        <v>11.6</v>
      </c>
      <c r="K66" s="1" t="s">
        <v>562</v>
      </c>
    </row>
    <row r="67" spans="5:11" x14ac:dyDescent="0.25">
      <c r="E67" s="1" t="s">
        <v>127</v>
      </c>
      <c r="F67" s="1" t="s">
        <v>62</v>
      </c>
      <c r="H67" s="1" t="s">
        <v>12</v>
      </c>
      <c r="I67" s="1" t="s">
        <v>526</v>
      </c>
      <c r="J67">
        <v>10.1</v>
      </c>
      <c r="K67" s="1" t="s">
        <v>563</v>
      </c>
    </row>
    <row r="68" spans="5:11" x14ac:dyDescent="0.25">
      <c r="E68" s="1" t="s">
        <v>128</v>
      </c>
      <c r="F68" s="1" t="s">
        <v>129</v>
      </c>
      <c r="H68" s="1" t="s">
        <v>20</v>
      </c>
      <c r="I68" s="1" t="s">
        <v>114</v>
      </c>
      <c r="J68">
        <v>9.6</v>
      </c>
      <c r="K68" s="1" t="s">
        <v>563</v>
      </c>
    </row>
    <row r="69" spans="5:11" x14ac:dyDescent="0.25">
      <c r="E69" s="1" t="s">
        <v>130</v>
      </c>
      <c r="F69" s="1" t="s">
        <v>131</v>
      </c>
      <c r="H69" s="1" t="s">
        <v>12</v>
      </c>
      <c r="I69" s="1" t="s">
        <v>202</v>
      </c>
      <c r="J69">
        <v>9.4</v>
      </c>
      <c r="K69" s="1" t="s">
        <v>563</v>
      </c>
    </row>
    <row r="70" spans="5:11" x14ac:dyDescent="0.25">
      <c r="E70" s="1" t="s">
        <v>132</v>
      </c>
      <c r="F70" s="1" t="s">
        <v>131</v>
      </c>
      <c r="H70" s="1" t="s">
        <v>3</v>
      </c>
      <c r="I70" s="1" t="s">
        <v>425</v>
      </c>
      <c r="J70">
        <v>8.6999999999999993</v>
      </c>
      <c r="K70" s="1" t="s">
        <v>562</v>
      </c>
    </row>
    <row r="71" spans="5:11" x14ac:dyDescent="0.25">
      <c r="E71" s="1" t="s">
        <v>133</v>
      </c>
      <c r="F71" s="1" t="s">
        <v>51</v>
      </c>
      <c r="H71" s="1" t="s">
        <v>12</v>
      </c>
      <c r="I71" s="1" t="s">
        <v>548</v>
      </c>
      <c r="J71">
        <v>8.6999999999999993</v>
      </c>
      <c r="K71" s="1" t="s">
        <v>563</v>
      </c>
    </row>
    <row r="72" spans="5:11" x14ac:dyDescent="0.25">
      <c r="E72" s="1" t="s">
        <v>134</v>
      </c>
      <c r="F72" s="1" t="s">
        <v>135</v>
      </c>
      <c r="H72" s="1" t="s">
        <v>43</v>
      </c>
      <c r="I72" s="1" t="s">
        <v>444</v>
      </c>
      <c r="J72">
        <v>8.3000000000000007</v>
      </c>
      <c r="K72" s="1" t="s">
        <v>563</v>
      </c>
    </row>
    <row r="73" spans="5:11" x14ac:dyDescent="0.25">
      <c r="E73" s="1" t="s">
        <v>136</v>
      </c>
      <c r="F73" s="1" t="s">
        <v>60</v>
      </c>
      <c r="H73" s="1" t="s">
        <v>36</v>
      </c>
      <c r="I73" s="1" t="s">
        <v>541</v>
      </c>
      <c r="J73">
        <v>8.1999999999999993</v>
      </c>
      <c r="K73" s="1" t="s">
        <v>562</v>
      </c>
    </row>
    <row r="74" spans="5:11" x14ac:dyDescent="0.25">
      <c r="E74" s="1" t="s">
        <v>137</v>
      </c>
      <c r="F74" s="1" t="s">
        <v>51</v>
      </c>
      <c r="H74" s="1" t="s">
        <v>25</v>
      </c>
      <c r="I74" s="1" t="s">
        <v>161</v>
      </c>
      <c r="J74">
        <v>8.1</v>
      </c>
      <c r="K74" s="1" t="s">
        <v>562</v>
      </c>
    </row>
    <row r="75" spans="5:11" x14ac:dyDescent="0.25">
      <c r="E75" s="1" t="s">
        <v>138</v>
      </c>
      <c r="F75" s="1" t="s">
        <v>62</v>
      </c>
      <c r="H75" s="1" t="s">
        <v>41</v>
      </c>
      <c r="I75" s="1" t="s">
        <v>286</v>
      </c>
      <c r="J75">
        <v>8.1</v>
      </c>
      <c r="K75" s="1" t="s">
        <v>563</v>
      </c>
    </row>
    <row r="76" spans="5:11" x14ac:dyDescent="0.25">
      <c r="E76" s="1" t="s">
        <v>139</v>
      </c>
      <c r="F76" s="1" t="s">
        <v>81</v>
      </c>
      <c r="H76" s="1" t="s">
        <v>5</v>
      </c>
      <c r="I76" s="1" t="s">
        <v>226</v>
      </c>
      <c r="J76">
        <v>8</v>
      </c>
      <c r="K76" s="1" t="s">
        <v>563</v>
      </c>
    </row>
    <row r="77" spans="5:11" x14ac:dyDescent="0.25">
      <c r="E77" s="1" t="s">
        <v>140</v>
      </c>
      <c r="F77" s="1" t="s">
        <v>81</v>
      </c>
      <c r="H77" s="1" t="s">
        <v>16</v>
      </c>
      <c r="I77" s="1" t="s">
        <v>212</v>
      </c>
      <c r="J77">
        <v>7.8</v>
      </c>
      <c r="K77" s="1" t="s">
        <v>563</v>
      </c>
    </row>
    <row r="78" spans="5:11" x14ac:dyDescent="0.25">
      <c r="E78" s="1" t="s">
        <v>141</v>
      </c>
      <c r="F78" s="1" t="s">
        <v>81</v>
      </c>
      <c r="H78" s="1" t="s">
        <v>19</v>
      </c>
      <c r="I78" s="1" t="s">
        <v>242</v>
      </c>
      <c r="J78">
        <v>7.8</v>
      </c>
      <c r="K78" s="1" t="s">
        <v>563</v>
      </c>
    </row>
    <row r="79" spans="5:11" x14ac:dyDescent="0.25">
      <c r="E79" s="1" t="s">
        <v>142</v>
      </c>
      <c r="F79" s="1" t="s">
        <v>56</v>
      </c>
      <c r="H79" s="1" t="s">
        <v>23</v>
      </c>
      <c r="I79" s="1" t="s">
        <v>286</v>
      </c>
      <c r="J79">
        <v>7.5</v>
      </c>
      <c r="K79" s="1" t="s">
        <v>563</v>
      </c>
    </row>
    <row r="80" spans="5:11" x14ac:dyDescent="0.25">
      <c r="E80" s="1" t="s">
        <v>143</v>
      </c>
      <c r="F80" s="1" t="s">
        <v>144</v>
      </c>
      <c r="H80" s="1" t="s">
        <v>22</v>
      </c>
      <c r="I80" s="1" t="s">
        <v>286</v>
      </c>
      <c r="J80">
        <v>7.4</v>
      </c>
      <c r="K80" s="1" t="s">
        <v>562</v>
      </c>
    </row>
    <row r="81" spans="5:11" x14ac:dyDescent="0.25">
      <c r="E81" s="1" t="s">
        <v>145</v>
      </c>
      <c r="F81" s="1" t="s">
        <v>81</v>
      </c>
      <c r="H81" s="1" t="s">
        <v>40</v>
      </c>
      <c r="I81" s="1" t="s">
        <v>475</v>
      </c>
      <c r="J81">
        <v>7.3</v>
      </c>
      <c r="K81" s="1" t="s">
        <v>563</v>
      </c>
    </row>
    <row r="82" spans="5:11" x14ac:dyDescent="0.25">
      <c r="E82" s="1" t="s">
        <v>146</v>
      </c>
      <c r="F82" s="1" t="s">
        <v>123</v>
      </c>
      <c r="H82" s="1" t="s">
        <v>16</v>
      </c>
      <c r="I82" s="1" t="s">
        <v>198</v>
      </c>
      <c r="J82">
        <v>7</v>
      </c>
      <c r="K82" s="1" t="s">
        <v>563</v>
      </c>
    </row>
    <row r="83" spans="5:11" x14ac:dyDescent="0.25">
      <c r="E83" s="1" t="s">
        <v>147</v>
      </c>
      <c r="F83" s="1" t="s">
        <v>84</v>
      </c>
      <c r="H83" s="1" t="s">
        <v>36</v>
      </c>
      <c r="I83" s="1" t="s">
        <v>61</v>
      </c>
      <c r="J83">
        <v>6.9</v>
      </c>
      <c r="K83" s="1" t="s">
        <v>562</v>
      </c>
    </row>
    <row r="84" spans="5:11" x14ac:dyDescent="0.25">
      <c r="E84" s="1" t="s">
        <v>148</v>
      </c>
      <c r="F84" s="1" t="s">
        <v>86</v>
      </c>
      <c r="H84" s="1" t="s">
        <v>27</v>
      </c>
      <c r="I84" s="1" t="s">
        <v>173</v>
      </c>
      <c r="J84">
        <v>6.6</v>
      </c>
      <c r="K84" s="1" t="s">
        <v>563</v>
      </c>
    </row>
    <row r="85" spans="5:11" x14ac:dyDescent="0.25">
      <c r="E85" s="1" t="s">
        <v>149</v>
      </c>
      <c r="F85" s="1" t="s">
        <v>84</v>
      </c>
      <c r="H85" s="1" t="s">
        <v>15</v>
      </c>
      <c r="I85" s="1" t="s">
        <v>468</v>
      </c>
      <c r="J85">
        <v>6.5</v>
      </c>
      <c r="K85" s="1" t="s">
        <v>563</v>
      </c>
    </row>
    <row r="86" spans="5:11" x14ac:dyDescent="0.25">
      <c r="E86" s="1" t="s">
        <v>150</v>
      </c>
      <c r="F86" s="1" t="s">
        <v>62</v>
      </c>
      <c r="H86" s="1" t="s">
        <v>20</v>
      </c>
      <c r="I86" s="1" t="s">
        <v>453</v>
      </c>
      <c r="J86">
        <v>6.5</v>
      </c>
      <c r="K86" s="1" t="s">
        <v>563</v>
      </c>
    </row>
    <row r="87" spans="5:11" x14ac:dyDescent="0.25">
      <c r="E87" s="1" t="s">
        <v>151</v>
      </c>
      <c r="F87" s="1" t="s">
        <v>129</v>
      </c>
      <c r="H87" s="1" t="s">
        <v>12</v>
      </c>
      <c r="I87" s="1" t="s">
        <v>506</v>
      </c>
      <c r="J87">
        <v>6.3</v>
      </c>
      <c r="K87" s="1" t="s">
        <v>563</v>
      </c>
    </row>
    <row r="88" spans="5:11" x14ac:dyDescent="0.25">
      <c r="E88" s="1" t="s">
        <v>152</v>
      </c>
      <c r="F88" s="1" t="s">
        <v>81</v>
      </c>
      <c r="H88" s="1" t="s">
        <v>13</v>
      </c>
      <c r="I88" s="1" t="s">
        <v>306</v>
      </c>
      <c r="J88">
        <v>6.3</v>
      </c>
      <c r="K88" s="1" t="s">
        <v>562</v>
      </c>
    </row>
    <row r="89" spans="5:11" x14ac:dyDescent="0.25">
      <c r="E89" s="1" t="s">
        <v>153</v>
      </c>
      <c r="F89" s="1" t="s">
        <v>53</v>
      </c>
      <c r="H89" s="1" t="s">
        <v>15</v>
      </c>
      <c r="I89" s="1" t="s">
        <v>507</v>
      </c>
      <c r="J89">
        <v>6.2</v>
      </c>
      <c r="K89" s="1" t="s">
        <v>563</v>
      </c>
    </row>
    <row r="90" spans="5:11" x14ac:dyDescent="0.25">
      <c r="E90" s="1" t="s">
        <v>154</v>
      </c>
      <c r="F90" s="1" t="s">
        <v>56</v>
      </c>
      <c r="H90" s="1" t="s">
        <v>34</v>
      </c>
      <c r="I90" s="1" t="s">
        <v>107</v>
      </c>
      <c r="J90">
        <v>6.2</v>
      </c>
      <c r="K90" s="1" t="s">
        <v>563</v>
      </c>
    </row>
    <row r="91" spans="5:11" x14ac:dyDescent="0.25">
      <c r="E91" s="1" t="s">
        <v>155</v>
      </c>
      <c r="F91" s="1" t="s">
        <v>62</v>
      </c>
      <c r="H91" s="1" t="s">
        <v>12</v>
      </c>
      <c r="I91" s="1" t="s">
        <v>360</v>
      </c>
      <c r="J91">
        <v>6</v>
      </c>
      <c r="K91" s="1" t="s">
        <v>563</v>
      </c>
    </row>
    <row r="92" spans="5:11" x14ac:dyDescent="0.25">
      <c r="E92" s="1" t="s">
        <v>156</v>
      </c>
      <c r="F92" s="1" t="s">
        <v>62</v>
      </c>
      <c r="H92" s="1" t="s">
        <v>39</v>
      </c>
      <c r="I92" s="1" t="s">
        <v>250</v>
      </c>
      <c r="J92">
        <v>6</v>
      </c>
      <c r="K92" s="1" t="s">
        <v>563</v>
      </c>
    </row>
    <row r="93" spans="5:11" x14ac:dyDescent="0.25">
      <c r="E93" s="1" t="s">
        <v>157</v>
      </c>
      <c r="F93" s="1" t="s">
        <v>129</v>
      </c>
      <c r="H93" s="1" t="s">
        <v>42</v>
      </c>
      <c r="I93" s="1" t="s">
        <v>169</v>
      </c>
      <c r="J93">
        <v>5.6</v>
      </c>
      <c r="K93" s="1" t="s">
        <v>563</v>
      </c>
    </row>
    <row r="94" spans="5:11" x14ac:dyDescent="0.25">
      <c r="E94" s="1" t="s">
        <v>158</v>
      </c>
      <c r="F94" s="1" t="s">
        <v>81</v>
      </c>
      <c r="H94" s="1" t="s">
        <v>20</v>
      </c>
      <c r="I94" s="1" t="s">
        <v>240</v>
      </c>
      <c r="J94">
        <v>5.5</v>
      </c>
      <c r="K94" s="1" t="s">
        <v>563</v>
      </c>
    </row>
    <row r="95" spans="5:11" x14ac:dyDescent="0.25">
      <c r="E95" s="1" t="s">
        <v>159</v>
      </c>
      <c r="F95" s="1" t="s">
        <v>81</v>
      </c>
      <c r="H95" s="1" t="s">
        <v>21</v>
      </c>
      <c r="I95" s="1" t="s">
        <v>350</v>
      </c>
      <c r="J95">
        <v>5.5</v>
      </c>
      <c r="K95" s="1" t="s">
        <v>563</v>
      </c>
    </row>
    <row r="96" spans="5:11" x14ac:dyDescent="0.25">
      <c r="E96" s="1" t="s">
        <v>160</v>
      </c>
      <c r="F96" s="1" t="s">
        <v>81</v>
      </c>
      <c r="H96" s="1" t="s">
        <v>23</v>
      </c>
      <c r="I96" s="1" t="s">
        <v>174</v>
      </c>
      <c r="J96">
        <v>5.3</v>
      </c>
      <c r="K96" s="1" t="s">
        <v>563</v>
      </c>
    </row>
    <row r="97" spans="5:11" x14ac:dyDescent="0.25">
      <c r="E97" s="1" t="s">
        <v>161</v>
      </c>
      <c r="F97" s="1" t="s">
        <v>62</v>
      </c>
      <c r="H97" s="1" t="s">
        <v>36</v>
      </c>
      <c r="I97" s="1" t="s">
        <v>74</v>
      </c>
      <c r="J97">
        <v>4.9000000000000004</v>
      </c>
      <c r="K97" s="1" t="s">
        <v>562</v>
      </c>
    </row>
    <row r="98" spans="5:11" x14ac:dyDescent="0.25">
      <c r="E98" s="1" t="s">
        <v>162</v>
      </c>
      <c r="F98" s="1" t="s">
        <v>62</v>
      </c>
      <c r="H98" s="1" t="s">
        <v>36</v>
      </c>
      <c r="I98" s="1" t="s">
        <v>470</v>
      </c>
      <c r="J98">
        <v>4.5999999999999996</v>
      </c>
      <c r="K98" s="1" t="s">
        <v>562</v>
      </c>
    </row>
    <row r="99" spans="5:11" x14ac:dyDescent="0.25">
      <c r="E99" s="1" t="s">
        <v>163</v>
      </c>
      <c r="F99" s="1" t="s">
        <v>81</v>
      </c>
      <c r="H99" s="1" t="s">
        <v>23</v>
      </c>
      <c r="I99" s="1" t="s">
        <v>314</v>
      </c>
      <c r="J99">
        <v>4.5</v>
      </c>
      <c r="K99" s="1" t="s">
        <v>563</v>
      </c>
    </row>
    <row r="100" spans="5:11" x14ac:dyDescent="0.25">
      <c r="E100" s="1" t="s">
        <v>164</v>
      </c>
      <c r="F100" s="1" t="s">
        <v>81</v>
      </c>
      <c r="H100" s="1" t="s">
        <v>39</v>
      </c>
      <c r="I100" s="1" t="s">
        <v>421</v>
      </c>
      <c r="J100">
        <v>4.5</v>
      </c>
      <c r="K100" s="1" t="s">
        <v>563</v>
      </c>
    </row>
    <row r="101" spans="5:11" x14ac:dyDescent="0.25">
      <c r="E101" s="1" t="s">
        <v>165</v>
      </c>
      <c r="F101" s="1" t="s">
        <v>81</v>
      </c>
      <c r="H101" s="1" t="s">
        <v>37</v>
      </c>
      <c r="I101" s="1" t="s">
        <v>494</v>
      </c>
      <c r="J101">
        <v>4.3</v>
      </c>
      <c r="K101" s="1" t="s">
        <v>563</v>
      </c>
    </row>
    <row r="102" spans="5:11" x14ac:dyDescent="0.25">
      <c r="E102" s="1" t="s">
        <v>166</v>
      </c>
      <c r="F102" s="1" t="s">
        <v>53</v>
      </c>
      <c r="H102" s="1" t="s">
        <v>13</v>
      </c>
      <c r="I102" s="1" t="s">
        <v>267</v>
      </c>
      <c r="J102">
        <v>4.2</v>
      </c>
      <c r="K102" s="1" t="s">
        <v>562</v>
      </c>
    </row>
    <row r="103" spans="5:11" x14ac:dyDescent="0.25">
      <c r="E103" s="1" t="s">
        <v>167</v>
      </c>
      <c r="F103" s="1" t="s">
        <v>62</v>
      </c>
      <c r="H103" s="1" t="s">
        <v>36</v>
      </c>
      <c r="I103" s="1" t="s">
        <v>518</v>
      </c>
      <c r="J103">
        <v>4.0999999999999996</v>
      </c>
      <c r="K103" s="1" t="s">
        <v>562</v>
      </c>
    </row>
    <row r="104" spans="5:11" x14ac:dyDescent="0.25">
      <c r="E104" s="1" t="s">
        <v>168</v>
      </c>
      <c r="F104" s="1" t="s">
        <v>60</v>
      </c>
      <c r="H104" s="1" t="s">
        <v>27</v>
      </c>
      <c r="I104" s="1" t="s">
        <v>153</v>
      </c>
      <c r="J104">
        <v>4</v>
      </c>
      <c r="K104" s="1" t="s">
        <v>563</v>
      </c>
    </row>
    <row r="105" spans="5:11" x14ac:dyDescent="0.25">
      <c r="E105" s="1" t="s">
        <v>169</v>
      </c>
      <c r="F105" s="1" t="s">
        <v>81</v>
      </c>
      <c r="H105" s="1" t="s">
        <v>33</v>
      </c>
      <c r="I105" s="1" t="s">
        <v>74</v>
      </c>
      <c r="J105">
        <v>4</v>
      </c>
      <c r="K105" s="1" t="s">
        <v>562</v>
      </c>
    </row>
    <row r="106" spans="5:11" x14ac:dyDescent="0.25">
      <c r="E106" s="1" t="s">
        <v>170</v>
      </c>
      <c r="F106" s="1" t="s">
        <v>56</v>
      </c>
      <c r="H106" s="1" t="s">
        <v>21</v>
      </c>
      <c r="I106" s="1" t="s">
        <v>368</v>
      </c>
      <c r="J106">
        <v>3.9</v>
      </c>
      <c r="K106" s="1" t="s">
        <v>563</v>
      </c>
    </row>
    <row r="107" spans="5:11" x14ac:dyDescent="0.25">
      <c r="E107" s="1" t="s">
        <v>171</v>
      </c>
      <c r="F107" s="1" t="s">
        <v>51</v>
      </c>
      <c r="H107" s="1" t="s">
        <v>27</v>
      </c>
      <c r="I107" s="1" t="s">
        <v>231</v>
      </c>
      <c r="J107">
        <v>3.9</v>
      </c>
      <c r="K107" s="1" t="s">
        <v>563</v>
      </c>
    </row>
    <row r="108" spans="5:11" x14ac:dyDescent="0.25">
      <c r="E108" s="1" t="s">
        <v>172</v>
      </c>
      <c r="F108" s="1" t="s">
        <v>60</v>
      </c>
      <c r="H108" s="1" t="s">
        <v>30</v>
      </c>
      <c r="I108" s="1" t="s">
        <v>482</v>
      </c>
      <c r="J108">
        <v>3.9</v>
      </c>
      <c r="K108" s="1" t="s">
        <v>563</v>
      </c>
    </row>
    <row r="109" spans="5:11" x14ac:dyDescent="0.25">
      <c r="E109" s="1" t="s">
        <v>173</v>
      </c>
      <c r="F109" s="1" t="s">
        <v>81</v>
      </c>
      <c r="H109" s="1" t="s">
        <v>21</v>
      </c>
      <c r="I109" s="1" t="s">
        <v>351</v>
      </c>
      <c r="J109">
        <v>3.8</v>
      </c>
      <c r="K109" s="1" t="s">
        <v>563</v>
      </c>
    </row>
    <row r="110" spans="5:11" x14ac:dyDescent="0.25">
      <c r="E110" s="1" t="s">
        <v>174</v>
      </c>
      <c r="F110" s="1" t="s">
        <v>62</v>
      </c>
      <c r="H110" s="1" t="s">
        <v>36</v>
      </c>
      <c r="I110" s="1" t="s">
        <v>460</v>
      </c>
      <c r="J110">
        <v>3.8</v>
      </c>
      <c r="K110" s="1" t="s">
        <v>562</v>
      </c>
    </row>
    <row r="111" spans="5:11" x14ac:dyDescent="0.25">
      <c r="E111" s="1" t="s">
        <v>175</v>
      </c>
      <c r="F111" s="1" t="s">
        <v>81</v>
      </c>
      <c r="H111" s="1" t="s">
        <v>21</v>
      </c>
      <c r="I111" s="1" t="s">
        <v>50</v>
      </c>
      <c r="J111">
        <v>3.5</v>
      </c>
      <c r="K111" s="1" t="s">
        <v>563</v>
      </c>
    </row>
    <row r="112" spans="5:11" x14ac:dyDescent="0.25">
      <c r="E112" s="1" t="s">
        <v>176</v>
      </c>
      <c r="F112" s="1" t="s">
        <v>123</v>
      </c>
      <c r="H112" s="1" t="s">
        <v>21</v>
      </c>
      <c r="I112" s="1" t="s">
        <v>92</v>
      </c>
      <c r="J112">
        <v>3.5</v>
      </c>
      <c r="K112" s="1" t="s">
        <v>563</v>
      </c>
    </row>
    <row r="113" spans="5:11" x14ac:dyDescent="0.25">
      <c r="E113" s="1" t="s">
        <v>177</v>
      </c>
      <c r="F113" s="1" t="s">
        <v>51</v>
      </c>
      <c r="H113" s="1" t="s">
        <v>21</v>
      </c>
      <c r="I113" s="1" t="s">
        <v>126</v>
      </c>
      <c r="J113">
        <v>3.5</v>
      </c>
      <c r="K113" s="1" t="s">
        <v>563</v>
      </c>
    </row>
    <row r="114" spans="5:11" x14ac:dyDescent="0.25">
      <c r="E114" s="1" t="s">
        <v>178</v>
      </c>
      <c r="F114" s="1" t="s">
        <v>62</v>
      </c>
      <c r="H114" s="1" t="s">
        <v>42</v>
      </c>
      <c r="I114" s="1" t="s">
        <v>400</v>
      </c>
      <c r="J114">
        <v>3.4</v>
      </c>
      <c r="K114" s="1" t="s">
        <v>563</v>
      </c>
    </row>
    <row r="115" spans="5:11" x14ac:dyDescent="0.25">
      <c r="E115" s="1" t="s">
        <v>179</v>
      </c>
      <c r="F115" s="1" t="s">
        <v>180</v>
      </c>
      <c r="H115" s="1" t="s">
        <v>21</v>
      </c>
      <c r="I115" s="1" t="s">
        <v>91</v>
      </c>
      <c r="J115">
        <v>3.3</v>
      </c>
      <c r="K115" s="1" t="s">
        <v>563</v>
      </c>
    </row>
    <row r="116" spans="5:11" x14ac:dyDescent="0.25">
      <c r="E116" s="1" t="s">
        <v>181</v>
      </c>
      <c r="F116" s="1" t="s">
        <v>62</v>
      </c>
      <c r="H116" s="1" t="s">
        <v>10</v>
      </c>
      <c r="I116" s="1" t="s">
        <v>462</v>
      </c>
      <c r="J116">
        <v>3.2</v>
      </c>
      <c r="K116" s="1" t="s">
        <v>563</v>
      </c>
    </row>
    <row r="117" spans="5:11" x14ac:dyDescent="0.25">
      <c r="E117" s="1" t="s">
        <v>182</v>
      </c>
      <c r="F117" s="1" t="s">
        <v>81</v>
      </c>
      <c r="H117" s="1" t="s">
        <v>19</v>
      </c>
      <c r="I117" s="1" t="s">
        <v>167</v>
      </c>
      <c r="J117">
        <v>3.2</v>
      </c>
      <c r="K117" s="1" t="s">
        <v>563</v>
      </c>
    </row>
    <row r="118" spans="5:11" x14ac:dyDescent="0.25">
      <c r="E118" s="1" t="s">
        <v>183</v>
      </c>
      <c r="F118" s="1" t="s">
        <v>60</v>
      </c>
      <c r="H118" s="1" t="s">
        <v>16</v>
      </c>
      <c r="I118" s="1" t="s">
        <v>536</v>
      </c>
      <c r="J118">
        <v>3.1</v>
      </c>
      <c r="K118" s="1" t="s">
        <v>563</v>
      </c>
    </row>
    <row r="119" spans="5:11" x14ac:dyDescent="0.25">
      <c r="E119" s="1" t="s">
        <v>184</v>
      </c>
      <c r="F119" s="1" t="s">
        <v>62</v>
      </c>
      <c r="H119" s="1" t="s">
        <v>13</v>
      </c>
      <c r="I119" s="1" t="s">
        <v>276</v>
      </c>
      <c r="J119">
        <v>3</v>
      </c>
      <c r="K119" s="1" t="s">
        <v>563</v>
      </c>
    </row>
    <row r="120" spans="5:11" x14ac:dyDescent="0.25">
      <c r="E120" s="1" t="s">
        <v>185</v>
      </c>
      <c r="F120" s="1" t="s">
        <v>81</v>
      </c>
      <c r="H120" s="1" t="s">
        <v>33</v>
      </c>
      <c r="I120" s="1" t="s">
        <v>234</v>
      </c>
      <c r="J120">
        <v>3</v>
      </c>
      <c r="K120" s="1" t="s">
        <v>563</v>
      </c>
    </row>
    <row r="121" spans="5:11" x14ac:dyDescent="0.25">
      <c r="E121" s="1" t="s">
        <v>186</v>
      </c>
      <c r="F121" s="1" t="s">
        <v>81</v>
      </c>
      <c r="H121" s="1" t="s">
        <v>42</v>
      </c>
      <c r="I121" s="1" t="s">
        <v>467</v>
      </c>
      <c r="J121">
        <v>3</v>
      </c>
      <c r="K121" s="1" t="s">
        <v>563</v>
      </c>
    </row>
    <row r="122" spans="5:11" x14ac:dyDescent="0.25">
      <c r="E122" s="1" t="s">
        <v>187</v>
      </c>
      <c r="F122" s="1" t="s">
        <v>60</v>
      </c>
      <c r="H122" s="1" t="s">
        <v>3</v>
      </c>
      <c r="I122" s="1" t="s">
        <v>530</v>
      </c>
      <c r="J122">
        <v>2.9</v>
      </c>
      <c r="K122" s="1" t="s">
        <v>563</v>
      </c>
    </row>
    <row r="123" spans="5:11" x14ac:dyDescent="0.25">
      <c r="E123" s="1" t="s">
        <v>188</v>
      </c>
      <c r="F123" s="1" t="s">
        <v>189</v>
      </c>
      <c r="H123" s="1" t="s">
        <v>12</v>
      </c>
      <c r="I123" s="1" t="s">
        <v>230</v>
      </c>
      <c r="J123">
        <v>2.9</v>
      </c>
      <c r="K123" s="1" t="s">
        <v>563</v>
      </c>
    </row>
    <row r="124" spans="5:11" x14ac:dyDescent="0.25">
      <c r="E124" s="1" t="s">
        <v>190</v>
      </c>
      <c r="F124" s="1" t="s">
        <v>62</v>
      </c>
      <c r="H124" s="1" t="s">
        <v>12</v>
      </c>
      <c r="I124" s="1" t="s">
        <v>130</v>
      </c>
      <c r="J124">
        <v>2.9</v>
      </c>
      <c r="K124" s="1" t="s">
        <v>563</v>
      </c>
    </row>
    <row r="125" spans="5:11" x14ac:dyDescent="0.25">
      <c r="E125" s="1" t="s">
        <v>191</v>
      </c>
      <c r="F125" s="1" t="s">
        <v>81</v>
      </c>
      <c r="H125" s="1" t="s">
        <v>20</v>
      </c>
      <c r="I125" s="1" t="s">
        <v>380</v>
      </c>
      <c r="J125">
        <v>2.9</v>
      </c>
      <c r="K125" s="1" t="s">
        <v>563</v>
      </c>
    </row>
    <row r="126" spans="5:11" x14ac:dyDescent="0.25">
      <c r="E126" s="1" t="s">
        <v>192</v>
      </c>
      <c r="F126" s="1" t="s">
        <v>56</v>
      </c>
      <c r="H126" s="1" t="s">
        <v>44</v>
      </c>
      <c r="I126" s="1" t="s">
        <v>329</v>
      </c>
      <c r="J126">
        <v>2.9</v>
      </c>
      <c r="K126" s="1" t="s">
        <v>563</v>
      </c>
    </row>
    <row r="127" spans="5:11" x14ac:dyDescent="0.25">
      <c r="E127" s="1" t="s">
        <v>193</v>
      </c>
      <c r="F127" s="1" t="s">
        <v>60</v>
      </c>
      <c r="H127" s="1" t="s">
        <v>12</v>
      </c>
      <c r="I127" s="1" t="s">
        <v>348</v>
      </c>
      <c r="J127">
        <v>2.8</v>
      </c>
      <c r="K127" s="1" t="s">
        <v>563</v>
      </c>
    </row>
    <row r="128" spans="5:11" x14ac:dyDescent="0.25">
      <c r="E128" s="1" t="s">
        <v>194</v>
      </c>
      <c r="F128" s="1" t="s">
        <v>81</v>
      </c>
      <c r="H128" s="1" t="s">
        <v>20</v>
      </c>
      <c r="I128" s="1" t="s">
        <v>176</v>
      </c>
      <c r="J128">
        <v>2.7</v>
      </c>
      <c r="K128" s="1" t="s">
        <v>563</v>
      </c>
    </row>
    <row r="129" spans="5:11" x14ac:dyDescent="0.25">
      <c r="E129" s="1" t="s">
        <v>195</v>
      </c>
      <c r="F129" s="1" t="s">
        <v>62</v>
      </c>
      <c r="H129" s="1" t="s">
        <v>21</v>
      </c>
      <c r="I129" s="1" t="s">
        <v>113</v>
      </c>
      <c r="J129">
        <v>2.7</v>
      </c>
      <c r="K129" s="1" t="s">
        <v>563</v>
      </c>
    </row>
    <row r="130" spans="5:11" x14ac:dyDescent="0.25">
      <c r="E130" s="1" t="s">
        <v>196</v>
      </c>
      <c r="F130" s="1" t="s">
        <v>60</v>
      </c>
      <c r="H130" s="1" t="s">
        <v>10</v>
      </c>
      <c r="I130" s="1" t="s">
        <v>239</v>
      </c>
      <c r="J130">
        <v>2.6</v>
      </c>
      <c r="K130" s="1" t="s">
        <v>563</v>
      </c>
    </row>
    <row r="131" spans="5:11" x14ac:dyDescent="0.25">
      <c r="E131" s="1" t="s">
        <v>197</v>
      </c>
      <c r="F131" s="1" t="s">
        <v>81</v>
      </c>
      <c r="H131" s="1" t="s">
        <v>16</v>
      </c>
      <c r="I131" s="1" t="s">
        <v>116</v>
      </c>
      <c r="J131">
        <v>2.5</v>
      </c>
      <c r="K131" s="1" t="s">
        <v>563</v>
      </c>
    </row>
    <row r="132" spans="5:11" x14ac:dyDescent="0.25">
      <c r="E132" s="1" t="s">
        <v>198</v>
      </c>
      <c r="F132" s="1" t="s">
        <v>51</v>
      </c>
      <c r="H132" s="1" t="s">
        <v>16</v>
      </c>
      <c r="I132" s="1" t="s">
        <v>236</v>
      </c>
      <c r="J132">
        <v>2.5</v>
      </c>
      <c r="K132" s="1" t="s">
        <v>563</v>
      </c>
    </row>
    <row r="133" spans="5:11" x14ac:dyDescent="0.25">
      <c r="E133" s="1" t="s">
        <v>199</v>
      </c>
      <c r="F133" s="1" t="s">
        <v>62</v>
      </c>
      <c r="H133" s="1" t="s">
        <v>20</v>
      </c>
      <c r="I133" s="1" t="s">
        <v>466</v>
      </c>
      <c r="J133">
        <v>2.5</v>
      </c>
      <c r="K133" s="1" t="s">
        <v>563</v>
      </c>
    </row>
    <row r="134" spans="5:11" x14ac:dyDescent="0.25">
      <c r="E134" s="1" t="s">
        <v>200</v>
      </c>
      <c r="F134" s="1" t="s">
        <v>62</v>
      </c>
      <c r="H134" s="1" t="s">
        <v>20</v>
      </c>
      <c r="I134" s="1" t="s">
        <v>273</v>
      </c>
      <c r="J134">
        <v>2.5</v>
      </c>
      <c r="K134" s="1" t="s">
        <v>563</v>
      </c>
    </row>
    <row r="135" spans="5:11" x14ac:dyDescent="0.25">
      <c r="E135" s="1" t="s">
        <v>201</v>
      </c>
      <c r="F135" s="1" t="s">
        <v>131</v>
      </c>
      <c r="H135" s="1" t="s">
        <v>16</v>
      </c>
      <c r="I135" s="1" t="s">
        <v>423</v>
      </c>
      <c r="J135">
        <v>2.4</v>
      </c>
      <c r="K135" s="1" t="s">
        <v>563</v>
      </c>
    </row>
    <row r="136" spans="5:11" x14ac:dyDescent="0.25">
      <c r="E136" s="1" t="s">
        <v>202</v>
      </c>
      <c r="F136" s="1" t="s">
        <v>189</v>
      </c>
      <c r="H136" s="1" t="s">
        <v>27</v>
      </c>
      <c r="I136" s="1" t="s">
        <v>468</v>
      </c>
      <c r="J136">
        <v>2.4</v>
      </c>
      <c r="K136" s="1" t="s">
        <v>563</v>
      </c>
    </row>
    <row r="137" spans="5:11" x14ac:dyDescent="0.25">
      <c r="E137" s="1" t="s">
        <v>203</v>
      </c>
      <c r="F137" s="1" t="s">
        <v>89</v>
      </c>
      <c r="H137" s="1" t="s">
        <v>42</v>
      </c>
      <c r="I137" s="1" t="s">
        <v>141</v>
      </c>
      <c r="J137">
        <v>2.4</v>
      </c>
      <c r="K137" s="1" t="s">
        <v>563</v>
      </c>
    </row>
    <row r="138" spans="5:11" x14ac:dyDescent="0.25">
      <c r="E138" s="1" t="s">
        <v>204</v>
      </c>
      <c r="F138" s="1" t="s">
        <v>51</v>
      </c>
      <c r="H138" s="1" t="s">
        <v>42</v>
      </c>
      <c r="I138" s="1" t="s">
        <v>500</v>
      </c>
      <c r="J138">
        <v>2.4</v>
      </c>
      <c r="K138" s="1" t="s">
        <v>563</v>
      </c>
    </row>
    <row r="139" spans="5:11" x14ac:dyDescent="0.25">
      <c r="E139" s="1" t="s">
        <v>205</v>
      </c>
      <c r="F139" s="1" t="s">
        <v>62</v>
      </c>
      <c r="H139" s="1" t="s">
        <v>15</v>
      </c>
      <c r="I139" s="1" t="s">
        <v>540</v>
      </c>
      <c r="J139">
        <v>2.2999999999999998</v>
      </c>
      <c r="K139" s="1" t="s">
        <v>563</v>
      </c>
    </row>
    <row r="140" spans="5:11" x14ac:dyDescent="0.25">
      <c r="E140" s="1" t="s">
        <v>206</v>
      </c>
      <c r="F140" s="1" t="s">
        <v>135</v>
      </c>
      <c r="H140" s="1" t="s">
        <v>20</v>
      </c>
      <c r="I140" s="1" t="s">
        <v>155</v>
      </c>
      <c r="J140">
        <v>2.2999999999999998</v>
      </c>
      <c r="K140" s="1" t="s">
        <v>563</v>
      </c>
    </row>
    <row r="141" spans="5:11" x14ac:dyDescent="0.25">
      <c r="E141" s="1" t="s">
        <v>207</v>
      </c>
      <c r="F141" s="1" t="s">
        <v>51</v>
      </c>
      <c r="H141" s="1" t="s">
        <v>30</v>
      </c>
      <c r="I141" s="1" t="s">
        <v>490</v>
      </c>
      <c r="J141">
        <v>2.2999999999999998</v>
      </c>
      <c r="K141" s="1" t="s">
        <v>562</v>
      </c>
    </row>
    <row r="142" spans="5:11" x14ac:dyDescent="0.25">
      <c r="E142" s="1" t="s">
        <v>208</v>
      </c>
      <c r="F142" s="1" t="s">
        <v>81</v>
      </c>
      <c r="H142" s="1" t="s">
        <v>36</v>
      </c>
      <c r="I142" s="1" t="s">
        <v>516</v>
      </c>
      <c r="J142">
        <v>2.2999999999999998</v>
      </c>
      <c r="K142" s="1" t="s">
        <v>562</v>
      </c>
    </row>
    <row r="143" spans="5:11" x14ac:dyDescent="0.25">
      <c r="E143" s="1" t="s">
        <v>209</v>
      </c>
      <c r="F143" s="1" t="s">
        <v>81</v>
      </c>
      <c r="H143" s="1" t="s">
        <v>16</v>
      </c>
      <c r="I143" s="1" t="s">
        <v>334</v>
      </c>
      <c r="J143">
        <v>2.2000000000000002</v>
      </c>
      <c r="K143" s="1" t="s">
        <v>563</v>
      </c>
    </row>
    <row r="144" spans="5:11" x14ac:dyDescent="0.25">
      <c r="E144" s="1" t="s">
        <v>210</v>
      </c>
      <c r="F144" s="1" t="s">
        <v>81</v>
      </c>
      <c r="H144" s="1" t="s">
        <v>27</v>
      </c>
      <c r="I144" s="1" t="s">
        <v>159</v>
      </c>
      <c r="J144">
        <v>2.2000000000000002</v>
      </c>
      <c r="K144" s="1" t="s">
        <v>563</v>
      </c>
    </row>
    <row r="145" spans="5:11" x14ac:dyDescent="0.25">
      <c r="E145" s="1" t="s">
        <v>211</v>
      </c>
      <c r="F145" s="1" t="s">
        <v>81</v>
      </c>
      <c r="H145" s="1" t="s">
        <v>15</v>
      </c>
      <c r="I145" s="1" t="s">
        <v>183</v>
      </c>
      <c r="J145">
        <v>2.1</v>
      </c>
      <c r="K145" s="1" t="s">
        <v>563</v>
      </c>
    </row>
    <row r="146" spans="5:11" x14ac:dyDescent="0.25">
      <c r="E146" s="1" t="s">
        <v>212</v>
      </c>
      <c r="F146" s="1" t="s">
        <v>51</v>
      </c>
      <c r="H146" s="1" t="s">
        <v>15</v>
      </c>
      <c r="I146" s="1" t="s">
        <v>465</v>
      </c>
      <c r="J146">
        <v>2.1</v>
      </c>
      <c r="K146" s="1" t="s">
        <v>563</v>
      </c>
    </row>
    <row r="147" spans="5:11" x14ac:dyDescent="0.25">
      <c r="E147" s="1" t="s">
        <v>213</v>
      </c>
      <c r="F147" s="1" t="s">
        <v>51</v>
      </c>
      <c r="H147" s="1" t="s">
        <v>20</v>
      </c>
      <c r="I147" s="1" t="s">
        <v>251</v>
      </c>
      <c r="J147">
        <v>2.1</v>
      </c>
      <c r="K147" s="1" t="s">
        <v>563</v>
      </c>
    </row>
    <row r="148" spans="5:11" x14ac:dyDescent="0.25">
      <c r="E148" s="1" t="s">
        <v>214</v>
      </c>
      <c r="F148" s="1" t="s">
        <v>84</v>
      </c>
      <c r="H148" s="1" t="s">
        <v>21</v>
      </c>
      <c r="I148" s="1" t="s">
        <v>455</v>
      </c>
      <c r="J148">
        <v>2.1</v>
      </c>
      <c r="K148" s="1" t="s">
        <v>563</v>
      </c>
    </row>
    <row r="149" spans="5:11" x14ac:dyDescent="0.25">
      <c r="E149" s="1" t="s">
        <v>215</v>
      </c>
      <c r="F149" s="1" t="s">
        <v>60</v>
      </c>
      <c r="H149" s="1" t="s">
        <v>37</v>
      </c>
      <c r="I149" s="1" t="s">
        <v>391</v>
      </c>
      <c r="J149">
        <v>2.1</v>
      </c>
      <c r="K149" s="1" t="s">
        <v>563</v>
      </c>
    </row>
    <row r="150" spans="5:11" x14ac:dyDescent="0.25">
      <c r="E150" s="1" t="s">
        <v>216</v>
      </c>
      <c r="F150" s="1" t="s">
        <v>81</v>
      </c>
      <c r="H150" s="1" t="s">
        <v>42</v>
      </c>
      <c r="I150" s="1" t="s">
        <v>296</v>
      </c>
      <c r="J150">
        <v>2.1</v>
      </c>
      <c r="K150" s="1" t="s">
        <v>563</v>
      </c>
    </row>
    <row r="151" spans="5:11" x14ac:dyDescent="0.25">
      <c r="E151" s="1" t="s">
        <v>217</v>
      </c>
      <c r="F151" s="1" t="s">
        <v>51</v>
      </c>
      <c r="H151" s="1" t="s">
        <v>44</v>
      </c>
      <c r="I151" s="1" t="s">
        <v>161</v>
      </c>
      <c r="J151">
        <v>2.1</v>
      </c>
      <c r="K151" s="1" t="s">
        <v>563</v>
      </c>
    </row>
    <row r="152" spans="5:11" x14ac:dyDescent="0.25">
      <c r="E152" s="1" t="s">
        <v>218</v>
      </c>
      <c r="F152" s="1" t="s">
        <v>96</v>
      </c>
      <c r="H152" s="1" t="s">
        <v>5</v>
      </c>
      <c r="I152" s="1" t="s">
        <v>481</v>
      </c>
      <c r="J152">
        <v>2</v>
      </c>
      <c r="K152" s="1" t="s">
        <v>563</v>
      </c>
    </row>
    <row r="153" spans="5:11" x14ac:dyDescent="0.25">
      <c r="E153" s="1" t="s">
        <v>219</v>
      </c>
      <c r="F153" s="1" t="s">
        <v>51</v>
      </c>
      <c r="H153" s="1" t="s">
        <v>13</v>
      </c>
      <c r="I153" s="1" t="s">
        <v>302</v>
      </c>
      <c r="J153">
        <v>2</v>
      </c>
      <c r="K153" s="1" t="s">
        <v>562</v>
      </c>
    </row>
    <row r="154" spans="5:11" x14ac:dyDescent="0.25">
      <c r="E154" s="1" t="s">
        <v>220</v>
      </c>
      <c r="F154" s="1" t="s">
        <v>51</v>
      </c>
      <c r="H154" s="1" t="s">
        <v>21</v>
      </c>
      <c r="I154" s="1" t="s">
        <v>104</v>
      </c>
      <c r="J154">
        <v>2</v>
      </c>
      <c r="K154" s="1" t="s">
        <v>563</v>
      </c>
    </row>
    <row r="155" spans="5:11" x14ac:dyDescent="0.25">
      <c r="E155" s="1" t="s">
        <v>221</v>
      </c>
      <c r="F155" s="1" t="s">
        <v>62</v>
      </c>
      <c r="H155" s="1" t="s">
        <v>22</v>
      </c>
      <c r="I155" s="1" t="s">
        <v>85</v>
      </c>
      <c r="J155">
        <v>2</v>
      </c>
      <c r="K155" s="1" t="s">
        <v>563</v>
      </c>
    </row>
    <row r="156" spans="5:11" x14ac:dyDescent="0.25">
      <c r="E156" s="1" t="s">
        <v>222</v>
      </c>
      <c r="F156" s="1" t="s">
        <v>56</v>
      </c>
      <c r="H156" s="1" t="s">
        <v>33</v>
      </c>
      <c r="I156" s="1" t="s">
        <v>211</v>
      </c>
      <c r="J156">
        <v>2</v>
      </c>
      <c r="K156" s="1" t="s">
        <v>563</v>
      </c>
    </row>
    <row r="157" spans="5:11" x14ac:dyDescent="0.25">
      <c r="E157" s="1" t="s">
        <v>223</v>
      </c>
      <c r="F157" s="1" t="s">
        <v>56</v>
      </c>
      <c r="H157" s="1" t="s">
        <v>33</v>
      </c>
      <c r="I157" s="1" t="s">
        <v>508</v>
      </c>
      <c r="J157">
        <v>2</v>
      </c>
      <c r="K157" s="1" t="s">
        <v>563</v>
      </c>
    </row>
    <row r="158" spans="5:11" x14ac:dyDescent="0.25">
      <c r="E158" s="1" t="s">
        <v>224</v>
      </c>
      <c r="F158" s="1" t="s">
        <v>81</v>
      </c>
      <c r="H158" s="1" t="s">
        <v>38</v>
      </c>
      <c r="I158" s="1" t="s">
        <v>105</v>
      </c>
      <c r="J158">
        <v>2</v>
      </c>
      <c r="K158" s="1" t="s">
        <v>563</v>
      </c>
    </row>
    <row r="159" spans="5:11" x14ac:dyDescent="0.25">
      <c r="E159" s="1" t="s">
        <v>225</v>
      </c>
      <c r="F159" s="1" t="s">
        <v>58</v>
      </c>
      <c r="H159" s="1" t="s">
        <v>21</v>
      </c>
      <c r="I159" s="1" t="s">
        <v>71</v>
      </c>
      <c r="J159">
        <v>1.9</v>
      </c>
      <c r="K159" s="1" t="s">
        <v>563</v>
      </c>
    </row>
    <row r="160" spans="5:11" x14ac:dyDescent="0.25">
      <c r="E160" s="1" t="s">
        <v>226</v>
      </c>
      <c r="F160" s="1" t="s">
        <v>60</v>
      </c>
      <c r="H160" s="1" t="s">
        <v>27</v>
      </c>
      <c r="I160" s="1" t="s">
        <v>263</v>
      </c>
      <c r="J160">
        <v>1.9</v>
      </c>
      <c r="K160" s="1" t="s">
        <v>563</v>
      </c>
    </row>
    <row r="161" spans="5:11" x14ac:dyDescent="0.25">
      <c r="E161" s="1" t="s">
        <v>227</v>
      </c>
      <c r="F161" s="1" t="s">
        <v>60</v>
      </c>
      <c r="H161" s="1" t="s">
        <v>40</v>
      </c>
      <c r="I161" s="1" t="s">
        <v>175</v>
      </c>
      <c r="J161">
        <v>1.9</v>
      </c>
      <c r="K161" s="1" t="s">
        <v>563</v>
      </c>
    </row>
    <row r="162" spans="5:11" x14ac:dyDescent="0.25">
      <c r="E162" s="1" t="s">
        <v>228</v>
      </c>
      <c r="F162" s="1" t="s">
        <v>81</v>
      </c>
      <c r="H162" s="1" t="s">
        <v>3</v>
      </c>
      <c r="I162" s="1" t="s">
        <v>195</v>
      </c>
      <c r="J162">
        <v>1.8</v>
      </c>
      <c r="K162" s="1" t="s">
        <v>563</v>
      </c>
    </row>
    <row r="163" spans="5:11" x14ac:dyDescent="0.25">
      <c r="E163" s="1" t="s">
        <v>229</v>
      </c>
      <c r="F163" s="1" t="s">
        <v>53</v>
      </c>
      <c r="H163" s="1" t="s">
        <v>12</v>
      </c>
      <c r="I163" s="1" t="s">
        <v>277</v>
      </c>
      <c r="J163">
        <v>1.8</v>
      </c>
      <c r="K163" s="1" t="s">
        <v>563</v>
      </c>
    </row>
    <row r="164" spans="5:11" x14ac:dyDescent="0.25">
      <c r="E164" s="1" t="s">
        <v>230</v>
      </c>
      <c r="F164" s="1" t="s">
        <v>131</v>
      </c>
      <c r="H164" s="1" t="s">
        <v>15</v>
      </c>
      <c r="I164" s="1" t="s">
        <v>59</v>
      </c>
      <c r="J164">
        <v>1.8</v>
      </c>
      <c r="K164" s="1" t="s">
        <v>563</v>
      </c>
    </row>
    <row r="165" spans="5:11" x14ac:dyDescent="0.25">
      <c r="E165" s="1" t="s">
        <v>231</v>
      </c>
      <c r="F165" s="1" t="s">
        <v>81</v>
      </c>
      <c r="H165" s="1" t="s">
        <v>15</v>
      </c>
      <c r="I165" s="1" t="s">
        <v>187</v>
      </c>
      <c r="J165">
        <v>1.8</v>
      </c>
      <c r="K165" s="1" t="s">
        <v>563</v>
      </c>
    </row>
    <row r="166" spans="5:11" x14ac:dyDescent="0.25">
      <c r="E166" s="1" t="s">
        <v>232</v>
      </c>
      <c r="F166" s="1" t="s">
        <v>123</v>
      </c>
      <c r="H166" s="1" t="s">
        <v>16</v>
      </c>
      <c r="I166" s="1" t="s">
        <v>495</v>
      </c>
      <c r="J166">
        <v>1.8</v>
      </c>
      <c r="K166" s="1" t="s">
        <v>563</v>
      </c>
    </row>
    <row r="167" spans="5:11" x14ac:dyDescent="0.25">
      <c r="E167" s="1" t="s">
        <v>233</v>
      </c>
      <c r="F167" s="1" t="s">
        <v>56</v>
      </c>
      <c r="H167" s="1" t="s">
        <v>16</v>
      </c>
      <c r="I167" s="1" t="s">
        <v>321</v>
      </c>
      <c r="J167">
        <v>1.8</v>
      </c>
      <c r="K167" s="1" t="s">
        <v>563</v>
      </c>
    </row>
    <row r="168" spans="5:11" x14ac:dyDescent="0.25">
      <c r="E168" s="1" t="s">
        <v>234</v>
      </c>
      <c r="F168" s="1" t="s">
        <v>53</v>
      </c>
      <c r="H168" s="1" t="s">
        <v>20</v>
      </c>
      <c r="I168" s="1" t="s">
        <v>288</v>
      </c>
      <c r="J168">
        <v>1.8</v>
      </c>
      <c r="K168" s="1" t="s">
        <v>563</v>
      </c>
    </row>
    <row r="169" spans="5:11" x14ac:dyDescent="0.25">
      <c r="E169" s="1" t="s">
        <v>235</v>
      </c>
      <c r="F169" s="1" t="s">
        <v>81</v>
      </c>
      <c r="H169" s="1" t="s">
        <v>12</v>
      </c>
      <c r="I169" s="1" t="s">
        <v>192</v>
      </c>
      <c r="J169">
        <v>1.7</v>
      </c>
      <c r="K169" s="1" t="s">
        <v>563</v>
      </c>
    </row>
    <row r="170" spans="5:11" x14ac:dyDescent="0.25">
      <c r="E170" s="1" t="s">
        <v>236</v>
      </c>
      <c r="F170" s="1" t="s">
        <v>51</v>
      </c>
      <c r="H170" s="1" t="s">
        <v>20</v>
      </c>
      <c r="I170" s="1" t="s">
        <v>520</v>
      </c>
      <c r="J170">
        <v>1.7</v>
      </c>
      <c r="K170" s="1" t="s">
        <v>563</v>
      </c>
    </row>
    <row r="171" spans="5:11" x14ac:dyDescent="0.25">
      <c r="E171" s="1" t="s">
        <v>237</v>
      </c>
      <c r="F171" s="1" t="s">
        <v>86</v>
      </c>
      <c r="H171" s="1" t="s">
        <v>27</v>
      </c>
      <c r="I171" s="1" t="s">
        <v>259</v>
      </c>
      <c r="J171">
        <v>1.7</v>
      </c>
      <c r="K171" s="1" t="s">
        <v>563</v>
      </c>
    </row>
    <row r="172" spans="5:11" x14ac:dyDescent="0.25">
      <c r="E172" s="1" t="s">
        <v>238</v>
      </c>
      <c r="F172" s="1" t="s">
        <v>56</v>
      </c>
      <c r="H172" s="1" t="s">
        <v>33</v>
      </c>
      <c r="I172" s="1" t="s">
        <v>163</v>
      </c>
      <c r="J172">
        <v>1.7</v>
      </c>
      <c r="K172" s="1" t="s">
        <v>563</v>
      </c>
    </row>
    <row r="173" spans="5:11" x14ac:dyDescent="0.25">
      <c r="E173" s="1" t="s">
        <v>239</v>
      </c>
      <c r="F173" s="1" t="s">
        <v>56</v>
      </c>
      <c r="H173" s="1" t="s">
        <v>40</v>
      </c>
      <c r="I173" s="1" t="s">
        <v>194</v>
      </c>
      <c r="J173">
        <v>1.7</v>
      </c>
      <c r="K173" s="1" t="s">
        <v>563</v>
      </c>
    </row>
    <row r="174" spans="5:11" x14ac:dyDescent="0.25">
      <c r="E174" s="1" t="s">
        <v>240</v>
      </c>
      <c r="F174" s="1" t="s">
        <v>62</v>
      </c>
      <c r="H174" s="1" t="s">
        <v>41</v>
      </c>
      <c r="I174" s="1" t="s">
        <v>555</v>
      </c>
      <c r="J174">
        <v>1.7</v>
      </c>
      <c r="K174" s="1" t="s">
        <v>563</v>
      </c>
    </row>
    <row r="175" spans="5:11" x14ac:dyDescent="0.25">
      <c r="E175" s="1" t="s">
        <v>241</v>
      </c>
      <c r="F175" s="1" t="s">
        <v>62</v>
      </c>
      <c r="H175" s="1" t="s">
        <v>42</v>
      </c>
      <c r="I175" s="1" t="s">
        <v>338</v>
      </c>
      <c r="J175">
        <v>1.7</v>
      </c>
      <c r="K175" s="1" t="s">
        <v>563</v>
      </c>
    </row>
    <row r="176" spans="5:11" x14ac:dyDescent="0.25">
      <c r="E176" s="1" t="s">
        <v>242</v>
      </c>
      <c r="F176" s="1" t="s">
        <v>62</v>
      </c>
      <c r="H176" s="1" t="s">
        <v>15</v>
      </c>
      <c r="I176" s="1" t="s">
        <v>168</v>
      </c>
      <c r="J176">
        <v>1.6</v>
      </c>
      <c r="K176" s="1" t="s">
        <v>563</v>
      </c>
    </row>
    <row r="177" spans="5:11" x14ac:dyDescent="0.25">
      <c r="E177" s="1" t="s">
        <v>243</v>
      </c>
      <c r="F177" s="1" t="s">
        <v>56</v>
      </c>
      <c r="H177" s="1" t="s">
        <v>21</v>
      </c>
      <c r="I177" s="1" t="s">
        <v>323</v>
      </c>
      <c r="J177">
        <v>1.6</v>
      </c>
      <c r="K177" s="1" t="s">
        <v>563</v>
      </c>
    </row>
    <row r="178" spans="5:11" x14ac:dyDescent="0.25">
      <c r="E178" s="1" t="s">
        <v>244</v>
      </c>
      <c r="F178" s="1" t="s">
        <v>56</v>
      </c>
      <c r="H178" s="1" t="s">
        <v>44</v>
      </c>
      <c r="I178" s="1" t="s">
        <v>484</v>
      </c>
      <c r="J178">
        <v>1.6</v>
      </c>
      <c r="K178" s="1" t="s">
        <v>563</v>
      </c>
    </row>
    <row r="179" spans="5:11" x14ac:dyDescent="0.25">
      <c r="E179" s="1" t="s">
        <v>245</v>
      </c>
      <c r="F179" s="1" t="s">
        <v>86</v>
      </c>
      <c r="H179" s="1" t="s">
        <v>46</v>
      </c>
      <c r="I179" s="1" t="s">
        <v>497</v>
      </c>
      <c r="J179">
        <v>1.6</v>
      </c>
      <c r="K179" s="1" t="s">
        <v>563</v>
      </c>
    </row>
    <row r="180" spans="5:11" x14ac:dyDescent="0.25">
      <c r="E180" s="1" t="s">
        <v>246</v>
      </c>
      <c r="F180" s="1" t="s">
        <v>246</v>
      </c>
      <c r="H180" s="1" t="s">
        <v>3</v>
      </c>
      <c r="I180" s="1" t="s">
        <v>523</v>
      </c>
      <c r="J180">
        <v>1.5</v>
      </c>
      <c r="K180" s="1" t="s">
        <v>563</v>
      </c>
    </row>
    <row r="181" spans="5:11" x14ac:dyDescent="0.25">
      <c r="E181" s="1" t="s">
        <v>247</v>
      </c>
      <c r="F181" s="1" t="s">
        <v>81</v>
      </c>
      <c r="H181" s="1" t="s">
        <v>7</v>
      </c>
      <c r="I181" s="1" t="s">
        <v>539</v>
      </c>
      <c r="J181">
        <v>1.5</v>
      </c>
      <c r="K181" s="1" t="s">
        <v>563</v>
      </c>
    </row>
    <row r="182" spans="5:11" x14ac:dyDescent="0.25">
      <c r="E182" s="1" t="s">
        <v>248</v>
      </c>
      <c r="F182" s="1" t="s">
        <v>81</v>
      </c>
      <c r="H182" s="1" t="s">
        <v>11</v>
      </c>
      <c r="I182" s="1" t="s">
        <v>391</v>
      </c>
      <c r="J182">
        <v>1.5</v>
      </c>
      <c r="K182" s="1" t="s">
        <v>563</v>
      </c>
    </row>
    <row r="183" spans="5:11" x14ac:dyDescent="0.25">
      <c r="E183" s="1" t="s">
        <v>249</v>
      </c>
      <c r="F183" s="1" t="s">
        <v>81</v>
      </c>
      <c r="H183" s="1" t="s">
        <v>12</v>
      </c>
      <c r="I183" s="1" t="s">
        <v>201</v>
      </c>
      <c r="J183">
        <v>1.5</v>
      </c>
      <c r="K183" s="1" t="s">
        <v>563</v>
      </c>
    </row>
    <row r="184" spans="5:11" x14ac:dyDescent="0.25">
      <c r="E184" s="1" t="s">
        <v>250</v>
      </c>
      <c r="F184" s="1" t="s">
        <v>131</v>
      </c>
      <c r="H184" s="1" t="s">
        <v>12</v>
      </c>
      <c r="I184" s="1" t="s">
        <v>245</v>
      </c>
      <c r="J184">
        <v>1.5</v>
      </c>
      <c r="K184" s="1" t="s">
        <v>563</v>
      </c>
    </row>
    <row r="185" spans="5:11" x14ac:dyDescent="0.25">
      <c r="E185" s="1" t="s">
        <v>251</v>
      </c>
      <c r="F185" s="1" t="s">
        <v>62</v>
      </c>
      <c r="H185" s="1" t="s">
        <v>13</v>
      </c>
      <c r="I185" s="1" t="s">
        <v>307</v>
      </c>
      <c r="J185">
        <v>1.5</v>
      </c>
      <c r="K185" s="1" t="s">
        <v>563</v>
      </c>
    </row>
    <row r="186" spans="5:11" x14ac:dyDescent="0.25">
      <c r="E186" s="1" t="s">
        <v>252</v>
      </c>
      <c r="F186" s="1" t="s">
        <v>89</v>
      </c>
      <c r="H186" s="1" t="s">
        <v>20</v>
      </c>
      <c r="I186" s="1" t="s">
        <v>347</v>
      </c>
      <c r="J186">
        <v>1.5</v>
      </c>
      <c r="K186" s="1" t="s">
        <v>563</v>
      </c>
    </row>
    <row r="187" spans="5:11" x14ac:dyDescent="0.25">
      <c r="E187" s="1" t="s">
        <v>253</v>
      </c>
      <c r="F187" s="1" t="s">
        <v>89</v>
      </c>
      <c r="H187" s="1" t="s">
        <v>23</v>
      </c>
      <c r="I187" s="1" t="s">
        <v>76</v>
      </c>
      <c r="J187">
        <v>1.5</v>
      </c>
      <c r="K187" s="1" t="s">
        <v>563</v>
      </c>
    </row>
    <row r="188" spans="5:11" x14ac:dyDescent="0.25">
      <c r="E188" s="1" t="s">
        <v>254</v>
      </c>
      <c r="F188" s="1" t="s">
        <v>89</v>
      </c>
      <c r="H188" s="1" t="s">
        <v>23</v>
      </c>
      <c r="I188" s="1" t="s">
        <v>107</v>
      </c>
      <c r="J188">
        <v>1.5</v>
      </c>
      <c r="K188" s="1" t="s">
        <v>563</v>
      </c>
    </row>
    <row r="189" spans="5:11" x14ac:dyDescent="0.25">
      <c r="E189" s="1" t="s">
        <v>255</v>
      </c>
      <c r="F189" s="1" t="s">
        <v>131</v>
      </c>
      <c r="H189" s="1" t="s">
        <v>32</v>
      </c>
      <c r="I189" s="1" t="s">
        <v>521</v>
      </c>
      <c r="J189">
        <v>1.5</v>
      </c>
      <c r="K189" s="1" t="s">
        <v>563</v>
      </c>
    </row>
    <row r="190" spans="5:11" x14ac:dyDescent="0.25">
      <c r="E190" s="1" t="s">
        <v>256</v>
      </c>
      <c r="F190" s="1" t="s">
        <v>81</v>
      </c>
      <c r="H190" s="1" t="s">
        <v>33</v>
      </c>
      <c r="I190" s="1" t="s">
        <v>208</v>
      </c>
      <c r="J190">
        <v>1.5</v>
      </c>
      <c r="K190" s="1" t="s">
        <v>563</v>
      </c>
    </row>
    <row r="191" spans="5:11" x14ac:dyDescent="0.25">
      <c r="E191" s="1" t="s">
        <v>257</v>
      </c>
      <c r="F191" s="1" t="s">
        <v>81</v>
      </c>
      <c r="H191" s="1" t="s">
        <v>42</v>
      </c>
      <c r="I191" s="1" t="s">
        <v>52</v>
      </c>
      <c r="J191">
        <v>1.5</v>
      </c>
      <c r="K191" s="1" t="s">
        <v>563</v>
      </c>
    </row>
    <row r="192" spans="5:11" x14ac:dyDescent="0.25">
      <c r="E192" s="1" t="s">
        <v>258</v>
      </c>
      <c r="F192" s="1" t="s">
        <v>189</v>
      </c>
      <c r="H192" s="1" t="s">
        <v>15</v>
      </c>
      <c r="I192" s="1" t="s">
        <v>172</v>
      </c>
      <c r="J192">
        <v>1.4</v>
      </c>
      <c r="K192" s="1" t="s">
        <v>563</v>
      </c>
    </row>
    <row r="193" spans="5:11" x14ac:dyDescent="0.25">
      <c r="E193" s="1" t="s">
        <v>259</v>
      </c>
      <c r="F193" s="1" t="s">
        <v>81</v>
      </c>
      <c r="H193" s="1" t="s">
        <v>20</v>
      </c>
      <c r="I193" s="1" t="s">
        <v>120</v>
      </c>
      <c r="J193">
        <v>1.4</v>
      </c>
      <c r="K193" s="1" t="s">
        <v>563</v>
      </c>
    </row>
    <row r="194" spans="5:11" x14ac:dyDescent="0.25">
      <c r="E194" s="1" t="s">
        <v>260</v>
      </c>
      <c r="F194" s="1" t="s">
        <v>51</v>
      </c>
      <c r="H194" s="1" t="s">
        <v>27</v>
      </c>
      <c r="I194" s="1" t="s">
        <v>308</v>
      </c>
      <c r="J194">
        <v>1.4</v>
      </c>
      <c r="K194" s="1" t="s">
        <v>563</v>
      </c>
    </row>
    <row r="195" spans="5:11" x14ac:dyDescent="0.25">
      <c r="E195" s="1" t="s">
        <v>261</v>
      </c>
      <c r="F195" s="1" t="s">
        <v>81</v>
      </c>
      <c r="H195" s="1" t="s">
        <v>31</v>
      </c>
      <c r="I195" s="1" t="s">
        <v>370</v>
      </c>
      <c r="J195">
        <v>1.4</v>
      </c>
      <c r="K195" s="1" t="s">
        <v>563</v>
      </c>
    </row>
    <row r="196" spans="5:11" x14ac:dyDescent="0.25">
      <c r="E196" s="1" t="s">
        <v>262</v>
      </c>
      <c r="F196" s="1" t="s">
        <v>81</v>
      </c>
      <c r="H196" s="1" t="s">
        <v>37</v>
      </c>
      <c r="I196" s="1" t="s">
        <v>147</v>
      </c>
      <c r="J196">
        <v>1.4</v>
      </c>
      <c r="K196" s="1" t="s">
        <v>563</v>
      </c>
    </row>
    <row r="197" spans="5:11" x14ac:dyDescent="0.25">
      <c r="E197" s="1" t="s">
        <v>263</v>
      </c>
      <c r="F197" s="1" t="s">
        <v>53</v>
      </c>
      <c r="H197" s="1" t="s">
        <v>39</v>
      </c>
      <c r="I197" s="1" t="s">
        <v>254</v>
      </c>
      <c r="J197">
        <v>1.4</v>
      </c>
      <c r="K197" s="1" t="s">
        <v>563</v>
      </c>
    </row>
    <row r="198" spans="5:11" x14ac:dyDescent="0.25">
      <c r="E198" s="1" t="s">
        <v>264</v>
      </c>
      <c r="F198" s="1" t="s">
        <v>86</v>
      </c>
      <c r="H198" s="1" t="s">
        <v>39</v>
      </c>
      <c r="I198" s="1" t="s">
        <v>547</v>
      </c>
      <c r="J198">
        <v>1.4</v>
      </c>
      <c r="K198" s="1" t="s">
        <v>563</v>
      </c>
    </row>
    <row r="199" spans="5:11" x14ac:dyDescent="0.25">
      <c r="E199" s="1" t="s">
        <v>265</v>
      </c>
      <c r="F199" s="1" t="s">
        <v>123</v>
      </c>
      <c r="H199" s="1" t="s">
        <v>44</v>
      </c>
      <c r="I199" s="1" t="s">
        <v>538</v>
      </c>
      <c r="J199">
        <v>1.4</v>
      </c>
      <c r="K199" s="1" t="s">
        <v>563</v>
      </c>
    </row>
    <row r="200" spans="5:11" x14ac:dyDescent="0.25">
      <c r="E200" s="1" t="s">
        <v>266</v>
      </c>
      <c r="F200" s="1" t="s">
        <v>81</v>
      </c>
      <c r="H200" s="1" t="s">
        <v>30</v>
      </c>
      <c r="I200" s="1" t="s">
        <v>493</v>
      </c>
      <c r="J200">
        <v>1.3</v>
      </c>
      <c r="K200" s="1" t="s">
        <v>563</v>
      </c>
    </row>
    <row r="201" spans="5:11" x14ac:dyDescent="0.25">
      <c r="E201" s="1" t="s">
        <v>267</v>
      </c>
      <c r="F201" s="1" t="s">
        <v>81</v>
      </c>
      <c r="H201" s="1" t="s">
        <v>34</v>
      </c>
      <c r="I201" s="1" t="s">
        <v>530</v>
      </c>
      <c r="J201">
        <v>1.3</v>
      </c>
      <c r="K201" s="1" t="s">
        <v>563</v>
      </c>
    </row>
    <row r="202" spans="5:11" x14ac:dyDescent="0.25">
      <c r="E202" s="1" t="s">
        <v>268</v>
      </c>
      <c r="F202" s="1" t="s">
        <v>89</v>
      </c>
      <c r="H202" s="1" t="s">
        <v>36</v>
      </c>
      <c r="I202" s="1" t="s">
        <v>472</v>
      </c>
      <c r="J202">
        <v>1.3</v>
      </c>
      <c r="K202" s="1" t="s">
        <v>562</v>
      </c>
    </row>
    <row r="203" spans="5:11" x14ac:dyDescent="0.25">
      <c r="E203" s="1" t="s">
        <v>269</v>
      </c>
      <c r="F203" s="1" t="s">
        <v>123</v>
      </c>
      <c r="H203" s="1" t="s">
        <v>40</v>
      </c>
      <c r="I203" s="1" t="s">
        <v>325</v>
      </c>
      <c r="J203">
        <v>1.3</v>
      </c>
      <c r="K203" s="1" t="s">
        <v>563</v>
      </c>
    </row>
    <row r="204" spans="5:11" x14ac:dyDescent="0.25">
      <c r="E204" s="1" t="s">
        <v>270</v>
      </c>
      <c r="F204" s="1" t="s">
        <v>51</v>
      </c>
      <c r="H204" s="1" t="s">
        <v>40</v>
      </c>
      <c r="I204" s="1" t="s">
        <v>399</v>
      </c>
      <c r="J204">
        <v>1.3</v>
      </c>
      <c r="K204" s="1" t="s">
        <v>563</v>
      </c>
    </row>
    <row r="205" spans="5:11" x14ac:dyDescent="0.25">
      <c r="E205" s="1" t="s">
        <v>271</v>
      </c>
      <c r="F205" s="1" t="s">
        <v>272</v>
      </c>
      <c r="H205" s="1" t="s">
        <v>12</v>
      </c>
      <c r="I205" s="1" t="s">
        <v>90</v>
      </c>
      <c r="J205">
        <v>1.2</v>
      </c>
      <c r="K205" s="1" t="s">
        <v>563</v>
      </c>
    </row>
    <row r="206" spans="5:11" x14ac:dyDescent="0.25">
      <c r="E206" s="1" t="s">
        <v>273</v>
      </c>
      <c r="F206" s="1" t="s">
        <v>62</v>
      </c>
      <c r="H206" s="1" t="s">
        <v>16</v>
      </c>
      <c r="I206" s="1" t="s">
        <v>138</v>
      </c>
      <c r="J206">
        <v>1.2</v>
      </c>
      <c r="K206" s="1" t="s">
        <v>563</v>
      </c>
    </row>
    <row r="207" spans="5:11" x14ac:dyDescent="0.25">
      <c r="E207" s="1" t="s">
        <v>274</v>
      </c>
      <c r="F207" s="1" t="s">
        <v>56</v>
      </c>
      <c r="H207" s="1" t="s">
        <v>21</v>
      </c>
      <c r="I207" s="1" t="s">
        <v>100</v>
      </c>
      <c r="J207">
        <v>1.2</v>
      </c>
      <c r="K207" s="1" t="s">
        <v>563</v>
      </c>
    </row>
    <row r="208" spans="5:11" x14ac:dyDescent="0.25">
      <c r="E208" s="1" t="s">
        <v>275</v>
      </c>
      <c r="F208" s="1" t="s">
        <v>81</v>
      </c>
      <c r="H208" s="1" t="s">
        <v>21</v>
      </c>
      <c r="I208" s="1" t="s">
        <v>103</v>
      </c>
      <c r="J208">
        <v>1.2</v>
      </c>
      <c r="K208" s="1" t="s">
        <v>563</v>
      </c>
    </row>
    <row r="209" spans="5:11" x14ac:dyDescent="0.25">
      <c r="E209" s="1" t="s">
        <v>276</v>
      </c>
      <c r="F209" s="1" t="s">
        <v>81</v>
      </c>
      <c r="H209" s="1" t="s">
        <v>36</v>
      </c>
      <c r="I209" s="1" t="s">
        <v>532</v>
      </c>
      <c r="J209">
        <v>1.2</v>
      </c>
      <c r="K209" s="1" t="s">
        <v>562</v>
      </c>
    </row>
    <row r="210" spans="5:11" x14ac:dyDescent="0.25">
      <c r="E210" s="1" t="s">
        <v>277</v>
      </c>
      <c r="F210" s="1" t="s">
        <v>96</v>
      </c>
      <c r="H210" s="1" t="s">
        <v>37</v>
      </c>
      <c r="I210" s="1" t="s">
        <v>97</v>
      </c>
      <c r="J210">
        <v>1.2</v>
      </c>
      <c r="K210" s="1" t="s">
        <v>563</v>
      </c>
    </row>
    <row r="211" spans="5:11" x14ac:dyDescent="0.25">
      <c r="E211" s="1" t="s">
        <v>278</v>
      </c>
      <c r="F211" s="1" t="s">
        <v>89</v>
      </c>
      <c r="H211" s="1" t="s">
        <v>42</v>
      </c>
      <c r="I211" s="1" t="s">
        <v>165</v>
      </c>
      <c r="J211">
        <v>1.2</v>
      </c>
      <c r="K211" s="1" t="s">
        <v>563</v>
      </c>
    </row>
    <row r="212" spans="5:11" x14ac:dyDescent="0.25">
      <c r="E212" s="1" t="s">
        <v>279</v>
      </c>
      <c r="F212" s="1" t="s">
        <v>123</v>
      </c>
      <c r="H212" s="1" t="s">
        <v>15</v>
      </c>
      <c r="I212" s="1" t="s">
        <v>227</v>
      </c>
      <c r="J212">
        <v>1.1000000000000001</v>
      </c>
      <c r="K212" s="1" t="s">
        <v>563</v>
      </c>
    </row>
    <row r="213" spans="5:11" x14ac:dyDescent="0.25">
      <c r="E213" s="1" t="s">
        <v>280</v>
      </c>
      <c r="F213" s="1" t="s">
        <v>281</v>
      </c>
      <c r="H213" s="1" t="s">
        <v>16</v>
      </c>
      <c r="I213" s="1" t="s">
        <v>260</v>
      </c>
      <c r="J213">
        <v>1.1000000000000001</v>
      </c>
      <c r="K213" s="1" t="s">
        <v>563</v>
      </c>
    </row>
    <row r="214" spans="5:11" x14ac:dyDescent="0.25">
      <c r="E214" s="1" t="s">
        <v>282</v>
      </c>
      <c r="F214" s="1" t="s">
        <v>123</v>
      </c>
      <c r="H214" s="1" t="s">
        <v>20</v>
      </c>
      <c r="I214" s="1" t="s">
        <v>253</v>
      </c>
      <c r="J214">
        <v>1.1000000000000001</v>
      </c>
      <c r="K214" s="1" t="s">
        <v>563</v>
      </c>
    </row>
    <row r="215" spans="5:11" x14ac:dyDescent="0.25">
      <c r="E215" s="1" t="s">
        <v>283</v>
      </c>
      <c r="F215" s="1" t="s">
        <v>53</v>
      </c>
      <c r="H215" s="1" t="s">
        <v>20</v>
      </c>
      <c r="I215" s="1" t="s">
        <v>366</v>
      </c>
      <c r="J215">
        <v>1.1000000000000001</v>
      </c>
      <c r="K215" s="1" t="s">
        <v>563</v>
      </c>
    </row>
    <row r="216" spans="5:11" x14ac:dyDescent="0.25">
      <c r="E216" s="1" t="s">
        <v>284</v>
      </c>
      <c r="F216" s="1" t="s">
        <v>86</v>
      </c>
      <c r="H216" s="1" t="s">
        <v>21</v>
      </c>
      <c r="I216" s="1" t="s">
        <v>102</v>
      </c>
      <c r="J216">
        <v>1.1000000000000001</v>
      </c>
      <c r="K216" s="1" t="s">
        <v>563</v>
      </c>
    </row>
    <row r="217" spans="5:11" x14ac:dyDescent="0.25">
      <c r="E217" s="1" t="s">
        <v>285</v>
      </c>
      <c r="F217" s="1" t="s">
        <v>53</v>
      </c>
      <c r="H217" s="1" t="s">
        <v>36</v>
      </c>
      <c r="I217" s="1" t="s">
        <v>378</v>
      </c>
      <c r="J217">
        <v>1.1000000000000001</v>
      </c>
      <c r="K217" s="1" t="s">
        <v>562</v>
      </c>
    </row>
    <row r="218" spans="5:11" x14ac:dyDescent="0.25">
      <c r="E218" s="1" t="s">
        <v>286</v>
      </c>
      <c r="F218" s="1" t="s">
        <v>62</v>
      </c>
      <c r="H218" s="1" t="s">
        <v>37</v>
      </c>
      <c r="I218" s="1" t="s">
        <v>527</v>
      </c>
      <c r="J218">
        <v>1.1000000000000001</v>
      </c>
      <c r="K218" s="1" t="s">
        <v>563</v>
      </c>
    </row>
    <row r="219" spans="5:11" x14ac:dyDescent="0.25">
      <c r="E219" s="1" t="s">
        <v>287</v>
      </c>
      <c r="F219" s="1" t="s">
        <v>81</v>
      </c>
      <c r="H219" s="1" t="s">
        <v>40</v>
      </c>
      <c r="I219" s="1" t="s">
        <v>197</v>
      </c>
      <c r="J219">
        <v>1.1000000000000001</v>
      </c>
      <c r="K219" s="1" t="s">
        <v>563</v>
      </c>
    </row>
    <row r="220" spans="5:11" x14ac:dyDescent="0.25">
      <c r="E220" s="1" t="s">
        <v>288</v>
      </c>
      <c r="F220" s="1" t="s">
        <v>123</v>
      </c>
      <c r="H220" s="1" t="s">
        <v>40</v>
      </c>
      <c r="I220" s="1" t="s">
        <v>396</v>
      </c>
      <c r="J220">
        <v>1.1000000000000001</v>
      </c>
      <c r="K220" s="1" t="s">
        <v>563</v>
      </c>
    </row>
    <row r="221" spans="5:11" x14ac:dyDescent="0.25">
      <c r="E221" s="1" t="s">
        <v>289</v>
      </c>
      <c r="F221" s="1" t="s">
        <v>123</v>
      </c>
      <c r="H221" s="1" t="s">
        <v>41</v>
      </c>
      <c r="I221" s="1" t="s">
        <v>76</v>
      </c>
      <c r="J221">
        <v>1.1000000000000001</v>
      </c>
      <c r="K221" s="1" t="s">
        <v>563</v>
      </c>
    </row>
    <row r="222" spans="5:11" x14ac:dyDescent="0.25">
      <c r="E222" s="1" t="s">
        <v>290</v>
      </c>
      <c r="F222" s="1" t="s">
        <v>89</v>
      </c>
      <c r="H222" s="1" t="s">
        <v>42</v>
      </c>
      <c r="I222" s="1" t="s">
        <v>309</v>
      </c>
      <c r="J222">
        <v>1.1000000000000001</v>
      </c>
      <c r="K222" s="1" t="s">
        <v>563</v>
      </c>
    </row>
    <row r="223" spans="5:11" x14ac:dyDescent="0.25">
      <c r="E223" s="1" t="s">
        <v>291</v>
      </c>
      <c r="F223" s="1" t="s">
        <v>81</v>
      </c>
      <c r="H223" s="1" t="s">
        <v>44</v>
      </c>
      <c r="I223" s="1" t="s">
        <v>277</v>
      </c>
      <c r="J223">
        <v>1.1000000000000001</v>
      </c>
      <c r="K223" s="1" t="s">
        <v>563</v>
      </c>
    </row>
    <row r="224" spans="5:11" x14ac:dyDescent="0.25">
      <c r="E224" s="1" t="s">
        <v>292</v>
      </c>
      <c r="F224" s="1" t="s">
        <v>56</v>
      </c>
      <c r="H224" s="1" t="s">
        <v>44</v>
      </c>
      <c r="I224" s="1" t="s">
        <v>391</v>
      </c>
      <c r="J224">
        <v>1.1000000000000001</v>
      </c>
      <c r="K224" s="1" t="s">
        <v>563</v>
      </c>
    </row>
    <row r="225" spans="5:11" x14ac:dyDescent="0.25">
      <c r="E225" s="1" t="s">
        <v>293</v>
      </c>
      <c r="F225" s="1" t="s">
        <v>56</v>
      </c>
      <c r="H225" s="1" t="s">
        <v>46</v>
      </c>
      <c r="I225" s="1" t="s">
        <v>367</v>
      </c>
      <c r="J225">
        <v>1.1000000000000001</v>
      </c>
      <c r="K225" s="1" t="s">
        <v>563</v>
      </c>
    </row>
    <row r="226" spans="5:11" x14ac:dyDescent="0.25">
      <c r="E226" s="1" t="s">
        <v>294</v>
      </c>
      <c r="F226" s="1" t="s">
        <v>84</v>
      </c>
      <c r="H226" s="1" t="s">
        <v>46</v>
      </c>
      <c r="I226" s="1" t="s">
        <v>202</v>
      </c>
      <c r="J226">
        <v>1.1000000000000001</v>
      </c>
      <c r="K226" s="1" t="s">
        <v>563</v>
      </c>
    </row>
    <row r="227" spans="5:11" x14ac:dyDescent="0.25">
      <c r="E227" s="1" t="s">
        <v>295</v>
      </c>
      <c r="F227" s="1" t="s">
        <v>81</v>
      </c>
      <c r="H227" s="1" t="s">
        <v>46</v>
      </c>
      <c r="I227" s="1" t="s">
        <v>254</v>
      </c>
      <c r="J227">
        <v>1.1000000000000001</v>
      </c>
      <c r="K227" s="1" t="s">
        <v>563</v>
      </c>
    </row>
    <row r="228" spans="5:11" x14ac:dyDescent="0.25">
      <c r="E228" s="1" t="s">
        <v>296</v>
      </c>
      <c r="F228" s="1" t="s">
        <v>53</v>
      </c>
      <c r="H228" s="1" t="s">
        <v>7</v>
      </c>
      <c r="I228" s="1" t="s">
        <v>76</v>
      </c>
      <c r="J228">
        <v>1</v>
      </c>
      <c r="K228" s="1" t="s">
        <v>563</v>
      </c>
    </row>
    <row r="229" spans="5:11" x14ac:dyDescent="0.25">
      <c r="E229" s="1" t="s">
        <v>297</v>
      </c>
      <c r="F229" s="1" t="s">
        <v>131</v>
      </c>
      <c r="H229" s="1" t="s">
        <v>13</v>
      </c>
      <c r="I229" s="1" t="s">
        <v>384</v>
      </c>
      <c r="J229">
        <v>1</v>
      </c>
      <c r="K229" s="1" t="s">
        <v>563</v>
      </c>
    </row>
    <row r="230" spans="5:11" x14ac:dyDescent="0.25">
      <c r="E230" s="1" t="s">
        <v>298</v>
      </c>
      <c r="F230" s="1" t="s">
        <v>131</v>
      </c>
      <c r="H230" s="1" t="s">
        <v>13</v>
      </c>
      <c r="I230" s="1" t="s">
        <v>469</v>
      </c>
      <c r="J230">
        <v>1</v>
      </c>
      <c r="K230" s="1" t="s">
        <v>563</v>
      </c>
    </row>
    <row r="231" spans="5:11" x14ac:dyDescent="0.25">
      <c r="E231" s="1" t="s">
        <v>299</v>
      </c>
      <c r="F231" s="1" t="s">
        <v>81</v>
      </c>
      <c r="H231" s="1" t="s">
        <v>14</v>
      </c>
      <c r="I231" s="1" t="s">
        <v>106</v>
      </c>
      <c r="J231">
        <v>1</v>
      </c>
      <c r="K231" s="1" t="s">
        <v>563</v>
      </c>
    </row>
    <row r="232" spans="5:11" x14ac:dyDescent="0.25">
      <c r="E232" s="1" t="s">
        <v>300</v>
      </c>
      <c r="F232" s="1" t="s">
        <v>51</v>
      </c>
      <c r="H232" s="1" t="s">
        <v>16</v>
      </c>
      <c r="I232" s="1" t="s">
        <v>478</v>
      </c>
      <c r="J232">
        <v>1</v>
      </c>
      <c r="K232" s="1" t="s">
        <v>563</v>
      </c>
    </row>
    <row r="233" spans="5:11" x14ac:dyDescent="0.25">
      <c r="E233" s="1" t="s">
        <v>301</v>
      </c>
      <c r="F233" s="1" t="s">
        <v>84</v>
      </c>
      <c r="H233" s="1" t="s">
        <v>20</v>
      </c>
      <c r="I233" s="1" t="s">
        <v>203</v>
      </c>
      <c r="J233">
        <v>1</v>
      </c>
      <c r="K233" s="1" t="s">
        <v>563</v>
      </c>
    </row>
    <row r="234" spans="5:11" x14ac:dyDescent="0.25">
      <c r="E234" s="1" t="s">
        <v>302</v>
      </c>
      <c r="F234" s="1" t="s">
        <v>81</v>
      </c>
      <c r="H234" s="1" t="s">
        <v>21</v>
      </c>
      <c r="I234" s="1" t="s">
        <v>204</v>
      </c>
      <c r="J234">
        <v>1</v>
      </c>
      <c r="K234" s="1" t="s">
        <v>563</v>
      </c>
    </row>
    <row r="235" spans="5:11" x14ac:dyDescent="0.25">
      <c r="E235" s="1" t="s">
        <v>303</v>
      </c>
      <c r="F235" s="1" t="s">
        <v>56</v>
      </c>
      <c r="H235" s="1" t="s">
        <v>21</v>
      </c>
      <c r="I235" s="1" t="s">
        <v>217</v>
      </c>
      <c r="J235">
        <v>1</v>
      </c>
      <c r="K235" s="1" t="s">
        <v>563</v>
      </c>
    </row>
    <row r="236" spans="5:11" x14ac:dyDescent="0.25">
      <c r="E236" s="1" t="s">
        <v>304</v>
      </c>
      <c r="F236" s="1" t="s">
        <v>81</v>
      </c>
      <c r="H236" s="1" t="s">
        <v>24</v>
      </c>
      <c r="I236" s="1" t="s">
        <v>407</v>
      </c>
      <c r="J236">
        <v>1</v>
      </c>
      <c r="K236" s="1" t="s">
        <v>563</v>
      </c>
    </row>
    <row r="237" spans="5:11" x14ac:dyDescent="0.25">
      <c r="E237" s="1" t="s">
        <v>305</v>
      </c>
      <c r="F237" s="1" t="s">
        <v>56</v>
      </c>
      <c r="H237" s="1" t="s">
        <v>27</v>
      </c>
      <c r="I237" s="1" t="s">
        <v>522</v>
      </c>
      <c r="J237">
        <v>1</v>
      </c>
      <c r="K237" s="1" t="s">
        <v>563</v>
      </c>
    </row>
    <row r="238" spans="5:11" x14ac:dyDescent="0.25">
      <c r="E238" s="1" t="s">
        <v>306</v>
      </c>
      <c r="F238" s="1" t="s">
        <v>81</v>
      </c>
      <c r="H238" s="1" t="s">
        <v>33</v>
      </c>
      <c r="I238" s="1" t="s">
        <v>158</v>
      </c>
      <c r="J238">
        <v>1</v>
      </c>
      <c r="K238" s="1" t="s">
        <v>563</v>
      </c>
    </row>
    <row r="239" spans="5:11" x14ac:dyDescent="0.25">
      <c r="E239" s="1" t="s">
        <v>307</v>
      </c>
      <c r="F239" s="1" t="s">
        <v>81</v>
      </c>
      <c r="H239" s="1" t="s">
        <v>37</v>
      </c>
      <c r="I239" s="1" t="s">
        <v>148</v>
      </c>
      <c r="J239">
        <v>1</v>
      </c>
      <c r="K239" s="1" t="s">
        <v>563</v>
      </c>
    </row>
    <row r="240" spans="5:11" x14ac:dyDescent="0.25">
      <c r="E240" s="1" t="s">
        <v>308</v>
      </c>
      <c r="F240" s="1" t="s">
        <v>81</v>
      </c>
      <c r="H240" s="1" t="s">
        <v>40</v>
      </c>
      <c r="I240" s="1" t="s">
        <v>186</v>
      </c>
      <c r="J240">
        <v>1</v>
      </c>
      <c r="K240" s="1" t="s">
        <v>563</v>
      </c>
    </row>
    <row r="241" spans="5:11" x14ac:dyDescent="0.25">
      <c r="E241" s="1" t="s">
        <v>309</v>
      </c>
      <c r="F241" s="1" t="s">
        <v>53</v>
      </c>
      <c r="H241" s="1" t="s">
        <v>41</v>
      </c>
      <c r="I241" s="1" t="s">
        <v>225</v>
      </c>
      <c r="J241">
        <v>1</v>
      </c>
      <c r="K241" s="1" t="s">
        <v>563</v>
      </c>
    </row>
    <row r="242" spans="5:11" x14ac:dyDescent="0.25">
      <c r="E242" s="1" t="s">
        <v>310</v>
      </c>
      <c r="F242" s="1" t="s">
        <v>81</v>
      </c>
      <c r="H242" s="1" t="s">
        <v>42</v>
      </c>
      <c r="I242" s="1" t="s">
        <v>68</v>
      </c>
      <c r="J242">
        <v>1</v>
      </c>
      <c r="K242" s="1" t="s">
        <v>563</v>
      </c>
    </row>
    <row r="243" spans="5:11" x14ac:dyDescent="0.25">
      <c r="E243" s="1" t="s">
        <v>311</v>
      </c>
      <c r="F243" s="1" t="s">
        <v>81</v>
      </c>
      <c r="H243" s="1" t="s">
        <v>42</v>
      </c>
      <c r="I243" s="1" t="s">
        <v>404</v>
      </c>
      <c r="J243">
        <v>1</v>
      </c>
      <c r="K243" s="1" t="s">
        <v>563</v>
      </c>
    </row>
    <row r="244" spans="5:11" x14ac:dyDescent="0.25">
      <c r="E244" s="1" t="s">
        <v>312</v>
      </c>
      <c r="F244" s="1" t="s">
        <v>81</v>
      </c>
      <c r="H244" s="1" t="s">
        <v>44</v>
      </c>
      <c r="I244" s="1" t="s">
        <v>445</v>
      </c>
      <c r="J244">
        <v>1</v>
      </c>
      <c r="K244" s="1" t="s">
        <v>563</v>
      </c>
    </row>
    <row r="245" spans="5:11" x14ac:dyDescent="0.25">
      <c r="E245" s="1" t="s">
        <v>313</v>
      </c>
      <c r="F245" s="1" t="s">
        <v>53</v>
      </c>
      <c r="H245" s="1" t="s">
        <v>44</v>
      </c>
      <c r="I245" s="1" t="s">
        <v>76</v>
      </c>
      <c r="J245">
        <v>1</v>
      </c>
      <c r="K245" s="1" t="s">
        <v>563</v>
      </c>
    </row>
    <row r="246" spans="5:11" x14ac:dyDescent="0.25">
      <c r="E246" s="1" t="s">
        <v>314</v>
      </c>
      <c r="F246" s="1" t="s">
        <v>62</v>
      </c>
      <c r="H246" s="1" t="s">
        <v>46</v>
      </c>
      <c r="I246" s="1" t="s">
        <v>395</v>
      </c>
      <c r="J246">
        <v>1</v>
      </c>
      <c r="K246" s="1" t="s">
        <v>563</v>
      </c>
    </row>
    <row r="247" spans="5:11" x14ac:dyDescent="0.25">
      <c r="E247" s="1" t="s">
        <v>315</v>
      </c>
      <c r="F247" s="1" t="s">
        <v>81</v>
      </c>
      <c r="H247" s="1" t="s">
        <v>10</v>
      </c>
      <c r="I247" s="1" t="s">
        <v>223</v>
      </c>
      <c r="J247">
        <v>0.9</v>
      </c>
      <c r="K247" s="1" t="s">
        <v>563</v>
      </c>
    </row>
    <row r="248" spans="5:11" x14ac:dyDescent="0.25">
      <c r="E248" s="1" t="s">
        <v>316</v>
      </c>
      <c r="F248" s="1" t="s">
        <v>53</v>
      </c>
      <c r="H248" s="1" t="s">
        <v>13</v>
      </c>
      <c r="I248" s="1" t="s">
        <v>372</v>
      </c>
      <c r="J248">
        <v>0.9</v>
      </c>
      <c r="K248" s="1" t="s">
        <v>563</v>
      </c>
    </row>
    <row r="249" spans="5:11" x14ac:dyDescent="0.25">
      <c r="E249" s="1" t="s">
        <v>317</v>
      </c>
      <c r="F249" s="1" t="s">
        <v>53</v>
      </c>
      <c r="H249" s="1" t="s">
        <v>17</v>
      </c>
      <c r="I249" s="1" t="s">
        <v>76</v>
      </c>
      <c r="J249">
        <v>0.9</v>
      </c>
      <c r="K249" s="1" t="s">
        <v>563</v>
      </c>
    </row>
    <row r="250" spans="5:11" x14ac:dyDescent="0.25">
      <c r="E250" s="1" t="s">
        <v>318</v>
      </c>
      <c r="F250" s="1" t="s">
        <v>62</v>
      </c>
      <c r="H250" s="1" t="s">
        <v>19</v>
      </c>
      <c r="I250" s="1" t="s">
        <v>95</v>
      </c>
      <c r="J250">
        <v>0.9</v>
      </c>
      <c r="K250" s="1" t="s">
        <v>563</v>
      </c>
    </row>
    <row r="251" spans="5:11" x14ac:dyDescent="0.25">
      <c r="E251" s="1" t="s">
        <v>319</v>
      </c>
      <c r="F251" s="1" t="s">
        <v>81</v>
      </c>
      <c r="H251" s="1" t="s">
        <v>20</v>
      </c>
      <c r="I251" s="1" t="s">
        <v>282</v>
      </c>
      <c r="J251">
        <v>0.9</v>
      </c>
      <c r="K251" s="1" t="s">
        <v>563</v>
      </c>
    </row>
    <row r="252" spans="5:11" x14ac:dyDescent="0.25">
      <c r="E252" s="1" t="s">
        <v>320</v>
      </c>
      <c r="F252" s="1" t="s">
        <v>51</v>
      </c>
      <c r="H252" s="1" t="s">
        <v>20</v>
      </c>
      <c r="I252" s="1" t="s">
        <v>170</v>
      </c>
      <c r="J252">
        <v>0.9</v>
      </c>
      <c r="K252" s="1" t="s">
        <v>563</v>
      </c>
    </row>
    <row r="253" spans="5:11" x14ac:dyDescent="0.25">
      <c r="E253" s="1" t="s">
        <v>321</v>
      </c>
      <c r="F253" s="1" t="s">
        <v>51</v>
      </c>
      <c r="H253" s="1" t="s">
        <v>20</v>
      </c>
      <c r="I253" s="1" t="s">
        <v>514</v>
      </c>
      <c r="J253">
        <v>0.9</v>
      </c>
      <c r="K253" s="1" t="s">
        <v>563</v>
      </c>
    </row>
    <row r="254" spans="5:11" x14ac:dyDescent="0.25">
      <c r="E254" s="1" t="s">
        <v>322</v>
      </c>
      <c r="F254" s="1" t="s">
        <v>62</v>
      </c>
      <c r="H254" s="1" t="s">
        <v>21</v>
      </c>
      <c r="I254" s="1" t="s">
        <v>177</v>
      </c>
      <c r="J254">
        <v>0.9</v>
      </c>
      <c r="K254" s="1" t="s">
        <v>563</v>
      </c>
    </row>
    <row r="255" spans="5:11" x14ac:dyDescent="0.25">
      <c r="E255" s="1" t="s">
        <v>323</v>
      </c>
      <c r="F255" s="1" t="s">
        <v>51</v>
      </c>
      <c r="H255" s="1" t="s">
        <v>21</v>
      </c>
      <c r="I255" s="1" t="s">
        <v>361</v>
      </c>
      <c r="J255">
        <v>0.9</v>
      </c>
      <c r="K255" s="1" t="s">
        <v>563</v>
      </c>
    </row>
    <row r="256" spans="5:11" x14ac:dyDescent="0.25">
      <c r="E256" s="1" t="s">
        <v>324</v>
      </c>
      <c r="F256" s="1" t="s">
        <v>81</v>
      </c>
      <c r="H256" s="1" t="s">
        <v>21</v>
      </c>
      <c r="I256" s="1" t="s">
        <v>382</v>
      </c>
      <c r="J256">
        <v>0.9</v>
      </c>
      <c r="K256" s="1" t="s">
        <v>563</v>
      </c>
    </row>
    <row r="257" spans="5:11" x14ac:dyDescent="0.25">
      <c r="E257" s="1" t="s">
        <v>325</v>
      </c>
      <c r="F257" s="1" t="s">
        <v>81</v>
      </c>
      <c r="H257" s="1" t="s">
        <v>27</v>
      </c>
      <c r="I257" s="1" t="s">
        <v>317</v>
      </c>
      <c r="J257">
        <v>0.9</v>
      </c>
      <c r="K257" s="1" t="s">
        <v>563</v>
      </c>
    </row>
    <row r="258" spans="5:11" x14ac:dyDescent="0.25">
      <c r="E258" s="1" t="s">
        <v>326</v>
      </c>
      <c r="F258" s="1" t="s">
        <v>123</v>
      </c>
      <c r="H258" s="1" t="s">
        <v>27</v>
      </c>
      <c r="I258" s="1" t="s">
        <v>373</v>
      </c>
      <c r="J258">
        <v>0.9</v>
      </c>
      <c r="K258" s="1" t="s">
        <v>563</v>
      </c>
    </row>
    <row r="259" spans="5:11" x14ac:dyDescent="0.25">
      <c r="E259" s="1" t="s">
        <v>327</v>
      </c>
      <c r="F259" s="1" t="s">
        <v>123</v>
      </c>
      <c r="H259" s="1" t="s">
        <v>27</v>
      </c>
      <c r="I259" s="1" t="s">
        <v>257</v>
      </c>
      <c r="J259">
        <v>0.9</v>
      </c>
      <c r="K259" s="1" t="s">
        <v>563</v>
      </c>
    </row>
    <row r="260" spans="5:11" x14ac:dyDescent="0.25">
      <c r="E260" s="1" t="s">
        <v>328</v>
      </c>
      <c r="F260" s="1" t="s">
        <v>81</v>
      </c>
      <c r="H260" s="1" t="s">
        <v>29</v>
      </c>
      <c r="I260" s="1" t="s">
        <v>329</v>
      </c>
      <c r="J260">
        <v>0.9</v>
      </c>
      <c r="K260" s="1" t="s">
        <v>563</v>
      </c>
    </row>
    <row r="261" spans="5:11" x14ac:dyDescent="0.25">
      <c r="E261" s="1" t="s">
        <v>329</v>
      </c>
      <c r="F261" s="1" t="s">
        <v>56</v>
      </c>
      <c r="H261" s="1" t="s">
        <v>42</v>
      </c>
      <c r="I261" s="1" t="s">
        <v>275</v>
      </c>
      <c r="J261">
        <v>0.9</v>
      </c>
      <c r="K261" s="1" t="s">
        <v>563</v>
      </c>
    </row>
    <row r="262" spans="5:11" x14ac:dyDescent="0.25">
      <c r="E262" s="1" t="s">
        <v>330</v>
      </c>
      <c r="F262" s="1" t="s">
        <v>81</v>
      </c>
      <c r="H262" s="1" t="s">
        <v>44</v>
      </c>
      <c r="I262" s="1" t="s">
        <v>444</v>
      </c>
      <c r="J262">
        <v>0.9</v>
      </c>
      <c r="K262" s="1" t="s">
        <v>563</v>
      </c>
    </row>
    <row r="263" spans="5:11" x14ac:dyDescent="0.25">
      <c r="E263" s="1" t="s">
        <v>331</v>
      </c>
      <c r="F263" s="1" t="s">
        <v>51</v>
      </c>
      <c r="H263" s="1" t="s">
        <v>46</v>
      </c>
      <c r="I263" s="1" t="s">
        <v>233</v>
      </c>
      <c r="J263">
        <v>0.9</v>
      </c>
      <c r="K263" s="1" t="s">
        <v>563</v>
      </c>
    </row>
    <row r="264" spans="5:11" x14ac:dyDescent="0.25">
      <c r="E264" s="1" t="s">
        <v>332</v>
      </c>
      <c r="F264" s="1" t="s">
        <v>131</v>
      </c>
      <c r="H264" s="1" t="s">
        <v>7</v>
      </c>
      <c r="I264" s="1" t="s">
        <v>246</v>
      </c>
      <c r="J264">
        <v>0.8</v>
      </c>
      <c r="K264" s="1" t="s">
        <v>563</v>
      </c>
    </row>
    <row r="265" spans="5:11" x14ac:dyDescent="0.25">
      <c r="E265" s="1" t="s">
        <v>333</v>
      </c>
      <c r="F265" s="1" t="s">
        <v>96</v>
      </c>
      <c r="H265" s="1" t="s">
        <v>10</v>
      </c>
      <c r="I265" s="1" t="s">
        <v>439</v>
      </c>
      <c r="J265">
        <v>0.8</v>
      </c>
      <c r="K265" s="1" t="s">
        <v>563</v>
      </c>
    </row>
    <row r="266" spans="5:11" x14ac:dyDescent="0.25">
      <c r="E266" s="1" t="s">
        <v>334</v>
      </c>
      <c r="F266" s="1" t="s">
        <v>51</v>
      </c>
      <c r="H266" s="1" t="s">
        <v>10</v>
      </c>
      <c r="I266" s="1" t="s">
        <v>442</v>
      </c>
      <c r="J266">
        <v>0.8</v>
      </c>
      <c r="K266" s="1" t="s">
        <v>563</v>
      </c>
    </row>
    <row r="267" spans="5:11" x14ac:dyDescent="0.25">
      <c r="E267" s="1" t="s">
        <v>335</v>
      </c>
      <c r="F267" s="1" t="s">
        <v>62</v>
      </c>
      <c r="H267" s="1" t="s">
        <v>10</v>
      </c>
      <c r="I267" s="1" t="s">
        <v>142</v>
      </c>
      <c r="J267">
        <v>0.8</v>
      </c>
      <c r="K267" s="1" t="s">
        <v>563</v>
      </c>
    </row>
    <row r="268" spans="5:11" x14ac:dyDescent="0.25">
      <c r="E268" s="1" t="s">
        <v>336</v>
      </c>
      <c r="F268" s="1" t="s">
        <v>53</v>
      </c>
      <c r="H268" s="1" t="s">
        <v>10</v>
      </c>
      <c r="I268" s="1" t="s">
        <v>358</v>
      </c>
      <c r="J268">
        <v>0.8</v>
      </c>
      <c r="K268" s="1" t="s">
        <v>563</v>
      </c>
    </row>
    <row r="269" spans="5:11" x14ac:dyDescent="0.25">
      <c r="E269" s="1" t="s">
        <v>337</v>
      </c>
      <c r="F269" s="1" t="s">
        <v>272</v>
      </c>
      <c r="H269" s="1" t="s">
        <v>13</v>
      </c>
      <c r="I269" s="1" t="s">
        <v>68</v>
      </c>
      <c r="J269">
        <v>0.8</v>
      </c>
      <c r="K269" s="1" t="s">
        <v>563</v>
      </c>
    </row>
    <row r="270" spans="5:11" x14ac:dyDescent="0.25">
      <c r="E270" s="1" t="s">
        <v>338</v>
      </c>
      <c r="F270" s="1" t="s">
        <v>81</v>
      </c>
      <c r="H270" s="1" t="s">
        <v>13</v>
      </c>
      <c r="I270" s="1" t="s">
        <v>501</v>
      </c>
      <c r="J270">
        <v>0.8</v>
      </c>
      <c r="K270" s="1" t="s">
        <v>563</v>
      </c>
    </row>
    <row r="271" spans="5:11" x14ac:dyDescent="0.25">
      <c r="E271" s="1" t="s">
        <v>339</v>
      </c>
      <c r="F271" s="1" t="s">
        <v>53</v>
      </c>
      <c r="H271" s="1" t="s">
        <v>21</v>
      </c>
      <c r="I271" s="1" t="s">
        <v>390</v>
      </c>
      <c r="J271">
        <v>0.8</v>
      </c>
      <c r="K271" s="1" t="s">
        <v>563</v>
      </c>
    </row>
    <row r="272" spans="5:11" x14ac:dyDescent="0.25">
      <c r="E272" s="1" t="s">
        <v>340</v>
      </c>
      <c r="F272" s="1" t="s">
        <v>51</v>
      </c>
      <c r="H272" s="1" t="s">
        <v>31</v>
      </c>
      <c r="I272" s="1" t="s">
        <v>342</v>
      </c>
      <c r="J272">
        <v>0.8</v>
      </c>
      <c r="K272" s="1" t="s">
        <v>563</v>
      </c>
    </row>
    <row r="273" spans="5:11" x14ac:dyDescent="0.25">
      <c r="E273" s="1" t="s">
        <v>341</v>
      </c>
      <c r="F273" s="1" t="s">
        <v>81</v>
      </c>
      <c r="H273" s="1" t="s">
        <v>32</v>
      </c>
      <c r="I273" s="1" t="s">
        <v>433</v>
      </c>
      <c r="J273">
        <v>0.8</v>
      </c>
      <c r="K273" s="1" t="s">
        <v>563</v>
      </c>
    </row>
    <row r="274" spans="5:11" x14ac:dyDescent="0.25">
      <c r="E274" s="1" t="s">
        <v>342</v>
      </c>
      <c r="F274" s="1" t="s">
        <v>135</v>
      </c>
      <c r="H274" s="1" t="s">
        <v>40</v>
      </c>
      <c r="I274" s="1" t="s">
        <v>401</v>
      </c>
      <c r="J274">
        <v>0.8</v>
      </c>
      <c r="K274" s="1" t="s">
        <v>563</v>
      </c>
    </row>
    <row r="275" spans="5:11" x14ac:dyDescent="0.25">
      <c r="E275" s="1" t="s">
        <v>343</v>
      </c>
      <c r="F275" s="1" t="s">
        <v>81</v>
      </c>
      <c r="H275" s="1" t="s">
        <v>42</v>
      </c>
      <c r="I275" s="1" t="s">
        <v>511</v>
      </c>
      <c r="J275">
        <v>0.8</v>
      </c>
      <c r="K275" s="1" t="s">
        <v>563</v>
      </c>
    </row>
    <row r="276" spans="5:11" x14ac:dyDescent="0.25">
      <c r="E276" s="1" t="s">
        <v>344</v>
      </c>
      <c r="F276" s="1" t="s">
        <v>144</v>
      </c>
      <c r="H276" s="1" t="s">
        <v>47</v>
      </c>
      <c r="I276" s="1" t="s">
        <v>445</v>
      </c>
      <c r="J276">
        <v>0.8</v>
      </c>
      <c r="K276" s="1" t="s">
        <v>563</v>
      </c>
    </row>
    <row r="277" spans="5:11" x14ac:dyDescent="0.25">
      <c r="E277" s="1" t="s">
        <v>345</v>
      </c>
      <c r="F277" s="1" t="s">
        <v>144</v>
      </c>
      <c r="H277" s="1" t="s">
        <v>12</v>
      </c>
      <c r="I277" s="1" t="s">
        <v>188</v>
      </c>
      <c r="J277">
        <v>0.7</v>
      </c>
      <c r="K277" s="1" t="s">
        <v>563</v>
      </c>
    </row>
    <row r="278" spans="5:11" x14ac:dyDescent="0.25">
      <c r="E278" s="1" t="s">
        <v>346</v>
      </c>
      <c r="F278" s="1" t="s">
        <v>81</v>
      </c>
      <c r="H278" s="1" t="s">
        <v>12</v>
      </c>
      <c r="I278" s="1" t="s">
        <v>303</v>
      </c>
      <c r="J278">
        <v>0.7</v>
      </c>
      <c r="K278" s="1" t="s">
        <v>563</v>
      </c>
    </row>
    <row r="279" spans="5:11" x14ac:dyDescent="0.25">
      <c r="E279" s="1" t="s">
        <v>347</v>
      </c>
      <c r="F279" s="1" t="s">
        <v>56</v>
      </c>
      <c r="H279" s="1" t="s">
        <v>13</v>
      </c>
      <c r="I279" s="1" t="s">
        <v>553</v>
      </c>
      <c r="J279">
        <v>0.7</v>
      </c>
      <c r="K279" s="1" t="s">
        <v>563</v>
      </c>
    </row>
    <row r="280" spans="5:11" x14ac:dyDescent="0.25">
      <c r="E280" s="1" t="s">
        <v>348</v>
      </c>
      <c r="F280" s="1" t="s">
        <v>189</v>
      </c>
      <c r="H280" s="1" t="s">
        <v>13</v>
      </c>
      <c r="I280" s="1" t="s">
        <v>544</v>
      </c>
      <c r="J280">
        <v>0.7</v>
      </c>
      <c r="K280" s="1" t="s">
        <v>563</v>
      </c>
    </row>
    <row r="281" spans="5:11" x14ac:dyDescent="0.25">
      <c r="E281" s="1" t="s">
        <v>349</v>
      </c>
      <c r="F281" s="1" t="s">
        <v>56</v>
      </c>
      <c r="H281" s="1" t="s">
        <v>13</v>
      </c>
      <c r="I281" s="1" t="s">
        <v>549</v>
      </c>
      <c r="J281">
        <v>0.7</v>
      </c>
      <c r="K281" s="1" t="s">
        <v>563</v>
      </c>
    </row>
    <row r="282" spans="5:11" x14ac:dyDescent="0.25">
      <c r="E282" s="1" t="s">
        <v>350</v>
      </c>
      <c r="F282" s="1" t="s">
        <v>51</v>
      </c>
      <c r="H282" s="1" t="s">
        <v>13</v>
      </c>
      <c r="I282" s="1" t="s">
        <v>463</v>
      </c>
      <c r="J282">
        <v>0.7</v>
      </c>
      <c r="K282" s="1" t="s">
        <v>563</v>
      </c>
    </row>
    <row r="283" spans="5:11" x14ac:dyDescent="0.25">
      <c r="E283" s="1" t="s">
        <v>351</v>
      </c>
      <c r="F283" s="1" t="s">
        <v>51</v>
      </c>
      <c r="H283" s="1" t="s">
        <v>17</v>
      </c>
      <c r="I283" s="1" t="s">
        <v>69</v>
      </c>
      <c r="J283">
        <v>0.7</v>
      </c>
      <c r="K283" s="1" t="s">
        <v>563</v>
      </c>
    </row>
    <row r="284" spans="5:11" x14ac:dyDescent="0.25">
      <c r="E284" s="1" t="s">
        <v>352</v>
      </c>
      <c r="F284" s="1" t="s">
        <v>56</v>
      </c>
      <c r="H284" s="1" t="s">
        <v>20</v>
      </c>
      <c r="I284" s="1" t="s">
        <v>355</v>
      </c>
      <c r="J284">
        <v>0.7</v>
      </c>
      <c r="K284" s="1" t="s">
        <v>563</v>
      </c>
    </row>
    <row r="285" spans="5:11" x14ac:dyDescent="0.25">
      <c r="E285" s="1" t="s">
        <v>353</v>
      </c>
      <c r="F285" s="1" t="s">
        <v>96</v>
      </c>
      <c r="H285" s="1" t="s">
        <v>21</v>
      </c>
      <c r="I285" s="1" t="s">
        <v>99</v>
      </c>
      <c r="J285">
        <v>0.7</v>
      </c>
      <c r="K285" s="1" t="s">
        <v>563</v>
      </c>
    </row>
    <row r="286" spans="5:11" x14ac:dyDescent="0.25">
      <c r="E286" s="1" t="s">
        <v>354</v>
      </c>
      <c r="F286" s="1" t="s">
        <v>144</v>
      </c>
      <c r="H286" s="1" t="s">
        <v>21</v>
      </c>
      <c r="I286" s="1" t="s">
        <v>349</v>
      </c>
      <c r="J286">
        <v>0.7</v>
      </c>
      <c r="K286" s="1" t="s">
        <v>563</v>
      </c>
    </row>
    <row r="287" spans="5:11" x14ac:dyDescent="0.25">
      <c r="E287" s="1" t="s">
        <v>355</v>
      </c>
      <c r="F287" s="1" t="s">
        <v>56</v>
      </c>
      <c r="H287" s="1" t="s">
        <v>21</v>
      </c>
      <c r="I287" s="1" t="s">
        <v>357</v>
      </c>
      <c r="J287">
        <v>0.7</v>
      </c>
      <c r="K287" s="1" t="s">
        <v>563</v>
      </c>
    </row>
    <row r="288" spans="5:11" x14ac:dyDescent="0.25">
      <c r="E288" s="1" t="s">
        <v>356</v>
      </c>
      <c r="F288" s="1" t="s">
        <v>81</v>
      </c>
      <c r="H288" s="1" t="s">
        <v>37</v>
      </c>
      <c r="I288" s="1" t="s">
        <v>78</v>
      </c>
      <c r="J288">
        <v>0.7</v>
      </c>
      <c r="K288" s="1" t="s">
        <v>563</v>
      </c>
    </row>
    <row r="289" spans="5:11" x14ac:dyDescent="0.25">
      <c r="E289" s="1" t="s">
        <v>357</v>
      </c>
      <c r="F289" s="1" t="s">
        <v>51</v>
      </c>
      <c r="H289" s="1" t="s">
        <v>37</v>
      </c>
      <c r="I289" s="1" t="s">
        <v>83</v>
      </c>
      <c r="J289">
        <v>0.7</v>
      </c>
      <c r="K289" s="1" t="s">
        <v>563</v>
      </c>
    </row>
    <row r="290" spans="5:11" x14ac:dyDescent="0.25">
      <c r="E290" s="1" t="s">
        <v>358</v>
      </c>
      <c r="F290" s="1" t="s">
        <v>89</v>
      </c>
      <c r="H290" s="1" t="s">
        <v>38</v>
      </c>
      <c r="I290" s="1" t="s">
        <v>166</v>
      </c>
      <c r="J290">
        <v>0.7</v>
      </c>
      <c r="K290" s="1" t="s">
        <v>563</v>
      </c>
    </row>
    <row r="291" spans="5:11" x14ac:dyDescent="0.25">
      <c r="E291" s="1" t="s">
        <v>359</v>
      </c>
      <c r="F291" s="1" t="s">
        <v>81</v>
      </c>
      <c r="H291" s="1" t="s">
        <v>40</v>
      </c>
      <c r="I291" s="1" t="s">
        <v>310</v>
      </c>
      <c r="J291">
        <v>0.7</v>
      </c>
      <c r="K291" s="1" t="s">
        <v>563</v>
      </c>
    </row>
    <row r="292" spans="5:11" x14ac:dyDescent="0.25">
      <c r="E292" s="1" t="s">
        <v>360</v>
      </c>
      <c r="F292" s="1" t="s">
        <v>129</v>
      </c>
      <c r="H292" s="1" t="s">
        <v>40</v>
      </c>
      <c r="I292" s="1" t="s">
        <v>110</v>
      </c>
      <c r="J292">
        <v>0.7</v>
      </c>
      <c r="K292" s="1" t="s">
        <v>563</v>
      </c>
    </row>
    <row r="293" spans="5:11" x14ac:dyDescent="0.25">
      <c r="E293" s="1" t="s">
        <v>361</v>
      </c>
      <c r="F293" s="1" t="s">
        <v>51</v>
      </c>
      <c r="H293" s="1" t="s">
        <v>40</v>
      </c>
      <c r="I293" s="1" t="s">
        <v>461</v>
      </c>
      <c r="J293">
        <v>0.7</v>
      </c>
      <c r="K293" s="1" t="s">
        <v>563</v>
      </c>
    </row>
    <row r="294" spans="5:11" x14ac:dyDescent="0.25">
      <c r="E294" s="1" t="s">
        <v>362</v>
      </c>
      <c r="F294" s="1" t="s">
        <v>129</v>
      </c>
      <c r="H294" s="1" t="s">
        <v>42</v>
      </c>
      <c r="I294" s="1" t="s">
        <v>381</v>
      </c>
      <c r="J294">
        <v>0.7</v>
      </c>
      <c r="K294" s="1" t="s">
        <v>563</v>
      </c>
    </row>
    <row r="295" spans="5:11" x14ac:dyDescent="0.25">
      <c r="E295" s="1" t="s">
        <v>363</v>
      </c>
      <c r="F295" s="1" t="s">
        <v>131</v>
      </c>
      <c r="H295" s="1" t="s">
        <v>44</v>
      </c>
      <c r="I295" s="1" t="s">
        <v>539</v>
      </c>
      <c r="J295">
        <v>0.7</v>
      </c>
      <c r="K295" s="1" t="s">
        <v>563</v>
      </c>
    </row>
    <row r="296" spans="5:11" x14ac:dyDescent="0.25">
      <c r="E296" s="1" t="s">
        <v>364</v>
      </c>
      <c r="F296" s="1" t="s">
        <v>51</v>
      </c>
      <c r="H296" s="1" t="s">
        <v>44</v>
      </c>
      <c r="I296" s="1" t="s">
        <v>434</v>
      </c>
      <c r="J296">
        <v>0.7</v>
      </c>
      <c r="K296" s="1" t="s">
        <v>563</v>
      </c>
    </row>
    <row r="297" spans="5:11" x14ac:dyDescent="0.25">
      <c r="E297" s="1" t="s">
        <v>365</v>
      </c>
      <c r="F297" s="1" t="s">
        <v>89</v>
      </c>
      <c r="H297" s="1" t="s">
        <v>46</v>
      </c>
      <c r="I297" s="1" t="s">
        <v>486</v>
      </c>
      <c r="J297">
        <v>0.7</v>
      </c>
      <c r="K297" s="1" t="s">
        <v>563</v>
      </c>
    </row>
    <row r="298" spans="5:11" x14ac:dyDescent="0.25">
      <c r="E298" s="1" t="s">
        <v>366</v>
      </c>
      <c r="F298" s="1" t="s">
        <v>89</v>
      </c>
      <c r="H298" s="1" t="s">
        <v>10</v>
      </c>
      <c r="I298" s="1" t="s">
        <v>420</v>
      </c>
      <c r="J298">
        <v>0.6</v>
      </c>
      <c r="K298" s="1" t="s">
        <v>563</v>
      </c>
    </row>
    <row r="299" spans="5:11" x14ac:dyDescent="0.25">
      <c r="E299" s="1" t="s">
        <v>367</v>
      </c>
      <c r="F299" s="1" t="s">
        <v>89</v>
      </c>
      <c r="H299" s="1" t="s">
        <v>12</v>
      </c>
      <c r="I299" s="1" t="s">
        <v>157</v>
      </c>
      <c r="J299">
        <v>0.6</v>
      </c>
      <c r="K299" s="1" t="s">
        <v>563</v>
      </c>
    </row>
    <row r="300" spans="5:11" x14ac:dyDescent="0.25">
      <c r="E300" s="1" t="s">
        <v>368</v>
      </c>
      <c r="F300" s="1" t="s">
        <v>51</v>
      </c>
      <c r="H300" s="1" t="s">
        <v>13</v>
      </c>
      <c r="I300" s="1" t="s">
        <v>330</v>
      </c>
      <c r="J300">
        <v>0.6</v>
      </c>
      <c r="K300" s="1" t="s">
        <v>563</v>
      </c>
    </row>
    <row r="301" spans="5:11" x14ac:dyDescent="0.25">
      <c r="E301" s="1" t="s">
        <v>369</v>
      </c>
      <c r="F301" s="1" t="s">
        <v>81</v>
      </c>
      <c r="H301" s="1" t="s">
        <v>17</v>
      </c>
      <c r="I301" s="1" t="s">
        <v>406</v>
      </c>
      <c r="J301">
        <v>0.6</v>
      </c>
      <c r="K301" s="1" t="s">
        <v>563</v>
      </c>
    </row>
    <row r="302" spans="5:11" x14ac:dyDescent="0.25">
      <c r="E302" s="1" t="s">
        <v>370</v>
      </c>
      <c r="F302" s="1" t="s">
        <v>371</v>
      </c>
      <c r="H302" s="1" t="s">
        <v>17</v>
      </c>
      <c r="I302" s="1" t="s">
        <v>434</v>
      </c>
      <c r="J302">
        <v>0.6</v>
      </c>
      <c r="K302" s="1" t="s">
        <v>563</v>
      </c>
    </row>
    <row r="303" spans="5:11" x14ac:dyDescent="0.25">
      <c r="E303" s="1" t="s">
        <v>372</v>
      </c>
      <c r="F303" s="1" t="s">
        <v>81</v>
      </c>
      <c r="H303" s="1" t="s">
        <v>20</v>
      </c>
      <c r="I303" s="1" t="s">
        <v>190</v>
      </c>
      <c r="J303">
        <v>0.6</v>
      </c>
      <c r="K303" s="1" t="s">
        <v>563</v>
      </c>
    </row>
    <row r="304" spans="5:11" x14ac:dyDescent="0.25">
      <c r="E304" s="1" t="s">
        <v>373</v>
      </c>
      <c r="F304" s="1" t="s">
        <v>53</v>
      </c>
      <c r="H304" s="1" t="s">
        <v>20</v>
      </c>
      <c r="I304" s="1" t="s">
        <v>278</v>
      </c>
      <c r="J304">
        <v>0.6</v>
      </c>
      <c r="K304" s="1" t="s">
        <v>563</v>
      </c>
    </row>
    <row r="305" spans="5:11" x14ac:dyDescent="0.25">
      <c r="E305" s="1" t="s">
        <v>374</v>
      </c>
      <c r="F305" s="1" t="s">
        <v>56</v>
      </c>
      <c r="H305" s="1" t="s">
        <v>20</v>
      </c>
      <c r="I305" s="1" t="s">
        <v>352</v>
      </c>
      <c r="J305">
        <v>0.6</v>
      </c>
      <c r="K305" s="1" t="s">
        <v>563</v>
      </c>
    </row>
    <row r="306" spans="5:11" x14ac:dyDescent="0.25">
      <c r="E306" s="1" t="s">
        <v>375</v>
      </c>
      <c r="F306" s="1" t="s">
        <v>376</v>
      </c>
      <c r="H306" s="1" t="s">
        <v>21</v>
      </c>
      <c r="I306" s="1" t="s">
        <v>101</v>
      </c>
      <c r="J306">
        <v>0.6</v>
      </c>
      <c r="K306" s="1" t="s">
        <v>563</v>
      </c>
    </row>
    <row r="307" spans="5:11" x14ac:dyDescent="0.25">
      <c r="E307" s="1" t="s">
        <v>377</v>
      </c>
      <c r="F307" s="1" t="s">
        <v>81</v>
      </c>
      <c r="H307" s="1" t="s">
        <v>21</v>
      </c>
      <c r="I307" s="1" t="s">
        <v>525</v>
      </c>
      <c r="J307">
        <v>0.6</v>
      </c>
      <c r="K307" s="1" t="s">
        <v>563</v>
      </c>
    </row>
    <row r="308" spans="5:11" x14ac:dyDescent="0.25">
      <c r="E308" s="1" t="s">
        <v>378</v>
      </c>
      <c r="F308" s="1" t="s">
        <v>81</v>
      </c>
      <c r="H308" s="1" t="s">
        <v>27</v>
      </c>
      <c r="I308" s="1" t="s">
        <v>432</v>
      </c>
      <c r="J308">
        <v>0.6</v>
      </c>
      <c r="K308" s="1" t="s">
        <v>563</v>
      </c>
    </row>
    <row r="309" spans="5:11" x14ac:dyDescent="0.25">
      <c r="E309" s="1" t="s">
        <v>379</v>
      </c>
      <c r="F309" s="1" t="s">
        <v>81</v>
      </c>
      <c r="H309" s="1" t="s">
        <v>27</v>
      </c>
      <c r="I309" s="1" t="s">
        <v>312</v>
      </c>
      <c r="J309">
        <v>0.6</v>
      </c>
      <c r="K309" s="1" t="s">
        <v>563</v>
      </c>
    </row>
    <row r="310" spans="5:11" x14ac:dyDescent="0.25">
      <c r="E310" s="1" t="s">
        <v>380</v>
      </c>
      <c r="F310" s="1" t="s">
        <v>62</v>
      </c>
      <c r="H310" s="1" t="s">
        <v>27</v>
      </c>
      <c r="I310" s="1" t="s">
        <v>209</v>
      </c>
      <c r="J310">
        <v>0.6</v>
      </c>
      <c r="K310" s="1" t="s">
        <v>563</v>
      </c>
    </row>
    <row r="311" spans="5:11" x14ac:dyDescent="0.25">
      <c r="E311" s="1" t="s">
        <v>381</v>
      </c>
      <c r="F311" s="1" t="s">
        <v>53</v>
      </c>
      <c r="H311" s="1" t="s">
        <v>32</v>
      </c>
      <c r="I311" s="1" t="s">
        <v>539</v>
      </c>
      <c r="J311">
        <v>0.6</v>
      </c>
      <c r="K311" s="1" t="s">
        <v>563</v>
      </c>
    </row>
    <row r="312" spans="5:11" x14ac:dyDescent="0.25">
      <c r="E312" s="1" t="s">
        <v>382</v>
      </c>
      <c r="F312" s="1" t="s">
        <v>51</v>
      </c>
      <c r="H312" s="1" t="s">
        <v>32</v>
      </c>
      <c r="I312" s="1" t="s">
        <v>76</v>
      </c>
      <c r="J312">
        <v>0.6</v>
      </c>
      <c r="K312" s="1" t="s">
        <v>563</v>
      </c>
    </row>
    <row r="313" spans="5:11" x14ac:dyDescent="0.25">
      <c r="E313" s="1" t="s">
        <v>383</v>
      </c>
      <c r="F313" s="1" t="s">
        <v>131</v>
      </c>
      <c r="H313" s="1" t="s">
        <v>40</v>
      </c>
      <c r="I313" s="1" t="s">
        <v>317</v>
      </c>
      <c r="J313">
        <v>0.6</v>
      </c>
      <c r="K313" s="1" t="s">
        <v>563</v>
      </c>
    </row>
    <row r="314" spans="5:11" x14ac:dyDescent="0.25">
      <c r="E314" s="1" t="s">
        <v>384</v>
      </c>
      <c r="F314" s="1" t="s">
        <v>81</v>
      </c>
      <c r="H314" s="1" t="s">
        <v>40</v>
      </c>
      <c r="I314" s="1" t="s">
        <v>392</v>
      </c>
      <c r="J314">
        <v>0.6</v>
      </c>
      <c r="K314" s="1" t="s">
        <v>563</v>
      </c>
    </row>
    <row r="315" spans="5:11" x14ac:dyDescent="0.25">
      <c r="E315" s="1" t="s">
        <v>385</v>
      </c>
      <c r="F315" s="1" t="s">
        <v>81</v>
      </c>
      <c r="H315" s="1" t="s">
        <v>40</v>
      </c>
      <c r="I315" s="1" t="s">
        <v>356</v>
      </c>
      <c r="J315">
        <v>0.6</v>
      </c>
      <c r="K315" s="1" t="s">
        <v>563</v>
      </c>
    </row>
    <row r="316" spans="5:11" x14ac:dyDescent="0.25">
      <c r="E316" s="1" t="s">
        <v>386</v>
      </c>
      <c r="F316" s="1" t="s">
        <v>81</v>
      </c>
      <c r="H316" s="1" t="s">
        <v>40</v>
      </c>
      <c r="I316" s="1" t="s">
        <v>546</v>
      </c>
      <c r="J316">
        <v>0.6</v>
      </c>
      <c r="K316" s="1" t="s">
        <v>563</v>
      </c>
    </row>
    <row r="317" spans="5:11" x14ac:dyDescent="0.25">
      <c r="E317" s="1" t="s">
        <v>387</v>
      </c>
      <c r="F317" s="1" t="s">
        <v>81</v>
      </c>
      <c r="H317" s="1" t="s">
        <v>42</v>
      </c>
      <c r="I317" s="1" t="s">
        <v>185</v>
      </c>
      <c r="J317">
        <v>0.6</v>
      </c>
      <c r="K317" s="1" t="s">
        <v>563</v>
      </c>
    </row>
    <row r="318" spans="5:11" x14ac:dyDescent="0.25">
      <c r="E318" s="1" t="s">
        <v>388</v>
      </c>
      <c r="F318" s="1" t="s">
        <v>81</v>
      </c>
      <c r="H318" s="1" t="s">
        <v>43</v>
      </c>
      <c r="I318" s="1" t="s">
        <v>221</v>
      </c>
      <c r="J318">
        <v>0.6</v>
      </c>
      <c r="K318" s="1" t="s">
        <v>563</v>
      </c>
    </row>
    <row r="319" spans="5:11" x14ac:dyDescent="0.25">
      <c r="E319" s="1" t="s">
        <v>389</v>
      </c>
      <c r="F319" s="1" t="s">
        <v>81</v>
      </c>
      <c r="H319" s="1" t="s">
        <v>44</v>
      </c>
      <c r="I319" s="1" t="s">
        <v>199</v>
      </c>
      <c r="J319">
        <v>0.6</v>
      </c>
      <c r="K319" s="1" t="s">
        <v>563</v>
      </c>
    </row>
    <row r="320" spans="5:11" x14ac:dyDescent="0.25">
      <c r="E320" s="1" t="s">
        <v>390</v>
      </c>
      <c r="F320" s="1" t="s">
        <v>51</v>
      </c>
      <c r="H320" s="1" t="s">
        <v>44</v>
      </c>
      <c r="I320" s="1" t="s">
        <v>433</v>
      </c>
      <c r="J320">
        <v>0.6</v>
      </c>
      <c r="K320" s="1" t="s">
        <v>563</v>
      </c>
    </row>
    <row r="321" spans="5:11" x14ac:dyDescent="0.25">
      <c r="E321" s="1" t="s">
        <v>391</v>
      </c>
      <c r="F321" s="1" t="s">
        <v>62</v>
      </c>
      <c r="H321" s="1" t="s">
        <v>45</v>
      </c>
      <c r="I321" s="1" t="s">
        <v>433</v>
      </c>
      <c r="J321">
        <v>0.6</v>
      </c>
      <c r="K321" s="1" t="s">
        <v>563</v>
      </c>
    </row>
    <row r="322" spans="5:11" x14ac:dyDescent="0.25">
      <c r="E322" s="1" t="s">
        <v>392</v>
      </c>
      <c r="F322" s="1" t="s">
        <v>81</v>
      </c>
      <c r="H322" s="1" t="s">
        <v>45</v>
      </c>
      <c r="I322" s="1" t="s">
        <v>535</v>
      </c>
      <c r="J322">
        <v>0.6</v>
      </c>
      <c r="K322" s="1" t="s">
        <v>563</v>
      </c>
    </row>
    <row r="323" spans="5:11" x14ac:dyDescent="0.25">
      <c r="E323" s="1" t="s">
        <v>393</v>
      </c>
      <c r="F323" s="1" t="s">
        <v>56</v>
      </c>
      <c r="H323" s="1" t="s">
        <v>47</v>
      </c>
      <c r="I323" s="1" t="s">
        <v>162</v>
      </c>
      <c r="J323">
        <v>0.6</v>
      </c>
      <c r="K323" s="1" t="s">
        <v>563</v>
      </c>
    </row>
    <row r="324" spans="5:11" x14ac:dyDescent="0.25">
      <c r="E324" s="1" t="s">
        <v>394</v>
      </c>
      <c r="F324" s="1" t="s">
        <v>53</v>
      </c>
      <c r="H324" s="1" t="s">
        <v>3</v>
      </c>
      <c r="I324" s="1" t="s">
        <v>63</v>
      </c>
      <c r="J324">
        <v>0.5</v>
      </c>
      <c r="K324" s="1" t="s">
        <v>563</v>
      </c>
    </row>
    <row r="325" spans="5:11" x14ac:dyDescent="0.25">
      <c r="E325" s="1" t="s">
        <v>395</v>
      </c>
      <c r="F325" s="1" t="s">
        <v>131</v>
      </c>
      <c r="H325" s="1" t="s">
        <v>10</v>
      </c>
      <c r="I325" s="1" t="s">
        <v>422</v>
      </c>
      <c r="J325">
        <v>0.5</v>
      </c>
      <c r="K325" s="1" t="s">
        <v>563</v>
      </c>
    </row>
    <row r="326" spans="5:11" x14ac:dyDescent="0.25">
      <c r="E326" s="1" t="s">
        <v>396</v>
      </c>
      <c r="F326" s="1" t="s">
        <v>81</v>
      </c>
      <c r="H326" s="1" t="s">
        <v>10</v>
      </c>
      <c r="I326" s="1" t="s">
        <v>329</v>
      </c>
      <c r="J326">
        <v>0.5</v>
      </c>
      <c r="K326" s="1" t="s">
        <v>563</v>
      </c>
    </row>
    <row r="327" spans="5:11" x14ac:dyDescent="0.25">
      <c r="E327" s="1" t="s">
        <v>397</v>
      </c>
      <c r="F327" s="1" t="s">
        <v>81</v>
      </c>
      <c r="H327" s="1" t="s">
        <v>11</v>
      </c>
      <c r="I327" s="1" t="s">
        <v>200</v>
      </c>
      <c r="J327">
        <v>0.5</v>
      </c>
      <c r="K327" s="1" t="s">
        <v>563</v>
      </c>
    </row>
    <row r="328" spans="5:11" x14ac:dyDescent="0.25">
      <c r="E328" s="1" t="s">
        <v>398</v>
      </c>
      <c r="F328" s="1" t="s">
        <v>81</v>
      </c>
      <c r="H328" s="1" t="s">
        <v>12</v>
      </c>
      <c r="I328" s="1" t="s">
        <v>293</v>
      </c>
      <c r="J328">
        <v>0.5</v>
      </c>
      <c r="K328" s="1" t="s">
        <v>563</v>
      </c>
    </row>
    <row r="329" spans="5:11" x14ac:dyDescent="0.25">
      <c r="E329" s="1" t="s">
        <v>399</v>
      </c>
      <c r="F329" s="1" t="s">
        <v>81</v>
      </c>
      <c r="H329" s="1" t="s">
        <v>13</v>
      </c>
      <c r="I329" s="1" t="s">
        <v>145</v>
      </c>
      <c r="J329">
        <v>0.5</v>
      </c>
      <c r="K329" s="1" t="s">
        <v>563</v>
      </c>
    </row>
    <row r="330" spans="5:11" x14ac:dyDescent="0.25">
      <c r="E330" s="1" t="s">
        <v>400</v>
      </c>
      <c r="F330" s="1" t="s">
        <v>81</v>
      </c>
      <c r="H330" s="1" t="s">
        <v>16</v>
      </c>
      <c r="I330" s="1" t="s">
        <v>340</v>
      </c>
      <c r="J330">
        <v>0.5</v>
      </c>
      <c r="K330" s="1" t="s">
        <v>563</v>
      </c>
    </row>
    <row r="331" spans="5:11" x14ac:dyDescent="0.25">
      <c r="E331" s="1" t="s">
        <v>401</v>
      </c>
      <c r="F331" s="1" t="s">
        <v>81</v>
      </c>
      <c r="H331" s="1" t="s">
        <v>16</v>
      </c>
      <c r="I331" s="1" t="s">
        <v>65</v>
      </c>
      <c r="J331">
        <v>0.5</v>
      </c>
      <c r="K331" s="1" t="s">
        <v>563</v>
      </c>
    </row>
    <row r="332" spans="5:11" x14ac:dyDescent="0.25">
      <c r="E332" s="1" t="s">
        <v>402</v>
      </c>
      <c r="F332" s="1" t="s">
        <v>81</v>
      </c>
      <c r="H332" s="1" t="s">
        <v>17</v>
      </c>
      <c r="I332" s="1" t="s">
        <v>539</v>
      </c>
      <c r="J332">
        <v>0.5</v>
      </c>
      <c r="K332" s="1" t="s">
        <v>563</v>
      </c>
    </row>
    <row r="333" spans="5:11" x14ac:dyDescent="0.25">
      <c r="E333" s="1" t="s">
        <v>403</v>
      </c>
      <c r="F333" s="1" t="s">
        <v>53</v>
      </c>
      <c r="H333" s="1" t="s">
        <v>17</v>
      </c>
      <c r="I333" s="1" t="s">
        <v>200</v>
      </c>
      <c r="J333">
        <v>0.5</v>
      </c>
      <c r="K333" s="1" t="s">
        <v>563</v>
      </c>
    </row>
    <row r="334" spans="5:11" x14ac:dyDescent="0.25">
      <c r="E334" s="1" t="s">
        <v>404</v>
      </c>
      <c r="F334" s="1" t="s">
        <v>81</v>
      </c>
      <c r="H334" s="1" t="s">
        <v>20</v>
      </c>
      <c r="I334" s="1" t="s">
        <v>365</v>
      </c>
      <c r="J334">
        <v>0.5</v>
      </c>
      <c r="K334" s="1" t="s">
        <v>563</v>
      </c>
    </row>
    <row r="335" spans="5:11" x14ac:dyDescent="0.25">
      <c r="E335" s="1" t="s">
        <v>405</v>
      </c>
      <c r="F335" s="1" t="s">
        <v>62</v>
      </c>
      <c r="H335" s="1" t="s">
        <v>21</v>
      </c>
      <c r="I335" s="1" t="s">
        <v>117</v>
      </c>
      <c r="J335">
        <v>0.5</v>
      </c>
      <c r="K335" s="1" t="s">
        <v>563</v>
      </c>
    </row>
    <row r="336" spans="5:11" x14ac:dyDescent="0.25">
      <c r="E336" s="1" t="s">
        <v>406</v>
      </c>
      <c r="F336" s="1" t="s">
        <v>62</v>
      </c>
      <c r="H336" s="1" t="s">
        <v>21</v>
      </c>
      <c r="I336" s="1" t="s">
        <v>270</v>
      </c>
      <c r="J336">
        <v>0.5</v>
      </c>
      <c r="K336" s="1" t="s">
        <v>563</v>
      </c>
    </row>
    <row r="337" spans="5:11" x14ac:dyDescent="0.25">
      <c r="E337" s="1" t="s">
        <v>407</v>
      </c>
      <c r="F337" s="1" t="s">
        <v>96</v>
      </c>
      <c r="H337" s="1" t="s">
        <v>21</v>
      </c>
      <c r="I337" s="1" t="s">
        <v>331</v>
      </c>
      <c r="J337">
        <v>0.5</v>
      </c>
      <c r="K337" s="1" t="s">
        <v>563</v>
      </c>
    </row>
    <row r="338" spans="5:11" x14ac:dyDescent="0.25">
      <c r="E338" s="1" t="s">
        <v>408</v>
      </c>
      <c r="F338" s="1" t="s">
        <v>81</v>
      </c>
      <c r="H338" s="1" t="s">
        <v>21</v>
      </c>
      <c r="I338" s="1" t="s">
        <v>512</v>
      </c>
      <c r="J338">
        <v>0.5</v>
      </c>
      <c r="K338" s="1" t="s">
        <v>563</v>
      </c>
    </row>
    <row r="339" spans="5:11" x14ac:dyDescent="0.25">
      <c r="E339" s="1" t="s">
        <v>409</v>
      </c>
      <c r="F339" s="1" t="s">
        <v>81</v>
      </c>
      <c r="H339" s="1" t="s">
        <v>32</v>
      </c>
      <c r="I339" s="1" t="s">
        <v>286</v>
      </c>
      <c r="J339">
        <v>0.5</v>
      </c>
      <c r="K339" s="1" t="s">
        <v>563</v>
      </c>
    </row>
    <row r="340" spans="5:11" x14ac:dyDescent="0.25">
      <c r="E340" s="1" t="s">
        <v>410</v>
      </c>
      <c r="F340" s="1" t="s">
        <v>81</v>
      </c>
      <c r="H340" s="1" t="s">
        <v>32</v>
      </c>
      <c r="I340" s="1" t="s">
        <v>445</v>
      </c>
      <c r="J340">
        <v>0.5</v>
      </c>
      <c r="K340" s="1" t="s">
        <v>563</v>
      </c>
    </row>
    <row r="341" spans="5:11" x14ac:dyDescent="0.25">
      <c r="E341" s="1" t="s">
        <v>411</v>
      </c>
      <c r="F341" s="1" t="s">
        <v>81</v>
      </c>
      <c r="H341" s="1" t="s">
        <v>37</v>
      </c>
      <c r="I341" s="1" t="s">
        <v>225</v>
      </c>
      <c r="J341">
        <v>0.5</v>
      </c>
      <c r="K341" s="1" t="s">
        <v>563</v>
      </c>
    </row>
    <row r="342" spans="5:11" x14ac:dyDescent="0.25">
      <c r="E342" s="1" t="s">
        <v>412</v>
      </c>
      <c r="F342" s="1" t="s">
        <v>81</v>
      </c>
      <c r="H342" s="1" t="s">
        <v>37</v>
      </c>
      <c r="I342" s="1" t="s">
        <v>337</v>
      </c>
      <c r="J342">
        <v>0.5</v>
      </c>
      <c r="K342" s="1" t="s">
        <v>563</v>
      </c>
    </row>
    <row r="343" spans="5:11" x14ac:dyDescent="0.25">
      <c r="E343" s="1" t="s">
        <v>413</v>
      </c>
      <c r="F343" s="1" t="s">
        <v>81</v>
      </c>
      <c r="H343" s="1" t="s">
        <v>37</v>
      </c>
      <c r="I343" s="1" t="s">
        <v>149</v>
      </c>
      <c r="J343">
        <v>0.5</v>
      </c>
      <c r="K343" s="1" t="s">
        <v>563</v>
      </c>
    </row>
    <row r="344" spans="5:11" x14ac:dyDescent="0.25">
      <c r="E344" s="1" t="s">
        <v>414</v>
      </c>
      <c r="F344" s="1" t="s">
        <v>81</v>
      </c>
      <c r="H344" s="1" t="s">
        <v>37</v>
      </c>
      <c r="I344" s="1" t="s">
        <v>85</v>
      </c>
      <c r="J344">
        <v>0.5</v>
      </c>
      <c r="K344" s="1" t="s">
        <v>563</v>
      </c>
    </row>
    <row r="345" spans="5:11" x14ac:dyDescent="0.25">
      <c r="E345" s="1" t="s">
        <v>415</v>
      </c>
      <c r="F345" s="1" t="s">
        <v>81</v>
      </c>
      <c r="H345" s="1" t="s">
        <v>37</v>
      </c>
      <c r="I345" s="1" t="s">
        <v>418</v>
      </c>
      <c r="J345">
        <v>0.5</v>
      </c>
      <c r="K345" s="1" t="s">
        <v>563</v>
      </c>
    </row>
    <row r="346" spans="5:11" x14ac:dyDescent="0.25">
      <c r="E346" s="1" t="s">
        <v>416</v>
      </c>
      <c r="F346" s="1" t="s">
        <v>60</v>
      </c>
      <c r="H346" s="1" t="s">
        <v>39</v>
      </c>
      <c r="I346" s="1" t="s">
        <v>383</v>
      </c>
      <c r="J346">
        <v>0.5</v>
      </c>
      <c r="K346" s="1" t="s">
        <v>563</v>
      </c>
    </row>
    <row r="347" spans="5:11" x14ac:dyDescent="0.25">
      <c r="E347" s="1" t="s">
        <v>417</v>
      </c>
      <c r="F347" s="1" t="s">
        <v>51</v>
      </c>
      <c r="H347" s="1" t="s">
        <v>39</v>
      </c>
      <c r="I347" s="1" t="s">
        <v>430</v>
      </c>
      <c r="J347">
        <v>0.5</v>
      </c>
      <c r="K347" s="1" t="s">
        <v>563</v>
      </c>
    </row>
    <row r="348" spans="5:11" x14ac:dyDescent="0.25">
      <c r="E348" s="1" t="s">
        <v>418</v>
      </c>
      <c r="F348" s="1" t="s">
        <v>62</v>
      </c>
      <c r="H348" s="1" t="s">
        <v>40</v>
      </c>
      <c r="I348" s="1" t="s">
        <v>324</v>
      </c>
      <c r="J348">
        <v>0.5</v>
      </c>
      <c r="K348" s="1" t="s">
        <v>563</v>
      </c>
    </row>
    <row r="349" spans="5:11" x14ac:dyDescent="0.25">
      <c r="E349" s="1" t="s">
        <v>419</v>
      </c>
      <c r="F349" s="1" t="s">
        <v>144</v>
      </c>
      <c r="H349" s="1" t="s">
        <v>40</v>
      </c>
      <c r="I349" s="1" t="s">
        <v>80</v>
      </c>
      <c r="J349">
        <v>0.5</v>
      </c>
      <c r="K349" s="1" t="s">
        <v>563</v>
      </c>
    </row>
    <row r="350" spans="5:11" x14ac:dyDescent="0.25">
      <c r="E350" s="1" t="s">
        <v>420</v>
      </c>
      <c r="F350" s="1" t="s">
        <v>56</v>
      </c>
      <c r="H350" s="1" t="s">
        <v>40</v>
      </c>
      <c r="I350" s="1" t="s">
        <v>369</v>
      </c>
      <c r="J350">
        <v>0.5</v>
      </c>
      <c r="K350" s="1" t="s">
        <v>563</v>
      </c>
    </row>
    <row r="351" spans="5:11" x14ac:dyDescent="0.25">
      <c r="E351" s="1" t="s">
        <v>421</v>
      </c>
      <c r="F351" s="1" t="s">
        <v>131</v>
      </c>
      <c r="H351" s="1" t="s">
        <v>40</v>
      </c>
      <c r="I351" s="1" t="s">
        <v>215</v>
      </c>
      <c r="J351">
        <v>0.5</v>
      </c>
      <c r="K351" s="1" t="s">
        <v>563</v>
      </c>
    </row>
    <row r="352" spans="5:11" x14ac:dyDescent="0.25">
      <c r="E352" s="1" t="s">
        <v>422</v>
      </c>
      <c r="F352" s="1" t="s">
        <v>89</v>
      </c>
      <c r="H352" s="1" t="s">
        <v>41</v>
      </c>
      <c r="I352" s="1" t="s">
        <v>85</v>
      </c>
      <c r="J352">
        <v>0.5</v>
      </c>
      <c r="K352" s="1" t="s">
        <v>563</v>
      </c>
    </row>
    <row r="353" spans="5:11" x14ac:dyDescent="0.25">
      <c r="E353" s="1" t="s">
        <v>423</v>
      </c>
      <c r="F353" s="1" t="s">
        <v>51</v>
      </c>
      <c r="H353" s="1" t="s">
        <v>42</v>
      </c>
      <c r="I353" s="1" t="s">
        <v>403</v>
      </c>
      <c r="J353">
        <v>0.5</v>
      </c>
      <c r="K353" s="1" t="s">
        <v>563</v>
      </c>
    </row>
    <row r="354" spans="5:11" x14ac:dyDescent="0.25">
      <c r="E354" s="1" t="s">
        <v>424</v>
      </c>
      <c r="F354" s="1" t="s">
        <v>62</v>
      </c>
      <c r="H354" s="1" t="s">
        <v>42</v>
      </c>
      <c r="I354" s="1" t="s">
        <v>447</v>
      </c>
      <c r="J354">
        <v>0.5</v>
      </c>
      <c r="K354" s="1" t="s">
        <v>563</v>
      </c>
    </row>
    <row r="355" spans="5:11" x14ac:dyDescent="0.25">
      <c r="E355" s="1" t="s">
        <v>425</v>
      </c>
      <c r="F355" s="1" t="s">
        <v>62</v>
      </c>
      <c r="H355" s="1" t="s">
        <v>42</v>
      </c>
      <c r="I355" s="1" t="s">
        <v>77</v>
      </c>
      <c r="J355">
        <v>0.5</v>
      </c>
      <c r="K355" s="1" t="s">
        <v>563</v>
      </c>
    </row>
    <row r="356" spans="5:11" x14ac:dyDescent="0.25">
      <c r="E356" s="1" t="s">
        <v>426</v>
      </c>
      <c r="F356" s="1" t="s">
        <v>62</v>
      </c>
      <c r="H356" s="1" t="s">
        <v>42</v>
      </c>
      <c r="I356" s="1" t="s">
        <v>54</v>
      </c>
      <c r="J356">
        <v>0.5</v>
      </c>
      <c r="K356" s="1" t="s">
        <v>563</v>
      </c>
    </row>
    <row r="357" spans="5:11" x14ac:dyDescent="0.25">
      <c r="E357" s="1" t="s">
        <v>427</v>
      </c>
      <c r="F357" s="1" t="s">
        <v>62</v>
      </c>
      <c r="H357" s="1" t="s">
        <v>47</v>
      </c>
      <c r="I357" s="1" t="s">
        <v>76</v>
      </c>
      <c r="J357">
        <v>0.5</v>
      </c>
      <c r="K357" s="1" t="s">
        <v>563</v>
      </c>
    </row>
    <row r="358" spans="5:11" x14ac:dyDescent="0.25">
      <c r="E358" s="1" t="s">
        <v>428</v>
      </c>
      <c r="F358" s="1" t="s">
        <v>81</v>
      </c>
      <c r="H358" s="1" t="s">
        <v>3</v>
      </c>
      <c r="I358" s="1" t="s">
        <v>424</v>
      </c>
      <c r="J358">
        <v>0.4</v>
      </c>
      <c r="K358" s="1" t="s">
        <v>563</v>
      </c>
    </row>
    <row r="359" spans="5:11" x14ac:dyDescent="0.25">
      <c r="E359" s="1" t="s">
        <v>429</v>
      </c>
      <c r="F359" s="1" t="s">
        <v>56</v>
      </c>
      <c r="H359" s="1" t="s">
        <v>7</v>
      </c>
      <c r="I359" s="1" t="s">
        <v>391</v>
      </c>
      <c r="J359">
        <v>0.4</v>
      </c>
      <c r="K359" s="1" t="s">
        <v>563</v>
      </c>
    </row>
    <row r="360" spans="5:11" x14ac:dyDescent="0.25">
      <c r="E360" s="1" t="s">
        <v>430</v>
      </c>
      <c r="F360" s="1" t="s">
        <v>131</v>
      </c>
      <c r="H360" s="1" t="s">
        <v>10</v>
      </c>
      <c r="I360" s="1" t="s">
        <v>496</v>
      </c>
      <c r="J360">
        <v>0.4</v>
      </c>
      <c r="K360" s="1" t="s">
        <v>563</v>
      </c>
    </row>
    <row r="361" spans="5:11" x14ac:dyDescent="0.25">
      <c r="E361" s="1" t="s">
        <v>431</v>
      </c>
      <c r="F361" s="1" t="s">
        <v>81</v>
      </c>
      <c r="H361" s="1" t="s">
        <v>10</v>
      </c>
      <c r="I361" s="1" t="s">
        <v>534</v>
      </c>
      <c r="J361">
        <v>0.4</v>
      </c>
      <c r="K361" s="1" t="s">
        <v>563</v>
      </c>
    </row>
    <row r="362" spans="5:11" x14ac:dyDescent="0.25">
      <c r="E362" s="1" t="s">
        <v>432</v>
      </c>
      <c r="F362" s="1" t="s">
        <v>53</v>
      </c>
      <c r="H362" s="1" t="s">
        <v>11</v>
      </c>
      <c r="I362" s="1" t="s">
        <v>218</v>
      </c>
      <c r="J362">
        <v>0.4</v>
      </c>
      <c r="K362" s="1" t="s">
        <v>563</v>
      </c>
    </row>
    <row r="363" spans="5:11" x14ac:dyDescent="0.25">
      <c r="E363" s="1" t="s">
        <v>433</v>
      </c>
      <c r="F363" s="1" t="s">
        <v>62</v>
      </c>
      <c r="H363" s="1" t="s">
        <v>12</v>
      </c>
      <c r="I363" s="1" t="s">
        <v>531</v>
      </c>
      <c r="J363">
        <v>0.4</v>
      </c>
      <c r="K363" s="1" t="s">
        <v>563</v>
      </c>
    </row>
    <row r="364" spans="5:11" x14ac:dyDescent="0.25">
      <c r="E364" s="1" t="s">
        <v>434</v>
      </c>
      <c r="F364" s="1" t="s">
        <v>62</v>
      </c>
      <c r="H364" s="1" t="s">
        <v>12</v>
      </c>
      <c r="I364" s="1" t="s">
        <v>474</v>
      </c>
      <c r="J364">
        <v>0.4</v>
      </c>
      <c r="K364" s="1" t="s">
        <v>563</v>
      </c>
    </row>
    <row r="365" spans="5:11" x14ac:dyDescent="0.25">
      <c r="E365" s="1" t="s">
        <v>435</v>
      </c>
      <c r="F365" s="1" t="s">
        <v>96</v>
      </c>
      <c r="H365" s="1" t="s">
        <v>13</v>
      </c>
      <c r="I365" s="1" t="s">
        <v>452</v>
      </c>
      <c r="J365">
        <v>0.4</v>
      </c>
      <c r="K365" s="1" t="s">
        <v>563</v>
      </c>
    </row>
    <row r="366" spans="5:11" x14ac:dyDescent="0.25">
      <c r="E366" s="1" t="s">
        <v>436</v>
      </c>
      <c r="F366" s="1" t="s">
        <v>56</v>
      </c>
      <c r="H366" s="1" t="s">
        <v>13</v>
      </c>
      <c r="I366" s="1" t="s">
        <v>428</v>
      </c>
      <c r="J366">
        <v>0.4</v>
      </c>
      <c r="K366" s="1" t="s">
        <v>563</v>
      </c>
    </row>
    <row r="367" spans="5:11" x14ac:dyDescent="0.25">
      <c r="E367" s="1" t="s">
        <v>437</v>
      </c>
      <c r="F367" s="1" t="s">
        <v>56</v>
      </c>
      <c r="H367" s="1" t="s">
        <v>13</v>
      </c>
      <c r="I367" s="1" t="s">
        <v>164</v>
      </c>
      <c r="J367">
        <v>0.4</v>
      </c>
      <c r="K367" s="1" t="s">
        <v>563</v>
      </c>
    </row>
    <row r="368" spans="5:11" x14ac:dyDescent="0.25">
      <c r="E368" s="1" t="s">
        <v>438</v>
      </c>
      <c r="F368" s="1" t="s">
        <v>51</v>
      </c>
      <c r="H368" s="1" t="s">
        <v>13</v>
      </c>
      <c r="I368" s="1" t="s">
        <v>299</v>
      </c>
      <c r="J368">
        <v>0.4</v>
      </c>
      <c r="K368" s="1" t="s">
        <v>563</v>
      </c>
    </row>
    <row r="369" spans="5:11" x14ac:dyDescent="0.25">
      <c r="E369" s="1" t="s">
        <v>439</v>
      </c>
      <c r="F369" s="1" t="s">
        <v>56</v>
      </c>
      <c r="H369" s="1" t="s">
        <v>13</v>
      </c>
      <c r="I369" s="1" t="s">
        <v>359</v>
      </c>
      <c r="J369">
        <v>0.4</v>
      </c>
      <c r="K369" s="1" t="s">
        <v>563</v>
      </c>
    </row>
    <row r="370" spans="5:11" x14ac:dyDescent="0.25">
      <c r="E370" s="1" t="s">
        <v>440</v>
      </c>
      <c r="F370" s="1" t="s">
        <v>51</v>
      </c>
      <c r="H370" s="1" t="s">
        <v>13</v>
      </c>
      <c r="I370" s="1" t="s">
        <v>346</v>
      </c>
      <c r="J370">
        <v>0.4</v>
      </c>
      <c r="K370" s="1" t="s">
        <v>563</v>
      </c>
    </row>
    <row r="371" spans="5:11" x14ac:dyDescent="0.25">
      <c r="E371" s="1" t="s">
        <v>441</v>
      </c>
      <c r="F371" s="1" t="s">
        <v>51</v>
      </c>
      <c r="H371" s="1" t="s">
        <v>14</v>
      </c>
      <c r="I371" s="1" t="s">
        <v>394</v>
      </c>
      <c r="J371">
        <v>0.4</v>
      </c>
      <c r="K371" s="1" t="s">
        <v>563</v>
      </c>
    </row>
    <row r="372" spans="5:11" x14ac:dyDescent="0.25">
      <c r="E372" s="1" t="s">
        <v>442</v>
      </c>
      <c r="F372" s="1" t="s">
        <v>62</v>
      </c>
      <c r="H372" s="1" t="s">
        <v>20</v>
      </c>
      <c r="I372" s="1" t="s">
        <v>238</v>
      </c>
      <c r="J372">
        <v>0.4</v>
      </c>
      <c r="K372" s="1" t="s">
        <v>563</v>
      </c>
    </row>
    <row r="373" spans="5:11" x14ac:dyDescent="0.25">
      <c r="E373" s="1" t="s">
        <v>443</v>
      </c>
      <c r="F373" s="1" t="s">
        <v>62</v>
      </c>
      <c r="H373" s="1" t="s">
        <v>20</v>
      </c>
      <c r="I373" s="1" t="s">
        <v>279</v>
      </c>
      <c r="J373">
        <v>0.4</v>
      </c>
      <c r="K373" s="1" t="s">
        <v>563</v>
      </c>
    </row>
    <row r="374" spans="5:11" x14ac:dyDescent="0.25">
      <c r="E374" s="1" t="s">
        <v>444</v>
      </c>
      <c r="F374" s="1" t="s">
        <v>62</v>
      </c>
      <c r="H374" s="1" t="s">
        <v>20</v>
      </c>
      <c r="I374" s="1" t="s">
        <v>74</v>
      </c>
      <c r="J374">
        <v>0.4</v>
      </c>
      <c r="K374" s="1" t="s">
        <v>562</v>
      </c>
    </row>
    <row r="375" spans="5:11" x14ac:dyDescent="0.25">
      <c r="E375" s="1" t="s">
        <v>445</v>
      </c>
      <c r="F375" s="1" t="s">
        <v>62</v>
      </c>
      <c r="H375" s="1" t="s">
        <v>21</v>
      </c>
      <c r="I375" s="1" t="s">
        <v>440</v>
      </c>
      <c r="J375">
        <v>0.4</v>
      </c>
      <c r="K375" s="1" t="s">
        <v>563</v>
      </c>
    </row>
    <row r="376" spans="5:11" x14ac:dyDescent="0.25">
      <c r="E376" s="1" t="s">
        <v>446</v>
      </c>
      <c r="F376" s="1" t="s">
        <v>81</v>
      </c>
      <c r="H376" s="1" t="s">
        <v>21</v>
      </c>
      <c r="I376" s="1" t="s">
        <v>502</v>
      </c>
      <c r="J376">
        <v>0.4</v>
      </c>
      <c r="K376" s="1" t="s">
        <v>563</v>
      </c>
    </row>
    <row r="377" spans="5:11" x14ac:dyDescent="0.25">
      <c r="E377" s="1" t="s">
        <v>447</v>
      </c>
      <c r="F377" s="1" t="s">
        <v>81</v>
      </c>
      <c r="H377" s="1" t="s">
        <v>22</v>
      </c>
      <c r="I377" s="1" t="s">
        <v>427</v>
      </c>
      <c r="J377">
        <v>0.4</v>
      </c>
      <c r="K377" s="1" t="s">
        <v>563</v>
      </c>
    </row>
    <row r="378" spans="5:11" x14ac:dyDescent="0.25">
      <c r="E378" s="1" t="s">
        <v>448</v>
      </c>
      <c r="F378" s="1" t="s">
        <v>53</v>
      </c>
      <c r="H378" s="1" t="s">
        <v>22</v>
      </c>
      <c r="I378" s="1" t="s">
        <v>523</v>
      </c>
      <c r="J378">
        <v>0.4</v>
      </c>
      <c r="K378" s="1" t="s">
        <v>563</v>
      </c>
    </row>
    <row r="379" spans="5:11" x14ac:dyDescent="0.25">
      <c r="E379" s="1" t="s">
        <v>449</v>
      </c>
      <c r="F379" s="1" t="s">
        <v>81</v>
      </c>
      <c r="H379" s="1" t="s">
        <v>25</v>
      </c>
      <c r="I379" s="1" t="s">
        <v>426</v>
      </c>
      <c r="J379">
        <v>0.4</v>
      </c>
      <c r="K379" s="1" t="s">
        <v>563</v>
      </c>
    </row>
    <row r="380" spans="5:11" x14ac:dyDescent="0.25">
      <c r="E380" s="1" t="s">
        <v>450</v>
      </c>
      <c r="F380" s="1" t="s">
        <v>81</v>
      </c>
      <c r="H380" s="1" t="s">
        <v>25</v>
      </c>
      <c r="I380" s="1" t="s">
        <v>200</v>
      </c>
      <c r="J380">
        <v>0.4</v>
      </c>
      <c r="K380" s="1" t="s">
        <v>563</v>
      </c>
    </row>
    <row r="381" spans="5:11" x14ac:dyDescent="0.25">
      <c r="E381" s="1" t="s">
        <v>451</v>
      </c>
      <c r="F381" s="1" t="s">
        <v>86</v>
      </c>
      <c r="H381" s="1" t="s">
        <v>25</v>
      </c>
      <c r="I381" s="1" t="s">
        <v>391</v>
      </c>
      <c r="J381">
        <v>0.4</v>
      </c>
      <c r="K381" s="1" t="s">
        <v>563</v>
      </c>
    </row>
    <row r="382" spans="5:11" x14ac:dyDescent="0.25">
      <c r="E382" s="1" t="s">
        <v>452</v>
      </c>
      <c r="F382" s="1" t="s">
        <v>81</v>
      </c>
      <c r="H382" s="1" t="s">
        <v>25</v>
      </c>
      <c r="I382" s="1" t="s">
        <v>539</v>
      </c>
      <c r="J382">
        <v>0.4</v>
      </c>
      <c r="K382" s="1" t="s">
        <v>563</v>
      </c>
    </row>
    <row r="383" spans="5:11" x14ac:dyDescent="0.25">
      <c r="E383" s="1" t="s">
        <v>453</v>
      </c>
      <c r="F383" s="1" t="s">
        <v>89</v>
      </c>
      <c r="H383" s="1" t="s">
        <v>25</v>
      </c>
      <c r="I383" s="1" t="s">
        <v>233</v>
      </c>
      <c r="J383">
        <v>0.4</v>
      </c>
      <c r="K383" s="1" t="s">
        <v>563</v>
      </c>
    </row>
    <row r="384" spans="5:11" x14ac:dyDescent="0.25">
      <c r="E384" s="1" t="s">
        <v>454</v>
      </c>
      <c r="F384" s="1" t="s">
        <v>62</v>
      </c>
      <c r="H384" s="1" t="s">
        <v>27</v>
      </c>
      <c r="I384" s="1" t="s">
        <v>140</v>
      </c>
      <c r="J384">
        <v>0.4</v>
      </c>
      <c r="K384" s="1" t="s">
        <v>563</v>
      </c>
    </row>
    <row r="385" spans="5:11" x14ac:dyDescent="0.25">
      <c r="E385" s="1" t="s">
        <v>455</v>
      </c>
      <c r="F385" s="1" t="s">
        <v>51</v>
      </c>
      <c r="H385" s="1" t="s">
        <v>31</v>
      </c>
      <c r="I385" s="1" t="s">
        <v>354</v>
      </c>
      <c r="J385">
        <v>0.4</v>
      </c>
      <c r="K385" s="1" t="s">
        <v>563</v>
      </c>
    </row>
    <row r="386" spans="5:11" x14ac:dyDescent="0.25">
      <c r="E386" s="1" t="s">
        <v>456</v>
      </c>
      <c r="F386" s="1" t="s">
        <v>89</v>
      </c>
      <c r="H386" s="1" t="s">
        <v>31</v>
      </c>
      <c r="I386" s="1" t="s">
        <v>554</v>
      </c>
      <c r="J386">
        <v>0.4</v>
      </c>
      <c r="K386" s="1" t="s">
        <v>563</v>
      </c>
    </row>
    <row r="387" spans="5:11" x14ac:dyDescent="0.25">
      <c r="E387" s="1" t="s">
        <v>457</v>
      </c>
      <c r="F387" s="1" t="s">
        <v>89</v>
      </c>
      <c r="H387" s="1" t="s">
        <v>31</v>
      </c>
      <c r="I387" s="1" t="s">
        <v>76</v>
      </c>
      <c r="J387">
        <v>0.4</v>
      </c>
      <c r="K387" s="1" t="s">
        <v>563</v>
      </c>
    </row>
    <row r="388" spans="5:11" x14ac:dyDescent="0.25">
      <c r="E388" s="1" t="s">
        <v>458</v>
      </c>
      <c r="F388" s="1" t="s">
        <v>56</v>
      </c>
      <c r="H388" s="1" t="s">
        <v>31</v>
      </c>
      <c r="I388" s="1" t="s">
        <v>515</v>
      </c>
      <c r="J388">
        <v>0.4</v>
      </c>
      <c r="K388" s="1" t="s">
        <v>563</v>
      </c>
    </row>
    <row r="389" spans="5:11" x14ac:dyDescent="0.25">
      <c r="E389" s="1" t="s">
        <v>459</v>
      </c>
      <c r="F389" s="1" t="s">
        <v>62</v>
      </c>
      <c r="H389" s="1" t="s">
        <v>31</v>
      </c>
      <c r="I389" s="1" t="s">
        <v>74</v>
      </c>
      <c r="J389">
        <v>0.4</v>
      </c>
      <c r="K389" s="1" t="s">
        <v>563</v>
      </c>
    </row>
    <row r="390" spans="5:11" x14ac:dyDescent="0.25">
      <c r="E390" s="1" t="s">
        <v>460</v>
      </c>
      <c r="F390" s="1" t="s">
        <v>81</v>
      </c>
      <c r="H390" s="1" t="s">
        <v>36</v>
      </c>
      <c r="I390" s="1" t="s">
        <v>199</v>
      </c>
      <c r="J390">
        <v>0.4</v>
      </c>
      <c r="K390" s="1" t="s">
        <v>563</v>
      </c>
    </row>
    <row r="391" spans="5:11" x14ac:dyDescent="0.25">
      <c r="E391" s="1" t="s">
        <v>461</v>
      </c>
      <c r="F391" s="1" t="s">
        <v>81</v>
      </c>
      <c r="H391" s="1" t="s">
        <v>37</v>
      </c>
      <c r="I391" s="1" t="s">
        <v>284</v>
      </c>
      <c r="J391">
        <v>0.4</v>
      </c>
      <c r="K391" s="1" t="s">
        <v>563</v>
      </c>
    </row>
    <row r="392" spans="5:11" x14ac:dyDescent="0.25">
      <c r="E392" s="1" t="s">
        <v>462</v>
      </c>
      <c r="F392" s="1" t="s">
        <v>131</v>
      </c>
      <c r="H392" s="1" t="s">
        <v>37</v>
      </c>
      <c r="I392" s="1" t="s">
        <v>301</v>
      </c>
      <c r="J392">
        <v>0.4</v>
      </c>
      <c r="K392" s="1" t="s">
        <v>563</v>
      </c>
    </row>
    <row r="393" spans="5:11" x14ac:dyDescent="0.25">
      <c r="E393" s="1" t="s">
        <v>463</v>
      </c>
      <c r="F393" s="1" t="s">
        <v>81</v>
      </c>
      <c r="H393" s="1" t="s">
        <v>38</v>
      </c>
      <c r="I393" s="1" t="s">
        <v>339</v>
      </c>
      <c r="J393">
        <v>0.4</v>
      </c>
      <c r="K393" s="1" t="s">
        <v>563</v>
      </c>
    </row>
    <row r="394" spans="5:11" x14ac:dyDescent="0.25">
      <c r="E394" s="1" t="s">
        <v>464</v>
      </c>
      <c r="F394" s="1" t="s">
        <v>81</v>
      </c>
      <c r="H394" s="1" t="s">
        <v>39</v>
      </c>
      <c r="I394" s="1" t="s">
        <v>239</v>
      </c>
      <c r="J394">
        <v>0.4</v>
      </c>
      <c r="K394" s="1" t="s">
        <v>563</v>
      </c>
    </row>
    <row r="395" spans="5:11" x14ac:dyDescent="0.25">
      <c r="E395" s="1" t="s">
        <v>465</v>
      </c>
      <c r="F395" s="1" t="s">
        <v>60</v>
      </c>
      <c r="H395" s="1" t="s">
        <v>39</v>
      </c>
      <c r="I395" s="1" t="s">
        <v>290</v>
      </c>
      <c r="J395">
        <v>0.4</v>
      </c>
      <c r="K395" s="1" t="s">
        <v>563</v>
      </c>
    </row>
    <row r="396" spans="5:11" x14ac:dyDescent="0.25">
      <c r="E396" s="1" t="s">
        <v>466</v>
      </c>
      <c r="F396" s="1" t="s">
        <v>62</v>
      </c>
      <c r="H396" s="1" t="s">
        <v>40</v>
      </c>
      <c r="I396" s="1" t="s">
        <v>287</v>
      </c>
      <c r="J396">
        <v>0.4</v>
      </c>
      <c r="K396" s="1" t="s">
        <v>563</v>
      </c>
    </row>
    <row r="397" spans="5:11" x14ac:dyDescent="0.25">
      <c r="E397" s="1" t="s">
        <v>467</v>
      </c>
      <c r="F397" s="1" t="s">
        <v>81</v>
      </c>
      <c r="H397" s="1" t="s">
        <v>40</v>
      </c>
      <c r="I397" s="1" t="s">
        <v>295</v>
      </c>
      <c r="J397">
        <v>0.4</v>
      </c>
      <c r="K397" s="1" t="s">
        <v>563</v>
      </c>
    </row>
    <row r="398" spans="5:11" x14ac:dyDescent="0.25">
      <c r="E398" s="1" t="s">
        <v>468</v>
      </c>
      <c r="F398" s="1" t="s">
        <v>60</v>
      </c>
      <c r="H398" s="1" t="s">
        <v>40</v>
      </c>
      <c r="I398" s="1" t="s">
        <v>398</v>
      </c>
      <c r="J398">
        <v>0.4</v>
      </c>
      <c r="K398" s="1" t="s">
        <v>563</v>
      </c>
    </row>
    <row r="399" spans="5:11" x14ac:dyDescent="0.25">
      <c r="E399" s="1" t="s">
        <v>469</v>
      </c>
      <c r="F399" s="1" t="s">
        <v>81</v>
      </c>
      <c r="H399" s="1" t="s">
        <v>40</v>
      </c>
      <c r="I399" s="1" t="s">
        <v>557</v>
      </c>
      <c r="J399">
        <v>0.4</v>
      </c>
      <c r="K399" s="1" t="s">
        <v>563</v>
      </c>
    </row>
    <row r="400" spans="5:11" x14ac:dyDescent="0.25">
      <c r="E400" s="1" t="s">
        <v>470</v>
      </c>
      <c r="F400" s="1" t="s">
        <v>81</v>
      </c>
      <c r="H400" s="1" t="s">
        <v>41</v>
      </c>
      <c r="I400" s="1" t="s">
        <v>127</v>
      </c>
      <c r="J400">
        <v>0.4</v>
      </c>
      <c r="K400" s="1" t="s">
        <v>563</v>
      </c>
    </row>
    <row r="401" spans="5:11" x14ac:dyDescent="0.25">
      <c r="E401" s="1" t="s">
        <v>471</v>
      </c>
      <c r="F401" s="1" t="s">
        <v>81</v>
      </c>
      <c r="H401" s="1" t="s">
        <v>44</v>
      </c>
      <c r="I401" s="1" t="s">
        <v>218</v>
      </c>
      <c r="J401">
        <v>0.4</v>
      </c>
      <c r="K401" s="1" t="s">
        <v>563</v>
      </c>
    </row>
    <row r="402" spans="5:11" x14ac:dyDescent="0.25">
      <c r="E402" s="1" t="s">
        <v>472</v>
      </c>
      <c r="F402" s="1" t="s">
        <v>81</v>
      </c>
      <c r="H402" s="1" t="s">
        <v>44</v>
      </c>
      <c r="I402" s="1" t="s">
        <v>427</v>
      </c>
      <c r="J402">
        <v>0.4</v>
      </c>
      <c r="K402" s="1" t="s">
        <v>563</v>
      </c>
    </row>
    <row r="403" spans="5:11" x14ac:dyDescent="0.25">
      <c r="E403" s="1" t="s">
        <v>473</v>
      </c>
      <c r="F403" s="1" t="s">
        <v>81</v>
      </c>
      <c r="H403" s="1" t="s">
        <v>44</v>
      </c>
      <c r="I403" s="1" t="s">
        <v>528</v>
      </c>
      <c r="J403">
        <v>0.4</v>
      </c>
      <c r="K403" s="1" t="s">
        <v>563</v>
      </c>
    </row>
    <row r="404" spans="5:11" x14ac:dyDescent="0.25">
      <c r="E404" s="1" t="s">
        <v>474</v>
      </c>
      <c r="F404" s="1" t="s">
        <v>131</v>
      </c>
      <c r="H404" s="1" t="s">
        <v>44</v>
      </c>
      <c r="I404" s="1" t="s">
        <v>181</v>
      </c>
      <c r="J404">
        <v>0.4</v>
      </c>
      <c r="K404" s="1" t="s">
        <v>563</v>
      </c>
    </row>
    <row r="405" spans="5:11" x14ac:dyDescent="0.25">
      <c r="E405" s="1" t="s">
        <v>475</v>
      </c>
      <c r="F405" s="1" t="s">
        <v>81</v>
      </c>
      <c r="H405" s="1" t="s">
        <v>47</v>
      </c>
      <c r="I405" s="1" t="s">
        <v>66</v>
      </c>
      <c r="J405">
        <v>0.4</v>
      </c>
      <c r="K405" s="1" t="s">
        <v>563</v>
      </c>
    </row>
    <row r="406" spans="5:11" x14ac:dyDescent="0.25">
      <c r="E406" s="1" t="s">
        <v>476</v>
      </c>
      <c r="F406" s="1" t="s">
        <v>81</v>
      </c>
      <c r="H406" s="1" t="s">
        <v>9</v>
      </c>
      <c r="I406" s="1" t="s">
        <v>199</v>
      </c>
      <c r="J406">
        <v>0.3</v>
      </c>
      <c r="K406" s="1" t="s">
        <v>563</v>
      </c>
    </row>
    <row r="407" spans="5:11" x14ac:dyDescent="0.25">
      <c r="E407" s="1" t="s">
        <v>477</v>
      </c>
      <c r="F407" s="1" t="s">
        <v>51</v>
      </c>
      <c r="H407" s="1" t="s">
        <v>10</v>
      </c>
      <c r="I407" s="1" t="s">
        <v>303</v>
      </c>
      <c r="J407">
        <v>0.3</v>
      </c>
      <c r="K407" s="1" t="s">
        <v>563</v>
      </c>
    </row>
    <row r="408" spans="5:11" x14ac:dyDescent="0.25">
      <c r="E408" s="1" t="s">
        <v>478</v>
      </c>
      <c r="F408" s="1" t="s">
        <v>51</v>
      </c>
      <c r="H408" s="1" t="s">
        <v>12</v>
      </c>
      <c r="I408" s="1" t="s">
        <v>374</v>
      </c>
      <c r="J408">
        <v>0.3</v>
      </c>
      <c r="K408" s="1" t="s">
        <v>563</v>
      </c>
    </row>
    <row r="409" spans="5:11" x14ac:dyDescent="0.25">
      <c r="E409" s="1" t="s">
        <v>479</v>
      </c>
      <c r="F409" s="1" t="s">
        <v>81</v>
      </c>
      <c r="H409" s="1" t="s">
        <v>12</v>
      </c>
      <c r="I409" s="1" t="s">
        <v>436</v>
      </c>
      <c r="J409">
        <v>0.3</v>
      </c>
      <c r="K409" s="1" t="s">
        <v>563</v>
      </c>
    </row>
    <row r="410" spans="5:11" x14ac:dyDescent="0.25">
      <c r="E410" s="1" t="s">
        <v>480</v>
      </c>
      <c r="F410" s="1" t="s">
        <v>84</v>
      </c>
      <c r="H410" s="1" t="s">
        <v>12</v>
      </c>
      <c r="I410" s="1" t="s">
        <v>362</v>
      </c>
      <c r="J410">
        <v>0.3</v>
      </c>
      <c r="K410" s="1" t="s">
        <v>563</v>
      </c>
    </row>
    <row r="411" spans="5:11" x14ac:dyDescent="0.25">
      <c r="E411" s="1" t="s">
        <v>481</v>
      </c>
      <c r="F411" s="1" t="s">
        <v>60</v>
      </c>
      <c r="H411" s="1" t="s">
        <v>13</v>
      </c>
      <c r="I411" s="1" t="s">
        <v>108</v>
      </c>
      <c r="J411">
        <v>0.3</v>
      </c>
      <c r="K411" s="1" t="s">
        <v>563</v>
      </c>
    </row>
    <row r="412" spans="5:11" x14ac:dyDescent="0.25">
      <c r="E412" s="1" t="s">
        <v>482</v>
      </c>
      <c r="F412" s="1" t="s">
        <v>60</v>
      </c>
      <c r="H412" s="1" t="s">
        <v>13</v>
      </c>
      <c r="I412" s="1" t="s">
        <v>109</v>
      </c>
      <c r="J412">
        <v>0.3</v>
      </c>
      <c r="K412" s="1" t="s">
        <v>563</v>
      </c>
    </row>
    <row r="413" spans="5:11" x14ac:dyDescent="0.25">
      <c r="E413" s="1" t="s">
        <v>483</v>
      </c>
      <c r="F413" s="1" t="s">
        <v>51</v>
      </c>
      <c r="H413" s="1" t="s">
        <v>13</v>
      </c>
      <c r="I413" s="1" t="s">
        <v>262</v>
      </c>
      <c r="J413">
        <v>0.3</v>
      </c>
      <c r="K413" s="1" t="s">
        <v>563</v>
      </c>
    </row>
    <row r="414" spans="5:11" x14ac:dyDescent="0.25">
      <c r="E414" s="1" t="s">
        <v>484</v>
      </c>
      <c r="F414" s="1" t="s">
        <v>51</v>
      </c>
      <c r="H414" s="1" t="s">
        <v>13</v>
      </c>
      <c r="I414" s="1" t="s">
        <v>385</v>
      </c>
      <c r="J414">
        <v>0.3</v>
      </c>
      <c r="K414" s="1" t="s">
        <v>563</v>
      </c>
    </row>
    <row r="415" spans="5:11" x14ac:dyDescent="0.25">
      <c r="E415" s="1" t="s">
        <v>485</v>
      </c>
      <c r="F415" s="1" t="s">
        <v>131</v>
      </c>
      <c r="H415" s="1" t="s">
        <v>13</v>
      </c>
      <c r="I415" s="1" t="s">
        <v>479</v>
      </c>
      <c r="J415">
        <v>0.3</v>
      </c>
      <c r="K415" s="1" t="s">
        <v>563</v>
      </c>
    </row>
    <row r="416" spans="5:11" x14ac:dyDescent="0.25">
      <c r="E416" s="1" t="s">
        <v>486</v>
      </c>
      <c r="F416" s="1" t="s">
        <v>131</v>
      </c>
      <c r="H416" s="1" t="s">
        <v>14</v>
      </c>
      <c r="I416" s="1" t="s">
        <v>156</v>
      </c>
      <c r="J416">
        <v>0.3</v>
      </c>
      <c r="K416" s="1" t="s">
        <v>563</v>
      </c>
    </row>
    <row r="417" spans="5:11" x14ac:dyDescent="0.25">
      <c r="E417" s="1" t="s">
        <v>487</v>
      </c>
      <c r="F417" s="1" t="s">
        <v>131</v>
      </c>
      <c r="H417" s="1" t="s">
        <v>16</v>
      </c>
      <c r="I417" s="1" t="s">
        <v>207</v>
      </c>
      <c r="J417">
        <v>0.3</v>
      </c>
      <c r="K417" s="1" t="s">
        <v>563</v>
      </c>
    </row>
    <row r="418" spans="5:11" x14ac:dyDescent="0.25">
      <c r="E418" s="1" t="s">
        <v>488</v>
      </c>
      <c r="F418" s="1" t="s">
        <v>131</v>
      </c>
      <c r="H418" s="1" t="s">
        <v>17</v>
      </c>
      <c r="I418" s="1" t="s">
        <v>124</v>
      </c>
      <c r="J418">
        <v>0.3</v>
      </c>
      <c r="K418" s="1" t="s">
        <v>563</v>
      </c>
    </row>
    <row r="419" spans="5:11" x14ac:dyDescent="0.25">
      <c r="E419" s="1" t="s">
        <v>489</v>
      </c>
      <c r="F419" s="1" t="s">
        <v>81</v>
      </c>
      <c r="H419" s="1" t="s">
        <v>20</v>
      </c>
      <c r="I419" s="1" t="s">
        <v>75</v>
      </c>
      <c r="J419">
        <v>0.3</v>
      </c>
      <c r="K419" s="1" t="s">
        <v>563</v>
      </c>
    </row>
    <row r="420" spans="5:11" x14ac:dyDescent="0.25">
      <c r="E420" s="1" t="s">
        <v>490</v>
      </c>
      <c r="F420" s="1" t="s">
        <v>60</v>
      </c>
      <c r="H420" s="1" t="s">
        <v>20</v>
      </c>
      <c r="I420" s="1" t="s">
        <v>456</v>
      </c>
      <c r="J420">
        <v>0.3</v>
      </c>
      <c r="K420" s="1" t="s">
        <v>563</v>
      </c>
    </row>
    <row r="421" spans="5:11" x14ac:dyDescent="0.25">
      <c r="E421" s="1" t="s">
        <v>491</v>
      </c>
      <c r="F421" s="1" t="s">
        <v>123</v>
      </c>
      <c r="H421" s="1" t="s">
        <v>21</v>
      </c>
      <c r="I421" s="1" t="s">
        <v>93</v>
      </c>
      <c r="J421">
        <v>0.3</v>
      </c>
      <c r="K421" s="1" t="s">
        <v>563</v>
      </c>
    </row>
    <row r="422" spans="5:11" x14ac:dyDescent="0.25">
      <c r="E422" s="1" t="s">
        <v>492</v>
      </c>
      <c r="F422" s="1" t="s">
        <v>56</v>
      </c>
      <c r="H422" s="1" t="s">
        <v>21</v>
      </c>
      <c r="I422" s="1" t="s">
        <v>94</v>
      </c>
      <c r="J422">
        <v>0.3</v>
      </c>
      <c r="K422" s="1" t="s">
        <v>563</v>
      </c>
    </row>
    <row r="423" spans="5:11" x14ac:dyDescent="0.25">
      <c r="E423" s="1" t="s">
        <v>493</v>
      </c>
      <c r="F423" s="1" t="s">
        <v>60</v>
      </c>
      <c r="H423" s="1" t="s">
        <v>21</v>
      </c>
      <c r="I423" s="1" t="s">
        <v>171</v>
      </c>
      <c r="J423">
        <v>0.3</v>
      </c>
      <c r="K423" s="1" t="s">
        <v>563</v>
      </c>
    </row>
    <row r="424" spans="5:11" x14ac:dyDescent="0.25">
      <c r="E424" s="1" t="s">
        <v>494</v>
      </c>
      <c r="F424" s="1" t="s">
        <v>86</v>
      </c>
      <c r="H424" s="1" t="s">
        <v>21</v>
      </c>
      <c r="I424" s="1" t="s">
        <v>233</v>
      </c>
      <c r="J424">
        <v>0.3</v>
      </c>
      <c r="K424" s="1" t="s">
        <v>563</v>
      </c>
    </row>
    <row r="425" spans="5:11" x14ac:dyDescent="0.25">
      <c r="E425" s="1" t="s">
        <v>495</v>
      </c>
      <c r="F425" s="1" t="s">
        <v>51</v>
      </c>
      <c r="H425" s="1" t="s">
        <v>21</v>
      </c>
      <c r="I425" s="1" t="s">
        <v>300</v>
      </c>
      <c r="J425">
        <v>0.3</v>
      </c>
      <c r="K425" s="1" t="s">
        <v>563</v>
      </c>
    </row>
    <row r="426" spans="5:11" x14ac:dyDescent="0.25">
      <c r="E426" s="1" t="s">
        <v>496</v>
      </c>
      <c r="F426" s="1" t="s">
        <v>56</v>
      </c>
      <c r="H426" s="1" t="s">
        <v>21</v>
      </c>
      <c r="I426" s="1" t="s">
        <v>364</v>
      </c>
      <c r="J426">
        <v>0.3</v>
      </c>
      <c r="K426" s="1" t="s">
        <v>563</v>
      </c>
    </row>
    <row r="427" spans="5:11" x14ac:dyDescent="0.25">
      <c r="E427" s="1" t="s">
        <v>497</v>
      </c>
      <c r="F427" s="1" t="s">
        <v>131</v>
      </c>
      <c r="H427" s="1" t="s">
        <v>21</v>
      </c>
      <c r="I427" s="1" t="s">
        <v>417</v>
      </c>
      <c r="J427">
        <v>0.3</v>
      </c>
      <c r="K427" s="1" t="s">
        <v>563</v>
      </c>
    </row>
    <row r="428" spans="5:11" x14ac:dyDescent="0.25">
      <c r="E428" s="1" t="s">
        <v>498</v>
      </c>
      <c r="F428" s="1" t="s">
        <v>123</v>
      </c>
      <c r="H428" s="1" t="s">
        <v>21</v>
      </c>
      <c r="I428" s="1" t="s">
        <v>483</v>
      </c>
      <c r="J428">
        <v>0.3</v>
      </c>
      <c r="K428" s="1" t="s">
        <v>563</v>
      </c>
    </row>
    <row r="429" spans="5:11" x14ac:dyDescent="0.25">
      <c r="E429" s="1" t="s">
        <v>499</v>
      </c>
      <c r="F429" s="1" t="s">
        <v>81</v>
      </c>
      <c r="H429" s="1" t="s">
        <v>21</v>
      </c>
      <c r="I429" s="1" t="s">
        <v>510</v>
      </c>
      <c r="J429">
        <v>0.3</v>
      </c>
      <c r="K429" s="1" t="s">
        <v>563</v>
      </c>
    </row>
    <row r="430" spans="5:11" x14ac:dyDescent="0.25">
      <c r="E430" s="1" t="s">
        <v>500</v>
      </c>
      <c r="F430" s="1" t="s">
        <v>53</v>
      </c>
      <c r="H430" s="1" t="s">
        <v>25</v>
      </c>
      <c r="I430" s="1" t="s">
        <v>76</v>
      </c>
      <c r="J430">
        <v>0.3</v>
      </c>
      <c r="K430" s="1" t="s">
        <v>563</v>
      </c>
    </row>
    <row r="431" spans="5:11" x14ac:dyDescent="0.25">
      <c r="E431" s="1" t="s">
        <v>501</v>
      </c>
      <c r="F431" s="1" t="s">
        <v>81</v>
      </c>
      <c r="H431" s="1" t="s">
        <v>25</v>
      </c>
      <c r="I431" s="1" t="s">
        <v>484</v>
      </c>
      <c r="J431">
        <v>0.3</v>
      </c>
      <c r="K431" s="1" t="s">
        <v>563</v>
      </c>
    </row>
    <row r="432" spans="5:11" x14ac:dyDescent="0.25">
      <c r="E432" s="1" t="s">
        <v>502</v>
      </c>
      <c r="F432" s="1" t="s">
        <v>51</v>
      </c>
      <c r="H432" s="1" t="s">
        <v>27</v>
      </c>
      <c r="I432" s="1" t="s">
        <v>256</v>
      </c>
      <c r="J432">
        <v>0.3</v>
      </c>
      <c r="K432" s="1" t="s">
        <v>563</v>
      </c>
    </row>
    <row r="433" spans="5:11" x14ac:dyDescent="0.25">
      <c r="E433" s="1" t="s">
        <v>503</v>
      </c>
      <c r="F433" s="1" t="s">
        <v>56</v>
      </c>
      <c r="H433" s="1" t="s">
        <v>27</v>
      </c>
      <c r="I433" s="1" t="s">
        <v>139</v>
      </c>
      <c r="J433">
        <v>0.3</v>
      </c>
      <c r="K433" s="1" t="s">
        <v>563</v>
      </c>
    </row>
    <row r="434" spans="5:11" x14ac:dyDescent="0.25">
      <c r="E434" s="1" t="s">
        <v>504</v>
      </c>
      <c r="F434" s="1" t="s">
        <v>131</v>
      </c>
      <c r="H434" s="1" t="s">
        <v>27</v>
      </c>
      <c r="I434" s="1" t="s">
        <v>411</v>
      </c>
      <c r="J434">
        <v>0.3</v>
      </c>
      <c r="K434" s="1" t="s">
        <v>563</v>
      </c>
    </row>
    <row r="435" spans="5:11" x14ac:dyDescent="0.25">
      <c r="E435" s="1" t="s">
        <v>505</v>
      </c>
      <c r="F435" s="1" t="s">
        <v>53</v>
      </c>
      <c r="H435" s="1" t="s">
        <v>27</v>
      </c>
      <c r="I435" s="1" t="s">
        <v>415</v>
      </c>
      <c r="J435">
        <v>0.3</v>
      </c>
      <c r="K435" s="1" t="s">
        <v>563</v>
      </c>
    </row>
    <row r="436" spans="5:11" x14ac:dyDescent="0.25">
      <c r="E436" s="1" t="s">
        <v>506</v>
      </c>
      <c r="F436" s="1" t="s">
        <v>56</v>
      </c>
      <c r="H436" s="1" t="s">
        <v>27</v>
      </c>
      <c r="I436" s="1" t="s">
        <v>121</v>
      </c>
      <c r="J436">
        <v>0.3</v>
      </c>
      <c r="K436" s="1" t="s">
        <v>563</v>
      </c>
    </row>
    <row r="437" spans="5:11" x14ac:dyDescent="0.25">
      <c r="E437" s="1" t="s">
        <v>507</v>
      </c>
      <c r="F437" s="1" t="s">
        <v>60</v>
      </c>
      <c r="H437" s="1" t="s">
        <v>27</v>
      </c>
      <c r="I437" s="1" t="s">
        <v>152</v>
      </c>
      <c r="J437">
        <v>0.3</v>
      </c>
      <c r="K437" s="1" t="s">
        <v>563</v>
      </c>
    </row>
    <row r="438" spans="5:11" x14ac:dyDescent="0.25">
      <c r="E438" s="1" t="s">
        <v>508</v>
      </c>
      <c r="F438" s="1" t="s">
        <v>81</v>
      </c>
      <c r="H438" s="1" t="s">
        <v>27</v>
      </c>
      <c r="I438" s="1" t="s">
        <v>336</v>
      </c>
      <c r="J438">
        <v>0.3</v>
      </c>
      <c r="K438" s="1" t="s">
        <v>563</v>
      </c>
    </row>
    <row r="439" spans="5:11" x14ac:dyDescent="0.25">
      <c r="E439" s="1" t="s">
        <v>509</v>
      </c>
      <c r="F439" s="1" t="s">
        <v>144</v>
      </c>
      <c r="H439" s="1" t="s">
        <v>27</v>
      </c>
      <c r="I439" s="1" t="s">
        <v>397</v>
      </c>
      <c r="J439">
        <v>0.3</v>
      </c>
      <c r="K439" s="1" t="s">
        <v>563</v>
      </c>
    </row>
    <row r="440" spans="5:11" x14ac:dyDescent="0.25">
      <c r="E440" s="1" t="s">
        <v>510</v>
      </c>
      <c r="F440" s="1" t="s">
        <v>51</v>
      </c>
      <c r="H440" s="1" t="s">
        <v>27</v>
      </c>
      <c r="I440" s="1" t="s">
        <v>287</v>
      </c>
      <c r="J440">
        <v>0.3</v>
      </c>
      <c r="K440" s="1" t="s">
        <v>563</v>
      </c>
    </row>
    <row r="441" spans="5:11" x14ac:dyDescent="0.25">
      <c r="E441" s="1" t="s">
        <v>511</v>
      </c>
      <c r="F441" s="1" t="s">
        <v>81</v>
      </c>
      <c r="H441" s="1" t="s">
        <v>27</v>
      </c>
      <c r="I441" s="1" t="s">
        <v>311</v>
      </c>
      <c r="J441">
        <v>0.3</v>
      </c>
      <c r="K441" s="1" t="s">
        <v>563</v>
      </c>
    </row>
    <row r="442" spans="5:11" x14ac:dyDescent="0.25">
      <c r="E442" s="1" t="s">
        <v>512</v>
      </c>
      <c r="F442" s="1" t="s">
        <v>51</v>
      </c>
      <c r="H442" s="1" t="s">
        <v>31</v>
      </c>
      <c r="I442" s="1" t="s">
        <v>517</v>
      </c>
      <c r="J442">
        <v>0.3</v>
      </c>
      <c r="K442" s="1" t="s">
        <v>563</v>
      </c>
    </row>
    <row r="443" spans="5:11" x14ac:dyDescent="0.25">
      <c r="E443" s="1" t="s">
        <v>513</v>
      </c>
      <c r="F443" s="1" t="s">
        <v>96</v>
      </c>
      <c r="H443" s="1" t="s">
        <v>32</v>
      </c>
      <c r="I443" s="1" t="s">
        <v>178</v>
      </c>
      <c r="J443">
        <v>0.3</v>
      </c>
      <c r="K443" s="1" t="s">
        <v>563</v>
      </c>
    </row>
    <row r="444" spans="5:11" x14ac:dyDescent="0.25">
      <c r="E444" s="1" t="s">
        <v>514</v>
      </c>
      <c r="F444" s="1" t="s">
        <v>56</v>
      </c>
      <c r="H444" s="1" t="s">
        <v>32</v>
      </c>
      <c r="I444" s="1" t="s">
        <v>459</v>
      </c>
      <c r="J444">
        <v>0.3</v>
      </c>
      <c r="K444" s="1" t="s">
        <v>563</v>
      </c>
    </row>
    <row r="445" spans="5:11" x14ac:dyDescent="0.25">
      <c r="E445" s="1" t="s">
        <v>515</v>
      </c>
      <c r="F445" s="1" t="s">
        <v>135</v>
      </c>
      <c r="H445" s="1" t="s">
        <v>32</v>
      </c>
      <c r="I445" s="1" t="s">
        <v>74</v>
      </c>
      <c r="J445">
        <v>0.3</v>
      </c>
      <c r="K445" s="1" t="s">
        <v>563</v>
      </c>
    </row>
    <row r="446" spans="5:11" x14ac:dyDescent="0.25">
      <c r="E446" s="1" t="s">
        <v>516</v>
      </c>
      <c r="F446" s="1" t="s">
        <v>81</v>
      </c>
      <c r="H446" s="1" t="s">
        <v>36</v>
      </c>
      <c r="I446" s="1" t="s">
        <v>491</v>
      </c>
      <c r="J446">
        <v>0.3</v>
      </c>
      <c r="K446" s="1" t="s">
        <v>563</v>
      </c>
    </row>
    <row r="447" spans="5:11" x14ac:dyDescent="0.25">
      <c r="E447" s="1" t="s">
        <v>517</v>
      </c>
      <c r="F447" s="1" t="s">
        <v>135</v>
      </c>
      <c r="H447" s="1" t="s">
        <v>37</v>
      </c>
      <c r="I447" s="1" t="s">
        <v>214</v>
      </c>
      <c r="J447">
        <v>0.3</v>
      </c>
      <c r="K447" s="1" t="s">
        <v>563</v>
      </c>
    </row>
    <row r="448" spans="5:11" x14ac:dyDescent="0.25">
      <c r="E448" s="1" t="s">
        <v>518</v>
      </c>
      <c r="F448" s="1" t="s">
        <v>81</v>
      </c>
      <c r="H448" s="1" t="s">
        <v>37</v>
      </c>
      <c r="I448" s="1" t="s">
        <v>237</v>
      </c>
      <c r="J448">
        <v>0.3</v>
      </c>
      <c r="K448" s="1" t="s">
        <v>563</v>
      </c>
    </row>
    <row r="449" spans="5:11" x14ac:dyDescent="0.25">
      <c r="E449" s="1" t="s">
        <v>519</v>
      </c>
      <c r="F449" s="1" t="s">
        <v>56</v>
      </c>
      <c r="H449" s="1" t="s">
        <v>38</v>
      </c>
      <c r="I449" s="1" t="s">
        <v>234</v>
      </c>
      <c r="J449">
        <v>0.3</v>
      </c>
      <c r="K449" s="1" t="s">
        <v>563</v>
      </c>
    </row>
    <row r="450" spans="5:11" x14ac:dyDescent="0.25">
      <c r="E450" s="1" t="s">
        <v>520</v>
      </c>
      <c r="F450" s="1" t="s">
        <v>123</v>
      </c>
      <c r="H450" s="1" t="s">
        <v>40</v>
      </c>
      <c r="I450" s="1" t="s">
        <v>319</v>
      </c>
      <c r="J450">
        <v>0.3</v>
      </c>
      <c r="K450" s="1" t="s">
        <v>563</v>
      </c>
    </row>
    <row r="451" spans="5:11" x14ac:dyDescent="0.25">
      <c r="E451" s="1" t="s">
        <v>521</v>
      </c>
      <c r="F451" s="1" t="s">
        <v>86</v>
      </c>
      <c r="H451" s="1" t="s">
        <v>40</v>
      </c>
      <c r="I451" s="1" t="s">
        <v>533</v>
      </c>
      <c r="J451">
        <v>0.3</v>
      </c>
      <c r="K451" s="1" t="s">
        <v>563</v>
      </c>
    </row>
    <row r="452" spans="5:11" x14ac:dyDescent="0.25">
      <c r="E452" s="1" t="s">
        <v>522</v>
      </c>
      <c r="F452" s="1" t="s">
        <v>53</v>
      </c>
      <c r="H452" s="1" t="s">
        <v>40</v>
      </c>
      <c r="I452" s="1" t="s">
        <v>328</v>
      </c>
      <c r="J452">
        <v>0.3</v>
      </c>
      <c r="K452" s="1" t="s">
        <v>563</v>
      </c>
    </row>
    <row r="453" spans="5:11" x14ac:dyDescent="0.25">
      <c r="E453" s="1" t="s">
        <v>523</v>
      </c>
      <c r="F453" s="1" t="s">
        <v>86</v>
      </c>
      <c r="H453" s="1" t="s">
        <v>40</v>
      </c>
      <c r="I453" s="1" t="s">
        <v>181</v>
      </c>
      <c r="J453">
        <v>0.3</v>
      </c>
      <c r="K453" s="1" t="s">
        <v>563</v>
      </c>
    </row>
    <row r="454" spans="5:11" x14ac:dyDescent="0.25">
      <c r="E454" s="1" t="s">
        <v>524</v>
      </c>
      <c r="F454" s="1" t="s">
        <v>86</v>
      </c>
      <c r="H454" s="1" t="s">
        <v>41</v>
      </c>
      <c r="I454" s="1" t="s">
        <v>57</v>
      </c>
      <c r="J454">
        <v>0.3</v>
      </c>
      <c r="K454" s="1" t="s">
        <v>563</v>
      </c>
    </row>
    <row r="455" spans="5:11" x14ac:dyDescent="0.25">
      <c r="E455" s="1" t="s">
        <v>525</v>
      </c>
      <c r="F455" s="1" t="s">
        <v>51</v>
      </c>
      <c r="H455" s="1" t="s">
        <v>42</v>
      </c>
      <c r="I455" s="1" t="s">
        <v>471</v>
      </c>
      <c r="J455">
        <v>0.3</v>
      </c>
      <c r="K455" s="1" t="s">
        <v>562</v>
      </c>
    </row>
    <row r="456" spans="5:11" x14ac:dyDescent="0.25">
      <c r="E456" s="1" t="s">
        <v>526</v>
      </c>
      <c r="F456" s="1" t="s">
        <v>86</v>
      </c>
      <c r="H456" s="1" t="s">
        <v>42</v>
      </c>
      <c r="I456" s="1" t="s">
        <v>316</v>
      </c>
      <c r="J456">
        <v>0.3</v>
      </c>
      <c r="K456" s="1" t="s">
        <v>563</v>
      </c>
    </row>
    <row r="457" spans="5:11" x14ac:dyDescent="0.25">
      <c r="E457" s="1" t="s">
        <v>527</v>
      </c>
      <c r="F457" s="1" t="s">
        <v>62</v>
      </c>
      <c r="H457" s="1" t="s">
        <v>42</v>
      </c>
      <c r="I457" s="1" t="s">
        <v>285</v>
      </c>
      <c r="J457">
        <v>0.3</v>
      </c>
      <c r="K457" s="1" t="s">
        <v>563</v>
      </c>
    </row>
    <row r="458" spans="5:11" x14ac:dyDescent="0.25">
      <c r="E458" s="1" t="s">
        <v>528</v>
      </c>
      <c r="F458" s="1" t="s">
        <v>62</v>
      </c>
      <c r="H458" s="1" t="s">
        <v>42</v>
      </c>
      <c r="I458" s="1" t="s">
        <v>283</v>
      </c>
      <c r="J458">
        <v>0.3</v>
      </c>
      <c r="K458" s="1" t="s">
        <v>563</v>
      </c>
    </row>
    <row r="459" spans="5:11" x14ac:dyDescent="0.25">
      <c r="E459" s="1" t="s">
        <v>529</v>
      </c>
      <c r="F459" s="1" t="s">
        <v>86</v>
      </c>
      <c r="H459" s="1" t="s">
        <v>43</v>
      </c>
      <c r="I459" s="1" t="s">
        <v>445</v>
      </c>
      <c r="J459">
        <v>0.3</v>
      </c>
      <c r="K459" s="1" t="s">
        <v>563</v>
      </c>
    </row>
    <row r="460" spans="5:11" x14ac:dyDescent="0.25">
      <c r="E460" s="1" t="s">
        <v>530</v>
      </c>
      <c r="F460" s="1" t="s">
        <v>86</v>
      </c>
      <c r="H460" s="1" t="s">
        <v>43</v>
      </c>
      <c r="I460" s="1" t="s">
        <v>115</v>
      </c>
      <c r="J460">
        <v>0.3</v>
      </c>
      <c r="K460" s="1" t="s">
        <v>563</v>
      </c>
    </row>
    <row r="461" spans="5:11" x14ac:dyDescent="0.25">
      <c r="E461" s="1" t="s">
        <v>531</v>
      </c>
      <c r="F461" s="1" t="s">
        <v>89</v>
      </c>
      <c r="H461" s="1" t="s">
        <v>43</v>
      </c>
      <c r="I461" s="1" t="s">
        <v>494</v>
      </c>
      <c r="J461">
        <v>0.3</v>
      </c>
      <c r="K461" s="1" t="s">
        <v>563</v>
      </c>
    </row>
    <row r="462" spans="5:11" x14ac:dyDescent="0.25">
      <c r="E462" s="1" t="s">
        <v>532</v>
      </c>
      <c r="F462" s="1" t="s">
        <v>81</v>
      </c>
      <c r="H462" s="1" t="s">
        <v>44</v>
      </c>
      <c r="I462" s="1" t="s">
        <v>178</v>
      </c>
      <c r="J462">
        <v>0.3</v>
      </c>
      <c r="K462" s="1" t="s">
        <v>563</v>
      </c>
    </row>
    <row r="463" spans="5:11" x14ac:dyDescent="0.25">
      <c r="E463" s="1" t="s">
        <v>533</v>
      </c>
      <c r="F463" s="1" t="s">
        <v>81</v>
      </c>
      <c r="H463" s="1" t="s">
        <v>44</v>
      </c>
      <c r="I463" s="1" t="s">
        <v>459</v>
      </c>
      <c r="J463">
        <v>0.3</v>
      </c>
      <c r="K463" s="1" t="s">
        <v>563</v>
      </c>
    </row>
    <row r="464" spans="5:11" x14ac:dyDescent="0.25">
      <c r="E464" s="1" t="s">
        <v>534</v>
      </c>
      <c r="F464" s="1" t="s">
        <v>89</v>
      </c>
      <c r="H464" s="1" t="s">
        <v>45</v>
      </c>
      <c r="I464" s="1" t="s">
        <v>528</v>
      </c>
      <c r="J464">
        <v>0.3</v>
      </c>
      <c r="K464" s="1" t="s">
        <v>563</v>
      </c>
    </row>
    <row r="465" spans="5:11" x14ac:dyDescent="0.25">
      <c r="E465" s="1" t="s">
        <v>535</v>
      </c>
      <c r="F465" s="1" t="s">
        <v>62</v>
      </c>
      <c r="H465" s="1" t="s">
        <v>46</v>
      </c>
      <c r="I465" s="1" t="s">
        <v>556</v>
      </c>
      <c r="J465">
        <v>0.3</v>
      </c>
      <c r="K465" s="1" t="s">
        <v>563</v>
      </c>
    </row>
    <row r="466" spans="5:11" x14ac:dyDescent="0.25">
      <c r="E466" s="1" t="s">
        <v>536</v>
      </c>
      <c r="F466" s="1" t="s">
        <v>51</v>
      </c>
      <c r="H466" s="1" t="s">
        <v>46</v>
      </c>
      <c r="I466" s="1" t="s">
        <v>487</v>
      </c>
      <c r="J466">
        <v>0.3</v>
      </c>
      <c r="K466" s="1" t="s">
        <v>563</v>
      </c>
    </row>
    <row r="467" spans="5:11" x14ac:dyDescent="0.25">
      <c r="E467" s="1" t="s">
        <v>537</v>
      </c>
      <c r="F467" s="1" t="s">
        <v>272</v>
      </c>
      <c r="H467" s="1" t="s">
        <v>47</v>
      </c>
      <c r="I467" s="1" t="s">
        <v>200</v>
      </c>
      <c r="J467">
        <v>0.3</v>
      </c>
      <c r="K467" s="1" t="s">
        <v>563</v>
      </c>
    </row>
    <row r="468" spans="5:11" x14ac:dyDescent="0.25">
      <c r="E468" s="1" t="s">
        <v>538</v>
      </c>
      <c r="F468" s="1" t="s">
        <v>89</v>
      </c>
      <c r="H468" s="1" t="s">
        <v>3</v>
      </c>
      <c r="I468" s="1" t="s">
        <v>107</v>
      </c>
      <c r="J468">
        <v>0.2</v>
      </c>
      <c r="K468" s="1" t="s">
        <v>563</v>
      </c>
    </row>
    <row r="469" spans="5:11" x14ac:dyDescent="0.25">
      <c r="E469" s="1" t="s">
        <v>539</v>
      </c>
      <c r="F469" s="1" t="s">
        <v>62</v>
      </c>
      <c r="H469" s="1" t="s">
        <v>3</v>
      </c>
      <c r="I469" s="1" t="s">
        <v>122</v>
      </c>
      <c r="J469">
        <v>0.2</v>
      </c>
      <c r="K469" s="1" t="s">
        <v>563</v>
      </c>
    </row>
    <row r="470" spans="5:11" x14ac:dyDescent="0.25">
      <c r="E470" s="1" t="s">
        <v>540</v>
      </c>
      <c r="F470" s="1" t="s">
        <v>60</v>
      </c>
      <c r="H470" s="1" t="s">
        <v>7</v>
      </c>
      <c r="I470" s="1" t="s">
        <v>179</v>
      </c>
      <c r="J470">
        <v>0.2</v>
      </c>
      <c r="K470" s="1" t="s">
        <v>563</v>
      </c>
    </row>
    <row r="471" spans="5:11" x14ac:dyDescent="0.25">
      <c r="E471" s="1" t="s">
        <v>541</v>
      </c>
      <c r="F471" s="1" t="s">
        <v>81</v>
      </c>
      <c r="H471" s="1" t="s">
        <v>7</v>
      </c>
      <c r="I471" s="1" t="s">
        <v>221</v>
      </c>
      <c r="J471">
        <v>0.2</v>
      </c>
      <c r="K471" s="1" t="s">
        <v>563</v>
      </c>
    </row>
    <row r="472" spans="5:11" x14ac:dyDescent="0.25">
      <c r="E472" s="1" t="s">
        <v>542</v>
      </c>
      <c r="F472" s="1" t="s">
        <v>543</v>
      </c>
      <c r="H472" s="1" t="s">
        <v>7</v>
      </c>
      <c r="I472" s="1" t="s">
        <v>242</v>
      </c>
      <c r="J472">
        <v>0.2</v>
      </c>
      <c r="K472" s="1" t="s">
        <v>563</v>
      </c>
    </row>
    <row r="473" spans="5:11" x14ac:dyDescent="0.25">
      <c r="E473" s="1" t="s">
        <v>544</v>
      </c>
      <c r="F473" s="1" t="s">
        <v>81</v>
      </c>
      <c r="H473" s="1" t="s">
        <v>10</v>
      </c>
      <c r="I473" s="1" t="s">
        <v>64</v>
      </c>
      <c r="J473">
        <v>0.2</v>
      </c>
      <c r="K473" s="1" t="s">
        <v>563</v>
      </c>
    </row>
    <row r="474" spans="5:11" x14ac:dyDescent="0.25">
      <c r="E474" s="1" t="s">
        <v>545</v>
      </c>
      <c r="F474" s="1" t="s">
        <v>51</v>
      </c>
      <c r="H474" s="1" t="s">
        <v>10</v>
      </c>
      <c r="I474" s="1" t="s">
        <v>293</v>
      </c>
      <c r="J474">
        <v>0.2</v>
      </c>
      <c r="K474" s="1" t="s">
        <v>563</v>
      </c>
    </row>
    <row r="475" spans="5:11" x14ac:dyDescent="0.25">
      <c r="E475" s="1" t="s">
        <v>546</v>
      </c>
      <c r="F475" s="1" t="s">
        <v>81</v>
      </c>
      <c r="H475" s="1" t="s">
        <v>10</v>
      </c>
      <c r="I475" s="1" t="s">
        <v>243</v>
      </c>
      <c r="J475">
        <v>0.2</v>
      </c>
      <c r="K475" s="1" t="s">
        <v>563</v>
      </c>
    </row>
    <row r="476" spans="5:11" x14ac:dyDescent="0.25">
      <c r="E476" s="1" t="s">
        <v>547</v>
      </c>
      <c r="F476" s="1" t="s">
        <v>51</v>
      </c>
      <c r="H476" s="1" t="s">
        <v>12</v>
      </c>
      <c r="I476" s="1" t="s">
        <v>363</v>
      </c>
      <c r="J476">
        <v>0.2</v>
      </c>
      <c r="K476" s="1" t="s">
        <v>563</v>
      </c>
    </row>
    <row r="477" spans="5:11" x14ac:dyDescent="0.25">
      <c r="E477" s="1" t="s">
        <v>548</v>
      </c>
      <c r="F477" s="1" t="s">
        <v>56</v>
      </c>
      <c r="H477" s="1" t="s">
        <v>12</v>
      </c>
      <c r="I477" s="1" t="s">
        <v>542</v>
      </c>
      <c r="J477">
        <v>0.2</v>
      </c>
      <c r="K477" s="1" t="s">
        <v>563</v>
      </c>
    </row>
    <row r="478" spans="5:11" x14ac:dyDescent="0.25">
      <c r="E478" s="1" t="s">
        <v>549</v>
      </c>
      <c r="F478" s="1" t="s">
        <v>81</v>
      </c>
      <c r="H478" s="1" t="s">
        <v>12</v>
      </c>
      <c r="I478" s="1" t="s">
        <v>264</v>
      </c>
      <c r="J478">
        <v>0.2</v>
      </c>
      <c r="K478" s="1" t="s">
        <v>563</v>
      </c>
    </row>
    <row r="479" spans="5:11" x14ac:dyDescent="0.25">
      <c r="E479" s="1" t="s">
        <v>550</v>
      </c>
      <c r="F479" s="1" t="s">
        <v>81</v>
      </c>
      <c r="H479" s="1" t="s">
        <v>13</v>
      </c>
      <c r="I479" s="1" t="s">
        <v>304</v>
      </c>
      <c r="J479">
        <v>0.2</v>
      </c>
      <c r="K479" s="1" t="s">
        <v>563</v>
      </c>
    </row>
    <row r="480" spans="5:11" x14ac:dyDescent="0.25">
      <c r="E480" s="1" t="s">
        <v>551</v>
      </c>
      <c r="F480" s="1" t="s">
        <v>53</v>
      </c>
      <c r="H480" s="1" t="s">
        <v>13</v>
      </c>
      <c r="I480" s="1" t="s">
        <v>235</v>
      </c>
      <c r="J480">
        <v>0.2</v>
      </c>
      <c r="K480" s="1" t="s">
        <v>563</v>
      </c>
    </row>
    <row r="481" spans="5:11" x14ac:dyDescent="0.25">
      <c r="E481" s="1" t="s">
        <v>552</v>
      </c>
      <c r="F481" s="1" t="s">
        <v>81</v>
      </c>
      <c r="H481" s="1" t="s">
        <v>13</v>
      </c>
      <c r="I481" s="1" t="s">
        <v>125</v>
      </c>
      <c r="J481">
        <v>0.2</v>
      </c>
      <c r="K481" s="1" t="s">
        <v>563</v>
      </c>
    </row>
    <row r="482" spans="5:11" x14ac:dyDescent="0.25">
      <c r="E482" s="1" t="s">
        <v>553</v>
      </c>
      <c r="F482" s="1" t="s">
        <v>81</v>
      </c>
      <c r="H482" s="1" t="s">
        <v>13</v>
      </c>
      <c r="I482" s="1" t="s">
        <v>247</v>
      </c>
      <c r="J482">
        <v>0.2</v>
      </c>
      <c r="K482" s="1" t="s">
        <v>563</v>
      </c>
    </row>
    <row r="483" spans="5:11" x14ac:dyDescent="0.25">
      <c r="E483" s="1" t="s">
        <v>554</v>
      </c>
      <c r="F483" s="1" t="s">
        <v>144</v>
      </c>
      <c r="H483" s="1" t="s">
        <v>13</v>
      </c>
      <c r="I483" s="1" t="s">
        <v>446</v>
      </c>
      <c r="J483">
        <v>0.2</v>
      </c>
      <c r="K483" s="1" t="s">
        <v>563</v>
      </c>
    </row>
    <row r="484" spans="5:11" x14ac:dyDescent="0.25">
      <c r="E484" s="1" t="s">
        <v>555</v>
      </c>
      <c r="F484" s="1" t="s">
        <v>62</v>
      </c>
      <c r="H484" s="1" t="s">
        <v>13</v>
      </c>
      <c r="I484" s="1" t="s">
        <v>499</v>
      </c>
      <c r="J484">
        <v>0.2</v>
      </c>
      <c r="K484" s="1" t="s">
        <v>563</v>
      </c>
    </row>
    <row r="485" spans="5:11" x14ac:dyDescent="0.25">
      <c r="E485" s="1" t="s">
        <v>556</v>
      </c>
      <c r="F485" s="1" t="s">
        <v>131</v>
      </c>
      <c r="H485" s="1" t="s">
        <v>17</v>
      </c>
      <c r="I485" s="1" t="s">
        <v>391</v>
      </c>
      <c r="J485">
        <v>0.2</v>
      </c>
      <c r="K485" s="1" t="s">
        <v>563</v>
      </c>
    </row>
    <row r="486" spans="5:11" x14ac:dyDescent="0.25">
      <c r="E486" s="1" t="s">
        <v>557</v>
      </c>
      <c r="F486" s="1" t="s">
        <v>81</v>
      </c>
      <c r="H486" s="1" t="s">
        <v>17</v>
      </c>
      <c r="I486" s="1" t="s">
        <v>433</v>
      </c>
      <c r="J486">
        <v>0.2</v>
      </c>
      <c r="K486" s="1" t="s">
        <v>563</v>
      </c>
    </row>
    <row r="487" spans="5:11" x14ac:dyDescent="0.25">
      <c r="E487" s="1" t="s">
        <v>558</v>
      </c>
      <c r="F487" s="1" t="s">
        <v>81</v>
      </c>
      <c r="H487" s="1" t="s">
        <v>17</v>
      </c>
      <c r="I487" s="1" t="s">
        <v>521</v>
      </c>
      <c r="J487">
        <v>0.2</v>
      </c>
      <c r="K487" s="1" t="s">
        <v>563</v>
      </c>
    </row>
    <row r="488" spans="5:11" x14ac:dyDescent="0.25">
      <c r="E488" s="1" t="s">
        <v>559</v>
      </c>
      <c r="F488" s="1" t="s">
        <v>81</v>
      </c>
      <c r="H488" s="1" t="s">
        <v>20</v>
      </c>
      <c r="I488" s="1" t="s">
        <v>274</v>
      </c>
      <c r="J488">
        <v>0.2</v>
      </c>
      <c r="K488" s="1" t="s">
        <v>563</v>
      </c>
    </row>
    <row r="489" spans="5:11" x14ac:dyDescent="0.25">
      <c r="H489" s="1" t="s">
        <v>20</v>
      </c>
      <c r="I489" s="1" t="s">
        <v>252</v>
      </c>
      <c r="J489">
        <v>0.2</v>
      </c>
      <c r="K489" s="1" t="s">
        <v>563</v>
      </c>
    </row>
    <row r="490" spans="5:11" x14ac:dyDescent="0.25">
      <c r="H490" s="1" t="s">
        <v>20</v>
      </c>
      <c r="I490" s="1" t="s">
        <v>327</v>
      </c>
      <c r="J490">
        <v>0.2</v>
      </c>
      <c r="K490" s="1" t="s">
        <v>563</v>
      </c>
    </row>
    <row r="491" spans="5:11" x14ac:dyDescent="0.25">
      <c r="H491" s="1" t="s">
        <v>20</v>
      </c>
      <c r="I491" s="1" t="s">
        <v>393</v>
      </c>
      <c r="J491">
        <v>0.2</v>
      </c>
      <c r="K491" s="1" t="s">
        <v>563</v>
      </c>
    </row>
    <row r="492" spans="5:11" x14ac:dyDescent="0.25">
      <c r="H492" s="1" t="s">
        <v>20</v>
      </c>
      <c r="I492" s="1" t="s">
        <v>55</v>
      </c>
      <c r="J492">
        <v>0.2</v>
      </c>
      <c r="K492" s="1" t="s">
        <v>563</v>
      </c>
    </row>
    <row r="493" spans="5:11" x14ac:dyDescent="0.25">
      <c r="H493" s="1" t="s">
        <v>20</v>
      </c>
      <c r="I493" s="1" t="s">
        <v>503</v>
      </c>
      <c r="J493">
        <v>0.2</v>
      </c>
      <c r="K493" s="1" t="s">
        <v>563</v>
      </c>
    </row>
    <row r="494" spans="5:11" x14ac:dyDescent="0.25">
      <c r="H494" s="1" t="s">
        <v>20</v>
      </c>
      <c r="I494" s="1" t="s">
        <v>305</v>
      </c>
      <c r="J494">
        <v>0.2</v>
      </c>
      <c r="K494" s="1" t="s">
        <v>563</v>
      </c>
    </row>
    <row r="495" spans="5:11" x14ac:dyDescent="0.25">
      <c r="H495" s="1" t="s">
        <v>20</v>
      </c>
      <c r="I495" s="1" t="s">
        <v>146</v>
      </c>
      <c r="J495">
        <v>0.2</v>
      </c>
      <c r="K495" s="1" t="s">
        <v>563</v>
      </c>
    </row>
    <row r="496" spans="5:11" x14ac:dyDescent="0.25">
      <c r="H496" s="1" t="s">
        <v>20</v>
      </c>
      <c r="I496" s="1" t="s">
        <v>437</v>
      </c>
      <c r="J496">
        <v>0.2</v>
      </c>
      <c r="K496" s="1" t="s">
        <v>563</v>
      </c>
    </row>
    <row r="497" spans="8:11" x14ac:dyDescent="0.25">
      <c r="H497" s="1" t="s">
        <v>22</v>
      </c>
      <c r="I497" s="1" t="s">
        <v>184</v>
      </c>
      <c r="J497">
        <v>0.2</v>
      </c>
      <c r="K497" s="1" t="s">
        <v>563</v>
      </c>
    </row>
    <row r="498" spans="8:11" x14ac:dyDescent="0.25">
      <c r="H498" s="1" t="s">
        <v>22</v>
      </c>
      <c r="I498" s="1" t="s">
        <v>82</v>
      </c>
      <c r="J498">
        <v>0.2</v>
      </c>
      <c r="K498" s="1" t="s">
        <v>563</v>
      </c>
    </row>
    <row r="499" spans="8:11" x14ac:dyDescent="0.25">
      <c r="H499" s="1" t="s">
        <v>24</v>
      </c>
      <c r="I499" s="1" t="s">
        <v>329</v>
      </c>
      <c r="J499">
        <v>0.2</v>
      </c>
      <c r="K499" s="1" t="s">
        <v>563</v>
      </c>
    </row>
    <row r="500" spans="8:11" x14ac:dyDescent="0.25">
      <c r="H500" s="1" t="s">
        <v>25</v>
      </c>
      <c r="I500" s="1" t="s">
        <v>329</v>
      </c>
      <c r="J500">
        <v>0.2</v>
      </c>
      <c r="K500" s="1" t="s">
        <v>563</v>
      </c>
    </row>
    <row r="501" spans="8:11" x14ac:dyDescent="0.25">
      <c r="H501" s="1" t="s">
        <v>25</v>
      </c>
      <c r="I501" s="1" t="s">
        <v>434</v>
      </c>
      <c r="J501">
        <v>0.2</v>
      </c>
      <c r="K501" s="1" t="s">
        <v>563</v>
      </c>
    </row>
    <row r="502" spans="8:11" x14ac:dyDescent="0.25">
      <c r="H502" s="1" t="s">
        <v>25</v>
      </c>
      <c r="I502" s="1" t="s">
        <v>433</v>
      </c>
      <c r="J502">
        <v>0.2</v>
      </c>
      <c r="K502" s="1" t="s">
        <v>563</v>
      </c>
    </row>
    <row r="503" spans="8:11" x14ac:dyDescent="0.25">
      <c r="H503" s="1" t="s">
        <v>25</v>
      </c>
      <c r="I503" s="1" t="s">
        <v>528</v>
      </c>
      <c r="J503">
        <v>0.2</v>
      </c>
      <c r="K503" s="1" t="s">
        <v>563</v>
      </c>
    </row>
    <row r="504" spans="8:11" x14ac:dyDescent="0.25">
      <c r="H504" s="1" t="s">
        <v>25</v>
      </c>
      <c r="I504" s="1" t="s">
        <v>427</v>
      </c>
      <c r="J504">
        <v>0.2</v>
      </c>
      <c r="K504" s="1" t="s">
        <v>563</v>
      </c>
    </row>
    <row r="505" spans="8:11" x14ac:dyDescent="0.25">
      <c r="H505" s="1" t="s">
        <v>25</v>
      </c>
      <c r="I505" s="1" t="s">
        <v>444</v>
      </c>
      <c r="J505">
        <v>0.2</v>
      </c>
      <c r="K505" s="1" t="s">
        <v>563</v>
      </c>
    </row>
    <row r="506" spans="8:11" x14ac:dyDescent="0.25">
      <c r="H506" s="1" t="s">
        <v>27</v>
      </c>
      <c r="I506" s="1" t="s">
        <v>448</v>
      </c>
      <c r="J506">
        <v>0.2</v>
      </c>
      <c r="K506" s="1" t="s">
        <v>563</v>
      </c>
    </row>
    <row r="507" spans="8:11" x14ac:dyDescent="0.25">
      <c r="H507" s="1" t="s">
        <v>27</v>
      </c>
      <c r="I507" s="1" t="s">
        <v>266</v>
      </c>
      <c r="J507">
        <v>0.2</v>
      </c>
      <c r="K507" s="1" t="s">
        <v>563</v>
      </c>
    </row>
    <row r="508" spans="8:11" x14ac:dyDescent="0.25">
      <c r="H508" s="1" t="s">
        <v>27</v>
      </c>
      <c r="I508" s="1" t="s">
        <v>409</v>
      </c>
      <c r="J508">
        <v>0.2</v>
      </c>
      <c r="K508" s="1" t="s">
        <v>563</v>
      </c>
    </row>
    <row r="509" spans="8:11" x14ac:dyDescent="0.25">
      <c r="H509" s="1" t="s">
        <v>27</v>
      </c>
      <c r="I509" s="1" t="s">
        <v>410</v>
      </c>
      <c r="J509">
        <v>0.2</v>
      </c>
      <c r="K509" s="1" t="s">
        <v>563</v>
      </c>
    </row>
    <row r="510" spans="8:11" x14ac:dyDescent="0.25">
      <c r="H510" s="1" t="s">
        <v>31</v>
      </c>
      <c r="I510" s="1" t="s">
        <v>419</v>
      </c>
      <c r="J510">
        <v>0.2</v>
      </c>
      <c r="K510" s="1" t="s">
        <v>563</v>
      </c>
    </row>
    <row r="511" spans="8:11" x14ac:dyDescent="0.25">
      <c r="H511" s="1" t="s">
        <v>31</v>
      </c>
      <c r="I511" s="1" t="s">
        <v>513</v>
      </c>
      <c r="J511">
        <v>0.2</v>
      </c>
      <c r="K511" s="1" t="s">
        <v>563</v>
      </c>
    </row>
    <row r="512" spans="8:11" x14ac:dyDescent="0.25">
      <c r="H512" s="1" t="s">
        <v>31</v>
      </c>
      <c r="I512" s="1" t="s">
        <v>345</v>
      </c>
      <c r="J512">
        <v>0.2</v>
      </c>
      <c r="K512" s="1" t="s">
        <v>563</v>
      </c>
    </row>
    <row r="513" spans="8:11" x14ac:dyDescent="0.25">
      <c r="H513" s="1" t="s">
        <v>31</v>
      </c>
      <c r="I513" s="1" t="s">
        <v>134</v>
      </c>
      <c r="J513">
        <v>0.2</v>
      </c>
      <c r="K513" s="1" t="s">
        <v>563</v>
      </c>
    </row>
    <row r="514" spans="8:11" x14ac:dyDescent="0.25">
      <c r="H514" s="1" t="s">
        <v>32</v>
      </c>
      <c r="I514" s="1" t="s">
        <v>444</v>
      </c>
      <c r="J514">
        <v>0.2</v>
      </c>
      <c r="K514" s="1" t="s">
        <v>563</v>
      </c>
    </row>
    <row r="515" spans="8:11" x14ac:dyDescent="0.25">
      <c r="H515" s="1" t="s">
        <v>32</v>
      </c>
      <c r="I515" s="1" t="s">
        <v>127</v>
      </c>
      <c r="J515">
        <v>0.2</v>
      </c>
      <c r="K515" s="1" t="s">
        <v>563</v>
      </c>
    </row>
    <row r="516" spans="8:11" x14ac:dyDescent="0.25">
      <c r="H516" s="1" t="s">
        <v>32</v>
      </c>
      <c r="I516" s="1" t="s">
        <v>66</v>
      </c>
      <c r="J516">
        <v>0.2</v>
      </c>
      <c r="K516" s="1" t="s">
        <v>563</v>
      </c>
    </row>
    <row r="517" spans="8:11" x14ac:dyDescent="0.25">
      <c r="H517" s="1" t="s">
        <v>32</v>
      </c>
      <c r="I517" s="1" t="s">
        <v>537</v>
      </c>
      <c r="J517">
        <v>0.2</v>
      </c>
      <c r="K517" s="1" t="s">
        <v>563</v>
      </c>
    </row>
    <row r="518" spans="8:11" x14ac:dyDescent="0.25">
      <c r="H518" s="1" t="s">
        <v>32</v>
      </c>
      <c r="I518" s="1" t="s">
        <v>200</v>
      </c>
      <c r="J518">
        <v>0.2</v>
      </c>
      <c r="K518" s="1" t="s">
        <v>563</v>
      </c>
    </row>
    <row r="519" spans="8:11" x14ac:dyDescent="0.25">
      <c r="H519" s="1" t="s">
        <v>33</v>
      </c>
      <c r="I519" s="1" t="s">
        <v>76</v>
      </c>
      <c r="J519">
        <v>0.2</v>
      </c>
      <c r="K519" s="1" t="s">
        <v>563</v>
      </c>
    </row>
    <row r="520" spans="8:11" x14ac:dyDescent="0.25">
      <c r="H520" s="1" t="s">
        <v>33</v>
      </c>
      <c r="I520" s="1" t="s">
        <v>87</v>
      </c>
      <c r="J520">
        <v>0.2</v>
      </c>
      <c r="K520" s="1" t="s">
        <v>563</v>
      </c>
    </row>
    <row r="521" spans="8:11" x14ac:dyDescent="0.25">
      <c r="H521" s="1" t="s">
        <v>33</v>
      </c>
      <c r="I521" s="1" t="s">
        <v>98</v>
      </c>
      <c r="J521">
        <v>0.2</v>
      </c>
      <c r="K521" s="1" t="s">
        <v>563</v>
      </c>
    </row>
    <row r="522" spans="8:11" x14ac:dyDescent="0.25">
      <c r="H522" s="1" t="s">
        <v>34</v>
      </c>
      <c r="I522" s="1" t="s">
        <v>442</v>
      </c>
      <c r="J522">
        <v>0.2</v>
      </c>
      <c r="K522" s="1" t="s">
        <v>563</v>
      </c>
    </row>
    <row r="523" spans="8:11" x14ac:dyDescent="0.25">
      <c r="H523" s="1" t="s">
        <v>34</v>
      </c>
      <c r="I523" s="1" t="s">
        <v>76</v>
      </c>
      <c r="J523">
        <v>0.2</v>
      </c>
      <c r="K523" s="1" t="s">
        <v>563</v>
      </c>
    </row>
    <row r="524" spans="8:11" x14ac:dyDescent="0.25">
      <c r="H524" s="1" t="s">
        <v>37</v>
      </c>
      <c r="I524" s="1" t="s">
        <v>271</v>
      </c>
      <c r="J524">
        <v>0.2</v>
      </c>
      <c r="K524" s="1" t="s">
        <v>563</v>
      </c>
    </row>
    <row r="525" spans="8:11" x14ac:dyDescent="0.25">
      <c r="H525" s="1" t="s">
        <v>37</v>
      </c>
      <c r="I525" s="1" t="s">
        <v>128</v>
      </c>
      <c r="J525">
        <v>0.2</v>
      </c>
      <c r="K525" s="1" t="s">
        <v>563</v>
      </c>
    </row>
    <row r="526" spans="8:11" x14ac:dyDescent="0.25">
      <c r="H526" s="1" t="s">
        <v>37</v>
      </c>
      <c r="I526" s="1" t="s">
        <v>524</v>
      </c>
      <c r="J526">
        <v>0.2</v>
      </c>
      <c r="K526" s="1" t="s">
        <v>563</v>
      </c>
    </row>
    <row r="527" spans="8:11" x14ac:dyDescent="0.25">
      <c r="H527" s="1" t="s">
        <v>38</v>
      </c>
      <c r="I527" s="1" t="s">
        <v>112</v>
      </c>
      <c r="J527">
        <v>0.2</v>
      </c>
      <c r="K527" s="1" t="s">
        <v>563</v>
      </c>
    </row>
    <row r="528" spans="8:11" x14ac:dyDescent="0.25">
      <c r="H528" s="1" t="s">
        <v>38</v>
      </c>
      <c r="I528" s="1" t="s">
        <v>551</v>
      </c>
      <c r="J528">
        <v>0.2</v>
      </c>
      <c r="K528" s="1" t="s">
        <v>563</v>
      </c>
    </row>
    <row r="529" spans="8:11" x14ac:dyDescent="0.25">
      <c r="H529" s="1" t="s">
        <v>40</v>
      </c>
      <c r="I529" s="1" t="s">
        <v>402</v>
      </c>
      <c r="J529">
        <v>0.2</v>
      </c>
      <c r="K529" s="1" t="s">
        <v>563</v>
      </c>
    </row>
    <row r="530" spans="8:11" x14ac:dyDescent="0.25">
      <c r="H530" s="1" t="s">
        <v>40</v>
      </c>
      <c r="I530" s="1" t="s">
        <v>228</v>
      </c>
      <c r="J530">
        <v>0.2</v>
      </c>
      <c r="K530" s="1" t="s">
        <v>563</v>
      </c>
    </row>
    <row r="531" spans="8:11" x14ac:dyDescent="0.25">
      <c r="H531" s="1" t="s">
        <v>40</v>
      </c>
      <c r="I531" s="1" t="s">
        <v>386</v>
      </c>
      <c r="J531">
        <v>0.2</v>
      </c>
      <c r="K531" s="1" t="s">
        <v>563</v>
      </c>
    </row>
    <row r="532" spans="8:11" x14ac:dyDescent="0.25">
      <c r="H532" s="1" t="s">
        <v>40</v>
      </c>
      <c r="I532" s="1" t="s">
        <v>224</v>
      </c>
      <c r="J532">
        <v>0.2</v>
      </c>
      <c r="K532" s="1" t="s">
        <v>563</v>
      </c>
    </row>
    <row r="533" spans="8:11" x14ac:dyDescent="0.25">
      <c r="H533" s="1" t="s">
        <v>40</v>
      </c>
      <c r="I533" s="1" t="s">
        <v>160</v>
      </c>
      <c r="J533">
        <v>0.2</v>
      </c>
      <c r="K533" s="1" t="s">
        <v>563</v>
      </c>
    </row>
    <row r="534" spans="8:11" x14ac:dyDescent="0.25">
      <c r="H534" s="1" t="s">
        <v>40</v>
      </c>
      <c r="I534" s="1" t="s">
        <v>476</v>
      </c>
      <c r="J534">
        <v>0.2</v>
      </c>
      <c r="K534" s="1" t="s">
        <v>563</v>
      </c>
    </row>
    <row r="535" spans="8:11" x14ac:dyDescent="0.25">
      <c r="H535" s="1" t="s">
        <v>40</v>
      </c>
      <c r="I535" s="1" t="s">
        <v>431</v>
      </c>
      <c r="J535">
        <v>0.2</v>
      </c>
      <c r="K535" s="1" t="s">
        <v>563</v>
      </c>
    </row>
    <row r="536" spans="8:11" x14ac:dyDescent="0.25">
      <c r="H536" s="1" t="s">
        <v>40</v>
      </c>
      <c r="I536" s="1" t="s">
        <v>388</v>
      </c>
      <c r="J536">
        <v>0.2</v>
      </c>
      <c r="K536" s="1" t="s">
        <v>563</v>
      </c>
    </row>
    <row r="537" spans="8:11" x14ac:dyDescent="0.25">
      <c r="H537" s="1" t="s">
        <v>40</v>
      </c>
      <c r="I537" s="1" t="s">
        <v>449</v>
      </c>
      <c r="J537">
        <v>0.2</v>
      </c>
      <c r="K537" s="1" t="s">
        <v>563</v>
      </c>
    </row>
    <row r="538" spans="8:11" x14ac:dyDescent="0.25">
      <c r="H538" s="1" t="s">
        <v>40</v>
      </c>
      <c r="I538" s="1" t="s">
        <v>464</v>
      </c>
      <c r="J538">
        <v>0.2</v>
      </c>
      <c r="K538" s="1" t="s">
        <v>563</v>
      </c>
    </row>
    <row r="539" spans="8:11" x14ac:dyDescent="0.25">
      <c r="H539" s="1" t="s">
        <v>40</v>
      </c>
      <c r="I539" s="1" t="s">
        <v>191</v>
      </c>
      <c r="J539">
        <v>0.2</v>
      </c>
      <c r="K539" s="1" t="s">
        <v>563</v>
      </c>
    </row>
    <row r="540" spans="8:11" x14ac:dyDescent="0.25">
      <c r="H540" s="1" t="s">
        <v>40</v>
      </c>
      <c r="I540" s="1" t="s">
        <v>341</v>
      </c>
      <c r="J540">
        <v>0.2</v>
      </c>
      <c r="K540" s="1" t="s">
        <v>563</v>
      </c>
    </row>
    <row r="541" spans="8:11" x14ac:dyDescent="0.25">
      <c r="H541" s="1" t="s">
        <v>40</v>
      </c>
      <c r="I541" s="1" t="s">
        <v>377</v>
      </c>
      <c r="J541">
        <v>0.2</v>
      </c>
      <c r="K541" s="1" t="s">
        <v>563</v>
      </c>
    </row>
    <row r="542" spans="8:11" x14ac:dyDescent="0.25">
      <c r="H542" s="1" t="s">
        <v>42</v>
      </c>
      <c r="I542" s="1" t="s">
        <v>229</v>
      </c>
      <c r="J542">
        <v>0.2</v>
      </c>
      <c r="K542" s="1" t="s">
        <v>563</v>
      </c>
    </row>
    <row r="543" spans="8:11" x14ac:dyDescent="0.25">
      <c r="H543" s="1" t="s">
        <v>43</v>
      </c>
      <c r="I543" s="1" t="s">
        <v>127</v>
      </c>
      <c r="J543">
        <v>0.2</v>
      </c>
      <c r="K543" s="1" t="s">
        <v>563</v>
      </c>
    </row>
    <row r="544" spans="8:11" x14ac:dyDescent="0.25">
      <c r="H544" s="1" t="s">
        <v>43</v>
      </c>
      <c r="I544" s="1" t="s">
        <v>537</v>
      </c>
      <c r="J544">
        <v>0.2</v>
      </c>
      <c r="K544" s="1" t="s">
        <v>563</v>
      </c>
    </row>
    <row r="545" spans="8:11" x14ac:dyDescent="0.25">
      <c r="H545" s="1" t="s">
        <v>44</v>
      </c>
      <c r="I545" s="1" t="s">
        <v>78</v>
      </c>
      <c r="J545">
        <v>0.2</v>
      </c>
      <c r="K545" s="1" t="s">
        <v>563</v>
      </c>
    </row>
    <row r="546" spans="8:11" x14ac:dyDescent="0.25">
      <c r="H546" s="1" t="s">
        <v>44</v>
      </c>
      <c r="I546" s="1" t="s">
        <v>196</v>
      </c>
      <c r="J546">
        <v>0.2</v>
      </c>
      <c r="K546" s="1" t="s">
        <v>563</v>
      </c>
    </row>
    <row r="547" spans="8:11" x14ac:dyDescent="0.25">
      <c r="H547" s="1" t="s">
        <v>44</v>
      </c>
      <c r="I547" s="1" t="s">
        <v>254</v>
      </c>
      <c r="J547">
        <v>0.2</v>
      </c>
      <c r="K547" s="1" t="s">
        <v>563</v>
      </c>
    </row>
    <row r="548" spans="8:11" x14ac:dyDescent="0.25">
      <c r="H548" s="1" t="s">
        <v>44</v>
      </c>
      <c r="I548" s="1" t="s">
        <v>202</v>
      </c>
      <c r="J548">
        <v>0.2</v>
      </c>
      <c r="K548" s="1" t="s">
        <v>563</v>
      </c>
    </row>
    <row r="549" spans="8:11" x14ac:dyDescent="0.25">
      <c r="H549" s="1" t="s">
        <v>44</v>
      </c>
      <c r="I549" s="1" t="s">
        <v>375</v>
      </c>
      <c r="J549">
        <v>0.2</v>
      </c>
      <c r="K549" s="1" t="s">
        <v>563</v>
      </c>
    </row>
    <row r="550" spans="8:11" x14ac:dyDescent="0.25">
      <c r="H550" s="1" t="s">
        <v>44</v>
      </c>
      <c r="I550" s="1" t="s">
        <v>504</v>
      </c>
      <c r="J550">
        <v>0.2</v>
      </c>
      <c r="K550" s="1" t="s">
        <v>563</v>
      </c>
    </row>
    <row r="551" spans="8:11" x14ac:dyDescent="0.25">
      <c r="H551" s="1" t="s">
        <v>44</v>
      </c>
      <c r="I551" s="1" t="s">
        <v>221</v>
      </c>
      <c r="J551">
        <v>0.2</v>
      </c>
      <c r="K551" s="1" t="s">
        <v>563</v>
      </c>
    </row>
    <row r="552" spans="8:11" x14ac:dyDescent="0.25">
      <c r="H552" s="1" t="s">
        <v>45</v>
      </c>
      <c r="I552" s="1" t="s">
        <v>426</v>
      </c>
      <c r="J552">
        <v>0.2</v>
      </c>
      <c r="K552" s="1" t="s">
        <v>563</v>
      </c>
    </row>
    <row r="553" spans="8:11" x14ac:dyDescent="0.25">
      <c r="H553" s="1" t="s">
        <v>45</v>
      </c>
      <c r="I553" s="1" t="s">
        <v>111</v>
      </c>
      <c r="J553">
        <v>0.2</v>
      </c>
      <c r="K553" s="1" t="s">
        <v>563</v>
      </c>
    </row>
    <row r="554" spans="8:11" x14ac:dyDescent="0.25">
      <c r="H554" s="1" t="s">
        <v>45</v>
      </c>
      <c r="I554" s="1" t="s">
        <v>181</v>
      </c>
      <c r="J554">
        <v>0.2</v>
      </c>
      <c r="K554" s="1" t="s">
        <v>563</v>
      </c>
    </row>
    <row r="555" spans="8:11" x14ac:dyDescent="0.25">
      <c r="H555" s="1" t="s">
        <v>45</v>
      </c>
      <c r="I555" s="1" t="s">
        <v>76</v>
      </c>
      <c r="J555">
        <v>0.2</v>
      </c>
      <c r="K555" s="1" t="s">
        <v>563</v>
      </c>
    </row>
    <row r="556" spans="8:11" x14ac:dyDescent="0.25">
      <c r="H556" s="1" t="s">
        <v>46</v>
      </c>
      <c r="I556" s="1" t="s">
        <v>219</v>
      </c>
      <c r="J556">
        <v>0.2</v>
      </c>
      <c r="K556" s="1" t="s">
        <v>563</v>
      </c>
    </row>
    <row r="557" spans="8:11" x14ac:dyDescent="0.25">
      <c r="H557" s="1" t="s">
        <v>46</v>
      </c>
      <c r="I557" s="1" t="s">
        <v>430</v>
      </c>
      <c r="J557">
        <v>0.2</v>
      </c>
      <c r="K557" s="1" t="s">
        <v>563</v>
      </c>
    </row>
    <row r="558" spans="8:11" x14ac:dyDescent="0.25">
      <c r="H558" s="1" t="s">
        <v>46</v>
      </c>
      <c r="I558" s="1" t="s">
        <v>438</v>
      </c>
      <c r="J558">
        <v>0.2</v>
      </c>
      <c r="K558" s="1" t="s">
        <v>563</v>
      </c>
    </row>
    <row r="559" spans="8:11" x14ac:dyDescent="0.25">
      <c r="H559" s="1" t="s">
        <v>46</v>
      </c>
      <c r="I559" s="1" t="s">
        <v>258</v>
      </c>
      <c r="J559">
        <v>0.2</v>
      </c>
      <c r="K559" s="1" t="s">
        <v>563</v>
      </c>
    </row>
    <row r="560" spans="8:11" x14ac:dyDescent="0.25">
      <c r="H560" s="1" t="s">
        <v>46</v>
      </c>
      <c r="I560" s="1" t="s">
        <v>132</v>
      </c>
      <c r="J560">
        <v>0.2</v>
      </c>
      <c r="K560" s="1" t="s">
        <v>563</v>
      </c>
    </row>
    <row r="561" spans="8:11" x14ac:dyDescent="0.25">
      <c r="H561" s="1" t="s">
        <v>46</v>
      </c>
      <c r="I561" s="1" t="s">
        <v>268</v>
      </c>
      <c r="J561">
        <v>0.2</v>
      </c>
      <c r="K561" s="1" t="s">
        <v>563</v>
      </c>
    </row>
    <row r="562" spans="8:11" x14ac:dyDescent="0.25">
      <c r="H562" s="1" t="s">
        <v>46</v>
      </c>
      <c r="I562" s="1" t="s">
        <v>137</v>
      </c>
      <c r="J562">
        <v>0.2</v>
      </c>
      <c r="K562" s="1" t="s">
        <v>563</v>
      </c>
    </row>
    <row r="563" spans="8:11" x14ac:dyDescent="0.25">
      <c r="H563" s="1" t="s">
        <v>46</v>
      </c>
      <c r="I563" s="1" t="s">
        <v>88</v>
      </c>
      <c r="J563">
        <v>0.2</v>
      </c>
      <c r="K563" s="1" t="s">
        <v>563</v>
      </c>
    </row>
    <row r="564" spans="8:11" x14ac:dyDescent="0.25">
      <c r="H564" s="1" t="s">
        <v>47</v>
      </c>
      <c r="I564" s="1" t="s">
        <v>329</v>
      </c>
      <c r="J564">
        <v>0.2</v>
      </c>
      <c r="K564" s="1" t="s">
        <v>563</v>
      </c>
    </row>
    <row r="565" spans="8:11" x14ac:dyDescent="0.25">
      <c r="H565" s="1" t="s">
        <v>7</v>
      </c>
      <c r="I565" s="1" t="s">
        <v>333</v>
      </c>
      <c r="J565">
        <v>0.1</v>
      </c>
      <c r="K565" s="1" t="s">
        <v>563</v>
      </c>
    </row>
    <row r="566" spans="8:11" x14ac:dyDescent="0.25">
      <c r="H566" s="1" t="s">
        <v>10</v>
      </c>
      <c r="I566" s="1" t="s">
        <v>244</v>
      </c>
      <c r="J566">
        <v>0.1</v>
      </c>
      <c r="K566" s="1" t="s">
        <v>563</v>
      </c>
    </row>
    <row r="567" spans="8:11" x14ac:dyDescent="0.25">
      <c r="H567" s="1" t="s">
        <v>10</v>
      </c>
      <c r="I567" s="1" t="s">
        <v>255</v>
      </c>
      <c r="J567">
        <v>0.1</v>
      </c>
      <c r="K567" s="1" t="s">
        <v>563</v>
      </c>
    </row>
    <row r="568" spans="8:11" x14ac:dyDescent="0.25">
      <c r="H568" s="1" t="s">
        <v>12</v>
      </c>
      <c r="I568" s="1" t="s">
        <v>222</v>
      </c>
      <c r="J568">
        <v>0.1</v>
      </c>
      <c r="K568" s="1" t="s">
        <v>563</v>
      </c>
    </row>
    <row r="569" spans="8:11" x14ac:dyDescent="0.25">
      <c r="H569" s="1" t="s">
        <v>12</v>
      </c>
      <c r="I569" s="1" t="s">
        <v>151</v>
      </c>
      <c r="J569">
        <v>0.1</v>
      </c>
      <c r="K569" s="1" t="s">
        <v>563</v>
      </c>
    </row>
    <row r="570" spans="8:11" x14ac:dyDescent="0.25">
      <c r="H570" s="1" t="s">
        <v>12</v>
      </c>
      <c r="I570" s="1" t="s">
        <v>451</v>
      </c>
      <c r="J570">
        <v>0.1</v>
      </c>
      <c r="K570" s="1" t="s">
        <v>563</v>
      </c>
    </row>
    <row r="571" spans="8:11" x14ac:dyDescent="0.25">
      <c r="H571" s="1" t="s">
        <v>12</v>
      </c>
      <c r="I571" s="1" t="s">
        <v>119</v>
      </c>
      <c r="J571">
        <v>0.1</v>
      </c>
      <c r="K571" s="1" t="s">
        <v>563</v>
      </c>
    </row>
    <row r="572" spans="8:11" x14ac:dyDescent="0.25">
      <c r="H572" s="1" t="s">
        <v>12</v>
      </c>
      <c r="I572" s="1" t="s">
        <v>332</v>
      </c>
      <c r="J572">
        <v>0.1</v>
      </c>
      <c r="K572" s="1" t="s">
        <v>563</v>
      </c>
    </row>
    <row r="573" spans="8:11" x14ac:dyDescent="0.25">
      <c r="H573" s="1" t="s">
        <v>12</v>
      </c>
      <c r="I573" s="1" t="s">
        <v>519</v>
      </c>
      <c r="J573">
        <v>0.1</v>
      </c>
      <c r="K573" s="1" t="s">
        <v>563</v>
      </c>
    </row>
    <row r="574" spans="8:11" x14ac:dyDescent="0.25">
      <c r="H574" s="1" t="s">
        <v>13</v>
      </c>
      <c r="I574" s="1" t="s">
        <v>343</v>
      </c>
      <c r="J574">
        <v>0.1</v>
      </c>
      <c r="K574" s="1" t="s">
        <v>563</v>
      </c>
    </row>
    <row r="575" spans="8:11" x14ac:dyDescent="0.25">
      <c r="H575" s="1" t="s">
        <v>13</v>
      </c>
      <c r="I575" s="1" t="s">
        <v>387</v>
      </c>
      <c r="J575">
        <v>0.1</v>
      </c>
      <c r="K575" s="1" t="s">
        <v>563</v>
      </c>
    </row>
    <row r="576" spans="8:11" x14ac:dyDescent="0.25">
      <c r="H576" s="1" t="s">
        <v>16</v>
      </c>
      <c r="I576" s="1" t="s">
        <v>545</v>
      </c>
      <c r="J576">
        <v>0.1</v>
      </c>
      <c r="K576" s="1" t="s">
        <v>563</v>
      </c>
    </row>
    <row r="577" spans="8:11" x14ac:dyDescent="0.25">
      <c r="H577" s="1" t="s">
        <v>20</v>
      </c>
      <c r="I577" s="1" t="s">
        <v>492</v>
      </c>
      <c r="J577">
        <v>0.1</v>
      </c>
      <c r="K577" s="1" t="s">
        <v>563</v>
      </c>
    </row>
    <row r="578" spans="8:11" x14ac:dyDescent="0.25">
      <c r="H578" s="1" t="s">
        <v>20</v>
      </c>
      <c r="I578" s="1" t="s">
        <v>265</v>
      </c>
      <c r="J578">
        <v>0.1</v>
      </c>
      <c r="K578" s="1" t="s">
        <v>563</v>
      </c>
    </row>
    <row r="579" spans="8:11" x14ac:dyDescent="0.25">
      <c r="H579" s="1" t="s">
        <v>20</v>
      </c>
      <c r="I579" s="1" t="s">
        <v>73</v>
      </c>
      <c r="J579">
        <v>0.1</v>
      </c>
      <c r="K579" s="1" t="s">
        <v>563</v>
      </c>
    </row>
    <row r="580" spans="8:11" x14ac:dyDescent="0.25">
      <c r="H580" s="1" t="s">
        <v>20</v>
      </c>
      <c r="I580" s="1" t="s">
        <v>429</v>
      </c>
      <c r="J580">
        <v>0.1</v>
      </c>
      <c r="K580" s="1" t="s">
        <v>563</v>
      </c>
    </row>
    <row r="581" spans="8:11" x14ac:dyDescent="0.25">
      <c r="H581" s="1" t="s">
        <v>20</v>
      </c>
      <c r="I581" s="1" t="s">
        <v>269</v>
      </c>
      <c r="J581">
        <v>0.1</v>
      </c>
      <c r="K581" s="1" t="s">
        <v>563</v>
      </c>
    </row>
    <row r="582" spans="8:11" x14ac:dyDescent="0.25">
      <c r="H582" s="1" t="s">
        <v>20</v>
      </c>
      <c r="I582" s="1" t="s">
        <v>289</v>
      </c>
      <c r="J582">
        <v>0.1</v>
      </c>
      <c r="K582" s="1" t="s">
        <v>563</v>
      </c>
    </row>
    <row r="583" spans="8:11" x14ac:dyDescent="0.25">
      <c r="H583" s="1" t="s">
        <v>20</v>
      </c>
      <c r="I583" s="1" t="s">
        <v>154</v>
      </c>
      <c r="J583">
        <v>0.1</v>
      </c>
      <c r="K583" s="1" t="s">
        <v>563</v>
      </c>
    </row>
    <row r="584" spans="8:11" x14ac:dyDescent="0.25">
      <c r="H584" s="1" t="s">
        <v>20</v>
      </c>
      <c r="I584" s="1" t="s">
        <v>292</v>
      </c>
      <c r="J584">
        <v>0.1</v>
      </c>
      <c r="K584" s="1" t="s">
        <v>563</v>
      </c>
    </row>
    <row r="585" spans="8:11" x14ac:dyDescent="0.25">
      <c r="H585" s="1" t="s">
        <v>20</v>
      </c>
      <c r="I585" s="1" t="s">
        <v>458</v>
      </c>
      <c r="J585">
        <v>0.1</v>
      </c>
      <c r="K585" s="1" t="s">
        <v>563</v>
      </c>
    </row>
    <row r="586" spans="8:11" x14ac:dyDescent="0.25">
      <c r="H586" s="1" t="s">
        <v>22</v>
      </c>
      <c r="I586" s="1" t="s">
        <v>136</v>
      </c>
      <c r="J586">
        <v>0.1</v>
      </c>
      <c r="K586" s="1" t="s">
        <v>563</v>
      </c>
    </row>
    <row r="587" spans="8:11" x14ac:dyDescent="0.25">
      <c r="H587" s="1" t="s">
        <v>25</v>
      </c>
      <c r="I587" s="1" t="s">
        <v>538</v>
      </c>
      <c r="J587">
        <v>0.1</v>
      </c>
      <c r="K587" s="1" t="s">
        <v>563</v>
      </c>
    </row>
    <row r="588" spans="8:11" x14ac:dyDescent="0.25">
      <c r="H588" s="1" t="s">
        <v>25</v>
      </c>
      <c r="I588" s="1" t="s">
        <v>277</v>
      </c>
      <c r="J588">
        <v>0.1</v>
      </c>
      <c r="K588" s="1" t="s">
        <v>563</v>
      </c>
    </row>
    <row r="589" spans="8:11" x14ac:dyDescent="0.25">
      <c r="H589" s="1" t="s">
        <v>25</v>
      </c>
      <c r="I589" s="1" t="s">
        <v>491</v>
      </c>
      <c r="J589">
        <v>0.1</v>
      </c>
      <c r="K589" s="1" t="s">
        <v>563</v>
      </c>
    </row>
    <row r="590" spans="8:11" x14ac:dyDescent="0.25">
      <c r="H590" s="1" t="s">
        <v>25</v>
      </c>
      <c r="I590" s="1" t="s">
        <v>527</v>
      </c>
      <c r="J590">
        <v>0.1</v>
      </c>
      <c r="K590" s="1" t="s">
        <v>563</v>
      </c>
    </row>
    <row r="591" spans="8:11" x14ac:dyDescent="0.25">
      <c r="H591" s="1" t="s">
        <v>25</v>
      </c>
      <c r="I591" s="1" t="s">
        <v>205</v>
      </c>
      <c r="J591">
        <v>0.1</v>
      </c>
      <c r="K591" s="1" t="s">
        <v>563</v>
      </c>
    </row>
    <row r="592" spans="8:11" x14ac:dyDescent="0.25">
      <c r="H592" s="1" t="s">
        <v>25</v>
      </c>
      <c r="I592" s="1" t="s">
        <v>178</v>
      </c>
      <c r="J592">
        <v>0.1</v>
      </c>
      <c r="K592" s="1" t="s">
        <v>563</v>
      </c>
    </row>
    <row r="593" spans="8:11" x14ac:dyDescent="0.25">
      <c r="H593" s="1" t="s">
        <v>25</v>
      </c>
      <c r="I593" s="1" t="s">
        <v>181</v>
      </c>
      <c r="J593">
        <v>0.1</v>
      </c>
      <c r="K593" s="1" t="s">
        <v>563</v>
      </c>
    </row>
    <row r="594" spans="8:11" x14ac:dyDescent="0.25">
      <c r="H594" s="1" t="s">
        <v>25</v>
      </c>
      <c r="I594" s="1" t="s">
        <v>199</v>
      </c>
      <c r="J594">
        <v>0.1</v>
      </c>
      <c r="K594" s="1" t="s">
        <v>563</v>
      </c>
    </row>
    <row r="595" spans="8:11" x14ac:dyDescent="0.25">
      <c r="H595" s="1" t="s">
        <v>25</v>
      </c>
      <c r="I595" s="1" t="s">
        <v>445</v>
      </c>
      <c r="J595">
        <v>0.1</v>
      </c>
      <c r="K595" s="1" t="s">
        <v>563</v>
      </c>
    </row>
    <row r="596" spans="8:11" x14ac:dyDescent="0.25">
      <c r="H596" s="1" t="s">
        <v>25</v>
      </c>
      <c r="I596" s="1" t="s">
        <v>280</v>
      </c>
      <c r="J596">
        <v>0.1</v>
      </c>
      <c r="K596" s="1" t="s">
        <v>563</v>
      </c>
    </row>
    <row r="597" spans="8:11" x14ac:dyDescent="0.25">
      <c r="H597" s="1" t="s">
        <v>27</v>
      </c>
      <c r="I597" s="1" t="s">
        <v>473</v>
      </c>
      <c r="J597">
        <v>0.1</v>
      </c>
      <c r="K597" s="1" t="s">
        <v>563</v>
      </c>
    </row>
    <row r="598" spans="8:11" x14ac:dyDescent="0.25">
      <c r="H598" s="1" t="s">
        <v>27</v>
      </c>
      <c r="I598" s="1" t="s">
        <v>413</v>
      </c>
      <c r="J598">
        <v>0.1</v>
      </c>
      <c r="K598" s="1" t="s">
        <v>563</v>
      </c>
    </row>
    <row r="599" spans="8:11" x14ac:dyDescent="0.25">
      <c r="H599" s="1" t="s">
        <v>27</v>
      </c>
      <c r="I599" s="1" t="s">
        <v>408</v>
      </c>
      <c r="J599">
        <v>0.1</v>
      </c>
      <c r="K599" s="1" t="s">
        <v>563</v>
      </c>
    </row>
    <row r="600" spans="8:11" x14ac:dyDescent="0.25">
      <c r="H600" s="1" t="s">
        <v>27</v>
      </c>
      <c r="I600" s="1" t="s">
        <v>412</v>
      </c>
      <c r="J600">
        <v>0.1</v>
      </c>
      <c r="K600" s="1" t="s">
        <v>563</v>
      </c>
    </row>
    <row r="601" spans="8:11" x14ac:dyDescent="0.25">
      <c r="H601" s="1" t="s">
        <v>27</v>
      </c>
      <c r="I601" s="1" t="s">
        <v>414</v>
      </c>
      <c r="J601">
        <v>0.1</v>
      </c>
      <c r="K601" s="1" t="s">
        <v>563</v>
      </c>
    </row>
    <row r="602" spans="8:11" x14ac:dyDescent="0.25">
      <c r="H602" s="1" t="s">
        <v>27</v>
      </c>
      <c r="I602" s="1" t="s">
        <v>315</v>
      </c>
      <c r="J602">
        <v>0.1</v>
      </c>
      <c r="K602" s="1" t="s">
        <v>563</v>
      </c>
    </row>
    <row r="603" spans="8:11" x14ac:dyDescent="0.25">
      <c r="H603" s="1" t="s">
        <v>27</v>
      </c>
      <c r="I603" s="1" t="s">
        <v>471</v>
      </c>
      <c r="J603">
        <v>0.1</v>
      </c>
      <c r="K603" s="1" t="s">
        <v>562</v>
      </c>
    </row>
    <row r="604" spans="8:11" x14ac:dyDescent="0.25">
      <c r="H604" s="1" t="s">
        <v>27</v>
      </c>
      <c r="I604" s="1" t="s">
        <v>450</v>
      </c>
      <c r="J604">
        <v>0.1</v>
      </c>
      <c r="K604" s="1" t="s">
        <v>563</v>
      </c>
    </row>
    <row r="605" spans="8:11" x14ac:dyDescent="0.25">
      <c r="H605" s="1" t="s">
        <v>29</v>
      </c>
      <c r="I605" s="1" t="s">
        <v>74</v>
      </c>
      <c r="J605">
        <v>0.1</v>
      </c>
      <c r="K605" s="1" t="s">
        <v>563</v>
      </c>
    </row>
    <row r="606" spans="8:11" x14ac:dyDescent="0.25">
      <c r="H606" s="1" t="s">
        <v>29</v>
      </c>
      <c r="I606" s="1" t="s">
        <v>538</v>
      </c>
      <c r="J606">
        <v>0.1</v>
      </c>
      <c r="K606" s="1" t="s">
        <v>563</v>
      </c>
    </row>
    <row r="607" spans="8:11" x14ac:dyDescent="0.25">
      <c r="H607" s="1" t="s">
        <v>31</v>
      </c>
      <c r="I607" s="1" t="s">
        <v>206</v>
      </c>
      <c r="J607">
        <v>0.1</v>
      </c>
      <c r="K607" s="1" t="s">
        <v>563</v>
      </c>
    </row>
    <row r="608" spans="8:11" x14ac:dyDescent="0.25">
      <c r="H608" s="1" t="s">
        <v>31</v>
      </c>
      <c r="I608" s="1" t="s">
        <v>143</v>
      </c>
      <c r="J608">
        <v>0.1</v>
      </c>
      <c r="K608" s="1" t="s">
        <v>563</v>
      </c>
    </row>
    <row r="609" spans="8:11" x14ac:dyDescent="0.25">
      <c r="H609" s="1" t="s">
        <v>31</v>
      </c>
      <c r="I609" s="1" t="s">
        <v>353</v>
      </c>
      <c r="J609">
        <v>0.1</v>
      </c>
      <c r="K609" s="1" t="s">
        <v>563</v>
      </c>
    </row>
    <row r="610" spans="8:11" x14ac:dyDescent="0.25">
      <c r="H610" s="1" t="s">
        <v>31</v>
      </c>
      <c r="I610" s="1" t="s">
        <v>344</v>
      </c>
      <c r="J610">
        <v>0.1</v>
      </c>
      <c r="K610" s="1" t="s">
        <v>563</v>
      </c>
    </row>
    <row r="611" spans="8:11" x14ac:dyDescent="0.25">
      <c r="H611" s="1" t="s">
        <v>31</v>
      </c>
      <c r="I611" s="1" t="s">
        <v>435</v>
      </c>
      <c r="J611">
        <v>0.1</v>
      </c>
      <c r="K611" s="1" t="s">
        <v>563</v>
      </c>
    </row>
    <row r="612" spans="8:11" x14ac:dyDescent="0.25">
      <c r="H612" s="1" t="s">
        <v>31</v>
      </c>
      <c r="I612" s="1" t="s">
        <v>509</v>
      </c>
      <c r="J612">
        <v>0.1</v>
      </c>
      <c r="K612" s="1" t="s">
        <v>563</v>
      </c>
    </row>
    <row r="613" spans="8:11" x14ac:dyDescent="0.25">
      <c r="H613" s="1" t="s">
        <v>32</v>
      </c>
      <c r="I613" s="1" t="s">
        <v>527</v>
      </c>
      <c r="J613">
        <v>0.1</v>
      </c>
      <c r="K613" s="1" t="s">
        <v>563</v>
      </c>
    </row>
    <row r="614" spans="8:11" x14ac:dyDescent="0.25">
      <c r="H614" s="1" t="s">
        <v>32</v>
      </c>
      <c r="I614" s="1" t="s">
        <v>161</v>
      </c>
      <c r="J614">
        <v>0.1</v>
      </c>
      <c r="K614" s="1" t="s">
        <v>563</v>
      </c>
    </row>
    <row r="615" spans="8:11" x14ac:dyDescent="0.25">
      <c r="H615" s="1" t="s">
        <v>32</v>
      </c>
      <c r="I615" s="1" t="s">
        <v>329</v>
      </c>
      <c r="J615">
        <v>0.1</v>
      </c>
      <c r="K615" s="1" t="s">
        <v>563</v>
      </c>
    </row>
    <row r="616" spans="8:11" x14ac:dyDescent="0.25">
      <c r="H616" s="1" t="s">
        <v>32</v>
      </c>
      <c r="I616" s="1" t="s">
        <v>318</v>
      </c>
      <c r="J616">
        <v>0.1</v>
      </c>
      <c r="K616" s="1" t="s">
        <v>563</v>
      </c>
    </row>
    <row r="617" spans="8:11" x14ac:dyDescent="0.25">
      <c r="H617" s="1" t="s">
        <v>33</v>
      </c>
      <c r="I617" s="1" t="s">
        <v>216</v>
      </c>
      <c r="J617">
        <v>0.1</v>
      </c>
      <c r="K617" s="1" t="s">
        <v>563</v>
      </c>
    </row>
    <row r="618" spans="8:11" x14ac:dyDescent="0.25">
      <c r="H618" s="1" t="s">
        <v>35</v>
      </c>
      <c r="I618" s="1" t="s">
        <v>241</v>
      </c>
      <c r="J618">
        <v>0.1</v>
      </c>
      <c r="K618" s="1" t="s">
        <v>563</v>
      </c>
    </row>
    <row r="619" spans="8:11" x14ac:dyDescent="0.25">
      <c r="H619" s="1" t="s">
        <v>35</v>
      </c>
      <c r="I619" s="1" t="s">
        <v>74</v>
      </c>
      <c r="J619">
        <v>0.1</v>
      </c>
      <c r="K619" s="1" t="s">
        <v>563</v>
      </c>
    </row>
    <row r="620" spans="8:11" x14ac:dyDescent="0.25">
      <c r="H620" s="1" t="s">
        <v>35</v>
      </c>
      <c r="I620" s="1" t="s">
        <v>391</v>
      </c>
      <c r="J620">
        <v>0.1</v>
      </c>
      <c r="K620" s="1" t="s">
        <v>563</v>
      </c>
    </row>
    <row r="621" spans="8:11" x14ac:dyDescent="0.25">
      <c r="H621" s="1" t="s">
        <v>37</v>
      </c>
      <c r="I621" s="1" t="s">
        <v>294</v>
      </c>
      <c r="J621">
        <v>0.1</v>
      </c>
      <c r="K621" s="1" t="s">
        <v>563</v>
      </c>
    </row>
    <row r="622" spans="8:11" x14ac:dyDescent="0.25">
      <c r="H622" s="1" t="s">
        <v>37</v>
      </c>
      <c r="I622" s="1" t="s">
        <v>67</v>
      </c>
      <c r="J622">
        <v>0.1</v>
      </c>
      <c r="K622" s="1" t="s">
        <v>563</v>
      </c>
    </row>
    <row r="623" spans="8:11" x14ac:dyDescent="0.25">
      <c r="H623" s="1" t="s">
        <v>37</v>
      </c>
      <c r="I623" s="1" t="s">
        <v>443</v>
      </c>
      <c r="J623">
        <v>0.1</v>
      </c>
      <c r="K623" s="1" t="s">
        <v>563</v>
      </c>
    </row>
    <row r="624" spans="8:11" x14ac:dyDescent="0.25">
      <c r="H624" s="1" t="s">
        <v>37</v>
      </c>
      <c r="I624" s="1" t="s">
        <v>480</v>
      </c>
      <c r="J624">
        <v>0.1</v>
      </c>
      <c r="K624" s="1" t="s">
        <v>563</v>
      </c>
    </row>
    <row r="625" spans="8:11" x14ac:dyDescent="0.25">
      <c r="H625" s="1" t="s">
        <v>37</v>
      </c>
      <c r="I625" s="1" t="s">
        <v>57</v>
      </c>
      <c r="J625">
        <v>0.1</v>
      </c>
      <c r="K625" s="1" t="s">
        <v>563</v>
      </c>
    </row>
    <row r="626" spans="8:11" x14ac:dyDescent="0.25">
      <c r="H626" s="1" t="s">
        <v>38</v>
      </c>
      <c r="I626" s="1" t="s">
        <v>70</v>
      </c>
      <c r="J626">
        <v>0.1</v>
      </c>
      <c r="K626" s="1" t="s">
        <v>563</v>
      </c>
    </row>
    <row r="627" spans="8:11" x14ac:dyDescent="0.25">
      <c r="H627" s="1" t="s">
        <v>40</v>
      </c>
      <c r="I627" s="1" t="s">
        <v>261</v>
      </c>
      <c r="J627">
        <v>0.1</v>
      </c>
      <c r="K627" s="1" t="s">
        <v>563</v>
      </c>
    </row>
    <row r="628" spans="8:11" x14ac:dyDescent="0.25">
      <c r="H628" s="1" t="s">
        <v>40</v>
      </c>
      <c r="I628" s="1" t="s">
        <v>313</v>
      </c>
      <c r="J628">
        <v>0.1</v>
      </c>
      <c r="K628" s="1" t="s">
        <v>563</v>
      </c>
    </row>
    <row r="629" spans="8:11" x14ac:dyDescent="0.25">
      <c r="H629" s="1" t="s">
        <v>40</v>
      </c>
      <c r="I629" s="1" t="s">
        <v>558</v>
      </c>
      <c r="J629">
        <v>0.1</v>
      </c>
      <c r="K629" s="1" t="s">
        <v>563</v>
      </c>
    </row>
    <row r="630" spans="8:11" x14ac:dyDescent="0.25">
      <c r="H630" s="1" t="s">
        <v>40</v>
      </c>
      <c r="I630" s="1" t="s">
        <v>389</v>
      </c>
      <c r="J630">
        <v>0.1</v>
      </c>
      <c r="K630" s="1" t="s">
        <v>563</v>
      </c>
    </row>
    <row r="631" spans="8:11" x14ac:dyDescent="0.25">
      <c r="H631" s="1" t="s">
        <v>40</v>
      </c>
      <c r="I631" s="1" t="s">
        <v>291</v>
      </c>
      <c r="J631">
        <v>0.1</v>
      </c>
      <c r="K631" s="1" t="s">
        <v>563</v>
      </c>
    </row>
    <row r="632" spans="8:11" x14ac:dyDescent="0.25">
      <c r="H632" s="1" t="s">
        <v>40</v>
      </c>
      <c r="I632" s="1" t="s">
        <v>473</v>
      </c>
      <c r="J632">
        <v>0.1</v>
      </c>
      <c r="K632" s="1" t="s">
        <v>563</v>
      </c>
    </row>
    <row r="633" spans="8:11" x14ac:dyDescent="0.25">
      <c r="H633" s="1" t="s">
        <v>40</v>
      </c>
      <c r="I633" s="1" t="s">
        <v>249</v>
      </c>
      <c r="J633">
        <v>0.1</v>
      </c>
      <c r="K633" s="1" t="s">
        <v>563</v>
      </c>
    </row>
    <row r="634" spans="8:11" x14ac:dyDescent="0.25">
      <c r="H634" s="1" t="s">
        <v>40</v>
      </c>
      <c r="I634" s="1" t="s">
        <v>379</v>
      </c>
      <c r="J634">
        <v>0.1</v>
      </c>
      <c r="K634" s="1" t="s">
        <v>563</v>
      </c>
    </row>
    <row r="635" spans="8:11" x14ac:dyDescent="0.25">
      <c r="H635" s="1" t="s">
        <v>40</v>
      </c>
      <c r="I635" s="1" t="s">
        <v>552</v>
      </c>
      <c r="J635">
        <v>0.1</v>
      </c>
      <c r="K635" s="1" t="s">
        <v>563</v>
      </c>
    </row>
    <row r="636" spans="8:11" x14ac:dyDescent="0.25">
      <c r="H636" s="1" t="s">
        <v>41</v>
      </c>
      <c r="I636" s="1" t="s">
        <v>494</v>
      </c>
      <c r="J636">
        <v>0.1</v>
      </c>
      <c r="K636" s="1" t="s">
        <v>563</v>
      </c>
    </row>
    <row r="637" spans="8:11" x14ac:dyDescent="0.25">
      <c r="H637" s="1" t="s">
        <v>42</v>
      </c>
      <c r="I637" s="1" t="s">
        <v>432</v>
      </c>
      <c r="J637">
        <v>0.1</v>
      </c>
      <c r="K637" s="1" t="s">
        <v>563</v>
      </c>
    </row>
    <row r="638" spans="8:11" x14ac:dyDescent="0.25">
      <c r="H638" s="1" t="s">
        <v>42</v>
      </c>
      <c r="I638" s="1" t="s">
        <v>489</v>
      </c>
      <c r="J638">
        <v>0.1</v>
      </c>
      <c r="K638" s="1" t="s">
        <v>563</v>
      </c>
    </row>
    <row r="639" spans="8:11" x14ac:dyDescent="0.25">
      <c r="H639" s="1" t="s">
        <v>42</v>
      </c>
      <c r="I639" s="1" t="s">
        <v>248</v>
      </c>
      <c r="J639">
        <v>0.1</v>
      </c>
      <c r="K639" s="1" t="s">
        <v>563</v>
      </c>
    </row>
    <row r="640" spans="8:11" x14ac:dyDescent="0.25">
      <c r="H640" s="1" t="s">
        <v>42</v>
      </c>
      <c r="I640" s="1" t="s">
        <v>182</v>
      </c>
      <c r="J640">
        <v>0.1</v>
      </c>
      <c r="K640" s="1" t="s">
        <v>563</v>
      </c>
    </row>
    <row r="641" spans="8:11" x14ac:dyDescent="0.25">
      <c r="H641" s="1" t="s">
        <v>42</v>
      </c>
      <c r="I641" s="1" t="s">
        <v>505</v>
      </c>
      <c r="J641">
        <v>0.1</v>
      </c>
      <c r="K641" s="1" t="s">
        <v>563</v>
      </c>
    </row>
    <row r="642" spans="8:11" x14ac:dyDescent="0.25">
      <c r="H642" s="1" t="s">
        <v>43</v>
      </c>
      <c r="I642" s="1" t="s">
        <v>433</v>
      </c>
      <c r="J642">
        <v>0.1</v>
      </c>
      <c r="K642" s="1" t="s">
        <v>563</v>
      </c>
    </row>
    <row r="643" spans="8:11" x14ac:dyDescent="0.25">
      <c r="H643" s="1" t="s">
        <v>43</v>
      </c>
      <c r="I643" s="1" t="s">
        <v>78</v>
      </c>
      <c r="J643">
        <v>0.1</v>
      </c>
      <c r="K643" s="1" t="s">
        <v>563</v>
      </c>
    </row>
    <row r="644" spans="8:11" x14ac:dyDescent="0.25">
      <c r="H644" s="1" t="s">
        <v>43</v>
      </c>
      <c r="I644" s="1" t="s">
        <v>529</v>
      </c>
      <c r="J644">
        <v>0.1</v>
      </c>
      <c r="K644" s="1" t="s">
        <v>563</v>
      </c>
    </row>
    <row r="645" spans="8:11" x14ac:dyDescent="0.25">
      <c r="H645" s="1" t="s">
        <v>44</v>
      </c>
      <c r="I645" s="1" t="s">
        <v>298</v>
      </c>
      <c r="J645">
        <v>0.1</v>
      </c>
      <c r="K645" s="1" t="s">
        <v>563</v>
      </c>
    </row>
    <row r="646" spans="8:11" x14ac:dyDescent="0.25">
      <c r="H646" s="1" t="s">
        <v>44</v>
      </c>
      <c r="I646" s="1" t="s">
        <v>537</v>
      </c>
      <c r="J646">
        <v>0.1</v>
      </c>
      <c r="K646" s="1" t="s">
        <v>563</v>
      </c>
    </row>
    <row r="647" spans="8:11" x14ac:dyDescent="0.25">
      <c r="H647" s="1" t="s">
        <v>45</v>
      </c>
      <c r="I647" s="1" t="s">
        <v>434</v>
      </c>
      <c r="J647">
        <v>0.1</v>
      </c>
      <c r="K647" s="1" t="s">
        <v>563</v>
      </c>
    </row>
    <row r="648" spans="8:11" x14ac:dyDescent="0.25">
      <c r="H648" s="1" t="s">
        <v>45</v>
      </c>
      <c r="I648" s="1" t="s">
        <v>200</v>
      </c>
      <c r="J648">
        <v>0.1</v>
      </c>
      <c r="K648" s="1" t="s">
        <v>563</v>
      </c>
    </row>
    <row r="649" spans="8:11" x14ac:dyDescent="0.25">
      <c r="H649" s="1" t="s">
        <v>45</v>
      </c>
      <c r="I649" s="1" t="s">
        <v>491</v>
      </c>
      <c r="J649">
        <v>0.1</v>
      </c>
      <c r="K649" s="1" t="s">
        <v>563</v>
      </c>
    </row>
    <row r="650" spans="8:11" x14ac:dyDescent="0.25">
      <c r="H650" s="1" t="s">
        <v>46</v>
      </c>
      <c r="I650" s="1" t="s">
        <v>441</v>
      </c>
      <c r="J650">
        <v>0.1</v>
      </c>
      <c r="K650" s="1" t="s">
        <v>563</v>
      </c>
    </row>
    <row r="651" spans="8:11" x14ac:dyDescent="0.25">
      <c r="H651" s="1" t="s">
        <v>46</v>
      </c>
      <c r="I651" s="1" t="s">
        <v>457</v>
      </c>
      <c r="J651">
        <v>0.1</v>
      </c>
      <c r="K651" s="1" t="s">
        <v>563</v>
      </c>
    </row>
    <row r="652" spans="8:11" x14ac:dyDescent="0.25">
      <c r="H652" s="1" t="s">
        <v>46</v>
      </c>
      <c r="I652" s="1" t="s">
        <v>485</v>
      </c>
      <c r="J652">
        <v>0.1</v>
      </c>
      <c r="K652" s="1" t="s">
        <v>563</v>
      </c>
    </row>
    <row r="653" spans="8:11" x14ac:dyDescent="0.25">
      <c r="H653" s="1" t="s">
        <v>47</v>
      </c>
      <c r="I653" s="1" t="s">
        <v>444</v>
      </c>
      <c r="J653">
        <v>0.1</v>
      </c>
      <c r="K653" s="1" t="s">
        <v>563</v>
      </c>
    </row>
    <row r="654" spans="8:11" x14ac:dyDescent="0.25">
      <c r="H654" s="1" t="s">
        <v>47</v>
      </c>
      <c r="I654" s="1" t="s">
        <v>527</v>
      </c>
      <c r="J654">
        <v>0.1</v>
      </c>
      <c r="K654" s="1" t="s">
        <v>563</v>
      </c>
    </row>
    <row r="655" spans="8:11" x14ac:dyDescent="0.25">
      <c r="H655" s="1" t="s">
        <v>47</v>
      </c>
      <c r="I655" s="1" t="s">
        <v>161</v>
      </c>
      <c r="J655">
        <v>0.1</v>
      </c>
      <c r="K655" s="1" t="s">
        <v>563</v>
      </c>
    </row>
    <row r="656" spans="8:11" x14ac:dyDescent="0.25">
      <c r="H656" s="1" t="s">
        <v>47</v>
      </c>
      <c r="I656" s="1" t="s">
        <v>406</v>
      </c>
      <c r="J656">
        <v>0.1</v>
      </c>
      <c r="K656" s="1" t="s">
        <v>563</v>
      </c>
    </row>
    <row r="657" spans="8:11" x14ac:dyDescent="0.25">
      <c r="H657" s="1" t="s">
        <v>47</v>
      </c>
      <c r="I657" s="1" t="s">
        <v>459</v>
      </c>
      <c r="J657">
        <v>0.1</v>
      </c>
      <c r="K657" s="1" t="s">
        <v>563</v>
      </c>
    </row>
  </sheetData>
  <pageMargins left="0.7" right="0.7" top="0.75" bottom="0.75" header="0.3" footer="0.3"/>
  <pageSetup paperSize="9" orientation="portrait" horizontalDpi="0" verticalDpi="0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4F294-B7F1-4A0B-B0C0-DF1A7B5432A9}">
  <dimension ref="A1:AH657"/>
  <sheetViews>
    <sheetView topLeftCell="D1" workbookViewId="0">
      <selection activeCell="Q1" sqref="Q1:Q2"/>
    </sheetView>
  </sheetViews>
  <sheetFormatPr defaultRowHeight="15" x14ac:dyDescent="0.25"/>
  <cols>
    <col min="1" max="1" width="18" bestFit="1" customWidth="1"/>
    <col min="2" max="2" width="20.140625" bestFit="1" customWidth="1"/>
    <col min="3" max="3" width="11.85546875" bestFit="1" customWidth="1"/>
    <col min="5" max="5" width="19.85546875" bestFit="1" customWidth="1"/>
    <col min="6" max="6" width="28.140625" bestFit="1" customWidth="1"/>
    <col min="8" max="8" width="18" bestFit="1" customWidth="1"/>
    <col min="9" max="9" width="19.85546875" bestFit="1" customWidth="1"/>
    <col min="10" max="10" width="14.5703125" bestFit="1" customWidth="1"/>
    <col min="11" max="11" width="12.28515625" bestFit="1" customWidth="1"/>
    <col min="13" max="13" width="12.5703125" customWidth="1"/>
    <col min="14" max="14" width="15.85546875" customWidth="1"/>
    <col min="15" max="15" width="12.140625" customWidth="1"/>
    <col min="16" max="16" width="19.85546875" bestFit="1" customWidth="1"/>
    <col min="17" max="17" width="14.42578125" bestFit="1" customWidth="1"/>
    <col min="18" max="18" width="23.140625" customWidth="1"/>
    <col min="19" max="19" width="15.85546875" customWidth="1"/>
    <col min="20" max="20" width="19.28515625" customWidth="1"/>
    <col min="21" max="21" width="25.28515625" customWidth="1"/>
    <col min="22" max="22" width="25.140625" customWidth="1"/>
    <col min="23" max="23" width="10.5703125" customWidth="1"/>
    <col min="24" max="24" width="19.85546875" bestFit="1" customWidth="1"/>
    <col min="25" max="25" width="18" bestFit="1" customWidth="1"/>
    <col min="26" max="26" width="20.140625" bestFit="1" customWidth="1"/>
    <col min="27" max="27" width="20.7109375" bestFit="1" customWidth="1"/>
    <col min="29" max="29" width="21.28515625" bestFit="1" customWidth="1"/>
    <col min="30" max="30" width="9.85546875" bestFit="1" customWidth="1"/>
    <col min="31" max="31" width="6.7109375" bestFit="1" customWidth="1"/>
    <col min="32" max="32" width="20.7109375" bestFit="1" customWidth="1"/>
    <col min="33" max="33" width="7.5703125" bestFit="1" customWidth="1"/>
    <col min="34" max="34" width="18.140625" bestFit="1" customWidth="1"/>
  </cols>
  <sheetData>
    <row r="1" spans="1:34" s="3" customFormat="1" ht="76.5" customHeight="1" x14ac:dyDescent="0.25">
      <c r="A1" s="3" t="s">
        <v>0</v>
      </c>
      <c r="B1" s="3" t="s">
        <v>1</v>
      </c>
      <c r="C1" s="3" t="s">
        <v>2</v>
      </c>
      <c r="E1" s="3" t="s">
        <v>48</v>
      </c>
      <c r="F1" s="3" t="s">
        <v>49</v>
      </c>
      <c r="H1" s="3" t="s">
        <v>0</v>
      </c>
      <c r="I1" s="3" t="s">
        <v>48</v>
      </c>
      <c r="J1" s="3" t="s">
        <v>560</v>
      </c>
      <c r="K1" s="3" t="s">
        <v>561</v>
      </c>
      <c r="N1" s="8" t="s">
        <v>577</v>
      </c>
      <c r="O1" s="14" t="s">
        <v>578</v>
      </c>
      <c r="Q1" s="19" t="s">
        <v>579</v>
      </c>
      <c r="V1" s="5"/>
      <c r="AD1" s="7"/>
      <c r="AE1" s="7"/>
      <c r="AF1" s="7"/>
      <c r="AG1" s="7"/>
      <c r="AH1" s="7"/>
    </row>
    <row r="2" spans="1:34" ht="18.75" x14ac:dyDescent="0.3">
      <c r="A2" s="1" t="s">
        <v>3</v>
      </c>
      <c r="B2" s="1" t="s">
        <v>4</v>
      </c>
      <c r="C2">
        <v>32.5</v>
      </c>
      <c r="E2" s="1" t="s">
        <v>50</v>
      </c>
      <c r="F2" s="1" t="s">
        <v>51</v>
      </c>
      <c r="H2" s="1" t="s">
        <v>12</v>
      </c>
      <c r="I2" s="1" t="s">
        <v>329</v>
      </c>
      <c r="J2">
        <v>1212</v>
      </c>
      <c r="K2" s="1" t="s">
        <v>562</v>
      </c>
      <c r="M2" s="1"/>
      <c r="N2" s="9" t="str">
        <f>IF(uzytkownicy716[[#This Row],[Urzedowy]]="tak",uzytkownicy716[[#This Row],[Jezyk]],"")</f>
        <v>mandarynski</v>
      </c>
      <c r="O2" s="1" t="s">
        <v>50</v>
      </c>
      <c r="P2">
        <f>IFERROR(VLOOKUP(O2,$N$2:$N$657,1,FALSE),1)</f>
        <v>1</v>
      </c>
      <c r="Q2" s="20">
        <f>SUM(P2:P657)</f>
        <v>445</v>
      </c>
      <c r="V2" s="6"/>
      <c r="AA2" s="1"/>
    </row>
    <row r="3" spans="1:34" ht="15.75" x14ac:dyDescent="0.25">
      <c r="A3" s="1" t="s">
        <v>5</v>
      </c>
      <c r="B3" s="1" t="s">
        <v>6</v>
      </c>
      <c r="C3">
        <v>39.700000000000003</v>
      </c>
      <c r="E3" s="1" t="s">
        <v>52</v>
      </c>
      <c r="F3" s="1" t="s">
        <v>53</v>
      </c>
      <c r="H3" s="1" t="s">
        <v>20</v>
      </c>
      <c r="I3" s="1" t="s">
        <v>199</v>
      </c>
      <c r="J3">
        <v>422</v>
      </c>
      <c r="K3" s="1" t="s">
        <v>562</v>
      </c>
      <c r="M3" s="1"/>
      <c r="N3" s="9" t="str">
        <f>IF(uzytkownicy716[[#This Row],[Urzedowy]]="tak",uzytkownicy716[[#This Row],[Jezyk]],"")</f>
        <v>hindi</v>
      </c>
      <c r="O3" s="1" t="s">
        <v>52</v>
      </c>
      <c r="P3">
        <f t="shared" ref="P3:P66" si="0">IFERROR(VLOOKUP(O3,$N$2:$N$657,1,FALSE),1)</f>
        <v>1</v>
      </c>
      <c r="AA3" s="1"/>
    </row>
    <row r="4" spans="1:34" ht="15.75" x14ac:dyDescent="0.25">
      <c r="A4" s="1" t="s">
        <v>7</v>
      </c>
      <c r="B4" s="1" t="s">
        <v>8</v>
      </c>
      <c r="C4">
        <v>43.4</v>
      </c>
      <c r="E4" s="1" t="s">
        <v>54</v>
      </c>
      <c r="F4" s="1" t="s">
        <v>53</v>
      </c>
      <c r="H4" s="1" t="s">
        <v>44</v>
      </c>
      <c r="I4" s="1" t="s">
        <v>74</v>
      </c>
      <c r="J4">
        <v>255</v>
      </c>
      <c r="K4" s="1" t="s">
        <v>562</v>
      </c>
      <c r="M4" s="1"/>
      <c r="N4" s="9" t="str">
        <f>IF(uzytkownicy716[[#This Row],[Urzedowy]]="tak",uzytkownicy716[[#This Row],[Jezyk]],"")</f>
        <v>angielski</v>
      </c>
      <c r="O4" s="1" t="s">
        <v>54</v>
      </c>
      <c r="P4">
        <f t="shared" si="0"/>
        <v>1</v>
      </c>
      <c r="AA4" s="1"/>
    </row>
    <row r="5" spans="1:34" ht="15.75" x14ac:dyDescent="0.25">
      <c r="A5" s="1" t="s">
        <v>9</v>
      </c>
      <c r="B5" s="1" t="s">
        <v>4</v>
      </c>
      <c r="C5">
        <v>161</v>
      </c>
      <c r="E5" s="1" t="s">
        <v>55</v>
      </c>
      <c r="F5" s="1" t="s">
        <v>56</v>
      </c>
      <c r="H5" s="1" t="s">
        <v>11</v>
      </c>
      <c r="I5" s="1" t="s">
        <v>434</v>
      </c>
      <c r="J5">
        <v>202</v>
      </c>
      <c r="K5" s="1" t="s">
        <v>562</v>
      </c>
      <c r="M5" s="1"/>
      <c r="N5" s="9" t="str">
        <f>IF(uzytkownicy716[[#This Row],[Urzedowy]]="tak",uzytkownicy716[[#This Row],[Jezyk]],"")</f>
        <v>portugalski</v>
      </c>
      <c r="O5" s="1" t="s">
        <v>55</v>
      </c>
      <c r="P5">
        <f t="shared" si="0"/>
        <v>1</v>
      </c>
      <c r="AA5" s="1"/>
    </row>
    <row r="6" spans="1:34" ht="15.75" x14ac:dyDescent="0.25">
      <c r="A6" s="1" t="s">
        <v>10</v>
      </c>
      <c r="B6" s="1" t="s">
        <v>4</v>
      </c>
      <c r="C6">
        <v>51.4</v>
      </c>
      <c r="E6" s="1" t="s">
        <v>57</v>
      </c>
      <c r="F6" s="1" t="s">
        <v>58</v>
      </c>
      <c r="H6" s="1" t="s">
        <v>9</v>
      </c>
      <c r="I6" s="1" t="s">
        <v>111</v>
      </c>
      <c r="J6">
        <v>157.9</v>
      </c>
      <c r="K6" s="1" t="s">
        <v>562</v>
      </c>
      <c r="M6" s="1"/>
      <c r="N6" s="9" t="str">
        <f>IF(uzytkownicy716[[#This Row],[Urzedowy]]="tak",uzytkownicy716[[#This Row],[Jezyk]],"")</f>
        <v>bengalski</v>
      </c>
      <c r="O6" s="1" t="s">
        <v>57</v>
      </c>
      <c r="P6">
        <f t="shared" si="0"/>
        <v>1</v>
      </c>
      <c r="AA6" s="1"/>
    </row>
    <row r="7" spans="1:34" ht="15.75" x14ac:dyDescent="0.25">
      <c r="A7" s="1" t="s">
        <v>11</v>
      </c>
      <c r="B7" s="1" t="s">
        <v>8</v>
      </c>
      <c r="C7">
        <v>207.8</v>
      </c>
      <c r="E7" s="1" t="s">
        <v>59</v>
      </c>
      <c r="F7" s="1" t="s">
        <v>60</v>
      </c>
      <c r="H7" s="1" t="s">
        <v>24</v>
      </c>
      <c r="I7" s="1" t="s">
        <v>218</v>
      </c>
      <c r="J7">
        <v>125</v>
      </c>
      <c r="K7" s="1" t="s">
        <v>562</v>
      </c>
      <c r="M7" s="1"/>
      <c r="N7" s="9" t="str">
        <f>IF(uzytkownicy716[[#This Row],[Urzedowy]]="tak",uzytkownicy716[[#This Row],[Jezyk]],"")</f>
        <v>japonski</v>
      </c>
      <c r="O7" s="1" t="s">
        <v>59</v>
      </c>
      <c r="P7">
        <f t="shared" si="0"/>
        <v>1</v>
      </c>
      <c r="AA7" s="1"/>
    </row>
    <row r="8" spans="1:34" ht="15.75" x14ac:dyDescent="0.25">
      <c r="A8" s="1" t="s">
        <v>12</v>
      </c>
      <c r="B8" s="1" t="s">
        <v>4</v>
      </c>
      <c r="C8">
        <v>1367</v>
      </c>
      <c r="E8" s="1" t="s">
        <v>61</v>
      </c>
      <c r="F8" s="1" t="s">
        <v>62</v>
      </c>
      <c r="H8" s="1" t="s">
        <v>37</v>
      </c>
      <c r="I8" s="1" t="s">
        <v>444</v>
      </c>
      <c r="J8">
        <v>119</v>
      </c>
      <c r="K8" s="1" t="s">
        <v>562</v>
      </c>
      <c r="M8" s="1"/>
      <c r="N8" s="9" t="str">
        <f>IF(uzytkownicy716[[#This Row],[Urzedowy]]="tak",uzytkownicy716[[#This Row],[Jezyk]],"")</f>
        <v>rosyjski</v>
      </c>
      <c r="O8" s="1" t="s">
        <v>61</v>
      </c>
      <c r="P8" t="str">
        <f t="shared" si="0"/>
        <v>afrikaans</v>
      </c>
    </row>
    <row r="9" spans="1:34" ht="15.75" x14ac:dyDescent="0.25">
      <c r="A9" s="1" t="s">
        <v>13</v>
      </c>
      <c r="B9" s="1" t="s">
        <v>6</v>
      </c>
      <c r="C9">
        <v>77.3</v>
      </c>
      <c r="E9" s="1" t="s">
        <v>63</v>
      </c>
      <c r="F9" s="1" t="s">
        <v>62</v>
      </c>
      <c r="H9" s="1" t="s">
        <v>31</v>
      </c>
      <c r="I9" s="1" t="s">
        <v>200</v>
      </c>
      <c r="J9">
        <v>118</v>
      </c>
      <c r="K9" s="1" t="s">
        <v>562</v>
      </c>
      <c r="M9" s="1"/>
      <c r="N9" s="9" t="str">
        <f>IF(uzytkownicy716[[#This Row],[Urzedowy]]="tak",uzytkownicy716[[#This Row],[Jezyk]],"")</f>
        <v>hiszpanski</v>
      </c>
      <c r="O9" s="1" t="s">
        <v>63</v>
      </c>
      <c r="P9">
        <f t="shared" si="0"/>
        <v>1</v>
      </c>
    </row>
    <row r="10" spans="1:34" ht="15.75" x14ac:dyDescent="0.25">
      <c r="A10" s="1" t="s">
        <v>14</v>
      </c>
      <c r="B10" s="1" t="s">
        <v>6</v>
      </c>
      <c r="C10">
        <v>91.5</v>
      </c>
      <c r="E10" s="1" t="s">
        <v>64</v>
      </c>
      <c r="F10" s="1" t="s">
        <v>56</v>
      </c>
      <c r="H10" s="1" t="s">
        <v>14</v>
      </c>
      <c r="I10" s="1" t="s">
        <v>76</v>
      </c>
      <c r="J10">
        <v>89</v>
      </c>
      <c r="K10" s="1" t="s">
        <v>562</v>
      </c>
      <c r="M10" s="1"/>
      <c r="N10" s="9" t="str">
        <f>IF(uzytkownicy716[[#This Row],[Urzedowy]]="tak",uzytkownicy716[[#This Row],[Jezyk]],"")</f>
        <v>arabski</v>
      </c>
      <c r="O10" s="1" t="s">
        <v>64</v>
      </c>
      <c r="P10">
        <f t="shared" si="0"/>
        <v>1</v>
      </c>
    </row>
    <row r="11" spans="1:34" ht="15.75" x14ac:dyDescent="0.25">
      <c r="A11" s="1" t="s">
        <v>15</v>
      </c>
      <c r="B11" s="1" t="s">
        <v>6</v>
      </c>
      <c r="C11">
        <v>99.4</v>
      </c>
      <c r="E11" s="1" t="s">
        <v>65</v>
      </c>
      <c r="F11" s="1" t="s">
        <v>51</v>
      </c>
      <c r="H11" s="1" t="s">
        <v>21</v>
      </c>
      <c r="I11" s="1" t="s">
        <v>220</v>
      </c>
      <c r="J11">
        <v>84.3</v>
      </c>
      <c r="K11" s="1" t="s">
        <v>563</v>
      </c>
      <c r="M11" s="1"/>
      <c r="N11" s="9" t="str">
        <f>IF(uzytkownicy716[[#This Row],[Urzedowy]]="tak",uzytkownicy716[[#This Row],[Jezyk]],"")</f>
        <v/>
      </c>
      <c r="O11" s="1" t="s">
        <v>65</v>
      </c>
      <c r="P11">
        <f t="shared" si="0"/>
        <v>1</v>
      </c>
    </row>
    <row r="12" spans="1:34" ht="15.75" x14ac:dyDescent="0.25">
      <c r="A12" s="1" t="s">
        <v>16</v>
      </c>
      <c r="B12" s="1" t="s">
        <v>4</v>
      </c>
      <c r="C12">
        <v>100.7</v>
      </c>
      <c r="E12" s="1" t="s">
        <v>66</v>
      </c>
      <c r="F12" s="1" t="s">
        <v>62</v>
      </c>
      <c r="H12" s="1" t="s">
        <v>20</v>
      </c>
      <c r="I12" s="1" t="s">
        <v>111</v>
      </c>
      <c r="J12">
        <v>83.4</v>
      </c>
      <c r="K12" s="1" t="s">
        <v>563</v>
      </c>
      <c r="M12" s="1"/>
      <c r="N12" s="9" t="str">
        <f>IF(uzytkownicy716[[#This Row],[Urzedowy]]="tak",uzytkownicy716[[#This Row],[Jezyk]],"")</f>
        <v/>
      </c>
      <c r="O12" s="1" t="s">
        <v>66</v>
      </c>
      <c r="P12">
        <f t="shared" si="0"/>
        <v>1</v>
      </c>
    </row>
    <row r="13" spans="1:34" ht="15.75" x14ac:dyDescent="0.25">
      <c r="A13" s="1" t="s">
        <v>17</v>
      </c>
      <c r="B13" s="1" t="s">
        <v>18</v>
      </c>
      <c r="C13">
        <v>64.400000000000006</v>
      </c>
      <c r="E13" s="1" t="s">
        <v>67</v>
      </c>
      <c r="F13" s="1" t="s">
        <v>58</v>
      </c>
      <c r="H13" s="1" t="s">
        <v>34</v>
      </c>
      <c r="I13" s="1" t="s">
        <v>426</v>
      </c>
      <c r="J13">
        <v>76.400000000000006</v>
      </c>
      <c r="K13" s="1" t="s">
        <v>563</v>
      </c>
      <c r="M13" s="1"/>
      <c r="N13" s="9" t="str">
        <f>IF(uzytkownicy716[[#This Row],[Urzedowy]]="tak",uzytkownicy716[[#This Row],[Jezyk]],"")</f>
        <v/>
      </c>
      <c r="O13" s="1" t="s">
        <v>67</v>
      </c>
      <c r="P13">
        <f t="shared" si="0"/>
        <v>1</v>
      </c>
    </row>
    <row r="14" spans="1:34" ht="15.75" x14ac:dyDescent="0.25">
      <c r="A14" s="1" t="s">
        <v>19</v>
      </c>
      <c r="B14" s="1" t="s">
        <v>18</v>
      </c>
      <c r="C14">
        <v>46.1</v>
      </c>
      <c r="E14" s="1" t="s">
        <v>68</v>
      </c>
      <c r="F14" s="1" t="s">
        <v>53</v>
      </c>
      <c r="H14" s="1" t="s">
        <v>20</v>
      </c>
      <c r="I14" s="1" t="s">
        <v>498</v>
      </c>
      <c r="J14">
        <v>74</v>
      </c>
      <c r="K14" s="1" t="s">
        <v>563</v>
      </c>
      <c r="M14" s="1"/>
      <c r="N14" s="9" t="str">
        <f>IF(uzytkownicy716[[#This Row],[Urzedowy]]="tak",uzytkownicy716[[#This Row],[Jezyk]],"")</f>
        <v/>
      </c>
      <c r="O14" s="1" t="s">
        <v>68</v>
      </c>
      <c r="P14">
        <f t="shared" si="0"/>
        <v>1</v>
      </c>
    </row>
    <row r="15" spans="1:34" ht="15.75" x14ac:dyDescent="0.25">
      <c r="A15" s="1" t="s">
        <v>20</v>
      </c>
      <c r="B15" s="1" t="s">
        <v>4</v>
      </c>
      <c r="C15">
        <v>1311.1</v>
      </c>
      <c r="E15" s="1" t="s">
        <v>69</v>
      </c>
      <c r="F15" s="1" t="s">
        <v>62</v>
      </c>
      <c r="H15" s="1" t="s">
        <v>12</v>
      </c>
      <c r="I15" s="1" t="s">
        <v>233</v>
      </c>
      <c r="J15">
        <v>72.900000000000006</v>
      </c>
      <c r="K15" s="1" t="s">
        <v>563</v>
      </c>
      <c r="M15" s="1"/>
      <c r="N15" s="9" t="str">
        <f>IF(uzytkownicy716[[#This Row],[Urzedowy]]="tak",uzytkownicy716[[#This Row],[Jezyk]],"")</f>
        <v/>
      </c>
      <c r="O15" s="1" t="s">
        <v>69</v>
      </c>
      <c r="P15">
        <f t="shared" si="0"/>
        <v>1</v>
      </c>
    </row>
    <row r="16" spans="1:34" ht="15.75" x14ac:dyDescent="0.25">
      <c r="A16" s="1" t="s">
        <v>21</v>
      </c>
      <c r="B16" s="1" t="s">
        <v>4</v>
      </c>
      <c r="C16">
        <v>257.60000000000002</v>
      </c>
      <c r="E16" s="1" t="s">
        <v>70</v>
      </c>
      <c r="F16" s="1" t="s">
        <v>53</v>
      </c>
      <c r="H16" s="1" t="s">
        <v>20</v>
      </c>
      <c r="I16" s="1" t="s">
        <v>335</v>
      </c>
      <c r="J16">
        <v>71.900000000000006</v>
      </c>
      <c r="K16" s="1" t="s">
        <v>563</v>
      </c>
      <c r="M16" s="1"/>
      <c r="N16" s="9" t="str">
        <f>IF(uzytkownicy716[[#This Row],[Urzedowy]]="tak",uzytkownicy716[[#This Row],[Jezyk]],"")</f>
        <v/>
      </c>
      <c r="O16" s="1" t="s">
        <v>70</v>
      </c>
      <c r="P16">
        <f t="shared" si="0"/>
        <v>1</v>
      </c>
    </row>
    <row r="17" spans="1:16" ht="15.75" x14ac:dyDescent="0.25">
      <c r="A17" s="1" t="s">
        <v>22</v>
      </c>
      <c r="B17" s="1" t="s">
        <v>4</v>
      </c>
      <c r="C17">
        <v>36.4</v>
      </c>
      <c r="E17" s="1" t="s">
        <v>71</v>
      </c>
      <c r="F17" s="1" t="s">
        <v>51</v>
      </c>
      <c r="H17" s="1" t="s">
        <v>32</v>
      </c>
      <c r="I17" s="1" t="s">
        <v>391</v>
      </c>
      <c r="J17">
        <v>69.8</v>
      </c>
      <c r="K17" s="1" t="s">
        <v>562</v>
      </c>
      <c r="M17" s="1"/>
      <c r="N17" s="9" t="str">
        <f>IF(uzytkownicy716[[#This Row],[Urzedowy]]="tak",uzytkownicy716[[#This Row],[Jezyk]],"")</f>
        <v>niemiecki</v>
      </c>
      <c r="O17" s="1" t="s">
        <v>71</v>
      </c>
      <c r="P17">
        <f t="shared" si="0"/>
        <v>1</v>
      </c>
    </row>
    <row r="18" spans="1:16" ht="15.75" x14ac:dyDescent="0.25">
      <c r="A18" s="1" t="s">
        <v>23</v>
      </c>
      <c r="B18" s="1" t="s">
        <v>4</v>
      </c>
      <c r="C18">
        <v>79.099999999999994</v>
      </c>
      <c r="E18" s="1" t="s">
        <v>72</v>
      </c>
      <c r="F18" s="1" t="s">
        <v>60</v>
      </c>
      <c r="H18" s="1" t="s">
        <v>46</v>
      </c>
      <c r="I18" s="1" t="s">
        <v>538</v>
      </c>
      <c r="J18">
        <v>65.8</v>
      </c>
      <c r="K18" s="1" t="s">
        <v>562</v>
      </c>
      <c r="M18" s="1"/>
      <c r="N18" s="9" t="str">
        <f>IF(uzytkownicy716[[#This Row],[Urzedowy]]="tak",uzytkownicy716[[#This Row],[Jezyk]],"")</f>
        <v>wietnamski</v>
      </c>
      <c r="O18" s="1" t="s">
        <v>72</v>
      </c>
      <c r="P18" t="str">
        <f t="shared" si="0"/>
        <v>amharski</v>
      </c>
    </row>
    <row r="19" spans="1:16" ht="15.75" x14ac:dyDescent="0.25">
      <c r="A19" s="1" t="s">
        <v>24</v>
      </c>
      <c r="B19" s="1" t="s">
        <v>4</v>
      </c>
      <c r="C19">
        <v>126.6</v>
      </c>
      <c r="E19" s="1" t="s">
        <v>73</v>
      </c>
      <c r="F19" s="1" t="s">
        <v>56</v>
      </c>
      <c r="H19" s="1" t="s">
        <v>41</v>
      </c>
      <c r="I19" s="1" t="s">
        <v>521</v>
      </c>
      <c r="J19">
        <v>64.900000000000006</v>
      </c>
      <c r="K19" s="1" t="s">
        <v>562</v>
      </c>
      <c r="M19" s="1"/>
      <c r="N19" s="9" t="str">
        <f>IF(uzytkownicy716[[#This Row],[Urzedowy]]="tak",uzytkownicy716[[#This Row],[Jezyk]],"")</f>
        <v>turecki</v>
      </c>
      <c r="O19" s="1" t="s">
        <v>73</v>
      </c>
      <c r="P19">
        <f t="shared" si="0"/>
        <v>1</v>
      </c>
    </row>
    <row r="20" spans="1:16" ht="15.75" x14ac:dyDescent="0.25">
      <c r="A20" s="1" t="s">
        <v>25</v>
      </c>
      <c r="B20" s="1" t="s">
        <v>26</v>
      </c>
      <c r="C20">
        <v>35.9</v>
      </c>
      <c r="E20" s="1" t="s">
        <v>74</v>
      </c>
      <c r="F20" s="1" t="s">
        <v>62</v>
      </c>
      <c r="H20" s="1" t="s">
        <v>20</v>
      </c>
      <c r="I20" s="1" t="s">
        <v>491</v>
      </c>
      <c r="J20">
        <v>60.8</v>
      </c>
      <c r="K20" s="1" t="s">
        <v>563</v>
      </c>
      <c r="M20" s="1"/>
      <c r="N20" s="9" t="str">
        <f>IF(uzytkownicy716[[#This Row],[Urzedowy]]="tak",uzytkownicy716[[#This Row],[Jezyk]],"")</f>
        <v/>
      </c>
      <c r="O20" s="1" t="s">
        <v>74</v>
      </c>
      <c r="P20" t="str">
        <f t="shared" si="0"/>
        <v>angielski</v>
      </c>
    </row>
    <row r="21" spans="1:16" ht="15.75" x14ac:dyDescent="0.25">
      <c r="A21" s="1" t="s">
        <v>27</v>
      </c>
      <c r="B21" s="1" t="s">
        <v>6</v>
      </c>
      <c r="C21">
        <v>46.1</v>
      </c>
      <c r="E21" s="1" t="s">
        <v>75</v>
      </c>
      <c r="F21" s="1" t="s">
        <v>56</v>
      </c>
      <c r="H21" s="1" t="s">
        <v>45</v>
      </c>
      <c r="I21" s="1" t="s">
        <v>74</v>
      </c>
      <c r="J21">
        <v>59.8</v>
      </c>
      <c r="K21" s="1" t="s">
        <v>562</v>
      </c>
      <c r="M21" s="1"/>
      <c r="N21" s="9" t="str">
        <f>IF(uzytkownicy716[[#This Row],[Urzedowy]]="tak",uzytkownicy716[[#This Row],[Jezyk]],"")</f>
        <v>angielski</v>
      </c>
      <c r="O21" s="1" t="s">
        <v>75</v>
      </c>
      <c r="P21">
        <f t="shared" si="0"/>
        <v>1</v>
      </c>
    </row>
    <row r="22" spans="1:16" ht="15.75" x14ac:dyDescent="0.25">
      <c r="A22" s="1" t="s">
        <v>28</v>
      </c>
      <c r="B22" s="1" t="s">
        <v>8</v>
      </c>
      <c r="C22">
        <v>48.2</v>
      </c>
      <c r="E22" s="1" t="s">
        <v>76</v>
      </c>
      <c r="F22" s="1" t="s">
        <v>60</v>
      </c>
      <c r="H22" s="1" t="s">
        <v>17</v>
      </c>
      <c r="I22" s="1" t="s">
        <v>161</v>
      </c>
      <c r="J22">
        <v>59.6</v>
      </c>
      <c r="K22" s="1" t="s">
        <v>562</v>
      </c>
      <c r="M22" s="1"/>
      <c r="N22" s="9" t="str">
        <f>IF(uzytkownicy716[[#This Row],[Urzedowy]]="tak",uzytkownicy716[[#This Row],[Jezyk]],"")</f>
        <v>francuski</v>
      </c>
      <c r="O22" s="1" t="s">
        <v>76</v>
      </c>
      <c r="P22" t="str">
        <f t="shared" si="0"/>
        <v>arabski</v>
      </c>
    </row>
    <row r="23" spans="1:16" ht="15.75" x14ac:dyDescent="0.25">
      <c r="A23" s="1" t="s">
        <v>29</v>
      </c>
      <c r="B23" s="1" t="s">
        <v>4</v>
      </c>
      <c r="C23">
        <v>50.3</v>
      </c>
      <c r="E23" s="1" t="s">
        <v>77</v>
      </c>
      <c r="F23" s="1" t="s">
        <v>53</v>
      </c>
      <c r="H23" s="1" t="s">
        <v>47</v>
      </c>
      <c r="I23" s="1" t="s">
        <v>539</v>
      </c>
      <c r="J23">
        <v>55</v>
      </c>
      <c r="K23" s="1" t="s">
        <v>562</v>
      </c>
      <c r="M23" s="1"/>
      <c r="N23" s="9" t="str">
        <f>IF(uzytkownicy716[[#This Row],[Urzedowy]]="tak",uzytkownicy716[[#This Row],[Jezyk]],"")</f>
        <v>wloski</v>
      </c>
      <c r="O23" s="1" t="s">
        <v>77</v>
      </c>
      <c r="P23">
        <f t="shared" si="0"/>
        <v>1</v>
      </c>
    </row>
    <row r="24" spans="1:16" ht="15.75" x14ac:dyDescent="0.25">
      <c r="A24" s="1" t="s">
        <v>30</v>
      </c>
      <c r="B24" s="1" t="s">
        <v>6</v>
      </c>
      <c r="C24">
        <v>34.4</v>
      </c>
      <c r="E24" s="1" t="s">
        <v>78</v>
      </c>
      <c r="F24" s="1" t="s">
        <v>62</v>
      </c>
      <c r="H24" s="1" t="s">
        <v>20</v>
      </c>
      <c r="I24" s="1" t="s">
        <v>528</v>
      </c>
      <c r="J24">
        <v>51.5</v>
      </c>
      <c r="K24" s="1" t="s">
        <v>563</v>
      </c>
      <c r="M24" s="1"/>
      <c r="N24" s="9" t="str">
        <f>IF(uzytkownicy716[[#This Row],[Urzedowy]]="tak",uzytkownicy716[[#This Row],[Jezyk]],"")</f>
        <v/>
      </c>
      <c r="O24" s="1" t="s">
        <v>78</v>
      </c>
      <c r="P24">
        <f t="shared" si="0"/>
        <v>1</v>
      </c>
    </row>
    <row r="25" spans="1:16" ht="15.75" x14ac:dyDescent="0.25">
      <c r="A25" s="1" t="s">
        <v>31</v>
      </c>
      <c r="B25" s="1" t="s">
        <v>26</v>
      </c>
      <c r="C25">
        <v>127</v>
      </c>
      <c r="E25" s="1" t="s">
        <v>79</v>
      </c>
      <c r="F25" s="1" t="s">
        <v>62</v>
      </c>
      <c r="H25" s="1" t="s">
        <v>29</v>
      </c>
      <c r="I25" s="1" t="s">
        <v>277</v>
      </c>
      <c r="J25">
        <v>48.4</v>
      </c>
      <c r="K25" s="1" t="s">
        <v>562</v>
      </c>
      <c r="M25" s="1"/>
      <c r="N25" s="9" t="str">
        <f>IF(uzytkownicy716[[#This Row],[Urzedowy]]="tak",uzytkownicy716[[#This Row],[Jezyk]],"")</f>
        <v>koreanski</v>
      </c>
      <c r="O25" s="1" t="s">
        <v>79</v>
      </c>
      <c r="P25">
        <f t="shared" si="0"/>
        <v>1</v>
      </c>
    </row>
    <row r="26" spans="1:16" ht="15.75" x14ac:dyDescent="0.25">
      <c r="A26" s="1" t="s">
        <v>32</v>
      </c>
      <c r="B26" s="1" t="s">
        <v>18</v>
      </c>
      <c r="C26">
        <v>80.7</v>
      </c>
      <c r="E26" s="1" t="s">
        <v>80</v>
      </c>
      <c r="F26" s="1" t="s">
        <v>81</v>
      </c>
      <c r="H26" s="1" t="s">
        <v>28</v>
      </c>
      <c r="I26" s="1" t="s">
        <v>200</v>
      </c>
      <c r="J26">
        <v>47.5</v>
      </c>
      <c r="K26" s="1" t="s">
        <v>562</v>
      </c>
      <c r="M26" s="1"/>
      <c r="N26" s="9" t="str">
        <f>IF(uzytkownicy716[[#This Row],[Urzedowy]]="tak",uzytkownicy716[[#This Row],[Jezyk]],"")</f>
        <v>hiszpanski</v>
      </c>
      <c r="O26" s="1" t="s">
        <v>80</v>
      </c>
      <c r="P26">
        <f t="shared" si="0"/>
        <v>1</v>
      </c>
    </row>
    <row r="27" spans="1:16" ht="15.75" x14ac:dyDescent="0.25">
      <c r="A27" s="1" t="s">
        <v>33</v>
      </c>
      <c r="B27" s="1" t="s">
        <v>6</v>
      </c>
      <c r="C27">
        <v>182.2</v>
      </c>
      <c r="E27" s="1" t="s">
        <v>82</v>
      </c>
      <c r="F27" s="1" t="s">
        <v>60</v>
      </c>
      <c r="H27" s="1" t="s">
        <v>20</v>
      </c>
      <c r="I27" s="1" t="s">
        <v>181</v>
      </c>
      <c r="J27">
        <v>46.1</v>
      </c>
      <c r="K27" s="1" t="s">
        <v>563</v>
      </c>
      <c r="N27" s="9" t="str">
        <f>IF(uzytkownicy716[[#This Row],[Urzedowy]]="tak",uzytkownicy716[[#This Row],[Jezyk]],"")</f>
        <v/>
      </c>
      <c r="O27" s="1" t="s">
        <v>82</v>
      </c>
      <c r="P27">
        <f t="shared" si="0"/>
        <v>1</v>
      </c>
    </row>
    <row r="28" spans="1:16" ht="15.75" x14ac:dyDescent="0.25">
      <c r="A28" s="1" t="s">
        <v>34</v>
      </c>
      <c r="B28" s="1" t="s">
        <v>4</v>
      </c>
      <c r="C28">
        <v>188.9</v>
      </c>
      <c r="E28" s="1" t="s">
        <v>83</v>
      </c>
      <c r="F28" s="1" t="s">
        <v>84</v>
      </c>
      <c r="H28" s="1" t="s">
        <v>21</v>
      </c>
      <c r="I28" s="1" t="s">
        <v>477</v>
      </c>
      <c r="J28">
        <v>42</v>
      </c>
      <c r="K28" s="1" t="s">
        <v>563</v>
      </c>
      <c r="N28" s="9" t="str">
        <f>IF(uzytkownicy716[[#This Row],[Urzedowy]]="tak",uzytkownicy716[[#This Row],[Jezyk]],"")</f>
        <v/>
      </c>
      <c r="O28" s="1" t="s">
        <v>83</v>
      </c>
      <c r="P28">
        <f t="shared" si="0"/>
        <v>1</v>
      </c>
    </row>
    <row r="29" spans="1:16" ht="15.75" x14ac:dyDescent="0.25">
      <c r="A29" s="1" t="s">
        <v>35</v>
      </c>
      <c r="B29" s="1" t="s">
        <v>18</v>
      </c>
      <c r="C29">
        <v>38.6</v>
      </c>
      <c r="E29" s="1" t="s">
        <v>85</v>
      </c>
      <c r="F29" s="1" t="s">
        <v>86</v>
      </c>
      <c r="H29" s="1" t="s">
        <v>44</v>
      </c>
      <c r="I29" s="1" t="s">
        <v>200</v>
      </c>
      <c r="J29">
        <v>41.5</v>
      </c>
      <c r="K29" s="1" t="s">
        <v>563</v>
      </c>
      <c r="N29" s="9" t="str">
        <f>IF(uzytkownicy716[[#This Row],[Urzedowy]]="tak",uzytkownicy716[[#This Row],[Jezyk]],"")</f>
        <v/>
      </c>
      <c r="O29" s="1" t="s">
        <v>85</v>
      </c>
      <c r="P29">
        <f t="shared" si="0"/>
        <v>1</v>
      </c>
    </row>
    <row r="30" spans="1:16" ht="15.75" x14ac:dyDescent="0.25">
      <c r="A30" s="1" t="s">
        <v>36</v>
      </c>
      <c r="B30" s="1" t="s">
        <v>6</v>
      </c>
      <c r="C30">
        <v>54.5</v>
      </c>
      <c r="E30" s="1" t="s">
        <v>87</v>
      </c>
      <c r="F30" s="1" t="s">
        <v>60</v>
      </c>
      <c r="H30" s="1" t="s">
        <v>23</v>
      </c>
      <c r="I30" s="1" t="s">
        <v>427</v>
      </c>
      <c r="J30">
        <v>39.799999999999997</v>
      </c>
      <c r="K30" s="1" t="s">
        <v>562</v>
      </c>
      <c r="N30" s="9" t="str">
        <f>IF(uzytkownicy716[[#This Row],[Urzedowy]]="tak",uzytkownicy716[[#This Row],[Jezyk]],"")</f>
        <v>perski</v>
      </c>
      <c r="O30" s="1" t="s">
        <v>87</v>
      </c>
      <c r="P30">
        <f t="shared" si="0"/>
        <v>1</v>
      </c>
    </row>
    <row r="31" spans="1:16" ht="15.75" x14ac:dyDescent="0.25">
      <c r="A31" s="1" t="s">
        <v>37</v>
      </c>
      <c r="B31" s="1" t="s">
        <v>18</v>
      </c>
      <c r="C31">
        <v>143.5</v>
      </c>
      <c r="E31" s="1" t="s">
        <v>88</v>
      </c>
      <c r="F31" s="1" t="s">
        <v>89</v>
      </c>
      <c r="H31" s="1" t="s">
        <v>7</v>
      </c>
      <c r="I31" s="1" t="s">
        <v>200</v>
      </c>
      <c r="J31">
        <v>39</v>
      </c>
      <c r="K31" s="1" t="s">
        <v>562</v>
      </c>
      <c r="N31" s="9" t="str">
        <f>IF(uzytkownicy716[[#This Row],[Urzedowy]]="tak",uzytkownicy716[[#This Row],[Jezyk]],"")</f>
        <v>hiszpanski</v>
      </c>
      <c r="O31" s="1" t="s">
        <v>88</v>
      </c>
      <c r="P31">
        <f t="shared" si="0"/>
        <v>1</v>
      </c>
    </row>
    <row r="32" spans="1:16" ht="15.75" x14ac:dyDescent="0.25">
      <c r="A32" s="1" t="s">
        <v>38</v>
      </c>
      <c r="B32" s="1" t="s">
        <v>6</v>
      </c>
      <c r="C32">
        <v>40.200000000000003</v>
      </c>
      <c r="E32" s="1" t="s">
        <v>90</v>
      </c>
      <c r="F32" s="1" t="s">
        <v>56</v>
      </c>
      <c r="H32" s="1" t="s">
        <v>20</v>
      </c>
      <c r="I32" s="1" t="s">
        <v>232</v>
      </c>
      <c r="J32">
        <v>37.9</v>
      </c>
      <c r="K32" s="1" t="s">
        <v>563</v>
      </c>
      <c r="N32" s="9" t="str">
        <f>IF(uzytkownicy716[[#This Row],[Urzedowy]]="tak",uzytkownicy716[[#This Row],[Jezyk]],"")</f>
        <v/>
      </c>
      <c r="O32" s="1" t="s">
        <v>90</v>
      </c>
      <c r="P32">
        <f t="shared" si="0"/>
        <v>1</v>
      </c>
    </row>
    <row r="33" spans="1:16" ht="15.75" x14ac:dyDescent="0.25">
      <c r="A33" s="1" t="s">
        <v>39</v>
      </c>
      <c r="B33" s="1" t="s">
        <v>4</v>
      </c>
      <c r="C33">
        <v>68</v>
      </c>
      <c r="E33" s="1" t="s">
        <v>91</v>
      </c>
      <c r="F33" s="1" t="s">
        <v>51</v>
      </c>
      <c r="H33" s="1" t="s">
        <v>35</v>
      </c>
      <c r="I33" s="1" t="s">
        <v>433</v>
      </c>
      <c r="J33">
        <v>37.799999999999997</v>
      </c>
      <c r="K33" s="1" t="s">
        <v>562</v>
      </c>
      <c r="N33" s="9" t="str">
        <f>IF(uzytkownicy716[[#This Row],[Urzedowy]]="tak",uzytkownicy716[[#This Row],[Jezyk]],"")</f>
        <v>polski</v>
      </c>
      <c r="O33" s="1" t="s">
        <v>91</v>
      </c>
      <c r="P33">
        <f t="shared" si="0"/>
        <v>1</v>
      </c>
    </row>
    <row r="34" spans="1:16" ht="15.75" x14ac:dyDescent="0.25">
      <c r="A34" s="1" t="s">
        <v>40</v>
      </c>
      <c r="B34" s="1" t="s">
        <v>6</v>
      </c>
      <c r="C34">
        <v>53.5</v>
      </c>
      <c r="E34" s="1" t="s">
        <v>92</v>
      </c>
      <c r="F34" s="1" t="s">
        <v>51</v>
      </c>
      <c r="H34" s="1" t="s">
        <v>15</v>
      </c>
      <c r="I34" s="1" t="s">
        <v>416</v>
      </c>
      <c r="J34">
        <v>35.299999999999997</v>
      </c>
      <c r="K34" s="1" t="s">
        <v>563</v>
      </c>
      <c r="N34" s="9" t="str">
        <f>IF(uzytkownicy716[[#This Row],[Urzedowy]]="tak",uzytkownicy716[[#This Row],[Jezyk]],"")</f>
        <v/>
      </c>
      <c r="O34" s="1" t="s">
        <v>92</v>
      </c>
      <c r="P34">
        <f t="shared" si="0"/>
        <v>1</v>
      </c>
    </row>
    <row r="35" spans="1:16" ht="15.75" x14ac:dyDescent="0.25">
      <c r="A35" s="1" t="s">
        <v>41</v>
      </c>
      <c r="B35" s="1" t="s">
        <v>4</v>
      </c>
      <c r="C35">
        <v>78.7</v>
      </c>
      <c r="E35" s="1" t="s">
        <v>93</v>
      </c>
      <c r="F35" s="1" t="s">
        <v>51</v>
      </c>
      <c r="H35" s="1" t="s">
        <v>19</v>
      </c>
      <c r="I35" s="1" t="s">
        <v>200</v>
      </c>
      <c r="J35">
        <v>34.1</v>
      </c>
      <c r="K35" s="1" t="s">
        <v>562</v>
      </c>
      <c r="N35" s="9" t="str">
        <f>IF(uzytkownicy716[[#This Row],[Urzedowy]]="tak",uzytkownicy716[[#This Row],[Jezyk]],"")</f>
        <v>hiszpanski</v>
      </c>
      <c r="O35" s="1" t="s">
        <v>93</v>
      </c>
      <c r="P35">
        <f t="shared" si="0"/>
        <v>1</v>
      </c>
    </row>
    <row r="36" spans="1:16" ht="15.75" x14ac:dyDescent="0.25">
      <c r="A36" s="1" t="s">
        <v>42</v>
      </c>
      <c r="B36" s="1" t="s">
        <v>6</v>
      </c>
      <c r="C36">
        <v>39</v>
      </c>
      <c r="E36" s="1" t="s">
        <v>94</v>
      </c>
      <c r="F36" s="1" t="s">
        <v>51</v>
      </c>
      <c r="H36" s="1" t="s">
        <v>20</v>
      </c>
      <c r="I36" s="1" t="s">
        <v>326</v>
      </c>
      <c r="J36">
        <v>33.1</v>
      </c>
      <c r="K36" s="1" t="s">
        <v>563</v>
      </c>
      <c r="N36" s="9" t="str">
        <f>IF(uzytkownicy716[[#This Row],[Urzedowy]]="tak",uzytkownicy716[[#This Row],[Jezyk]],"")</f>
        <v/>
      </c>
      <c r="O36" s="1" t="s">
        <v>94</v>
      </c>
      <c r="P36">
        <f t="shared" si="0"/>
        <v>1</v>
      </c>
    </row>
    <row r="37" spans="1:16" ht="15.75" x14ac:dyDescent="0.25">
      <c r="A37" s="1" t="s">
        <v>43</v>
      </c>
      <c r="B37" s="1" t="s">
        <v>18</v>
      </c>
      <c r="C37">
        <v>44.8</v>
      </c>
      <c r="E37" s="1" t="s">
        <v>95</v>
      </c>
      <c r="F37" s="1" t="s">
        <v>96</v>
      </c>
      <c r="H37" s="1" t="s">
        <v>20</v>
      </c>
      <c r="I37" s="1" t="s">
        <v>405</v>
      </c>
      <c r="J37">
        <v>33</v>
      </c>
      <c r="K37" s="1" t="s">
        <v>563</v>
      </c>
      <c r="N37" s="9" t="str">
        <f>IF(uzytkownicy716[[#This Row],[Urzedowy]]="tak",uzytkownicy716[[#This Row],[Jezyk]],"")</f>
        <v/>
      </c>
      <c r="O37" s="1" t="s">
        <v>95</v>
      </c>
      <c r="P37">
        <f t="shared" si="0"/>
        <v>1</v>
      </c>
    </row>
    <row r="38" spans="1:16" ht="15.75" x14ac:dyDescent="0.25">
      <c r="A38" s="1" t="s">
        <v>44</v>
      </c>
      <c r="B38" s="1" t="s">
        <v>26</v>
      </c>
      <c r="C38">
        <v>321.8</v>
      </c>
      <c r="E38" s="1" t="s">
        <v>97</v>
      </c>
      <c r="F38" s="1" t="s">
        <v>86</v>
      </c>
      <c r="H38" s="1" t="s">
        <v>10</v>
      </c>
      <c r="I38" s="1" t="s">
        <v>118</v>
      </c>
      <c r="J38">
        <v>32.9</v>
      </c>
      <c r="K38" s="1" t="s">
        <v>562</v>
      </c>
      <c r="N38" s="9" t="str">
        <f>IF(uzytkownicy716[[#This Row],[Urzedowy]]="tak",uzytkownicy716[[#This Row],[Jezyk]],"")</f>
        <v>birmanski</v>
      </c>
      <c r="O38" s="1" t="s">
        <v>97</v>
      </c>
      <c r="P38">
        <f t="shared" si="0"/>
        <v>1</v>
      </c>
    </row>
    <row r="39" spans="1:16" ht="15.75" x14ac:dyDescent="0.25">
      <c r="A39" s="1" t="s">
        <v>45</v>
      </c>
      <c r="B39" s="1" t="s">
        <v>18</v>
      </c>
      <c r="C39">
        <v>64.7</v>
      </c>
      <c r="E39" s="1" t="s">
        <v>98</v>
      </c>
      <c r="F39" s="1" t="s">
        <v>60</v>
      </c>
      <c r="H39" s="1" t="s">
        <v>43</v>
      </c>
      <c r="I39" s="1" t="s">
        <v>527</v>
      </c>
      <c r="J39">
        <v>32</v>
      </c>
      <c r="K39" s="1" t="s">
        <v>562</v>
      </c>
      <c r="N39" s="9" t="str">
        <f>IF(uzytkownicy716[[#This Row],[Urzedowy]]="tak",uzytkownicy716[[#This Row],[Jezyk]],"")</f>
        <v>ukrainski</v>
      </c>
      <c r="O39" s="1" t="s">
        <v>98</v>
      </c>
      <c r="P39">
        <f t="shared" si="0"/>
        <v>1</v>
      </c>
    </row>
    <row r="40" spans="1:16" ht="15.75" x14ac:dyDescent="0.25">
      <c r="A40" s="1" t="s">
        <v>46</v>
      </c>
      <c r="B40" s="1" t="s">
        <v>4</v>
      </c>
      <c r="C40">
        <v>93.4</v>
      </c>
      <c r="E40" s="1" t="s">
        <v>99</v>
      </c>
      <c r="F40" s="1" t="s">
        <v>51</v>
      </c>
      <c r="H40" s="1" t="s">
        <v>15</v>
      </c>
      <c r="I40" s="1" t="s">
        <v>72</v>
      </c>
      <c r="J40">
        <v>30.6</v>
      </c>
      <c r="K40" s="1" t="s">
        <v>562</v>
      </c>
      <c r="N40" s="9" t="str">
        <f>IF(uzytkownicy716[[#This Row],[Urzedowy]]="tak",uzytkownicy716[[#This Row],[Jezyk]],"")</f>
        <v>amharski</v>
      </c>
      <c r="O40" s="1" t="s">
        <v>99</v>
      </c>
      <c r="P40">
        <f t="shared" si="0"/>
        <v>1</v>
      </c>
    </row>
    <row r="41" spans="1:16" ht="15.75" x14ac:dyDescent="0.25">
      <c r="A41" s="1" t="s">
        <v>47</v>
      </c>
      <c r="B41" s="1" t="s">
        <v>18</v>
      </c>
      <c r="C41">
        <v>59.8</v>
      </c>
      <c r="E41" s="1" t="s">
        <v>100</v>
      </c>
      <c r="F41" s="1" t="s">
        <v>51</v>
      </c>
      <c r="H41" s="1" t="s">
        <v>20</v>
      </c>
      <c r="I41" s="1" t="s">
        <v>426</v>
      </c>
      <c r="J41">
        <v>29.1</v>
      </c>
      <c r="K41" s="1" t="s">
        <v>563</v>
      </c>
      <c r="N41" s="9" t="str">
        <f>IF(uzytkownicy716[[#This Row],[Urzedowy]]="tak",uzytkownicy716[[#This Row],[Jezyk]],"")</f>
        <v/>
      </c>
      <c r="O41" s="1" t="s">
        <v>100</v>
      </c>
      <c r="P41">
        <f t="shared" si="0"/>
        <v>1</v>
      </c>
    </row>
    <row r="42" spans="1:16" ht="15.75" x14ac:dyDescent="0.25">
      <c r="E42" s="1" t="s">
        <v>101</v>
      </c>
      <c r="F42" s="1" t="s">
        <v>51</v>
      </c>
      <c r="H42" s="1" t="s">
        <v>5</v>
      </c>
      <c r="I42" s="1" t="s">
        <v>76</v>
      </c>
      <c r="J42">
        <v>28.7</v>
      </c>
      <c r="K42" s="1" t="s">
        <v>562</v>
      </c>
      <c r="N42" s="9" t="str">
        <f>IF(uzytkownicy716[[#This Row],[Urzedowy]]="tak",uzytkownicy716[[#This Row],[Jezyk]],"")</f>
        <v>arabski</v>
      </c>
      <c r="O42" s="1" t="s">
        <v>101</v>
      </c>
      <c r="P42">
        <f t="shared" si="0"/>
        <v>1</v>
      </c>
    </row>
    <row r="43" spans="1:16" ht="15.75" x14ac:dyDescent="0.25">
      <c r="E43" s="1" t="s">
        <v>102</v>
      </c>
      <c r="F43" s="1" t="s">
        <v>51</v>
      </c>
      <c r="H43" s="1" t="s">
        <v>34</v>
      </c>
      <c r="I43" s="1" t="s">
        <v>425</v>
      </c>
      <c r="J43">
        <v>26.7</v>
      </c>
      <c r="K43" s="1" t="s">
        <v>563</v>
      </c>
      <c r="N43" s="9" t="str">
        <f>IF(uzytkownicy716[[#This Row],[Urzedowy]]="tak",uzytkownicy716[[#This Row],[Jezyk]],"")</f>
        <v/>
      </c>
      <c r="O43" s="1" t="s">
        <v>102</v>
      </c>
      <c r="P43">
        <f t="shared" si="0"/>
        <v>1</v>
      </c>
    </row>
    <row r="44" spans="1:16" ht="15.75" x14ac:dyDescent="0.25">
      <c r="E44" s="1" t="s">
        <v>103</v>
      </c>
      <c r="F44" s="1" t="s">
        <v>51</v>
      </c>
      <c r="H44" s="1" t="s">
        <v>38</v>
      </c>
      <c r="I44" s="1" t="s">
        <v>76</v>
      </c>
      <c r="J44">
        <v>26.7</v>
      </c>
      <c r="K44" s="1" t="s">
        <v>562</v>
      </c>
      <c r="N44" s="9" t="str">
        <f>IF(uzytkownicy716[[#This Row],[Urzedowy]]="tak",uzytkownicy716[[#This Row],[Jezyk]],"")</f>
        <v>arabski</v>
      </c>
      <c r="O44" s="1" t="s">
        <v>103</v>
      </c>
      <c r="P44">
        <f t="shared" si="0"/>
        <v>1</v>
      </c>
    </row>
    <row r="45" spans="1:16" ht="15.75" x14ac:dyDescent="0.25">
      <c r="E45" s="1" t="s">
        <v>104</v>
      </c>
      <c r="F45" s="1" t="s">
        <v>51</v>
      </c>
      <c r="H45" s="1" t="s">
        <v>16</v>
      </c>
      <c r="I45" s="1" t="s">
        <v>484</v>
      </c>
      <c r="J45">
        <v>26.4</v>
      </c>
      <c r="K45" s="1" t="s">
        <v>562</v>
      </c>
      <c r="N45" s="9" t="str">
        <f>IF(uzytkownicy716[[#This Row],[Urzedowy]]="tak",uzytkownicy716[[#This Row],[Jezyk]],"")</f>
        <v>tagalog</v>
      </c>
      <c r="O45" s="1" t="s">
        <v>104</v>
      </c>
      <c r="P45">
        <f t="shared" si="0"/>
        <v>1</v>
      </c>
    </row>
    <row r="46" spans="1:16" ht="15.75" x14ac:dyDescent="0.25">
      <c r="E46" s="1" t="s">
        <v>105</v>
      </c>
      <c r="F46" s="1" t="s">
        <v>60</v>
      </c>
      <c r="H46" s="1" t="s">
        <v>30</v>
      </c>
      <c r="I46" s="1" t="s">
        <v>76</v>
      </c>
      <c r="J46">
        <v>25</v>
      </c>
      <c r="K46" s="1" t="s">
        <v>562</v>
      </c>
      <c r="N46" s="9" t="str">
        <f>IF(uzytkownicy716[[#This Row],[Urzedowy]]="tak",uzytkownicy716[[#This Row],[Jezyk]],"")</f>
        <v>arabski</v>
      </c>
      <c r="O46" s="1" t="s">
        <v>105</v>
      </c>
      <c r="P46">
        <f t="shared" si="0"/>
        <v>1</v>
      </c>
    </row>
    <row r="47" spans="1:16" ht="15.75" x14ac:dyDescent="0.25">
      <c r="E47" s="1" t="s">
        <v>106</v>
      </c>
      <c r="F47" s="1" t="s">
        <v>60</v>
      </c>
      <c r="H47" s="1" t="s">
        <v>34</v>
      </c>
      <c r="I47" s="1" t="s">
        <v>466</v>
      </c>
      <c r="J47">
        <v>24.4</v>
      </c>
      <c r="K47" s="1" t="s">
        <v>563</v>
      </c>
      <c r="N47" s="9" t="str">
        <f>IF(uzytkownicy716[[#This Row],[Urzedowy]]="tak",uzytkownicy716[[#This Row],[Jezyk]],"")</f>
        <v/>
      </c>
      <c r="O47" s="1" t="s">
        <v>106</v>
      </c>
      <c r="P47">
        <f t="shared" si="0"/>
        <v>1</v>
      </c>
    </row>
    <row r="48" spans="1:16" ht="15.75" x14ac:dyDescent="0.25">
      <c r="E48" s="1" t="s">
        <v>107</v>
      </c>
      <c r="F48" s="1" t="s">
        <v>62</v>
      </c>
      <c r="H48" s="1" t="s">
        <v>33</v>
      </c>
      <c r="I48" s="1" t="s">
        <v>210</v>
      </c>
      <c r="J48">
        <v>24</v>
      </c>
      <c r="K48" s="1" t="s">
        <v>563</v>
      </c>
      <c r="N48" s="9" t="str">
        <f>IF(uzytkownicy716[[#This Row],[Urzedowy]]="tak",uzytkownicy716[[#This Row],[Jezyk]],"")</f>
        <v/>
      </c>
      <c r="O48" s="1" t="s">
        <v>107</v>
      </c>
      <c r="P48">
        <f t="shared" si="0"/>
        <v>1</v>
      </c>
    </row>
    <row r="49" spans="5:16" ht="15.75" x14ac:dyDescent="0.25">
      <c r="E49" s="1" t="s">
        <v>108</v>
      </c>
      <c r="F49" s="1" t="s">
        <v>81</v>
      </c>
      <c r="H49" s="1" t="s">
        <v>21</v>
      </c>
      <c r="I49" s="1" t="s">
        <v>213</v>
      </c>
      <c r="J49">
        <v>23.1</v>
      </c>
      <c r="K49" s="1" t="s">
        <v>562</v>
      </c>
      <c r="N49" s="9" t="str">
        <f>IF(uzytkownicy716[[#This Row],[Urzedowy]]="tak",uzytkownicy716[[#This Row],[Jezyk]],"")</f>
        <v>indonezyjski</v>
      </c>
      <c r="O49" s="1" t="s">
        <v>108</v>
      </c>
      <c r="P49">
        <f t="shared" si="0"/>
        <v>1</v>
      </c>
    </row>
    <row r="50" spans="5:16" ht="15.75" x14ac:dyDescent="0.25">
      <c r="E50" s="1" t="s">
        <v>109</v>
      </c>
      <c r="F50" s="1" t="s">
        <v>81</v>
      </c>
      <c r="H50" s="1" t="s">
        <v>22</v>
      </c>
      <c r="I50" s="1" t="s">
        <v>76</v>
      </c>
      <c r="J50">
        <v>22.4</v>
      </c>
      <c r="K50" s="1" t="s">
        <v>562</v>
      </c>
      <c r="N50" s="9" t="str">
        <f>IF(uzytkownicy716[[#This Row],[Urzedowy]]="tak",uzytkownicy716[[#This Row],[Jezyk]],"")</f>
        <v>arabski</v>
      </c>
      <c r="O50" s="1" t="s">
        <v>109</v>
      </c>
      <c r="P50">
        <f t="shared" si="0"/>
        <v>1</v>
      </c>
    </row>
    <row r="51" spans="5:16" ht="15.75" x14ac:dyDescent="0.25">
      <c r="E51" s="1" t="s">
        <v>110</v>
      </c>
      <c r="F51" s="1" t="s">
        <v>81</v>
      </c>
      <c r="H51" s="1" t="s">
        <v>16</v>
      </c>
      <c r="I51" s="1" t="s">
        <v>133</v>
      </c>
      <c r="J51">
        <v>21.3</v>
      </c>
      <c r="K51" s="1" t="s">
        <v>563</v>
      </c>
      <c r="N51" s="9" t="str">
        <f>IF(uzytkownicy716[[#This Row],[Urzedowy]]="tak",uzytkownicy716[[#This Row],[Jezyk]],"")</f>
        <v/>
      </c>
      <c r="O51" s="1" t="s">
        <v>110</v>
      </c>
      <c r="P51">
        <f t="shared" si="0"/>
        <v>1</v>
      </c>
    </row>
    <row r="52" spans="5:16" ht="15.75" x14ac:dyDescent="0.25">
      <c r="E52" s="1" t="s">
        <v>111</v>
      </c>
      <c r="F52" s="1" t="s">
        <v>62</v>
      </c>
      <c r="H52" s="1" t="s">
        <v>39</v>
      </c>
      <c r="I52" s="1" t="s">
        <v>488</v>
      </c>
      <c r="J52">
        <v>20</v>
      </c>
      <c r="K52" s="1" t="s">
        <v>562</v>
      </c>
      <c r="N52" s="9" t="str">
        <f>IF(uzytkownicy716[[#This Row],[Urzedowy]]="tak",uzytkownicy716[[#This Row],[Jezyk]],"")</f>
        <v>tajski</v>
      </c>
      <c r="O52" s="1" t="s">
        <v>111</v>
      </c>
      <c r="P52" t="str">
        <f t="shared" si="0"/>
        <v>bengalski</v>
      </c>
    </row>
    <row r="53" spans="5:16" ht="15.75" x14ac:dyDescent="0.25">
      <c r="E53" s="1" t="s">
        <v>112</v>
      </c>
      <c r="F53" s="1" t="s">
        <v>53</v>
      </c>
      <c r="H53" s="1" t="s">
        <v>25</v>
      </c>
      <c r="I53" s="1" t="s">
        <v>74</v>
      </c>
      <c r="J53">
        <v>19.399999999999999</v>
      </c>
      <c r="K53" s="1" t="s">
        <v>562</v>
      </c>
      <c r="N53" s="9" t="str">
        <f>IF(uzytkownicy716[[#This Row],[Urzedowy]]="tak",uzytkownicy716[[#This Row],[Jezyk]],"")</f>
        <v>angielski</v>
      </c>
      <c r="O53" s="1" t="s">
        <v>112</v>
      </c>
      <c r="P53">
        <f t="shared" si="0"/>
        <v>1</v>
      </c>
    </row>
    <row r="54" spans="5:16" ht="15.75" x14ac:dyDescent="0.25">
      <c r="E54" s="1" t="s">
        <v>113</v>
      </c>
      <c r="F54" s="1" t="s">
        <v>51</v>
      </c>
      <c r="H54" s="1" t="s">
        <v>33</v>
      </c>
      <c r="I54" s="1" t="s">
        <v>550</v>
      </c>
      <c r="J54">
        <v>18.899999999999999</v>
      </c>
      <c r="K54" s="1" t="s">
        <v>563</v>
      </c>
      <c r="N54" s="9" t="str">
        <f>IF(uzytkownicy716[[#This Row],[Urzedowy]]="tak",uzytkownicy716[[#This Row],[Jezyk]],"")</f>
        <v/>
      </c>
      <c r="O54" s="1" t="s">
        <v>113</v>
      </c>
      <c r="P54">
        <f t="shared" si="0"/>
        <v>1</v>
      </c>
    </row>
    <row r="55" spans="5:16" ht="15.75" x14ac:dyDescent="0.25">
      <c r="E55" s="1" t="s">
        <v>114</v>
      </c>
      <c r="F55" s="1" t="s">
        <v>62</v>
      </c>
      <c r="H55" s="1" t="s">
        <v>33</v>
      </c>
      <c r="I55" s="1" t="s">
        <v>193</v>
      </c>
      <c r="J55">
        <v>18.5</v>
      </c>
      <c r="K55" s="1" t="s">
        <v>563</v>
      </c>
      <c r="N55" s="9" t="str">
        <f>IF(uzytkownicy716[[#This Row],[Urzedowy]]="tak",uzytkownicy716[[#This Row],[Jezyk]],"")</f>
        <v/>
      </c>
      <c r="O55" s="1" t="s">
        <v>114</v>
      </c>
      <c r="P55">
        <f t="shared" si="0"/>
        <v>1</v>
      </c>
    </row>
    <row r="56" spans="5:16" ht="15.75" x14ac:dyDescent="0.25">
      <c r="E56" s="1" t="s">
        <v>115</v>
      </c>
      <c r="F56" s="1" t="s">
        <v>62</v>
      </c>
      <c r="H56" s="1" t="s">
        <v>34</v>
      </c>
      <c r="I56" s="1" t="s">
        <v>454</v>
      </c>
      <c r="J56">
        <v>18</v>
      </c>
      <c r="K56" s="1" t="s">
        <v>563</v>
      </c>
      <c r="N56" s="9" t="str">
        <f>IF(uzytkownicy716[[#This Row],[Urzedowy]]="tak",uzytkownicy716[[#This Row],[Jezyk]],"")</f>
        <v/>
      </c>
      <c r="O56" s="1" t="s">
        <v>115</v>
      </c>
      <c r="P56">
        <f t="shared" si="0"/>
        <v>1</v>
      </c>
    </row>
    <row r="57" spans="5:16" ht="15.75" x14ac:dyDescent="0.25">
      <c r="E57" s="1" t="s">
        <v>116</v>
      </c>
      <c r="F57" s="1" t="s">
        <v>51</v>
      </c>
      <c r="H57" s="1" t="s">
        <v>12</v>
      </c>
      <c r="I57" s="1" t="s">
        <v>556</v>
      </c>
      <c r="J57">
        <v>16.899999999999999</v>
      </c>
      <c r="K57" s="1" t="s">
        <v>563</v>
      </c>
      <c r="N57" s="9" t="str">
        <f>IF(uzytkownicy716[[#This Row],[Urzedowy]]="tak",uzytkownicy716[[#This Row],[Jezyk]],"")</f>
        <v/>
      </c>
      <c r="O57" s="1" t="s">
        <v>116</v>
      </c>
      <c r="P57">
        <f t="shared" si="0"/>
        <v>1</v>
      </c>
    </row>
    <row r="58" spans="5:16" ht="15.75" x14ac:dyDescent="0.25">
      <c r="E58" s="1" t="s">
        <v>117</v>
      </c>
      <c r="F58" s="1" t="s">
        <v>51</v>
      </c>
      <c r="H58" s="1" t="s">
        <v>3</v>
      </c>
      <c r="I58" s="1" t="s">
        <v>150</v>
      </c>
      <c r="J58">
        <v>16.2</v>
      </c>
      <c r="K58" s="1" t="s">
        <v>562</v>
      </c>
      <c r="N58" s="9" t="str">
        <f>IF(uzytkownicy716[[#This Row],[Urzedowy]]="tak",uzytkownicy716[[#This Row],[Jezyk]],"")</f>
        <v>dari</v>
      </c>
      <c r="O58" s="1" t="s">
        <v>117</v>
      </c>
      <c r="P58">
        <f t="shared" si="0"/>
        <v>1</v>
      </c>
    </row>
    <row r="59" spans="5:16" ht="15.75" x14ac:dyDescent="0.25">
      <c r="E59" s="1" t="s">
        <v>118</v>
      </c>
      <c r="F59" s="1" t="s">
        <v>56</v>
      </c>
      <c r="H59" s="1" t="s">
        <v>39</v>
      </c>
      <c r="I59" s="1" t="s">
        <v>297</v>
      </c>
      <c r="J59">
        <v>15.2</v>
      </c>
      <c r="K59" s="1" t="s">
        <v>563</v>
      </c>
      <c r="N59" s="9" t="str">
        <f>IF(uzytkownicy716[[#This Row],[Urzedowy]]="tak",uzytkownicy716[[#This Row],[Jezyk]],"")</f>
        <v/>
      </c>
      <c r="O59" s="1" t="s">
        <v>118</v>
      </c>
      <c r="P59" t="str">
        <f t="shared" si="0"/>
        <v>birmanski</v>
      </c>
    </row>
    <row r="60" spans="5:16" ht="15.75" x14ac:dyDescent="0.25">
      <c r="E60" s="1" t="s">
        <v>119</v>
      </c>
      <c r="F60" s="1" t="s">
        <v>89</v>
      </c>
      <c r="H60" s="1" t="s">
        <v>40</v>
      </c>
      <c r="I60" s="1" t="s">
        <v>471</v>
      </c>
      <c r="J60">
        <v>15</v>
      </c>
      <c r="K60" s="1" t="s">
        <v>562</v>
      </c>
      <c r="N60" s="9" t="str">
        <f>IF(uzytkownicy716[[#This Row],[Urzedowy]]="tak",uzytkownicy716[[#This Row],[Jezyk]],"")</f>
        <v>suahili</v>
      </c>
      <c r="O60" s="1" t="s">
        <v>119</v>
      </c>
      <c r="P60">
        <f t="shared" si="0"/>
        <v>1</v>
      </c>
    </row>
    <row r="61" spans="5:16" ht="15.75" x14ac:dyDescent="0.25">
      <c r="E61" s="1" t="s">
        <v>120</v>
      </c>
      <c r="F61" s="1" t="s">
        <v>56</v>
      </c>
      <c r="H61" s="1" t="s">
        <v>21</v>
      </c>
      <c r="I61" s="1" t="s">
        <v>320</v>
      </c>
      <c r="J61">
        <v>13.6</v>
      </c>
      <c r="K61" s="1" t="s">
        <v>563</v>
      </c>
      <c r="N61" s="9" t="str">
        <f>IF(uzytkownicy716[[#This Row],[Urzedowy]]="tak",uzytkownicy716[[#This Row],[Jezyk]],"")</f>
        <v/>
      </c>
      <c r="O61" s="1" t="s">
        <v>120</v>
      </c>
      <c r="P61">
        <f t="shared" si="0"/>
        <v>1</v>
      </c>
    </row>
    <row r="62" spans="5:16" ht="15.75" x14ac:dyDescent="0.25">
      <c r="E62" s="1" t="s">
        <v>121</v>
      </c>
      <c r="F62" s="1" t="s">
        <v>60</v>
      </c>
      <c r="H62" s="1" t="s">
        <v>23</v>
      </c>
      <c r="I62" s="1" t="s">
        <v>85</v>
      </c>
      <c r="J62">
        <v>13.5</v>
      </c>
      <c r="K62" s="1" t="s">
        <v>563</v>
      </c>
      <c r="N62" s="9" t="str">
        <f>IF(uzytkownicy716[[#This Row],[Urzedowy]]="tak",uzytkownicy716[[#This Row],[Jezyk]],"")</f>
        <v/>
      </c>
      <c r="O62" s="1" t="s">
        <v>121</v>
      </c>
      <c r="P62">
        <f t="shared" si="0"/>
        <v>1</v>
      </c>
    </row>
    <row r="63" spans="5:16" ht="15.75" x14ac:dyDescent="0.25">
      <c r="E63" s="1" t="s">
        <v>122</v>
      </c>
      <c r="F63" s="1" t="s">
        <v>123</v>
      </c>
      <c r="H63" s="1" t="s">
        <v>20</v>
      </c>
      <c r="I63" s="1" t="s">
        <v>79</v>
      </c>
      <c r="J63">
        <v>13.2</v>
      </c>
      <c r="K63" s="1" t="s">
        <v>563</v>
      </c>
      <c r="N63" s="9" t="str">
        <f>IF(uzytkownicy716[[#This Row],[Urzedowy]]="tak",uzytkownicy716[[#This Row],[Jezyk]],"")</f>
        <v/>
      </c>
      <c r="O63" s="1" t="s">
        <v>122</v>
      </c>
      <c r="P63">
        <f t="shared" si="0"/>
        <v>1</v>
      </c>
    </row>
    <row r="64" spans="5:16" ht="15.75" x14ac:dyDescent="0.25">
      <c r="E64" s="1" t="s">
        <v>124</v>
      </c>
      <c r="F64" s="1" t="s">
        <v>62</v>
      </c>
      <c r="H64" s="1" t="s">
        <v>34</v>
      </c>
      <c r="I64" s="1" t="s">
        <v>528</v>
      </c>
      <c r="J64">
        <v>13.1</v>
      </c>
      <c r="K64" s="1" t="s">
        <v>562</v>
      </c>
      <c r="N64" s="9" t="str">
        <f>IF(uzytkownicy716[[#This Row],[Urzedowy]]="tak",uzytkownicy716[[#This Row],[Jezyk]],"")</f>
        <v>urdu</v>
      </c>
      <c r="O64" s="1" t="s">
        <v>124</v>
      </c>
      <c r="P64">
        <f t="shared" si="0"/>
        <v>1</v>
      </c>
    </row>
    <row r="65" spans="5:16" ht="15.75" x14ac:dyDescent="0.25">
      <c r="E65" s="1" t="s">
        <v>125</v>
      </c>
      <c r="F65" s="1" t="s">
        <v>81</v>
      </c>
      <c r="H65" s="1" t="s">
        <v>20</v>
      </c>
      <c r="I65" s="1" t="s">
        <v>322</v>
      </c>
      <c r="J65">
        <v>12.2</v>
      </c>
      <c r="K65" s="1" t="s">
        <v>563</v>
      </c>
      <c r="N65" s="9" t="str">
        <f>IF(uzytkownicy716[[#This Row],[Urzedowy]]="tak",uzytkownicy716[[#This Row],[Jezyk]],"")</f>
        <v/>
      </c>
      <c r="O65" s="1" t="s">
        <v>125</v>
      </c>
      <c r="P65">
        <f t="shared" si="0"/>
        <v>1</v>
      </c>
    </row>
    <row r="66" spans="5:16" ht="15.75" x14ac:dyDescent="0.25">
      <c r="E66" s="1" t="s">
        <v>126</v>
      </c>
      <c r="F66" s="1" t="s">
        <v>51</v>
      </c>
      <c r="H66" s="1" t="s">
        <v>36</v>
      </c>
      <c r="I66" s="1" t="s">
        <v>559</v>
      </c>
      <c r="J66">
        <v>11.6</v>
      </c>
      <c r="K66" s="1" t="s">
        <v>562</v>
      </c>
      <c r="N66" s="9" t="str">
        <f>IF(uzytkownicy716[[#This Row],[Urzedowy]]="tak",uzytkownicy716[[#This Row],[Jezyk]],"")</f>
        <v>zulu</v>
      </c>
      <c r="O66" s="1" t="s">
        <v>126</v>
      </c>
      <c r="P66">
        <f t="shared" si="0"/>
        <v>1</v>
      </c>
    </row>
    <row r="67" spans="5:16" ht="15.75" x14ac:dyDescent="0.25">
      <c r="E67" s="1" t="s">
        <v>127</v>
      </c>
      <c r="F67" s="1" t="s">
        <v>62</v>
      </c>
      <c r="H67" s="1" t="s">
        <v>12</v>
      </c>
      <c r="I67" s="1" t="s">
        <v>526</v>
      </c>
      <c r="J67">
        <v>10.1</v>
      </c>
      <c r="K67" s="1" t="s">
        <v>563</v>
      </c>
      <c r="N67" s="9" t="str">
        <f>IF(uzytkownicy716[[#This Row],[Urzedowy]]="tak",uzytkownicy716[[#This Row],[Jezyk]],"")</f>
        <v/>
      </c>
      <c r="O67" s="1" t="s">
        <v>127</v>
      </c>
      <c r="P67">
        <f t="shared" ref="P67:P130" si="1">IFERROR(VLOOKUP(O67,$N$2:$N$657,1,FALSE),1)</f>
        <v>1</v>
      </c>
    </row>
    <row r="68" spans="5:16" ht="15.75" x14ac:dyDescent="0.25">
      <c r="E68" s="1" t="s">
        <v>128</v>
      </c>
      <c r="F68" s="1" t="s">
        <v>129</v>
      </c>
      <c r="H68" s="1" t="s">
        <v>20</v>
      </c>
      <c r="I68" s="1" t="s">
        <v>114</v>
      </c>
      <c r="J68">
        <v>9.6</v>
      </c>
      <c r="K68" s="1" t="s">
        <v>563</v>
      </c>
      <c r="N68" s="9" t="str">
        <f>IF(uzytkownicy716[[#This Row],[Urzedowy]]="tak",uzytkownicy716[[#This Row],[Jezyk]],"")</f>
        <v/>
      </c>
      <c r="O68" s="1" t="s">
        <v>128</v>
      </c>
      <c r="P68">
        <f t="shared" si="1"/>
        <v>1</v>
      </c>
    </row>
    <row r="69" spans="5:16" ht="15.75" x14ac:dyDescent="0.25">
      <c r="E69" s="1" t="s">
        <v>130</v>
      </c>
      <c r="F69" s="1" t="s">
        <v>131</v>
      </c>
      <c r="H69" s="1" t="s">
        <v>12</v>
      </c>
      <c r="I69" s="1" t="s">
        <v>202</v>
      </c>
      <c r="J69">
        <v>9.4</v>
      </c>
      <c r="K69" s="1" t="s">
        <v>563</v>
      </c>
      <c r="N69" s="9" t="str">
        <f>IF(uzytkownicy716[[#This Row],[Urzedowy]]="tak",uzytkownicy716[[#This Row],[Jezyk]],"")</f>
        <v/>
      </c>
      <c r="O69" s="1" t="s">
        <v>130</v>
      </c>
      <c r="P69">
        <f t="shared" si="1"/>
        <v>1</v>
      </c>
    </row>
    <row r="70" spans="5:16" ht="15.75" x14ac:dyDescent="0.25">
      <c r="E70" s="1" t="s">
        <v>132</v>
      </c>
      <c r="F70" s="1" t="s">
        <v>131</v>
      </c>
      <c r="H70" s="1" t="s">
        <v>3</v>
      </c>
      <c r="I70" s="1" t="s">
        <v>425</v>
      </c>
      <c r="J70">
        <v>8.6999999999999993</v>
      </c>
      <c r="K70" s="1" t="s">
        <v>562</v>
      </c>
      <c r="N70" s="9" t="str">
        <f>IF(uzytkownicy716[[#This Row],[Urzedowy]]="tak",uzytkownicy716[[#This Row],[Jezyk]],"")</f>
        <v>paszto</v>
      </c>
      <c r="O70" s="1" t="s">
        <v>132</v>
      </c>
      <c r="P70">
        <f t="shared" si="1"/>
        <v>1</v>
      </c>
    </row>
    <row r="71" spans="5:16" ht="15.75" x14ac:dyDescent="0.25">
      <c r="E71" s="1" t="s">
        <v>133</v>
      </c>
      <c r="F71" s="1" t="s">
        <v>51</v>
      </c>
      <c r="H71" s="1" t="s">
        <v>12</v>
      </c>
      <c r="I71" s="1" t="s">
        <v>548</v>
      </c>
      <c r="J71">
        <v>8.6999999999999993</v>
      </c>
      <c r="K71" s="1" t="s">
        <v>563</v>
      </c>
      <c r="N71" s="9" t="str">
        <f>IF(uzytkownicy716[[#This Row],[Urzedowy]]="tak",uzytkownicy716[[#This Row],[Jezyk]],"")</f>
        <v/>
      </c>
      <c r="O71" s="1" t="s">
        <v>133</v>
      </c>
      <c r="P71">
        <f t="shared" si="1"/>
        <v>1</v>
      </c>
    </row>
    <row r="72" spans="5:16" ht="15.75" x14ac:dyDescent="0.25">
      <c r="E72" s="1" t="s">
        <v>134</v>
      </c>
      <c r="F72" s="1" t="s">
        <v>135</v>
      </c>
      <c r="H72" s="1" t="s">
        <v>43</v>
      </c>
      <c r="I72" s="1" t="s">
        <v>444</v>
      </c>
      <c r="J72">
        <v>8.3000000000000007</v>
      </c>
      <c r="K72" s="1" t="s">
        <v>563</v>
      </c>
      <c r="N72" s="9" t="str">
        <f>IF(uzytkownicy716[[#This Row],[Urzedowy]]="tak",uzytkownicy716[[#This Row],[Jezyk]],"")</f>
        <v/>
      </c>
      <c r="O72" s="1" t="s">
        <v>134</v>
      </c>
      <c r="P72">
        <f t="shared" si="1"/>
        <v>1</v>
      </c>
    </row>
    <row r="73" spans="5:16" ht="15.75" x14ac:dyDescent="0.25">
      <c r="E73" s="1" t="s">
        <v>136</v>
      </c>
      <c r="F73" s="1" t="s">
        <v>60</v>
      </c>
      <c r="H73" s="1" t="s">
        <v>36</v>
      </c>
      <c r="I73" s="1" t="s">
        <v>541</v>
      </c>
      <c r="J73">
        <v>8.1999999999999993</v>
      </c>
      <c r="K73" s="1" t="s">
        <v>562</v>
      </c>
      <c r="N73" s="9" t="str">
        <f>IF(uzytkownicy716[[#This Row],[Urzedowy]]="tak",uzytkownicy716[[#This Row],[Jezyk]],"")</f>
        <v>xhosa</v>
      </c>
      <c r="O73" s="1" t="s">
        <v>136</v>
      </c>
      <c r="P73">
        <f t="shared" si="1"/>
        <v>1</v>
      </c>
    </row>
    <row r="74" spans="5:16" ht="15.75" x14ac:dyDescent="0.25">
      <c r="E74" s="1" t="s">
        <v>137</v>
      </c>
      <c r="F74" s="1" t="s">
        <v>51</v>
      </c>
      <c r="H74" s="1" t="s">
        <v>25</v>
      </c>
      <c r="I74" s="1" t="s">
        <v>161</v>
      </c>
      <c r="J74">
        <v>8.1</v>
      </c>
      <c r="K74" s="1" t="s">
        <v>562</v>
      </c>
      <c r="N74" s="9" t="str">
        <f>IF(uzytkownicy716[[#This Row],[Urzedowy]]="tak",uzytkownicy716[[#This Row],[Jezyk]],"")</f>
        <v>francuski</v>
      </c>
      <c r="O74" s="1" t="s">
        <v>137</v>
      </c>
      <c r="P74">
        <f t="shared" si="1"/>
        <v>1</v>
      </c>
    </row>
    <row r="75" spans="5:16" ht="15.75" x14ac:dyDescent="0.25">
      <c r="E75" s="1" t="s">
        <v>138</v>
      </c>
      <c r="F75" s="1" t="s">
        <v>62</v>
      </c>
      <c r="H75" s="1" t="s">
        <v>41</v>
      </c>
      <c r="I75" s="1" t="s">
        <v>286</v>
      </c>
      <c r="J75">
        <v>8.1</v>
      </c>
      <c r="K75" s="1" t="s">
        <v>563</v>
      </c>
      <c r="N75" s="9" t="str">
        <f>IF(uzytkownicy716[[#This Row],[Urzedowy]]="tak",uzytkownicy716[[#This Row],[Jezyk]],"")</f>
        <v/>
      </c>
      <c r="O75" s="1" t="s">
        <v>138</v>
      </c>
      <c r="P75">
        <f t="shared" si="1"/>
        <v>1</v>
      </c>
    </row>
    <row r="76" spans="5:16" ht="15.75" x14ac:dyDescent="0.25">
      <c r="E76" s="1" t="s">
        <v>139</v>
      </c>
      <c r="F76" s="1" t="s">
        <v>81</v>
      </c>
      <c r="H76" s="1" t="s">
        <v>5</v>
      </c>
      <c r="I76" s="1" t="s">
        <v>226</v>
      </c>
      <c r="J76">
        <v>8</v>
      </c>
      <c r="K76" s="1" t="s">
        <v>563</v>
      </c>
      <c r="N76" s="9" t="str">
        <f>IF(uzytkownicy716[[#This Row],[Urzedowy]]="tak",uzytkownicy716[[#This Row],[Jezyk]],"")</f>
        <v/>
      </c>
      <c r="O76" s="1" t="s">
        <v>139</v>
      </c>
      <c r="P76">
        <f t="shared" si="1"/>
        <v>1</v>
      </c>
    </row>
    <row r="77" spans="5:16" ht="15.75" x14ac:dyDescent="0.25">
      <c r="E77" s="1" t="s">
        <v>140</v>
      </c>
      <c r="F77" s="1" t="s">
        <v>81</v>
      </c>
      <c r="H77" s="1" t="s">
        <v>16</v>
      </c>
      <c r="I77" s="1" t="s">
        <v>212</v>
      </c>
      <c r="J77">
        <v>7.8</v>
      </c>
      <c r="K77" s="1" t="s">
        <v>563</v>
      </c>
      <c r="N77" s="9" t="str">
        <f>IF(uzytkownicy716[[#This Row],[Urzedowy]]="tak",uzytkownicy716[[#This Row],[Jezyk]],"")</f>
        <v/>
      </c>
      <c r="O77" s="1" t="s">
        <v>140</v>
      </c>
      <c r="P77">
        <f t="shared" si="1"/>
        <v>1</v>
      </c>
    </row>
    <row r="78" spans="5:16" ht="15.75" x14ac:dyDescent="0.25">
      <c r="E78" s="1" t="s">
        <v>141</v>
      </c>
      <c r="F78" s="1" t="s">
        <v>81</v>
      </c>
      <c r="H78" s="1" t="s">
        <v>19</v>
      </c>
      <c r="I78" s="1" t="s">
        <v>242</v>
      </c>
      <c r="J78">
        <v>7.8</v>
      </c>
      <c r="K78" s="1" t="s">
        <v>563</v>
      </c>
      <c r="N78" s="9" t="str">
        <f>IF(uzytkownicy716[[#This Row],[Urzedowy]]="tak",uzytkownicy716[[#This Row],[Jezyk]],"")</f>
        <v/>
      </c>
      <c r="O78" s="1" t="s">
        <v>141</v>
      </c>
      <c r="P78">
        <f t="shared" si="1"/>
        <v>1</v>
      </c>
    </row>
    <row r="79" spans="5:16" ht="15.75" x14ac:dyDescent="0.25">
      <c r="E79" s="1" t="s">
        <v>142</v>
      </c>
      <c r="F79" s="1" t="s">
        <v>56</v>
      </c>
      <c r="H79" s="1" t="s">
        <v>23</v>
      </c>
      <c r="I79" s="1" t="s">
        <v>286</v>
      </c>
      <c r="J79">
        <v>7.5</v>
      </c>
      <c r="K79" s="1" t="s">
        <v>563</v>
      </c>
      <c r="N79" s="9" t="str">
        <f>IF(uzytkownicy716[[#This Row],[Urzedowy]]="tak",uzytkownicy716[[#This Row],[Jezyk]],"")</f>
        <v/>
      </c>
      <c r="O79" s="1" t="s">
        <v>142</v>
      </c>
      <c r="P79">
        <f t="shared" si="1"/>
        <v>1</v>
      </c>
    </row>
    <row r="80" spans="5:16" ht="15.75" x14ac:dyDescent="0.25">
      <c r="E80" s="1" t="s">
        <v>143</v>
      </c>
      <c r="F80" s="1" t="s">
        <v>144</v>
      </c>
      <c r="H80" s="1" t="s">
        <v>22</v>
      </c>
      <c r="I80" s="1" t="s">
        <v>286</v>
      </c>
      <c r="J80">
        <v>7.4</v>
      </c>
      <c r="K80" s="1" t="s">
        <v>562</v>
      </c>
      <c r="N80" s="9" t="str">
        <f>IF(uzytkownicy716[[#This Row],[Urzedowy]]="tak",uzytkownicy716[[#This Row],[Jezyk]],"")</f>
        <v>kurdyjski</v>
      </c>
      <c r="O80" s="1" t="s">
        <v>143</v>
      </c>
      <c r="P80">
        <f t="shared" si="1"/>
        <v>1</v>
      </c>
    </row>
    <row r="81" spans="5:16" ht="15.75" x14ac:dyDescent="0.25">
      <c r="E81" s="1" t="s">
        <v>145</v>
      </c>
      <c r="F81" s="1" t="s">
        <v>81</v>
      </c>
      <c r="H81" s="1" t="s">
        <v>40</v>
      </c>
      <c r="I81" s="1" t="s">
        <v>475</v>
      </c>
      <c r="J81">
        <v>7.3</v>
      </c>
      <c r="K81" s="1" t="s">
        <v>563</v>
      </c>
      <c r="N81" s="9" t="str">
        <f>IF(uzytkownicy716[[#This Row],[Urzedowy]]="tak",uzytkownicy716[[#This Row],[Jezyk]],"")</f>
        <v/>
      </c>
      <c r="O81" s="1" t="s">
        <v>145</v>
      </c>
      <c r="P81">
        <f t="shared" si="1"/>
        <v>1</v>
      </c>
    </row>
    <row r="82" spans="5:16" ht="15.75" x14ac:dyDescent="0.25">
      <c r="E82" s="1" t="s">
        <v>146</v>
      </c>
      <c r="F82" s="1" t="s">
        <v>123</v>
      </c>
      <c r="H82" s="1" t="s">
        <v>16</v>
      </c>
      <c r="I82" s="1" t="s">
        <v>198</v>
      </c>
      <c r="J82">
        <v>7</v>
      </c>
      <c r="K82" s="1" t="s">
        <v>563</v>
      </c>
      <c r="N82" s="9" t="str">
        <f>IF(uzytkownicy716[[#This Row],[Urzedowy]]="tak",uzytkownicy716[[#This Row],[Jezyk]],"")</f>
        <v/>
      </c>
      <c r="O82" s="1" t="s">
        <v>146</v>
      </c>
      <c r="P82">
        <f t="shared" si="1"/>
        <v>1</v>
      </c>
    </row>
    <row r="83" spans="5:16" ht="15.75" x14ac:dyDescent="0.25">
      <c r="E83" s="1" t="s">
        <v>147</v>
      </c>
      <c r="F83" s="1" t="s">
        <v>84</v>
      </c>
      <c r="H83" s="1" t="s">
        <v>36</v>
      </c>
      <c r="I83" s="1" t="s">
        <v>61</v>
      </c>
      <c r="J83">
        <v>6.9</v>
      </c>
      <c r="K83" s="1" t="s">
        <v>562</v>
      </c>
      <c r="N83" s="9" t="str">
        <f>IF(uzytkownicy716[[#This Row],[Urzedowy]]="tak",uzytkownicy716[[#This Row],[Jezyk]],"")</f>
        <v>afrikaans</v>
      </c>
      <c r="O83" s="1" t="s">
        <v>147</v>
      </c>
      <c r="P83">
        <f t="shared" si="1"/>
        <v>1</v>
      </c>
    </row>
    <row r="84" spans="5:16" ht="15.75" x14ac:dyDescent="0.25">
      <c r="E84" s="1" t="s">
        <v>148</v>
      </c>
      <c r="F84" s="1" t="s">
        <v>86</v>
      </c>
      <c r="H84" s="1" t="s">
        <v>27</v>
      </c>
      <c r="I84" s="1" t="s">
        <v>173</v>
      </c>
      <c r="J84">
        <v>6.6</v>
      </c>
      <c r="K84" s="1" t="s">
        <v>563</v>
      </c>
      <c r="N84" s="9" t="str">
        <f>IF(uzytkownicy716[[#This Row],[Urzedowy]]="tak",uzytkownicy716[[#This Row],[Jezyk]],"")</f>
        <v/>
      </c>
      <c r="O84" s="1" t="s">
        <v>148</v>
      </c>
      <c r="P84">
        <f t="shared" si="1"/>
        <v>1</v>
      </c>
    </row>
    <row r="85" spans="5:16" ht="15.75" x14ac:dyDescent="0.25">
      <c r="E85" s="1" t="s">
        <v>149</v>
      </c>
      <c r="F85" s="1" t="s">
        <v>84</v>
      </c>
      <c r="H85" s="1" t="s">
        <v>15</v>
      </c>
      <c r="I85" s="1" t="s">
        <v>468</v>
      </c>
      <c r="J85">
        <v>6.5</v>
      </c>
      <c r="K85" s="1" t="s">
        <v>563</v>
      </c>
      <c r="N85" s="9" t="str">
        <f>IF(uzytkownicy716[[#This Row],[Urzedowy]]="tak",uzytkownicy716[[#This Row],[Jezyk]],"")</f>
        <v/>
      </c>
      <c r="O85" s="1" t="s">
        <v>149</v>
      </c>
      <c r="P85">
        <f t="shared" si="1"/>
        <v>1</v>
      </c>
    </row>
    <row r="86" spans="5:16" ht="15.75" x14ac:dyDescent="0.25">
      <c r="E86" s="1" t="s">
        <v>150</v>
      </c>
      <c r="F86" s="1" t="s">
        <v>62</v>
      </c>
      <c r="H86" s="1" t="s">
        <v>20</v>
      </c>
      <c r="I86" s="1" t="s">
        <v>453</v>
      </c>
      <c r="J86">
        <v>6.5</v>
      </c>
      <c r="K86" s="1" t="s">
        <v>563</v>
      </c>
      <c r="N86" s="9" t="str">
        <f>IF(uzytkownicy716[[#This Row],[Urzedowy]]="tak",uzytkownicy716[[#This Row],[Jezyk]],"")</f>
        <v/>
      </c>
      <c r="O86" s="1" t="s">
        <v>150</v>
      </c>
      <c r="P86" t="str">
        <f t="shared" si="1"/>
        <v>dari</v>
      </c>
    </row>
    <row r="87" spans="5:16" ht="15.75" x14ac:dyDescent="0.25">
      <c r="E87" s="1" t="s">
        <v>151</v>
      </c>
      <c r="F87" s="1" t="s">
        <v>129</v>
      </c>
      <c r="H87" s="1" t="s">
        <v>12</v>
      </c>
      <c r="I87" s="1" t="s">
        <v>506</v>
      </c>
      <c r="J87">
        <v>6.3</v>
      </c>
      <c r="K87" s="1" t="s">
        <v>563</v>
      </c>
      <c r="N87" s="9" t="str">
        <f>IF(uzytkownicy716[[#This Row],[Urzedowy]]="tak",uzytkownicy716[[#This Row],[Jezyk]],"")</f>
        <v/>
      </c>
      <c r="O87" s="1" t="s">
        <v>151</v>
      </c>
      <c r="P87">
        <f t="shared" si="1"/>
        <v>1</v>
      </c>
    </row>
    <row r="88" spans="5:16" ht="15.75" x14ac:dyDescent="0.25">
      <c r="E88" s="1" t="s">
        <v>152</v>
      </c>
      <c r="F88" s="1" t="s">
        <v>81</v>
      </c>
      <c r="H88" s="1" t="s">
        <v>13</v>
      </c>
      <c r="I88" s="1" t="s">
        <v>306</v>
      </c>
      <c r="J88">
        <v>6.3</v>
      </c>
      <c r="K88" s="1" t="s">
        <v>562</v>
      </c>
      <c r="N88" s="9" t="str">
        <f>IF(uzytkownicy716[[#This Row],[Urzedowy]]="tak",uzytkownicy716[[#This Row],[Jezyk]],"")</f>
        <v>luba-kasai</v>
      </c>
      <c r="O88" s="1" t="s">
        <v>152</v>
      </c>
      <c r="P88">
        <f t="shared" si="1"/>
        <v>1</v>
      </c>
    </row>
    <row r="89" spans="5:16" ht="15.75" x14ac:dyDescent="0.25">
      <c r="E89" s="1" t="s">
        <v>153</v>
      </c>
      <c r="F89" s="1" t="s">
        <v>53</v>
      </c>
      <c r="H89" s="1" t="s">
        <v>15</v>
      </c>
      <c r="I89" s="1" t="s">
        <v>507</v>
      </c>
      <c r="J89">
        <v>6.2</v>
      </c>
      <c r="K89" s="1" t="s">
        <v>563</v>
      </c>
      <c r="N89" s="9" t="str">
        <f>IF(uzytkownicy716[[#This Row],[Urzedowy]]="tak",uzytkownicy716[[#This Row],[Jezyk]],"")</f>
        <v/>
      </c>
      <c r="O89" s="1" t="s">
        <v>153</v>
      </c>
      <c r="P89">
        <f t="shared" si="1"/>
        <v>1</v>
      </c>
    </row>
    <row r="90" spans="5:16" ht="15.75" x14ac:dyDescent="0.25">
      <c r="E90" s="1" t="s">
        <v>154</v>
      </c>
      <c r="F90" s="1" t="s">
        <v>56</v>
      </c>
      <c r="H90" s="1" t="s">
        <v>34</v>
      </c>
      <c r="I90" s="1" t="s">
        <v>107</v>
      </c>
      <c r="J90">
        <v>6.2</v>
      </c>
      <c r="K90" s="1" t="s">
        <v>563</v>
      </c>
      <c r="N90" s="9" t="str">
        <f>IF(uzytkownicy716[[#This Row],[Urzedowy]]="tak",uzytkownicy716[[#This Row],[Jezyk]],"")</f>
        <v/>
      </c>
      <c r="O90" s="1" t="s">
        <v>154</v>
      </c>
      <c r="P90">
        <f t="shared" si="1"/>
        <v>1</v>
      </c>
    </row>
    <row r="91" spans="5:16" ht="15.75" x14ac:dyDescent="0.25">
      <c r="E91" s="1" t="s">
        <v>155</v>
      </c>
      <c r="F91" s="1" t="s">
        <v>62</v>
      </c>
      <c r="H91" s="1" t="s">
        <v>12</v>
      </c>
      <c r="I91" s="1" t="s">
        <v>360</v>
      </c>
      <c r="J91">
        <v>6</v>
      </c>
      <c r="K91" s="1" t="s">
        <v>563</v>
      </c>
      <c r="N91" s="9" t="str">
        <f>IF(uzytkownicy716[[#This Row],[Urzedowy]]="tak",uzytkownicy716[[#This Row],[Jezyk]],"")</f>
        <v/>
      </c>
      <c r="O91" s="1" t="s">
        <v>155</v>
      </c>
      <c r="P91">
        <f t="shared" si="1"/>
        <v>1</v>
      </c>
    </row>
    <row r="92" spans="5:16" ht="15.75" x14ac:dyDescent="0.25">
      <c r="E92" s="1" t="s">
        <v>156</v>
      </c>
      <c r="F92" s="1" t="s">
        <v>62</v>
      </c>
      <c r="H92" s="1" t="s">
        <v>39</v>
      </c>
      <c r="I92" s="1" t="s">
        <v>250</v>
      </c>
      <c r="J92">
        <v>6</v>
      </c>
      <c r="K92" s="1" t="s">
        <v>563</v>
      </c>
      <c r="N92" s="9" t="str">
        <f>IF(uzytkownicy716[[#This Row],[Urzedowy]]="tak",uzytkownicy716[[#This Row],[Jezyk]],"")</f>
        <v/>
      </c>
      <c r="O92" s="1" t="s">
        <v>156</v>
      </c>
      <c r="P92">
        <f t="shared" si="1"/>
        <v>1</v>
      </c>
    </row>
    <row r="93" spans="5:16" ht="15.75" x14ac:dyDescent="0.25">
      <c r="E93" s="1" t="s">
        <v>157</v>
      </c>
      <c r="F93" s="1" t="s">
        <v>129</v>
      </c>
      <c r="H93" s="1" t="s">
        <v>42</v>
      </c>
      <c r="I93" s="1" t="s">
        <v>169</v>
      </c>
      <c r="J93">
        <v>5.6</v>
      </c>
      <c r="K93" s="1" t="s">
        <v>563</v>
      </c>
      <c r="N93" s="9" t="str">
        <f>IF(uzytkownicy716[[#This Row],[Urzedowy]]="tak",uzytkownicy716[[#This Row],[Jezyk]],"")</f>
        <v/>
      </c>
      <c r="O93" s="1" t="s">
        <v>157</v>
      </c>
      <c r="P93">
        <f t="shared" si="1"/>
        <v>1</v>
      </c>
    </row>
    <row r="94" spans="5:16" ht="15.75" x14ac:dyDescent="0.25">
      <c r="E94" s="1" t="s">
        <v>158</v>
      </c>
      <c r="F94" s="1" t="s">
        <v>81</v>
      </c>
      <c r="H94" s="1" t="s">
        <v>20</v>
      </c>
      <c r="I94" s="1" t="s">
        <v>240</v>
      </c>
      <c r="J94">
        <v>5.5</v>
      </c>
      <c r="K94" s="1" t="s">
        <v>563</v>
      </c>
      <c r="N94" s="9" t="str">
        <f>IF(uzytkownicy716[[#This Row],[Urzedowy]]="tak",uzytkownicy716[[#This Row],[Jezyk]],"")</f>
        <v/>
      </c>
      <c r="O94" s="1" t="s">
        <v>158</v>
      </c>
      <c r="P94">
        <f t="shared" si="1"/>
        <v>1</v>
      </c>
    </row>
    <row r="95" spans="5:16" ht="15.75" x14ac:dyDescent="0.25">
      <c r="E95" s="1" t="s">
        <v>159</v>
      </c>
      <c r="F95" s="1" t="s">
        <v>81</v>
      </c>
      <c r="H95" s="1" t="s">
        <v>21</v>
      </c>
      <c r="I95" s="1" t="s">
        <v>350</v>
      </c>
      <c r="J95">
        <v>5.5</v>
      </c>
      <c r="K95" s="1" t="s">
        <v>563</v>
      </c>
      <c r="N95" s="9" t="str">
        <f>IF(uzytkownicy716[[#This Row],[Urzedowy]]="tak",uzytkownicy716[[#This Row],[Jezyk]],"")</f>
        <v/>
      </c>
      <c r="O95" s="1" t="s">
        <v>159</v>
      </c>
      <c r="P95">
        <f t="shared" si="1"/>
        <v>1</v>
      </c>
    </row>
    <row r="96" spans="5:16" ht="15.75" x14ac:dyDescent="0.25">
      <c r="E96" s="1" t="s">
        <v>160</v>
      </c>
      <c r="F96" s="1" t="s">
        <v>81</v>
      </c>
      <c r="H96" s="1" t="s">
        <v>23</v>
      </c>
      <c r="I96" s="1" t="s">
        <v>174</v>
      </c>
      <c r="J96">
        <v>5.3</v>
      </c>
      <c r="K96" s="1" t="s">
        <v>563</v>
      </c>
      <c r="N96" s="9" t="str">
        <f>IF(uzytkownicy716[[#This Row],[Urzedowy]]="tak",uzytkownicy716[[#This Row],[Jezyk]],"")</f>
        <v/>
      </c>
      <c r="O96" s="1" t="s">
        <v>160</v>
      </c>
      <c r="P96">
        <f t="shared" si="1"/>
        <v>1</v>
      </c>
    </row>
    <row r="97" spans="5:16" ht="15.75" x14ac:dyDescent="0.25">
      <c r="E97" s="1" t="s">
        <v>161</v>
      </c>
      <c r="F97" s="1" t="s">
        <v>62</v>
      </c>
      <c r="H97" s="1" t="s">
        <v>36</v>
      </c>
      <c r="I97" s="1" t="s">
        <v>74</v>
      </c>
      <c r="J97">
        <v>4.9000000000000004</v>
      </c>
      <c r="K97" s="1" t="s">
        <v>562</v>
      </c>
      <c r="N97" s="9" t="str">
        <f>IF(uzytkownicy716[[#This Row],[Urzedowy]]="tak",uzytkownicy716[[#This Row],[Jezyk]],"")</f>
        <v>angielski</v>
      </c>
      <c r="O97" s="1" t="s">
        <v>161</v>
      </c>
      <c r="P97" t="str">
        <f t="shared" si="1"/>
        <v>francuski</v>
      </c>
    </row>
    <row r="98" spans="5:16" ht="15.75" x14ac:dyDescent="0.25">
      <c r="E98" s="1" t="s">
        <v>162</v>
      </c>
      <c r="F98" s="1" t="s">
        <v>62</v>
      </c>
      <c r="H98" s="1" t="s">
        <v>36</v>
      </c>
      <c r="I98" s="1" t="s">
        <v>470</v>
      </c>
      <c r="J98">
        <v>4.5999999999999996</v>
      </c>
      <c r="K98" s="1" t="s">
        <v>562</v>
      </c>
      <c r="N98" s="9" t="str">
        <f>IF(uzytkownicy716[[#This Row],[Urzedowy]]="tak",uzytkownicy716[[#This Row],[Jezyk]],"")</f>
        <v>sotho</v>
      </c>
      <c r="O98" s="1" t="s">
        <v>162</v>
      </c>
      <c r="P98">
        <f t="shared" si="1"/>
        <v>1</v>
      </c>
    </row>
    <row r="99" spans="5:16" ht="15.75" x14ac:dyDescent="0.25">
      <c r="E99" s="1" t="s">
        <v>163</v>
      </c>
      <c r="F99" s="1" t="s">
        <v>81</v>
      </c>
      <c r="H99" s="1" t="s">
        <v>23</v>
      </c>
      <c r="I99" s="1" t="s">
        <v>314</v>
      </c>
      <c r="J99">
        <v>4.5</v>
      </c>
      <c r="K99" s="1" t="s">
        <v>563</v>
      </c>
      <c r="N99" s="9" t="str">
        <f>IF(uzytkownicy716[[#This Row],[Urzedowy]]="tak",uzytkownicy716[[#This Row],[Jezyk]],"")</f>
        <v/>
      </c>
      <c r="O99" s="1" t="s">
        <v>163</v>
      </c>
      <c r="P99">
        <f t="shared" si="1"/>
        <v>1</v>
      </c>
    </row>
    <row r="100" spans="5:16" ht="15.75" x14ac:dyDescent="0.25">
      <c r="E100" s="1" t="s">
        <v>164</v>
      </c>
      <c r="F100" s="1" t="s">
        <v>81</v>
      </c>
      <c r="H100" s="1" t="s">
        <v>39</v>
      </c>
      <c r="I100" s="1" t="s">
        <v>421</v>
      </c>
      <c r="J100">
        <v>4.5</v>
      </c>
      <c r="K100" s="1" t="s">
        <v>563</v>
      </c>
      <c r="N100" s="9" t="str">
        <f>IF(uzytkownicy716[[#This Row],[Urzedowy]]="tak",uzytkownicy716[[#This Row],[Jezyk]],"")</f>
        <v/>
      </c>
      <c r="O100" s="1" t="s">
        <v>164</v>
      </c>
      <c r="P100">
        <f t="shared" si="1"/>
        <v>1</v>
      </c>
    </row>
    <row r="101" spans="5:16" ht="15.75" x14ac:dyDescent="0.25">
      <c r="E101" s="1" t="s">
        <v>165</v>
      </c>
      <c r="F101" s="1" t="s">
        <v>81</v>
      </c>
      <c r="H101" s="1" t="s">
        <v>37</v>
      </c>
      <c r="I101" s="1" t="s">
        <v>494</v>
      </c>
      <c r="J101">
        <v>4.3</v>
      </c>
      <c r="K101" s="1" t="s">
        <v>563</v>
      </c>
      <c r="N101" s="9" t="str">
        <f>IF(uzytkownicy716[[#This Row],[Urzedowy]]="tak",uzytkownicy716[[#This Row],[Jezyk]],"")</f>
        <v/>
      </c>
      <c r="O101" s="1" t="s">
        <v>165</v>
      </c>
      <c r="P101">
        <f t="shared" si="1"/>
        <v>1</v>
      </c>
    </row>
    <row r="102" spans="5:16" ht="15.75" x14ac:dyDescent="0.25">
      <c r="E102" s="1" t="s">
        <v>166</v>
      </c>
      <c r="F102" s="1" t="s">
        <v>53</v>
      </c>
      <c r="H102" s="1" t="s">
        <v>13</v>
      </c>
      <c r="I102" s="1" t="s">
        <v>267</v>
      </c>
      <c r="J102">
        <v>4.2</v>
      </c>
      <c r="K102" s="1" t="s">
        <v>562</v>
      </c>
      <c r="N102" s="9" t="str">
        <f>IF(uzytkownicy716[[#This Row],[Urzedowy]]="tak",uzytkownicy716[[#This Row],[Jezyk]],"")</f>
        <v>kituba</v>
      </c>
      <c r="O102" s="1" t="s">
        <v>166</v>
      </c>
      <c r="P102">
        <f t="shared" si="1"/>
        <v>1</v>
      </c>
    </row>
    <row r="103" spans="5:16" ht="15.75" x14ac:dyDescent="0.25">
      <c r="E103" s="1" t="s">
        <v>167</v>
      </c>
      <c r="F103" s="1" t="s">
        <v>62</v>
      </c>
      <c r="H103" s="1" t="s">
        <v>36</v>
      </c>
      <c r="I103" s="1" t="s">
        <v>518</v>
      </c>
      <c r="J103">
        <v>4.0999999999999996</v>
      </c>
      <c r="K103" s="1" t="s">
        <v>562</v>
      </c>
      <c r="N103" s="9" t="str">
        <f>IF(uzytkownicy716[[#This Row],[Urzedowy]]="tak",uzytkownicy716[[#This Row],[Jezyk]],"")</f>
        <v>tswana</v>
      </c>
      <c r="O103" s="1" t="s">
        <v>167</v>
      </c>
      <c r="P103">
        <f t="shared" si="1"/>
        <v>1</v>
      </c>
    </row>
    <row r="104" spans="5:16" ht="15.75" x14ac:dyDescent="0.25">
      <c r="E104" s="1" t="s">
        <v>168</v>
      </c>
      <c r="F104" s="1" t="s">
        <v>60</v>
      </c>
      <c r="H104" s="1" t="s">
        <v>27</v>
      </c>
      <c r="I104" s="1" t="s">
        <v>153</v>
      </c>
      <c r="J104">
        <v>4</v>
      </c>
      <c r="K104" s="1" t="s">
        <v>563</v>
      </c>
      <c r="N104" s="9" t="str">
        <f>IF(uzytkownicy716[[#This Row],[Urzedowy]]="tak",uzytkownicy716[[#This Row],[Jezyk]],"")</f>
        <v/>
      </c>
      <c r="O104" s="1" t="s">
        <v>168</v>
      </c>
      <c r="P104">
        <f t="shared" si="1"/>
        <v>1</v>
      </c>
    </row>
    <row r="105" spans="5:16" ht="15.75" x14ac:dyDescent="0.25">
      <c r="E105" s="1" t="s">
        <v>169</v>
      </c>
      <c r="F105" s="1" t="s">
        <v>81</v>
      </c>
      <c r="H105" s="1" t="s">
        <v>33</v>
      </c>
      <c r="I105" s="1" t="s">
        <v>74</v>
      </c>
      <c r="J105">
        <v>4</v>
      </c>
      <c r="K105" s="1" t="s">
        <v>562</v>
      </c>
      <c r="N105" s="9" t="str">
        <f>IF(uzytkownicy716[[#This Row],[Urzedowy]]="tak",uzytkownicy716[[#This Row],[Jezyk]],"")</f>
        <v>angielski</v>
      </c>
      <c r="O105" s="1" t="s">
        <v>169</v>
      </c>
      <c r="P105">
        <f t="shared" si="1"/>
        <v>1</v>
      </c>
    </row>
    <row r="106" spans="5:16" ht="15.75" x14ac:dyDescent="0.25">
      <c r="E106" s="1" t="s">
        <v>170</v>
      </c>
      <c r="F106" s="1" t="s">
        <v>56</v>
      </c>
      <c r="H106" s="1" t="s">
        <v>21</v>
      </c>
      <c r="I106" s="1" t="s">
        <v>368</v>
      </c>
      <c r="J106">
        <v>3.9</v>
      </c>
      <c r="K106" s="1" t="s">
        <v>563</v>
      </c>
      <c r="N106" s="9" t="str">
        <f>IF(uzytkownicy716[[#This Row],[Urzedowy]]="tak",uzytkownicy716[[#This Row],[Jezyk]],"")</f>
        <v/>
      </c>
      <c r="O106" s="1" t="s">
        <v>170</v>
      </c>
      <c r="P106">
        <f t="shared" si="1"/>
        <v>1</v>
      </c>
    </row>
    <row r="107" spans="5:16" ht="15.75" x14ac:dyDescent="0.25">
      <c r="E107" s="1" t="s">
        <v>171</v>
      </c>
      <c r="F107" s="1" t="s">
        <v>51</v>
      </c>
      <c r="H107" s="1" t="s">
        <v>27</v>
      </c>
      <c r="I107" s="1" t="s">
        <v>231</v>
      </c>
      <c r="J107">
        <v>3.9</v>
      </c>
      <c r="K107" s="1" t="s">
        <v>563</v>
      </c>
      <c r="N107" s="9" t="str">
        <f>IF(uzytkownicy716[[#This Row],[Urzedowy]]="tak",uzytkownicy716[[#This Row],[Jezyk]],"")</f>
        <v/>
      </c>
      <c r="O107" s="1" t="s">
        <v>171</v>
      </c>
      <c r="P107">
        <f t="shared" si="1"/>
        <v>1</v>
      </c>
    </row>
    <row r="108" spans="5:16" ht="15.75" x14ac:dyDescent="0.25">
      <c r="E108" s="1" t="s">
        <v>172</v>
      </c>
      <c r="F108" s="1" t="s">
        <v>60</v>
      </c>
      <c r="H108" s="1" t="s">
        <v>30</v>
      </c>
      <c r="I108" s="1" t="s">
        <v>482</v>
      </c>
      <c r="J108">
        <v>3.9</v>
      </c>
      <c r="K108" s="1" t="s">
        <v>563</v>
      </c>
      <c r="N108" s="9" t="str">
        <f>IF(uzytkownicy716[[#This Row],[Urzedowy]]="tak",uzytkownicy716[[#This Row],[Jezyk]],"")</f>
        <v/>
      </c>
      <c r="O108" s="1" t="s">
        <v>172</v>
      </c>
      <c r="P108">
        <f t="shared" si="1"/>
        <v>1</v>
      </c>
    </row>
    <row r="109" spans="5:16" ht="15.75" x14ac:dyDescent="0.25">
      <c r="E109" s="1" t="s">
        <v>173</v>
      </c>
      <c r="F109" s="1" t="s">
        <v>81</v>
      </c>
      <c r="H109" s="1" t="s">
        <v>21</v>
      </c>
      <c r="I109" s="1" t="s">
        <v>351</v>
      </c>
      <c r="J109">
        <v>3.8</v>
      </c>
      <c r="K109" s="1" t="s">
        <v>563</v>
      </c>
      <c r="N109" s="9" t="str">
        <f>IF(uzytkownicy716[[#This Row],[Urzedowy]]="tak",uzytkownicy716[[#This Row],[Jezyk]],"")</f>
        <v/>
      </c>
      <c r="O109" s="1" t="s">
        <v>173</v>
      </c>
      <c r="P109">
        <f t="shared" si="1"/>
        <v>1</v>
      </c>
    </row>
    <row r="110" spans="5:16" ht="15.75" x14ac:dyDescent="0.25">
      <c r="E110" s="1" t="s">
        <v>174</v>
      </c>
      <c r="F110" s="1" t="s">
        <v>62</v>
      </c>
      <c r="H110" s="1" t="s">
        <v>36</v>
      </c>
      <c r="I110" s="1" t="s">
        <v>460</v>
      </c>
      <c r="J110">
        <v>3.8</v>
      </c>
      <c r="K110" s="1" t="s">
        <v>562</v>
      </c>
      <c r="N110" s="9" t="str">
        <f>IF(uzytkownicy716[[#This Row],[Urzedowy]]="tak",uzytkownicy716[[#This Row],[Jezyk]],"")</f>
        <v>sesotho</v>
      </c>
      <c r="O110" s="1" t="s">
        <v>174</v>
      </c>
      <c r="P110">
        <f t="shared" si="1"/>
        <v>1</v>
      </c>
    </row>
    <row r="111" spans="5:16" ht="15.75" x14ac:dyDescent="0.25">
      <c r="E111" s="1" t="s">
        <v>175</v>
      </c>
      <c r="F111" s="1" t="s">
        <v>81</v>
      </c>
      <c r="H111" s="1" t="s">
        <v>21</v>
      </c>
      <c r="I111" s="1" t="s">
        <v>50</v>
      </c>
      <c r="J111">
        <v>3.5</v>
      </c>
      <c r="K111" s="1" t="s">
        <v>563</v>
      </c>
      <c r="N111" s="9" t="str">
        <f>IF(uzytkownicy716[[#This Row],[Urzedowy]]="tak",uzytkownicy716[[#This Row],[Jezyk]],"")</f>
        <v/>
      </c>
      <c r="O111" s="1" t="s">
        <v>175</v>
      </c>
      <c r="P111">
        <f t="shared" si="1"/>
        <v>1</v>
      </c>
    </row>
    <row r="112" spans="5:16" ht="15.75" x14ac:dyDescent="0.25">
      <c r="E112" s="1" t="s">
        <v>176</v>
      </c>
      <c r="F112" s="1" t="s">
        <v>123</v>
      </c>
      <c r="H112" s="1" t="s">
        <v>21</v>
      </c>
      <c r="I112" s="1" t="s">
        <v>92</v>
      </c>
      <c r="J112">
        <v>3.5</v>
      </c>
      <c r="K112" s="1" t="s">
        <v>563</v>
      </c>
      <c r="N112" s="9" t="str">
        <f>IF(uzytkownicy716[[#This Row],[Urzedowy]]="tak",uzytkownicy716[[#This Row],[Jezyk]],"")</f>
        <v/>
      </c>
      <c r="O112" s="1" t="s">
        <v>176</v>
      </c>
      <c r="P112">
        <f t="shared" si="1"/>
        <v>1</v>
      </c>
    </row>
    <row r="113" spans="5:16" ht="15.75" x14ac:dyDescent="0.25">
      <c r="E113" s="1" t="s">
        <v>177</v>
      </c>
      <c r="F113" s="1" t="s">
        <v>51</v>
      </c>
      <c r="H113" s="1" t="s">
        <v>21</v>
      </c>
      <c r="I113" s="1" t="s">
        <v>126</v>
      </c>
      <c r="J113">
        <v>3.5</v>
      </c>
      <c r="K113" s="1" t="s">
        <v>563</v>
      </c>
      <c r="N113" s="9" t="str">
        <f>IF(uzytkownicy716[[#This Row],[Urzedowy]]="tak",uzytkownicy716[[#This Row],[Jezyk]],"")</f>
        <v/>
      </c>
      <c r="O113" s="1" t="s">
        <v>177</v>
      </c>
      <c r="P113">
        <f t="shared" si="1"/>
        <v>1</v>
      </c>
    </row>
    <row r="114" spans="5:16" ht="15.75" x14ac:dyDescent="0.25">
      <c r="E114" s="1" t="s">
        <v>178</v>
      </c>
      <c r="F114" s="1" t="s">
        <v>62</v>
      </c>
      <c r="H114" s="1" t="s">
        <v>42</v>
      </c>
      <c r="I114" s="1" t="s">
        <v>400</v>
      </c>
      <c r="J114">
        <v>3.4</v>
      </c>
      <c r="K114" s="1" t="s">
        <v>563</v>
      </c>
      <c r="N114" s="9" t="str">
        <f>IF(uzytkownicy716[[#This Row],[Urzedowy]]="tak",uzytkownicy716[[#This Row],[Jezyk]],"")</f>
        <v/>
      </c>
      <c r="O114" s="1" t="s">
        <v>178</v>
      </c>
      <c r="P114">
        <f t="shared" si="1"/>
        <v>1</v>
      </c>
    </row>
    <row r="115" spans="5:16" ht="15.75" x14ac:dyDescent="0.25">
      <c r="E115" s="1" t="s">
        <v>179</v>
      </c>
      <c r="F115" s="1" t="s">
        <v>180</v>
      </c>
      <c r="H115" s="1" t="s">
        <v>21</v>
      </c>
      <c r="I115" s="1" t="s">
        <v>91</v>
      </c>
      <c r="J115">
        <v>3.3</v>
      </c>
      <c r="K115" s="1" t="s">
        <v>563</v>
      </c>
      <c r="N115" s="9" t="str">
        <f>IF(uzytkownicy716[[#This Row],[Urzedowy]]="tak",uzytkownicy716[[#This Row],[Jezyk]],"")</f>
        <v/>
      </c>
      <c r="O115" s="1" t="s">
        <v>179</v>
      </c>
      <c r="P115">
        <f t="shared" si="1"/>
        <v>1</v>
      </c>
    </row>
    <row r="116" spans="5:16" ht="15.75" x14ac:dyDescent="0.25">
      <c r="E116" s="1" t="s">
        <v>181</v>
      </c>
      <c r="F116" s="1" t="s">
        <v>62</v>
      </c>
      <c r="H116" s="1" t="s">
        <v>10</v>
      </c>
      <c r="I116" s="1" t="s">
        <v>462</v>
      </c>
      <c r="J116">
        <v>3.2</v>
      </c>
      <c r="K116" s="1" t="s">
        <v>563</v>
      </c>
      <c r="N116" s="9" t="str">
        <f>IF(uzytkownicy716[[#This Row],[Urzedowy]]="tak",uzytkownicy716[[#This Row],[Jezyk]],"")</f>
        <v/>
      </c>
      <c r="O116" s="1" t="s">
        <v>181</v>
      </c>
      <c r="P116">
        <f t="shared" si="1"/>
        <v>1</v>
      </c>
    </row>
    <row r="117" spans="5:16" ht="15.75" x14ac:dyDescent="0.25">
      <c r="E117" s="1" t="s">
        <v>182</v>
      </c>
      <c r="F117" s="1" t="s">
        <v>81</v>
      </c>
      <c r="H117" s="1" t="s">
        <v>19</v>
      </c>
      <c r="I117" s="1" t="s">
        <v>167</v>
      </c>
      <c r="J117">
        <v>3.2</v>
      </c>
      <c r="K117" s="1" t="s">
        <v>563</v>
      </c>
      <c r="N117" s="9" t="str">
        <f>IF(uzytkownicy716[[#This Row],[Urzedowy]]="tak",uzytkownicy716[[#This Row],[Jezyk]],"")</f>
        <v/>
      </c>
      <c r="O117" s="1" t="s">
        <v>182</v>
      </c>
      <c r="P117">
        <f t="shared" si="1"/>
        <v>1</v>
      </c>
    </row>
    <row r="118" spans="5:16" ht="15.75" x14ac:dyDescent="0.25">
      <c r="E118" s="1" t="s">
        <v>183</v>
      </c>
      <c r="F118" s="1" t="s">
        <v>60</v>
      </c>
      <c r="H118" s="1" t="s">
        <v>16</v>
      </c>
      <c r="I118" s="1" t="s">
        <v>536</v>
      </c>
      <c r="J118">
        <v>3.1</v>
      </c>
      <c r="K118" s="1" t="s">
        <v>563</v>
      </c>
      <c r="N118" s="9" t="str">
        <f>IF(uzytkownicy716[[#This Row],[Urzedowy]]="tak",uzytkownicy716[[#This Row],[Jezyk]],"")</f>
        <v/>
      </c>
      <c r="O118" s="1" t="s">
        <v>183</v>
      </c>
      <c r="P118">
        <f t="shared" si="1"/>
        <v>1</v>
      </c>
    </row>
    <row r="119" spans="5:16" ht="15.75" x14ac:dyDescent="0.25">
      <c r="E119" s="1" t="s">
        <v>184</v>
      </c>
      <c r="F119" s="1" t="s">
        <v>62</v>
      </c>
      <c r="H119" s="1" t="s">
        <v>13</v>
      </c>
      <c r="I119" s="1" t="s">
        <v>276</v>
      </c>
      <c r="J119">
        <v>3</v>
      </c>
      <c r="K119" s="1" t="s">
        <v>563</v>
      </c>
      <c r="N119" s="9" t="str">
        <f>IF(uzytkownicy716[[#This Row],[Urzedowy]]="tak",uzytkownicy716[[#This Row],[Jezyk]],"")</f>
        <v/>
      </c>
      <c r="O119" s="1" t="s">
        <v>184</v>
      </c>
      <c r="P119">
        <f t="shared" si="1"/>
        <v>1</v>
      </c>
    </row>
    <row r="120" spans="5:16" ht="15.75" x14ac:dyDescent="0.25">
      <c r="E120" s="1" t="s">
        <v>185</v>
      </c>
      <c r="F120" s="1" t="s">
        <v>81</v>
      </c>
      <c r="H120" s="1" t="s">
        <v>33</v>
      </c>
      <c r="I120" s="1" t="s">
        <v>234</v>
      </c>
      <c r="J120">
        <v>3</v>
      </c>
      <c r="K120" s="1" t="s">
        <v>563</v>
      </c>
      <c r="N120" s="9" t="str">
        <f>IF(uzytkownicy716[[#This Row],[Urzedowy]]="tak",uzytkownicy716[[#This Row],[Jezyk]],"")</f>
        <v/>
      </c>
      <c r="O120" s="1" t="s">
        <v>185</v>
      </c>
      <c r="P120">
        <f t="shared" si="1"/>
        <v>1</v>
      </c>
    </row>
    <row r="121" spans="5:16" ht="15.75" x14ac:dyDescent="0.25">
      <c r="E121" s="1" t="s">
        <v>186</v>
      </c>
      <c r="F121" s="1" t="s">
        <v>81</v>
      </c>
      <c r="H121" s="1" t="s">
        <v>42</v>
      </c>
      <c r="I121" s="1" t="s">
        <v>467</v>
      </c>
      <c r="J121">
        <v>3</v>
      </c>
      <c r="K121" s="1" t="s">
        <v>563</v>
      </c>
      <c r="N121" s="9" t="str">
        <f>IF(uzytkownicy716[[#This Row],[Urzedowy]]="tak",uzytkownicy716[[#This Row],[Jezyk]],"")</f>
        <v/>
      </c>
      <c r="O121" s="1" t="s">
        <v>186</v>
      </c>
      <c r="P121">
        <f t="shared" si="1"/>
        <v>1</v>
      </c>
    </row>
    <row r="122" spans="5:16" ht="15.75" x14ac:dyDescent="0.25">
      <c r="E122" s="1" t="s">
        <v>187</v>
      </c>
      <c r="F122" s="1" t="s">
        <v>60</v>
      </c>
      <c r="H122" s="1" t="s">
        <v>3</v>
      </c>
      <c r="I122" s="1" t="s">
        <v>530</v>
      </c>
      <c r="J122">
        <v>2.9</v>
      </c>
      <c r="K122" s="1" t="s">
        <v>563</v>
      </c>
      <c r="N122" s="9" t="str">
        <f>IF(uzytkownicy716[[#This Row],[Urzedowy]]="tak",uzytkownicy716[[#This Row],[Jezyk]],"")</f>
        <v/>
      </c>
      <c r="O122" s="1" t="s">
        <v>187</v>
      </c>
      <c r="P122">
        <f t="shared" si="1"/>
        <v>1</v>
      </c>
    </row>
    <row r="123" spans="5:16" ht="15.75" x14ac:dyDescent="0.25">
      <c r="E123" s="1" t="s">
        <v>188</v>
      </c>
      <c r="F123" s="1" t="s">
        <v>189</v>
      </c>
      <c r="H123" s="1" t="s">
        <v>12</v>
      </c>
      <c r="I123" s="1" t="s">
        <v>230</v>
      </c>
      <c r="J123">
        <v>2.9</v>
      </c>
      <c r="K123" s="1" t="s">
        <v>563</v>
      </c>
      <c r="N123" s="9" t="str">
        <f>IF(uzytkownicy716[[#This Row],[Urzedowy]]="tak",uzytkownicy716[[#This Row],[Jezyk]],"")</f>
        <v/>
      </c>
      <c r="O123" s="1" t="s">
        <v>188</v>
      </c>
      <c r="P123">
        <f t="shared" si="1"/>
        <v>1</v>
      </c>
    </row>
    <row r="124" spans="5:16" ht="15.75" x14ac:dyDescent="0.25">
      <c r="E124" s="1" t="s">
        <v>190</v>
      </c>
      <c r="F124" s="1" t="s">
        <v>62</v>
      </c>
      <c r="H124" s="1" t="s">
        <v>12</v>
      </c>
      <c r="I124" s="1" t="s">
        <v>130</v>
      </c>
      <c r="J124">
        <v>2.9</v>
      </c>
      <c r="K124" s="1" t="s">
        <v>563</v>
      </c>
      <c r="N124" s="9" t="str">
        <f>IF(uzytkownicy716[[#This Row],[Urzedowy]]="tak",uzytkownicy716[[#This Row],[Jezyk]],"")</f>
        <v/>
      </c>
      <c r="O124" s="1" t="s">
        <v>190</v>
      </c>
      <c r="P124">
        <f t="shared" si="1"/>
        <v>1</v>
      </c>
    </row>
    <row r="125" spans="5:16" ht="15.75" x14ac:dyDescent="0.25">
      <c r="E125" s="1" t="s">
        <v>191</v>
      </c>
      <c r="F125" s="1" t="s">
        <v>81</v>
      </c>
      <c r="H125" s="1" t="s">
        <v>20</v>
      </c>
      <c r="I125" s="1" t="s">
        <v>380</v>
      </c>
      <c r="J125">
        <v>2.9</v>
      </c>
      <c r="K125" s="1" t="s">
        <v>563</v>
      </c>
      <c r="N125" s="9" t="str">
        <f>IF(uzytkownicy716[[#This Row],[Urzedowy]]="tak",uzytkownicy716[[#This Row],[Jezyk]],"")</f>
        <v/>
      </c>
      <c r="O125" s="1" t="s">
        <v>191</v>
      </c>
      <c r="P125">
        <f t="shared" si="1"/>
        <v>1</v>
      </c>
    </row>
    <row r="126" spans="5:16" ht="15.75" x14ac:dyDescent="0.25">
      <c r="E126" s="1" t="s">
        <v>192</v>
      </c>
      <c r="F126" s="1" t="s">
        <v>56</v>
      </c>
      <c r="H126" s="1" t="s">
        <v>44</v>
      </c>
      <c r="I126" s="1" t="s">
        <v>329</v>
      </c>
      <c r="J126">
        <v>2.9</v>
      </c>
      <c r="K126" s="1" t="s">
        <v>563</v>
      </c>
      <c r="N126" s="9" t="str">
        <f>IF(uzytkownicy716[[#This Row],[Urzedowy]]="tak",uzytkownicy716[[#This Row],[Jezyk]],"")</f>
        <v/>
      </c>
      <c r="O126" s="1" t="s">
        <v>192</v>
      </c>
      <c r="P126">
        <f t="shared" si="1"/>
        <v>1</v>
      </c>
    </row>
    <row r="127" spans="5:16" ht="15.75" x14ac:dyDescent="0.25">
      <c r="E127" s="1" t="s">
        <v>193</v>
      </c>
      <c r="F127" s="1" t="s">
        <v>60</v>
      </c>
      <c r="H127" s="1" t="s">
        <v>12</v>
      </c>
      <c r="I127" s="1" t="s">
        <v>348</v>
      </c>
      <c r="J127">
        <v>2.8</v>
      </c>
      <c r="K127" s="1" t="s">
        <v>563</v>
      </c>
      <c r="N127" s="9" t="str">
        <f>IF(uzytkownicy716[[#This Row],[Urzedowy]]="tak",uzytkownicy716[[#This Row],[Jezyk]],"")</f>
        <v/>
      </c>
      <c r="O127" s="1" t="s">
        <v>193</v>
      </c>
      <c r="P127">
        <f t="shared" si="1"/>
        <v>1</v>
      </c>
    </row>
    <row r="128" spans="5:16" ht="15.75" x14ac:dyDescent="0.25">
      <c r="E128" s="1" t="s">
        <v>194</v>
      </c>
      <c r="F128" s="1" t="s">
        <v>81</v>
      </c>
      <c r="H128" s="1" t="s">
        <v>20</v>
      </c>
      <c r="I128" s="1" t="s">
        <v>176</v>
      </c>
      <c r="J128">
        <v>2.7</v>
      </c>
      <c r="K128" s="1" t="s">
        <v>563</v>
      </c>
      <c r="N128" s="9" t="str">
        <f>IF(uzytkownicy716[[#This Row],[Urzedowy]]="tak",uzytkownicy716[[#This Row],[Jezyk]],"")</f>
        <v/>
      </c>
      <c r="O128" s="1" t="s">
        <v>194</v>
      </c>
      <c r="P128">
        <f t="shared" si="1"/>
        <v>1</v>
      </c>
    </row>
    <row r="129" spans="5:16" ht="15.75" x14ac:dyDescent="0.25">
      <c r="E129" s="1" t="s">
        <v>195</v>
      </c>
      <c r="F129" s="1" t="s">
        <v>62</v>
      </c>
      <c r="H129" s="1" t="s">
        <v>21</v>
      </c>
      <c r="I129" s="1" t="s">
        <v>113</v>
      </c>
      <c r="J129">
        <v>2.7</v>
      </c>
      <c r="K129" s="1" t="s">
        <v>563</v>
      </c>
      <c r="N129" s="9" t="str">
        <f>IF(uzytkownicy716[[#This Row],[Urzedowy]]="tak",uzytkownicy716[[#This Row],[Jezyk]],"")</f>
        <v/>
      </c>
      <c r="O129" s="1" t="s">
        <v>195</v>
      </c>
      <c r="P129">
        <f t="shared" si="1"/>
        <v>1</v>
      </c>
    </row>
    <row r="130" spans="5:16" ht="15.75" x14ac:dyDescent="0.25">
      <c r="E130" s="1" t="s">
        <v>196</v>
      </c>
      <c r="F130" s="1" t="s">
        <v>60</v>
      </c>
      <c r="H130" s="1" t="s">
        <v>10</v>
      </c>
      <c r="I130" s="1" t="s">
        <v>239</v>
      </c>
      <c r="J130">
        <v>2.6</v>
      </c>
      <c r="K130" s="1" t="s">
        <v>563</v>
      </c>
      <c r="N130" s="9" t="str">
        <f>IF(uzytkownicy716[[#This Row],[Urzedowy]]="tak",uzytkownicy716[[#This Row],[Jezyk]],"")</f>
        <v/>
      </c>
      <c r="O130" s="1" t="s">
        <v>196</v>
      </c>
      <c r="P130">
        <f t="shared" si="1"/>
        <v>1</v>
      </c>
    </row>
    <row r="131" spans="5:16" ht="15.75" x14ac:dyDescent="0.25">
      <c r="E131" s="1" t="s">
        <v>197</v>
      </c>
      <c r="F131" s="1" t="s">
        <v>81</v>
      </c>
      <c r="H131" s="1" t="s">
        <v>16</v>
      </c>
      <c r="I131" s="1" t="s">
        <v>116</v>
      </c>
      <c r="J131">
        <v>2.5</v>
      </c>
      <c r="K131" s="1" t="s">
        <v>563</v>
      </c>
      <c r="N131" s="9" t="str">
        <f>IF(uzytkownicy716[[#This Row],[Urzedowy]]="tak",uzytkownicy716[[#This Row],[Jezyk]],"")</f>
        <v/>
      </c>
      <c r="O131" s="1" t="s">
        <v>197</v>
      </c>
      <c r="P131">
        <f t="shared" ref="P131:P194" si="2">IFERROR(VLOOKUP(O131,$N$2:$N$657,1,FALSE),1)</f>
        <v>1</v>
      </c>
    </row>
    <row r="132" spans="5:16" ht="15.75" x14ac:dyDescent="0.25">
      <c r="E132" s="1" t="s">
        <v>198</v>
      </c>
      <c r="F132" s="1" t="s">
        <v>51</v>
      </c>
      <c r="H132" s="1" t="s">
        <v>16</v>
      </c>
      <c r="I132" s="1" t="s">
        <v>236</v>
      </c>
      <c r="J132">
        <v>2.5</v>
      </c>
      <c r="K132" s="1" t="s">
        <v>563</v>
      </c>
      <c r="N132" s="9" t="str">
        <f>IF(uzytkownicy716[[#This Row],[Urzedowy]]="tak",uzytkownicy716[[#This Row],[Jezyk]],"")</f>
        <v/>
      </c>
      <c r="O132" s="1" t="s">
        <v>198</v>
      </c>
      <c r="P132">
        <f t="shared" si="2"/>
        <v>1</v>
      </c>
    </row>
    <row r="133" spans="5:16" ht="15.75" x14ac:dyDescent="0.25">
      <c r="E133" s="1" t="s">
        <v>199</v>
      </c>
      <c r="F133" s="1" t="s">
        <v>62</v>
      </c>
      <c r="H133" s="1" t="s">
        <v>20</v>
      </c>
      <c r="I133" s="1" t="s">
        <v>466</v>
      </c>
      <c r="J133">
        <v>2.5</v>
      </c>
      <c r="K133" s="1" t="s">
        <v>563</v>
      </c>
      <c r="N133" s="9" t="str">
        <f>IF(uzytkownicy716[[#This Row],[Urzedowy]]="tak",uzytkownicy716[[#This Row],[Jezyk]],"")</f>
        <v/>
      </c>
      <c r="O133" s="1" t="s">
        <v>199</v>
      </c>
      <c r="P133" t="str">
        <f t="shared" si="2"/>
        <v>hindi</v>
      </c>
    </row>
    <row r="134" spans="5:16" ht="15.75" x14ac:dyDescent="0.25">
      <c r="E134" s="1" t="s">
        <v>200</v>
      </c>
      <c r="F134" s="1" t="s">
        <v>62</v>
      </c>
      <c r="H134" s="1" t="s">
        <v>20</v>
      </c>
      <c r="I134" s="1" t="s">
        <v>273</v>
      </c>
      <c r="J134">
        <v>2.5</v>
      </c>
      <c r="K134" s="1" t="s">
        <v>563</v>
      </c>
      <c r="N134" s="9" t="str">
        <f>IF(uzytkownicy716[[#This Row],[Urzedowy]]="tak",uzytkownicy716[[#This Row],[Jezyk]],"")</f>
        <v/>
      </c>
      <c r="O134" s="1" t="s">
        <v>200</v>
      </c>
      <c r="P134" t="str">
        <f t="shared" si="2"/>
        <v>hiszpanski</v>
      </c>
    </row>
    <row r="135" spans="5:16" ht="15.75" x14ac:dyDescent="0.25">
      <c r="E135" s="1" t="s">
        <v>201</v>
      </c>
      <c r="F135" s="1" t="s">
        <v>131</v>
      </c>
      <c r="H135" s="1" t="s">
        <v>16</v>
      </c>
      <c r="I135" s="1" t="s">
        <v>423</v>
      </c>
      <c r="J135">
        <v>2.4</v>
      </c>
      <c r="K135" s="1" t="s">
        <v>563</v>
      </c>
      <c r="N135" s="9" t="str">
        <f>IF(uzytkownicy716[[#This Row],[Urzedowy]]="tak",uzytkownicy716[[#This Row],[Jezyk]],"")</f>
        <v/>
      </c>
      <c r="O135" s="1" t="s">
        <v>201</v>
      </c>
      <c r="P135">
        <f t="shared" si="2"/>
        <v>1</v>
      </c>
    </row>
    <row r="136" spans="5:16" ht="15.75" x14ac:dyDescent="0.25">
      <c r="E136" s="1" t="s">
        <v>202</v>
      </c>
      <c r="F136" s="1" t="s">
        <v>189</v>
      </c>
      <c r="H136" s="1" t="s">
        <v>27</v>
      </c>
      <c r="I136" s="1" t="s">
        <v>468</v>
      </c>
      <c r="J136">
        <v>2.4</v>
      </c>
      <c r="K136" s="1" t="s">
        <v>563</v>
      </c>
      <c r="N136" s="9" t="str">
        <f>IF(uzytkownicy716[[#This Row],[Urzedowy]]="tak",uzytkownicy716[[#This Row],[Jezyk]],"")</f>
        <v/>
      </c>
      <c r="O136" s="1" t="s">
        <v>202</v>
      </c>
      <c r="P136">
        <f t="shared" si="2"/>
        <v>1</v>
      </c>
    </row>
    <row r="137" spans="5:16" ht="15.75" x14ac:dyDescent="0.25">
      <c r="E137" s="1" t="s">
        <v>203</v>
      </c>
      <c r="F137" s="1" t="s">
        <v>89</v>
      </c>
      <c r="H137" s="1" t="s">
        <v>42</v>
      </c>
      <c r="I137" s="1" t="s">
        <v>141</v>
      </c>
      <c r="J137">
        <v>2.4</v>
      </c>
      <c r="K137" s="1" t="s">
        <v>563</v>
      </c>
      <c r="N137" s="9" t="str">
        <f>IF(uzytkownicy716[[#This Row],[Urzedowy]]="tak",uzytkownicy716[[#This Row],[Jezyk]],"")</f>
        <v/>
      </c>
      <c r="O137" s="1" t="s">
        <v>203</v>
      </c>
      <c r="P137">
        <f t="shared" si="2"/>
        <v>1</v>
      </c>
    </row>
    <row r="138" spans="5:16" ht="15.75" x14ac:dyDescent="0.25">
      <c r="E138" s="1" t="s">
        <v>204</v>
      </c>
      <c r="F138" s="1" t="s">
        <v>51</v>
      </c>
      <c r="H138" s="1" t="s">
        <v>42</v>
      </c>
      <c r="I138" s="1" t="s">
        <v>500</v>
      </c>
      <c r="J138">
        <v>2.4</v>
      </c>
      <c r="K138" s="1" t="s">
        <v>563</v>
      </c>
      <c r="N138" s="9" t="str">
        <f>IF(uzytkownicy716[[#This Row],[Urzedowy]]="tak",uzytkownicy716[[#This Row],[Jezyk]],"")</f>
        <v/>
      </c>
      <c r="O138" s="1" t="s">
        <v>204</v>
      </c>
      <c r="P138">
        <f t="shared" si="2"/>
        <v>1</v>
      </c>
    </row>
    <row r="139" spans="5:16" ht="15.75" x14ac:dyDescent="0.25">
      <c r="E139" s="1" t="s">
        <v>205</v>
      </c>
      <c r="F139" s="1" t="s">
        <v>62</v>
      </c>
      <c r="H139" s="1" t="s">
        <v>15</v>
      </c>
      <c r="I139" s="1" t="s">
        <v>540</v>
      </c>
      <c r="J139">
        <v>2.2999999999999998</v>
      </c>
      <c r="K139" s="1" t="s">
        <v>563</v>
      </c>
      <c r="N139" s="9" t="str">
        <f>IF(uzytkownicy716[[#This Row],[Urzedowy]]="tak",uzytkownicy716[[#This Row],[Jezyk]],"")</f>
        <v/>
      </c>
      <c r="O139" s="1" t="s">
        <v>205</v>
      </c>
      <c r="P139">
        <f t="shared" si="2"/>
        <v>1</v>
      </c>
    </row>
    <row r="140" spans="5:16" ht="15.75" x14ac:dyDescent="0.25">
      <c r="E140" s="1" t="s">
        <v>206</v>
      </c>
      <c r="F140" s="1" t="s">
        <v>135</v>
      </c>
      <c r="H140" s="1" t="s">
        <v>20</v>
      </c>
      <c r="I140" s="1" t="s">
        <v>155</v>
      </c>
      <c r="J140">
        <v>2.2999999999999998</v>
      </c>
      <c r="K140" s="1" t="s">
        <v>563</v>
      </c>
      <c r="N140" s="9" t="str">
        <f>IF(uzytkownicy716[[#This Row],[Urzedowy]]="tak",uzytkownicy716[[#This Row],[Jezyk]],"")</f>
        <v/>
      </c>
      <c r="O140" s="1" t="s">
        <v>206</v>
      </c>
      <c r="P140">
        <f t="shared" si="2"/>
        <v>1</v>
      </c>
    </row>
    <row r="141" spans="5:16" ht="15.75" x14ac:dyDescent="0.25">
      <c r="E141" s="1" t="s">
        <v>207</v>
      </c>
      <c r="F141" s="1" t="s">
        <v>51</v>
      </c>
      <c r="H141" s="1" t="s">
        <v>30</v>
      </c>
      <c r="I141" s="1" t="s">
        <v>490</v>
      </c>
      <c r="J141">
        <v>2.2999999999999998</v>
      </c>
      <c r="K141" s="1" t="s">
        <v>562</v>
      </c>
      <c r="N141" s="9" t="str">
        <f>IF(uzytkownicy716[[#This Row],[Urzedowy]]="tak",uzytkownicy716[[#This Row],[Jezyk]],"")</f>
        <v>tamazight</v>
      </c>
      <c r="O141" s="1" t="s">
        <v>207</v>
      </c>
      <c r="P141">
        <f t="shared" si="2"/>
        <v>1</v>
      </c>
    </row>
    <row r="142" spans="5:16" ht="15.75" x14ac:dyDescent="0.25">
      <c r="E142" s="1" t="s">
        <v>208</v>
      </c>
      <c r="F142" s="1" t="s">
        <v>81</v>
      </c>
      <c r="H142" s="1" t="s">
        <v>36</v>
      </c>
      <c r="I142" s="1" t="s">
        <v>516</v>
      </c>
      <c r="J142">
        <v>2.2999999999999998</v>
      </c>
      <c r="K142" s="1" t="s">
        <v>562</v>
      </c>
      <c r="N142" s="9" t="str">
        <f>IF(uzytkownicy716[[#This Row],[Urzedowy]]="tak",uzytkownicy716[[#This Row],[Jezyk]],"")</f>
        <v>tsonga</v>
      </c>
      <c r="O142" s="1" t="s">
        <v>208</v>
      </c>
      <c r="P142">
        <f t="shared" si="2"/>
        <v>1</v>
      </c>
    </row>
    <row r="143" spans="5:16" ht="15.75" x14ac:dyDescent="0.25">
      <c r="E143" s="1" t="s">
        <v>209</v>
      </c>
      <c r="F143" s="1" t="s">
        <v>81</v>
      </c>
      <c r="H143" s="1" t="s">
        <v>16</v>
      </c>
      <c r="I143" s="1" t="s">
        <v>334</v>
      </c>
      <c r="J143">
        <v>2.2000000000000002</v>
      </c>
      <c r="K143" s="1" t="s">
        <v>563</v>
      </c>
      <c r="N143" s="9" t="str">
        <f>IF(uzytkownicy716[[#This Row],[Urzedowy]]="tak",uzytkownicy716[[#This Row],[Jezyk]],"")</f>
        <v/>
      </c>
      <c r="O143" s="1" t="s">
        <v>209</v>
      </c>
      <c r="P143">
        <f t="shared" si="2"/>
        <v>1</v>
      </c>
    </row>
    <row r="144" spans="5:16" ht="15.75" x14ac:dyDescent="0.25">
      <c r="E144" s="1" t="s">
        <v>210</v>
      </c>
      <c r="F144" s="1" t="s">
        <v>81</v>
      </c>
      <c r="H144" s="1" t="s">
        <v>27</v>
      </c>
      <c r="I144" s="1" t="s">
        <v>159</v>
      </c>
      <c r="J144">
        <v>2.2000000000000002</v>
      </c>
      <c r="K144" s="1" t="s">
        <v>563</v>
      </c>
      <c r="N144" s="9" t="str">
        <f>IF(uzytkownicy716[[#This Row],[Urzedowy]]="tak",uzytkownicy716[[#This Row],[Jezyk]],"")</f>
        <v/>
      </c>
      <c r="O144" s="1" t="s">
        <v>210</v>
      </c>
      <c r="P144">
        <f t="shared" si="2"/>
        <v>1</v>
      </c>
    </row>
    <row r="145" spans="5:16" ht="15.75" x14ac:dyDescent="0.25">
      <c r="E145" s="1" t="s">
        <v>211</v>
      </c>
      <c r="F145" s="1" t="s">
        <v>81</v>
      </c>
      <c r="H145" s="1" t="s">
        <v>15</v>
      </c>
      <c r="I145" s="1" t="s">
        <v>183</v>
      </c>
      <c r="J145">
        <v>2.1</v>
      </c>
      <c r="K145" s="1" t="s">
        <v>563</v>
      </c>
      <c r="N145" s="9" t="str">
        <f>IF(uzytkownicy716[[#This Row],[Urzedowy]]="tak",uzytkownicy716[[#This Row],[Jezyk]],"")</f>
        <v/>
      </c>
      <c r="O145" s="1" t="s">
        <v>211</v>
      </c>
      <c r="P145">
        <f t="shared" si="2"/>
        <v>1</v>
      </c>
    </row>
    <row r="146" spans="5:16" ht="15.75" x14ac:dyDescent="0.25">
      <c r="E146" s="1" t="s">
        <v>212</v>
      </c>
      <c r="F146" s="1" t="s">
        <v>51</v>
      </c>
      <c r="H146" s="1" t="s">
        <v>15</v>
      </c>
      <c r="I146" s="1" t="s">
        <v>465</v>
      </c>
      <c r="J146">
        <v>2.1</v>
      </c>
      <c r="K146" s="1" t="s">
        <v>563</v>
      </c>
      <c r="N146" s="9" t="str">
        <f>IF(uzytkownicy716[[#This Row],[Urzedowy]]="tak",uzytkownicy716[[#This Row],[Jezyk]],"")</f>
        <v/>
      </c>
      <c r="O146" s="1" t="s">
        <v>212</v>
      </c>
      <c r="P146">
        <f t="shared" si="2"/>
        <v>1</v>
      </c>
    </row>
    <row r="147" spans="5:16" ht="15.75" x14ac:dyDescent="0.25">
      <c r="E147" s="1" t="s">
        <v>213</v>
      </c>
      <c r="F147" s="1" t="s">
        <v>51</v>
      </c>
      <c r="H147" s="1" t="s">
        <v>20</v>
      </c>
      <c r="I147" s="1" t="s">
        <v>251</v>
      </c>
      <c r="J147">
        <v>2.1</v>
      </c>
      <c r="K147" s="1" t="s">
        <v>563</v>
      </c>
      <c r="N147" s="9" t="str">
        <f>IF(uzytkownicy716[[#This Row],[Urzedowy]]="tak",uzytkownicy716[[#This Row],[Jezyk]],"")</f>
        <v/>
      </c>
      <c r="O147" s="1" t="s">
        <v>213</v>
      </c>
      <c r="P147" t="str">
        <f t="shared" si="2"/>
        <v>indonezyjski</v>
      </c>
    </row>
    <row r="148" spans="5:16" ht="15.75" x14ac:dyDescent="0.25">
      <c r="E148" s="1" t="s">
        <v>214</v>
      </c>
      <c r="F148" s="1" t="s">
        <v>84</v>
      </c>
      <c r="H148" s="1" t="s">
        <v>21</v>
      </c>
      <c r="I148" s="1" t="s">
        <v>455</v>
      </c>
      <c r="J148">
        <v>2.1</v>
      </c>
      <c r="K148" s="1" t="s">
        <v>563</v>
      </c>
      <c r="N148" s="9" t="str">
        <f>IF(uzytkownicy716[[#This Row],[Urzedowy]]="tak",uzytkownicy716[[#This Row],[Jezyk]],"")</f>
        <v/>
      </c>
      <c r="O148" s="1" t="s">
        <v>214</v>
      </c>
      <c r="P148">
        <f t="shared" si="2"/>
        <v>1</v>
      </c>
    </row>
    <row r="149" spans="5:16" ht="15.75" x14ac:dyDescent="0.25">
      <c r="E149" s="1" t="s">
        <v>215</v>
      </c>
      <c r="F149" s="1" t="s">
        <v>60</v>
      </c>
      <c r="H149" s="1" t="s">
        <v>37</v>
      </c>
      <c r="I149" s="1" t="s">
        <v>391</v>
      </c>
      <c r="J149">
        <v>2.1</v>
      </c>
      <c r="K149" s="1" t="s">
        <v>563</v>
      </c>
      <c r="N149" s="9" t="str">
        <f>IF(uzytkownicy716[[#This Row],[Urzedowy]]="tak",uzytkownicy716[[#This Row],[Jezyk]],"")</f>
        <v/>
      </c>
      <c r="O149" s="1" t="s">
        <v>215</v>
      </c>
      <c r="P149">
        <f t="shared" si="2"/>
        <v>1</v>
      </c>
    </row>
    <row r="150" spans="5:16" ht="15.75" x14ac:dyDescent="0.25">
      <c r="E150" s="1" t="s">
        <v>216</v>
      </c>
      <c r="F150" s="1" t="s">
        <v>81</v>
      </c>
      <c r="H150" s="1" t="s">
        <v>42</v>
      </c>
      <c r="I150" s="1" t="s">
        <v>296</v>
      </c>
      <c r="J150">
        <v>2.1</v>
      </c>
      <c r="K150" s="1" t="s">
        <v>563</v>
      </c>
      <c r="N150" s="9" t="str">
        <f>IF(uzytkownicy716[[#This Row],[Urzedowy]]="tak",uzytkownicy716[[#This Row],[Jezyk]],"")</f>
        <v/>
      </c>
      <c r="O150" s="1" t="s">
        <v>216</v>
      </c>
      <c r="P150">
        <f t="shared" si="2"/>
        <v>1</v>
      </c>
    </row>
    <row r="151" spans="5:16" ht="15.75" x14ac:dyDescent="0.25">
      <c r="E151" s="1" t="s">
        <v>217</v>
      </c>
      <c r="F151" s="1" t="s">
        <v>51</v>
      </c>
      <c r="H151" s="1" t="s">
        <v>44</v>
      </c>
      <c r="I151" s="1" t="s">
        <v>161</v>
      </c>
      <c r="J151">
        <v>2.1</v>
      </c>
      <c r="K151" s="1" t="s">
        <v>563</v>
      </c>
      <c r="N151" s="9" t="str">
        <f>IF(uzytkownicy716[[#This Row],[Urzedowy]]="tak",uzytkownicy716[[#This Row],[Jezyk]],"")</f>
        <v/>
      </c>
      <c r="O151" s="1" t="s">
        <v>217</v>
      </c>
      <c r="P151">
        <f t="shared" si="2"/>
        <v>1</v>
      </c>
    </row>
    <row r="152" spans="5:16" ht="15.75" x14ac:dyDescent="0.25">
      <c r="E152" s="1" t="s">
        <v>218</v>
      </c>
      <c r="F152" s="1" t="s">
        <v>96</v>
      </c>
      <c r="H152" s="1" t="s">
        <v>5</v>
      </c>
      <c r="I152" s="1" t="s">
        <v>481</v>
      </c>
      <c r="J152">
        <v>2</v>
      </c>
      <c r="K152" s="1" t="s">
        <v>563</v>
      </c>
      <c r="N152" s="9" t="str">
        <f>IF(uzytkownicy716[[#This Row],[Urzedowy]]="tak",uzytkownicy716[[#This Row],[Jezyk]],"")</f>
        <v/>
      </c>
      <c r="O152" s="1" t="s">
        <v>218</v>
      </c>
      <c r="P152" t="str">
        <f t="shared" si="2"/>
        <v>japonski</v>
      </c>
    </row>
    <row r="153" spans="5:16" ht="15.75" x14ac:dyDescent="0.25">
      <c r="E153" s="1" t="s">
        <v>219</v>
      </c>
      <c r="F153" s="1" t="s">
        <v>51</v>
      </c>
      <c r="H153" s="1" t="s">
        <v>13</v>
      </c>
      <c r="I153" s="1" t="s">
        <v>302</v>
      </c>
      <c r="J153">
        <v>2</v>
      </c>
      <c r="K153" s="1" t="s">
        <v>562</v>
      </c>
      <c r="N153" s="9" t="str">
        <f>IF(uzytkownicy716[[#This Row],[Urzedowy]]="tak",uzytkownicy716[[#This Row],[Jezyk]],"")</f>
        <v>lingala</v>
      </c>
      <c r="O153" s="1" t="s">
        <v>219</v>
      </c>
      <c r="P153">
        <f t="shared" si="2"/>
        <v>1</v>
      </c>
    </row>
    <row r="154" spans="5:16" ht="15.75" x14ac:dyDescent="0.25">
      <c r="E154" s="1" t="s">
        <v>220</v>
      </c>
      <c r="F154" s="1" t="s">
        <v>51</v>
      </c>
      <c r="H154" s="1" t="s">
        <v>21</v>
      </c>
      <c r="I154" s="1" t="s">
        <v>104</v>
      </c>
      <c r="J154">
        <v>2</v>
      </c>
      <c r="K154" s="1" t="s">
        <v>563</v>
      </c>
      <c r="N154" s="9" t="str">
        <f>IF(uzytkownicy716[[#This Row],[Urzedowy]]="tak",uzytkownicy716[[#This Row],[Jezyk]],"")</f>
        <v/>
      </c>
      <c r="O154" s="1" t="s">
        <v>220</v>
      </c>
      <c r="P154">
        <f t="shared" si="2"/>
        <v>1</v>
      </c>
    </row>
    <row r="155" spans="5:16" ht="15.75" x14ac:dyDescent="0.25">
      <c r="E155" s="1" t="s">
        <v>221</v>
      </c>
      <c r="F155" s="1" t="s">
        <v>62</v>
      </c>
      <c r="H155" s="1" t="s">
        <v>22</v>
      </c>
      <c r="I155" s="1" t="s">
        <v>85</v>
      </c>
      <c r="J155">
        <v>2</v>
      </c>
      <c r="K155" s="1" t="s">
        <v>563</v>
      </c>
      <c r="N155" s="9" t="str">
        <f>IF(uzytkownicy716[[#This Row],[Urzedowy]]="tak",uzytkownicy716[[#This Row],[Jezyk]],"")</f>
        <v/>
      </c>
      <c r="O155" s="1" t="s">
        <v>221</v>
      </c>
      <c r="P155">
        <f t="shared" si="2"/>
        <v>1</v>
      </c>
    </row>
    <row r="156" spans="5:16" ht="15.75" x14ac:dyDescent="0.25">
      <c r="E156" s="1" t="s">
        <v>222</v>
      </c>
      <c r="F156" s="1" t="s">
        <v>56</v>
      </c>
      <c r="H156" s="1" t="s">
        <v>33</v>
      </c>
      <c r="I156" s="1" t="s">
        <v>211</v>
      </c>
      <c r="J156">
        <v>2</v>
      </c>
      <c r="K156" s="1" t="s">
        <v>563</v>
      </c>
      <c r="N156" s="9" t="str">
        <f>IF(uzytkownicy716[[#This Row],[Urzedowy]]="tak",uzytkownicy716[[#This Row],[Jezyk]],"")</f>
        <v/>
      </c>
      <c r="O156" s="1" t="s">
        <v>222</v>
      </c>
      <c r="P156">
        <f t="shared" si="2"/>
        <v>1</v>
      </c>
    </row>
    <row r="157" spans="5:16" ht="15.75" x14ac:dyDescent="0.25">
      <c r="E157" s="1" t="s">
        <v>223</v>
      </c>
      <c r="F157" s="1" t="s">
        <v>56</v>
      </c>
      <c r="H157" s="1" t="s">
        <v>33</v>
      </c>
      <c r="I157" s="1" t="s">
        <v>508</v>
      </c>
      <c r="J157">
        <v>2</v>
      </c>
      <c r="K157" s="1" t="s">
        <v>563</v>
      </c>
      <c r="N157" s="9" t="str">
        <f>IF(uzytkownicy716[[#This Row],[Urzedowy]]="tak",uzytkownicy716[[#This Row],[Jezyk]],"")</f>
        <v/>
      </c>
      <c r="O157" s="1" t="s">
        <v>223</v>
      </c>
      <c r="P157">
        <f t="shared" si="2"/>
        <v>1</v>
      </c>
    </row>
    <row r="158" spans="5:16" ht="15.75" x14ac:dyDescent="0.25">
      <c r="E158" s="1" t="s">
        <v>224</v>
      </c>
      <c r="F158" s="1" t="s">
        <v>81</v>
      </c>
      <c r="H158" s="1" t="s">
        <v>38</v>
      </c>
      <c r="I158" s="1" t="s">
        <v>105</v>
      </c>
      <c r="J158">
        <v>2</v>
      </c>
      <c r="K158" s="1" t="s">
        <v>563</v>
      </c>
      <c r="N158" s="9" t="str">
        <f>IF(uzytkownicy716[[#This Row],[Urzedowy]]="tak",uzytkownicy716[[#This Row],[Jezyk]],"")</f>
        <v/>
      </c>
      <c r="O158" s="1" t="s">
        <v>224</v>
      </c>
      <c r="P158">
        <f t="shared" si="2"/>
        <v>1</v>
      </c>
    </row>
    <row r="159" spans="5:16" ht="15.75" x14ac:dyDescent="0.25">
      <c r="E159" s="1" t="s">
        <v>225</v>
      </c>
      <c r="F159" s="1" t="s">
        <v>58</v>
      </c>
      <c r="H159" s="1" t="s">
        <v>21</v>
      </c>
      <c r="I159" s="1" t="s">
        <v>71</v>
      </c>
      <c r="J159">
        <v>1.9</v>
      </c>
      <c r="K159" s="1" t="s">
        <v>563</v>
      </c>
      <c r="N159" s="9" t="str">
        <f>IF(uzytkownicy716[[#This Row],[Urzedowy]]="tak",uzytkownicy716[[#This Row],[Jezyk]],"")</f>
        <v/>
      </c>
      <c r="O159" s="1" t="s">
        <v>225</v>
      </c>
      <c r="P159">
        <f t="shared" si="2"/>
        <v>1</v>
      </c>
    </row>
    <row r="160" spans="5:16" ht="15.75" x14ac:dyDescent="0.25">
      <c r="E160" s="1" t="s">
        <v>226</v>
      </c>
      <c r="F160" s="1" t="s">
        <v>60</v>
      </c>
      <c r="H160" s="1" t="s">
        <v>27</v>
      </c>
      <c r="I160" s="1" t="s">
        <v>263</v>
      </c>
      <c r="J160">
        <v>1.9</v>
      </c>
      <c r="K160" s="1" t="s">
        <v>563</v>
      </c>
      <c r="N160" s="9" t="str">
        <f>IF(uzytkownicy716[[#This Row],[Urzedowy]]="tak",uzytkownicy716[[#This Row],[Jezyk]],"")</f>
        <v/>
      </c>
      <c r="O160" s="1" t="s">
        <v>226</v>
      </c>
      <c r="P160">
        <f t="shared" si="2"/>
        <v>1</v>
      </c>
    </row>
    <row r="161" spans="5:16" ht="15.75" x14ac:dyDescent="0.25">
      <c r="E161" s="1" t="s">
        <v>227</v>
      </c>
      <c r="F161" s="1" t="s">
        <v>60</v>
      </c>
      <c r="H161" s="1" t="s">
        <v>40</v>
      </c>
      <c r="I161" s="1" t="s">
        <v>175</v>
      </c>
      <c r="J161">
        <v>1.9</v>
      </c>
      <c r="K161" s="1" t="s">
        <v>563</v>
      </c>
      <c r="N161" s="9" t="str">
        <f>IF(uzytkownicy716[[#This Row],[Urzedowy]]="tak",uzytkownicy716[[#This Row],[Jezyk]],"")</f>
        <v/>
      </c>
      <c r="O161" s="1" t="s">
        <v>227</v>
      </c>
      <c r="P161">
        <f t="shared" si="2"/>
        <v>1</v>
      </c>
    </row>
    <row r="162" spans="5:16" ht="15.75" x14ac:dyDescent="0.25">
      <c r="E162" s="1" t="s">
        <v>228</v>
      </c>
      <c r="F162" s="1" t="s">
        <v>81</v>
      </c>
      <c r="H162" s="1" t="s">
        <v>3</v>
      </c>
      <c r="I162" s="1" t="s">
        <v>195</v>
      </c>
      <c r="J162">
        <v>1.8</v>
      </c>
      <c r="K162" s="1" t="s">
        <v>563</v>
      </c>
      <c r="N162" s="9" t="str">
        <f>IF(uzytkownicy716[[#This Row],[Urzedowy]]="tak",uzytkownicy716[[#This Row],[Jezyk]],"")</f>
        <v/>
      </c>
      <c r="O162" s="1" t="s">
        <v>228</v>
      </c>
      <c r="P162">
        <f t="shared" si="2"/>
        <v>1</v>
      </c>
    </row>
    <row r="163" spans="5:16" ht="15.75" x14ac:dyDescent="0.25">
      <c r="E163" s="1" t="s">
        <v>229</v>
      </c>
      <c r="F163" s="1" t="s">
        <v>53</v>
      </c>
      <c r="H163" s="1" t="s">
        <v>12</v>
      </c>
      <c r="I163" s="1" t="s">
        <v>277</v>
      </c>
      <c r="J163">
        <v>1.8</v>
      </c>
      <c r="K163" s="1" t="s">
        <v>563</v>
      </c>
      <c r="N163" s="9" t="str">
        <f>IF(uzytkownicy716[[#This Row],[Urzedowy]]="tak",uzytkownicy716[[#This Row],[Jezyk]],"")</f>
        <v/>
      </c>
      <c r="O163" s="1" t="s">
        <v>229</v>
      </c>
      <c r="P163">
        <f t="shared" si="2"/>
        <v>1</v>
      </c>
    </row>
    <row r="164" spans="5:16" ht="15.75" x14ac:dyDescent="0.25">
      <c r="E164" s="1" t="s">
        <v>230</v>
      </c>
      <c r="F164" s="1" t="s">
        <v>131</v>
      </c>
      <c r="H164" s="1" t="s">
        <v>15</v>
      </c>
      <c r="I164" s="1" t="s">
        <v>59</v>
      </c>
      <c r="J164">
        <v>1.8</v>
      </c>
      <c r="K164" s="1" t="s">
        <v>563</v>
      </c>
      <c r="N164" s="9" t="str">
        <f>IF(uzytkownicy716[[#This Row],[Urzedowy]]="tak",uzytkownicy716[[#This Row],[Jezyk]],"")</f>
        <v/>
      </c>
      <c r="O164" s="1" t="s">
        <v>230</v>
      </c>
      <c r="P164">
        <f t="shared" si="2"/>
        <v>1</v>
      </c>
    </row>
    <row r="165" spans="5:16" ht="15.75" x14ac:dyDescent="0.25">
      <c r="E165" s="1" t="s">
        <v>231</v>
      </c>
      <c r="F165" s="1" t="s">
        <v>81</v>
      </c>
      <c r="H165" s="1" t="s">
        <v>15</v>
      </c>
      <c r="I165" s="1" t="s">
        <v>187</v>
      </c>
      <c r="J165">
        <v>1.8</v>
      </c>
      <c r="K165" s="1" t="s">
        <v>563</v>
      </c>
      <c r="N165" s="9" t="str">
        <f>IF(uzytkownicy716[[#This Row],[Urzedowy]]="tak",uzytkownicy716[[#This Row],[Jezyk]],"")</f>
        <v/>
      </c>
      <c r="O165" s="1" t="s">
        <v>231</v>
      </c>
      <c r="P165">
        <f t="shared" si="2"/>
        <v>1</v>
      </c>
    </row>
    <row r="166" spans="5:16" ht="15.75" x14ac:dyDescent="0.25">
      <c r="E166" s="1" t="s">
        <v>232</v>
      </c>
      <c r="F166" s="1" t="s">
        <v>123</v>
      </c>
      <c r="H166" s="1" t="s">
        <v>16</v>
      </c>
      <c r="I166" s="1" t="s">
        <v>495</v>
      </c>
      <c r="J166">
        <v>1.8</v>
      </c>
      <c r="K166" s="1" t="s">
        <v>563</v>
      </c>
      <c r="N166" s="9" t="str">
        <f>IF(uzytkownicy716[[#This Row],[Urzedowy]]="tak",uzytkownicy716[[#This Row],[Jezyk]],"")</f>
        <v/>
      </c>
      <c r="O166" s="1" t="s">
        <v>232</v>
      </c>
      <c r="P166">
        <f t="shared" si="2"/>
        <v>1</v>
      </c>
    </row>
    <row r="167" spans="5:16" ht="15.75" x14ac:dyDescent="0.25">
      <c r="E167" s="1" t="s">
        <v>233</v>
      </c>
      <c r="F167" s="1" t="s">
        <v>56</v>
      </c>
      <c r="H167" s="1" t="s">
        <v>16</v>
      </c>
      <c r="I167" s="1" t="s">
        <v>321</v>
      </c>
      <c r="J167">
        <v>1.8</v>
      </c>
      <c r="K167" s="1" t="s">
        <v>563</v>
      </c>
      <c r="N167" s="9" t="str">
        <f>IF(uzytkownicy716[[#This Row],[Urzedowy]]="tak",uzytkownicy716[[#This Row],[Jezyk]],"")</f>
        <v/>
      </c>
      <c r="O167" s="1" t="s">
        <v>233</v>
      </c>
      <c r="P167">
        <f t="shared" si="2"/>
        <v>1</v>
      </c>
    </row>
    <row r="168" spans="5:16" ht="15.75" x14ac:dyDescent="0.25">
      <c r="E168" s="1" t="s">
        <v>234</v>
      </c>
      <c r="F168" s="1" t="s">
        <v>53</v>
      </c>
      <c r="H168" s="1" t="s">
        <v>20</v>
      </c>
      <c r="I168" s="1" t="s">
        <v>288</v>
      </c>
      <c r="J168">
        <v>1.8</v>
      </c>
      <c r="K168" s="1" t="s">
        <v>563</v>
      </c>
      <c r="N168" s="9" t="str">
        <f>IF(uzytkownicy716[[#This Row],[Urzedowy]]="tak",uzytkownicy716[[#This Row],[Jezyk]],"")</f>
        <v/>
      </c>
      <c r="O168" s="1" t="s">
        <v>234</v>
      </c>
      <c r="P168">
        <f t="shared" si="2"/>
        <v>1</v>
      </c>
    </row>
    <row r="169" spans="5:16" ht="15.75" x14ac:dyDescent="0.25">
      <c r="E169" s="1" t="s">
        <v>235</v>
      </c>
      <c r="F169" s="1" t="s">
        <v>81</v>
      </c>
      <c r="H169" s="1" t="s">
        <v>12</v>
      </c>
      <c r="I169" s="1" t="s">
        <v>192</v>
      </c>
      <c r="J169">
        <v>1.7</v>
      </c>
      <c r="K169" s="1" t="s">
        <v>563</v>
      </c>
      <c r="N169" s="9" t="str">
        <f>IF(uzytkownicy716[[#This Row],[Urzedowy]]="tak",uzytkownicy716[[#This Row],[Jezyk]],"")</f>
        <v/>
      </c>
      <c r="O169" s="1" t="s">
        <v>235</v>
      </c>
      <c r="P169">
        <f t="shared" si="2"/>
        <v>1</v>
      </c>
    </row>
    <row r="170" spans="5:16" ht="15.75" x14ac:dyDescent="0.25">
      <c r="E170" s="1" t="s">
        <v>236</v>
      </c>
      <c r="F170" s="1" t="s">
        <v>51</v>
      </c>
      <c r="H170" s="1" t="s">
        <v>20</v>
      </c>
      <c r="I170" s="1" t="s">
        <v>520</v>
      </c>
      <c r="J170">
        <v>1.7</v>
      </c>
      <c r="K170" s="1" t="s">
        <v>563</v>
      </c>
      <c r="N170" s="9" t="str">
        <f>IF(uzytkownicy716[[#This Row],[Urzedowy]]="tak",uzytkownicy716[[#This Row],[Jezyk]],"")</f>
        <v/>
      </c>
      <c r="O170" s="1" t="s">
        <v>236</v>
      </c>
      <c r="P170">
        <f t="shared" si="2"/>
        <v>1</v>
      </c>
    </row>
    <row r="171" spans="5:16" ht="15.75" x14ac:dyDescent="0.25">
      <c r="E171" s="1" t="s">
        <v>237</v>
      </c>
      <c r="F171" s="1" t="s">
        <v>86</v>
      </c>
      <c r="H171" s="1" t="s">
        <v>27</v>
      </c>
      <c r="I171" s="1" t="s">
        <v>259</v>
      </c>
      <c r="J171">
        <v>1.7</v>
      </c>
      <c r="K171" s="1" t="s">
        <v>563</v>
      </c>
      <c r="N171" s="9" t="str">
        <f>IF(uzytkownicy716[[#This Row],[Urzedowy]]="tak",uzytkownicy716[[#This Row],[Jezyk]],"")</f>
        <v/>
      </c>
      <c r="O171" s="1" t="s">
        <v>237</v>
      </c>
      <c r="P171">
        <f t="shared" si="2"/>
        <v>1</v>
      </c>
    </row>
    <row r="172" spans="5:16" ht="15.75" x14ac:dyDescent="0.25">
      <c r="E172" s="1" t="s">
        <v>238</v>
      </c>
      <c r="F172" s="1" t="s">
        <v>56</v>
      </c>
      <c r="H172" s="1" t="s">
        <v>33</v>
      </c>
      <c r="I172" s="1" t="s">
        <v>163</v>
      </c>
      <c r="J172">
        <v>1.7</v>
      </c>
      <c r="K172" s="1" t="s">
        <v>563</v>
      </c>
      <c r="N172" s="9" t="str">
        <f>IF(uzytkownicy716[[#This Row],[Urzedowy]]="tak",uzytkownicy716[[#This Row],[Jezyk]],"")</f>
        <v/>
      </c>
      <c r="O172" s="1" t="s">
        <v>238</v>
      </c>
      <c r="P172">
        <f t="shared" si="2"/>
        <v>1</v>
      </c>
    </row>
    <row r="173" spans="5:16" ht="15.75" x14ac:dyDescent="0.25">
      <c r="E173" s="1" t="s">
        <v>239</v>
      </c>
      <c r="F173" s="1" t="s">
        <v>56</v>
      </c>
      <c r="H173" s="1" t="s">
        <v>40</v>
      </c>
      <c r="I173" s="1" t="s">
        <v>194</v>
      </c>
      <c r="J173">
        <v>1.7</v>
      </c>
      <c r="K173" s="1" t="s">
        <v>563</v>
      </c>
      <c r="N173" s="9" t="str">
        <f>IF(uzytkownicy716[[#This Row],[Urzedowy]]="tak",uzytkownicy716[[#This Row],[Jezyk]],"")</f>
        <v/>
      </c>
      <c r="O173" s="1" t="s">
        <v>239</v>
      </c>
      <c r="P173">
        <f t="shared" si="2"/>
        <v>1</v>
      </c>
    </row>
    <row r="174" spans="5:16" ht="15.75" x14ac:dyDescent="0.25">
      <c r="E174" s="1" t="s">
        <v>240</v>
      </c>
      <c r="F174" s="1" t="s">
        <v>62</v>
      </c>
      <c r="H174" s="1" t="s">
        <v>41</v>
      </c>
      <c r="I174" s="1" t="s">
        <v>555</v>
      </c>
      <c r="J174">
        <v>1.7</v>
      </c>
      <c r="K174" s="1" t="s">
        <v>563</v>
      </c>
      <c r="N174" s="9" t="str">
        <f>IF(uzytkownicy716[[#This Row],[Urzedowy]]="tak",uzytkownicy716[[#This Row],[Jezyk]],"")</f>
        <v/>
      </c>
      <c r="O174" s="1" t="s">
        <v>240</v>
      </c>
      <c r="P174">
        <f t="shared" si="2"/>
        <v>1</v>
      </c>
    </row>
    <row r="175" spans="5:16" ht="15.75" x14ac:dyDescent="0.25">
      <c r="E175" s="1" t="s">
        <v>241</v>
      </c>
      <c r="F175" s="1" t="s">
        <v>62</v>
      </c>
      <c r="H175" s="1" t="s">
        <v>42</v>
      </c>
      <c r="I175" s="1" t="s">
        <v>338</v>
      </c>
      <c r="J175">
        <v>1.7</v>
      </c>
      <c r="K175" s="1" t="s">
        <v>563</v>
      </c>
      <c r="N175" s="9" t="str">
        <f>IF(uzytkownicy716[[#This Row],[Urzedowy]]="tak",uzytkownicy716[[#This Row],[Jezyk]],"")</f>
        <v/>
      </c>
      <c r="O175" s="1" t="s">
        <v>241</v>
      </c>
      <c r="P175">
        <f t="shared" si="2"/>
        <v>1</v>
      </c>
    </row>
    <row r="176" spans="5:16" ht="15.75" x14ac:dyDescent="0.25">
      <c r="E176" s="1" t="s">
        <v>242</v>
      </c>
      <c r="F176" s="1" t="s">
        <v>62</v>
      </c>
      <c r="H176" s="1" t="s">
        <v>15</v>
      </c>
      <c r="I176" s="1" t="s">
        <v>168</v>
      </c>
      <c r="J176">
        <v>1.6</v>
      </c>
      <c r="K176" s="1" t="s">
        <v>563</v>
      </c>
      <c r="N176" s="9" t="str">
        <f>IF(uzytkownicy716[[#This Row],[Urzedowy]]="tak",uzytkownicy716[[#This Row],[Jezyk]],"")</f>
        <v/>
      </c>
      <c r="O176" s="1" t="s">
        <v>242</v>
      </c>
      <c r="P176">
        <f t="shared" si="2"/>
        <v>1</v>
      </c>
    </row>
    <row r="177" spans="5:16" ht="15.75" x14ac:dyDescent="0.25">
      <c r="E177" s="1" t="s">
        <v>243</v>
      </c>
      <c r="F177" s="1" t="s">
        <v>56</v>
      </c>
      <c r="H177" s="1" t="s">
        <v>21</v>
      </c>
      <c r="I177" s="1" t="s">
        <v>323</v>
      </c>
      <c r="J177">
        <v>1.6</v>
      </c>
      <c r="K177" s="1" t="s">
        <v>563</v>
      </c>
      <c r="N177" s="9" t="str">
        <f>IF(uzytkownicy716[[#This Row],[Urzedowy]]="tak",uzytkownicy716[[#This Row],[Jezyk]],"")</f>
        <v/>
      </c>
      <c r="O177" s="1" t="s">
        <v>243</v>
      </c>
      <c r="P177">
        <f t="shared" si="2"/>
        <v>1</v>
      </c>
    </row>
    <row r="178" spans="5:16" ht="15.75" x14ac:dyDescent="0.25">
      <c r="E178" s="1" t="s">
        <v>244</v>
      </c>
      <c r="F178" s="1" t="s">
        <v>56</v>
      </c>
      <c r="H178" s="1" t="s">
        <v>44</v>
      </c>
      <c r="I178" s="1" t="s">
        <v>484</v>
      </c>
      <c r="J178">
        <v>1.6</v>
      </c>
      <c r="K178" s="1" t="s">
        <v>563</v>
      </c>
      <c r="N178" s="9" t="str">
        <f>IF(uzytkownicy716[[#This Row],[Urzedowy]]="tak",uzytkownicy716[[#This Row],[Jezyk]],"")</f>
        <v/>
      </c>
      <c r="O178" s="1" t="s">
        <v>244</v>
      </c>
      <c r="P178">
        <f t="shared" si="2"/>
        <v>1</v>
      </c>
    </row>
    <row r="179" spans="5:16" ht="15.75" x14ac:dyDescent="0.25">
      <c r="E179" s="1" t="s">
        <v>245</v>
      </c>
      <c r="F179" s="1" t="s">
        <v>86</v>
      </c>
      <c r="H179" s="1" t="s">
        <v>46</v>
      </c>
      <c r="I179" s="1" t="s">
        <v>497</v>
      </c>
      <c r="J179">
        <v>1.6</v>
      </c>
      <c r="K179" s="1" t="s">
        <v>563</v>
      </c>
      <c r="N179" s="9" t="str">
        <f>IF(uzytkownicy716[[#This Row],[Urzedowy]]="tak",uzytkownicy716[[#This Row],[Jezyk]],"")</f>
        <v/>
      </c>
      <c r="O179" s="1" t="s">
        <v>245</v>
      </c>
      <c r="P179">
        <f t="shared" si="2"/>
        <v>1</v>
      </c>
    </row>
    <row r="180" spans="5:16" ht="15.75" x14ac:dyDescent="0.25">
      <c r="E180" s="1" t="s">
        <v>246</v>
      </c>
      <c r="F180" s="1" t="s">
        <v>246</v>
      </c>
      <c r="H180" s="1" t="s">
        <v>3</v>
      </c>
      <c r="I180" s="1" t="s">
        <v>523</v>
      </c>
      <c r="J180">
        <v>1.5</v>
      </c>
      <c r="K180" s="1" t="s">
        <v>563</v>
      </c>
      <c r="N180" s="9" t="str">
        <f>IF(uzytkownicy716[[#This Row],[Urzedowy]]="tak",uzytkownicy716[[#This Row],[Jezyk]],"")</f>
        <v/>
      </c>
      <c r="O180" s="1" t="s">
        <v>246</v>
      </c>
      <c r="P180">
        <f t="shared" si="2"/>
        <v>1</v>
      </c>
    </row>
    <row r="181" spans="5:16" ht="15.75" x14ac:dyDescent="0.25">
      <c r="E181" s="1" t="s">
        <v>247</v>
      </c>
      <c r="F181" s="1" t="s">
        <v>81</v>
      </c>
      <c r="H181" s="1" t="s">
        <v>7</v>
      </c>
      <c r="I181" s="1" t="s">
        <v>539</v>
      </c>
      <c r="J181">
        <v>1.5</v>
      </c>
      <c r="K181" s="1" t="s">
        <v>563</v>
      </c>
      <c r="N181" s="9" t="str">
        <f>IF(uzytkownicy716[[#This Row],[Urzedowy]]="tak",uzytkownicy716[[#This Row],[Jezyk]],"")</f>
        <v/>
      </c>
      <c r="O181" s="1" t="s">
        <v>247</v>
      </c>
      <c r="P181">
        <f t="shared" si="2"/>
        <v>1</v>
      </c>
    </row>
    <row r="182" spans="5:16" ht="15.75" x14ac:dyDescent="0.25">
      <c r="E182" s="1" t="s">
        <v>248</v>
      </c>
      <c r="F182" s="1" t="s">
        <v>81</v>
      </c>
      <c r="H182" s="1" t="s">
        <v>11</v>
      </c>
      <c r="I182" s="1" t="s">
        <v>391</v>
      </c>
      <c r="J182">
        <v>1.5</v>
      </c>
      <c r="K182" s="1" t="s">
        <v>563</v>
      </c>
      <c r="N182" s="9" t="str">
        <f>IF(uzytkownicy716[[#This Row],[Urzedowy]]="tak",uzytkownicy716[[#This Row],[Jezyk]],"")</f>
        <v/>
      </c>
      <c r="O182" s="1" t="s">
        <v>248</v>
      </c>
      <c r="P182">
        <f t="shared" si="2"/>
        <v>1</v>
      </c>
    </row>
    <row r="183" spans="5:16" ht="15.75" x14ac:dyDescent="0.25">
      <c r="E183" s="1" t="s">
        <v>249</v>
      </c>
      <c r="F183" s="1" t="s">
        <v>81</v>
      </c>
      <c r="H183" s="1" t="s">
        <v>12</v>
      </c>
      <c r="I183" s="1" t="s">
        <v>201</v>
      </c>
      <c r="J183">
        <v>1.5</v>
      </c>
      <c r="K183" s="1" t="s">
        <v>563</v>
      </c>
      <c r="N183" s="9" t="str">
        <f>IF(uzytkownicy716[[#This Row],[Urzedowy]]="tak",uzytkownicy716[[#This Row],[Jezyk]],"")</f>
        <v/>
      </c>
      <c r="O183" s="1" t="s">
        <v>249</v>
      </c>
      <c r="P183">
        <f t="shared" si="2"/>
        <v>1</v>
      </c>
    </row>
    <row r="184" spans="5:16" ht="15.75" x14ac:dyDescent="0.25">
      <c r="E184" s="1" t="s">
        <v>250</v>
      </c>
      <c r="F184" s="1" t="s">
        <v>131</v>
      </c>
      <c r="H184" s="1" t="s">
        <v>12</v>
      </c>
      <c r="I184" s="1" t="s">
        <v>245</v>
      </c>
      <c r="J184">
        <v>1.5</v>
      </c>
      <c r="K184" s="1" t="s">
        <v>563</v>
      </c>
      <c r="N184" s="9" t="str">
        <f>IF(uzytkownicy716[[#This Row],[Urzedowy]]="tak",uzytkownicy716[[#This Row],[Jezyk]],"")</f>
        <v/>
      </c>
      <c r="O184" s="1" t="s">
        <v>250</v>
      </c>
      <c r="P184">
        <f t="shared" si="2"/>
        <v>1</v>
      </c>
    </row>
    <row r="185" spans="5:16" ht="15.75" x14ac:dyDescent="0.25">
      <c r="E185" s="1" t="s">
        <v>251</v>
      </c>
      <c r="F185" s="1" t="s">
        <v>62</v>
      </c>
      <c r="H185" s="1" t="s">
        <v>13</v>
      </c>
      <c r="I185" s="1" t="s">
        <v>307</v>
      </c>
      <c r="J185">
        <v>1.5</v>
      </c>
      <c r="K185" s="1" t="s">
        <v>563</v>
      </c>
      <c r="N185" s="9" t="str">
        <f>IF(uzytkownicy716[[#This Row],[Urzedowy]]="tak",uzytkownicy716[[#This Row],[Jezyk]],"")</f>
        <v/>
      </c>
      <c r="O185" s="1" t="s">
        <v>251</v>
      </c>
      <c r="P185">
        <f t="shared" si="2"/>
        <v>1</v>
      </c>
    </row>
    <row r="186" spans="5:16" ht="15.75" x14ac:dyDescent="0.25">
      <c r="E186" s="1" t="s">
        <v>252</v>
      </c>
      <c r="F186" s="1" t="s">
        <v>89</v>
      </c>
      <c r="H186" s="1" t="s">
        <v>20</v>
      </c>
      <c r="I186" s="1" t="s">
        <v>347</v>
      </c>
      <c r="J186">
        <v>1.5</v>
      </c>
      <c r="K186" s="1" t="s">
        <v>563</v>
      </c>
      <c r="N186" s="9" t="str">
        <f>IF(uzytkownicy716[[#This Row],[Urzedowy]]="tak",uzytkownicy716[[#This Row],[Jezyk]],"")</f>
        <v/>
      </c>
      <c r="O186" s="1" t="s">
        <v>252</v>
      </c>
      <c r="P186">
        <f t="shared" si="2"/>
        <v>1</v>
      </c>
    </row>
    <row r="187" spans="5:16" ht="15.75" x14ac:dyDescent="0.25">
      <c r="E187" s="1" t="s">
        <v>253</v>
      </c>
      <c r="F187" s="1" t="s">
        <v>89</v>
      </c>
      <c r="H187" s="1" t="s">
        <v>23</v>
      </c>
      <c r="I187" s="1" t="s">
        <v>76</v>
      </c>
      <c r="J187">
        <v>1.5</v>
      </c>
      <c r="K187" s="1" t="s">
        <v>563</v>
      </c>
      <c r="N187" s="9" t="str">
        <f>IF(uzytkownicy716[[#This Row],[Urzedowy]]="tak",uzytkownicy716[[#This Row],[Jezyk]],"")</f>
        <v/>
      </c>
      <c r="O187" s="1" t="s">
        <v>253</v>
      </c>
      <c r="P187">
        <f t="shared" si="2"/>
        <v>1</v>
      </c>
    </row>
    <row r="188" spans="5:16" ht="15.75" x14ac:dyDescent="0.25">
      <c r="E188" s="1" t="s">
        <v>254</v>
      </c>
      <c r="F188" s="1" t="s">
        <v>89</v>
      </c>
      <c r="H188" s="1" t="s">
        <v>23</v>
      </c>
      <c r="I188" s="1" t="s">
        <v>107</v>
      </c>
      <c r="J188">
        <v>1.5</v>
      </c>
      <c r="K188" s="1" t="s">
        <v>563</v>
      </c>
      <c r="N188" s="9" t="str">
        <f>IF(uzytkownicy716[[#This Row],[Urzedowy]]="tak",uzytkownicy716[[#This Row],[Jezyk]],"")</f>
        <v/>
      </c>
      <c r="O188" s="1" t="s">
        <v>254</v>
      </c>
      <c r="P188">
        <f t="shared" si="2"/>
        <v>1</v>
      </c>
    </row>
    <row r="189" spans="5:16" ht="15.75" x14ac:dyDescent="0.25">
      <c r="E189" s="1" t="s">
        <v>255</v>
      </c>
      <c r="F189" s="1" t="s">
        <v>131</v>
      </c>
      <c r="H189" s="1" t="s">
        <v>32</v>
      </c>
      <c r="I189" s="1" t="s">
        <v>521</v>
      </c>
      <c r="J189">
        <v>1.5</v>
      </c>
      <c r="K189" s="1" t="s">
        <v>563</v>
      </c>
      <c r="N189" s="9" t="str">
        <f>IF(uzytkownicy716[[#This Row],[Urzedowy]]="tak",uzytkownicy716[[#This Row],[Jezyk]],"")</f>
        <v/>
      </c>
      <c r="O189" s="1" t="s">
        <v>255</v>
      </c>
      <c r="P189">
        <f t="shared" si="2"/>
        <v>1</v>
      </c>
    </row>
    <row r="190" spans="5:16" ht="15.75" x14ac:dyDescent="0.25">
      <c r="E190" s="1" t="s">
        <v>256</v>
      </c>
      <c r="F190" s="1" t="s">
        <v>81</v>
      </c>
      <c r="H190" s="1" t="s">
        <v>33</v>
      </c>
      <c r="I190" s="1" t="s">
        <v>208</v>
      </c>
      <c r="J190">
        <v>1.5</v>
      </c>
      <c r="K190" s="1" t="s">
        <v>563</v>
      </c>
      <c r="N190" s="9" t="str">
        <f>IF(uzytkownicy716[[#This Row],[Urzedowy]]="tak",uzytkownicy716[[#This Row],[Jezyk]],"")</f>
        <v/>
      </c>
      <c r="O190" s="1" t="s">
        <v>256</v>
      </c>
      <c r="P190">
        <f t="shared" si="2"/>
        <v>1</v>
      </c>
    </row>
    <row r="191" spans="5:16" ht="15.75" x14ac:dyDescent="0.25">
      <c r="E191" s="1" t="s">
        <v>257</v>
      </c>
      <c r="F191" s="1" t="s">
        <v>81</v>
      </c>
      <c r="H191" s="1" t="s">
        <v>42</v>
      </c>
      <c r="I191" s="1" t="s">
        <v>52</v>
      </c>
      <c r="J191">
        <v>1.5</v>
      </c>
      <c r="K191" s="1" t="s">
        <v>563</v>
      </c>
      <c r="N191" s="9" t="str">
        <f>IF(uzytkownicy716[[#This Row],[Urzedowy]]="tak",uzytkownicy716[[#This Row],[Jezyk]],"")</f>
        <v/>
      </c>
      <c r="O191" s="1" t="s">
        <v>257</v>
      </c>
      <c r="P191">
        <f t="shared" si="2"/>
        <v>1</v>
      </c>
    </row>
    <row r="192" spans="5:16" ht="15.75" x14ac:dyDescent="0.25">
      <c r="E192" s="1" t="s">
        <v>258</v>
      </c>
      <c r="F192" s="1" t="s">
        <v>189</v>
      </c>
      <c r="H192" s="1" t="s">
        <v>15</v>
      </c>
      <c r="I192" s="1" t="s">
        <v>172</v>
      </c>
      <c r="J192">
        <v>1.4</v>
      </c>
      <c r="K192" s="1" t="s">
        <v>563</v>
      </c>
      <c r="N192" s="9" t="str">
        <f>IF(uzytkownicy716[[#This Row],[Urzedowy]]="tak",uzytkownicy716[[#This Row],[Jezyk]],"")</f>
        <v/>
      </c>
      <c r="O192" s="1" t="s">
        <v>258</v>
      </c>
      <c r="P192">
        <f t="shared" si="2"/>
        <v>1</v>
      </c>
    </row>
    <row r="193" spans="5:16" ht="15.75" x14ac:dyDescent="0.25">
      <c r="E193" s="1" t="s">
        <v>259</v>
      </c>
      <c r="F193" s="1" t="s">
        <v>81</v>
      </c>
      <c r="H193" s="1" t="s">
        <v>20</v>
      </c>
      <c r="I193" s="1" t="s">
        <v>120</v>
      </c>
      <c r="J193">
        <v>1.4</v>
      </c>
      <c r="K193" s="1" t="s">
        <v>563</v>
      </c>
      <c r="N193" s="9" t="str">
        <f>IF(uzytkownicy716[[#This Row],[Urzedowy]]="tak",uzytkownicy716[[#This Row],[Jezyk]],"")</f>
        <v/>
      </c>
      <c r="O193" s="1" t="s">
        <v>259</v>
      </c>
      <c r="P193">
        <f t="shared" si="2"/>
        <v>1</v>
      </c>
    </row>
    <row r="194" spans="5:16" ht="15.75" x14ac:dyDescent="0.25">
      <c r="E194" s="1" t="s">
        <v>260</v>
      </c>
      <c r="F194" s="1" t="s">
        <v>51</v>
      </c>
      <c r="H194" s="1" t="s">
        <v>27</v>
      </c>
      <c r="I194" s="1" t="s">
        <v>308</v>
      </c>
      <c r="J194">
        <v>1.4</v>
      </c>
      <c r="K194" s="1" t="s">
        <v>563</v>
      </c>
      <c r="N194" s="9" t="str">
        <f>IF(uzytkownicy716[[#This Row],[Urzedowy]]="tak",uzytkownicy716[[#This Row],[Jezyk]],"")</f>
        <v/>
      </c>
      <c r="O194" s="1" t="s">
        <v>260</v>
      </c>
      <c r="P194">
        <f t="shared" si="2"/>
        <v>1</v>
      </c>
    </row>
    <row r="195" spans="5:16" ht="15.75" x14ac:dyDescent="0.25">
      <c r="E195" s="1" t="s">
        <v>261</v>
      </c>
      <c r="F195" s="1" t="s">
        <v>81</v>
      </c>
      <c r="H195" s="1" t="s">
        <v>31</v>
      </c>
      <c r="I195" s="1" t="s">
        <v>370</v>
      </c>
      <c r="J195">
        <v>1.4</v>
      </c>
      <c r="K195" s="1" t="s">
        <v>563</v>
      </c>
      <c r="N195" s="9" t="str">
        <f>IF(uzytkownicy716[[#This Row],[Urzedowy]]="tak",uzytkownicy716[[#This Row],[Jezyk]],"")</f>
        <v/>
      </c>
      <c r="O195" s="1" t="s">
        <v>261</v>
      </c>
      <c r="P195">
        <f t="shared" ref="P195:P258" si="3">IFERROR(VLOOKUP(O195,$N$2:$N$657,1,FALSE),1)</f>
        <v>1</v>
      </c>
    </row>
    <row r="196" spans="5:16" ht="15.75" x14ac:dyDescent="0.25">
      <c r="E196" s="1" t="s">
        <v>262</v>
      </c>
      <c r="F196" s="1" t="s">
        <v>81</v>
      </c>
      <c r="H196" s="1" t="s">
        <v>37</v>
      </c>
      <c r="I196" s="1" t="s">
        <v>147</v>
      </c>
      <c r="J196">
        <v>1.4</v>
      </c>
      <c r="K196" s="1" t="s">
        <v>563</v>
      </c>
      <c r="N196" s="9" t="str">
        <f>IF(uzytkownicy716[[#This Row],[Urzedowy]]="tak",uzytkownicy716[[#This Row],[Jezyk]],"")</f>
        <v/>
      </c>
      <c r="O196" s="1" t="s">
        <v>262</v>
      </c>
      <c r="P196">
        <f t="shared" si="3"/>
        <v>1</v>
      </c>
    </row>
    <row r="197" spans="5:16" ht="15.75" x14ac:dyDescent="0.25">
      <c r="E197" s="1" t="s">
        <v>263</v>
      </c>
      <c r="F197" s="1" t="s">
        <v>53</v>
      </c>
      <c r="H197" s="1" t="s">
        <v>39</v>
      </c>
      <c r="I197" s="1" t="s">
        <v>254</v>
      </c>
      <c r="J197">
        <v>1.4</v>
      </c>
      <c r="K197" s="1" t="s">
        <v>563</v>
      </c>
      <c r="N197" s="9" t="str">
        <f>IF(uzytkownicy716[[#This Row],[Urzedowy]]="tak",uzytkownicy716[[#This Row],[Jezyk]],"")</f>
        <v/>
      </c>
      <c r="O197" s="1" t="s">
        <v>263</v>
      </c>
      <c r="P197">
        <f t="shared" si="3"/>
        <v>1</v>
      </c>
    </row>
    <row r="198" spans="5:16" ht="15.75" x14ac:dyDescent="0.25">
      <c r="E198" s="1" t="s">
        <v>264</v>
      </c>
      <c r="F198" s="1" t="s">
        <v>86</v>
      </c>
      <c r="H198" s="1" t="s">
        <v>39</v>
      </c>
      <c r="I198" s="1" t="s">
        <v>547</v>
      </c>
      <c r="J198">
        <v>1.4</v>
      </c>
      <c r="K198" s="1" t="s">
        <v>563</v>
      </c>
      <c r="N198" s="9" t="str">
        <f>IF(uzytkownicy716[[#This Row],[Urzedowy]]="tak",uzytkownicy716[[#This Row],[Jezyk]],"")</f>
        <v/>
      </c>
      <c r="O198" s="1" t="s">
        <v>264</v>
      </c>
      <c r="P198">
        <f t="shared" si="3"/>
        <v>1</v>
      </c>
    </row>
    <row r="199" spans="5:16" ht="15.75" x14ac:dyDescent="0.25">
      <c r="E199" s="1" t="s">
        <v>265</v>
      </c>
      <c r="F199" s="1" t="s">
        <v>123</v>
      </c>
      <c r="H199" s="1" t="s">
        <v>44</v>
      </c>
      <c r="I199" s="1" t="s">
        <v>538</v>
      </c>
      <c r="J199">
        <v>1.4</v>
      </c>
      <c r="K199" s="1" t="s">
        <v>563</v>
      </c>
      <c r="N199" s="9" t="str">
        <f>IF(uzytkownicy716[[#This Row],[Urzedowy]]="tak",uzytkownicy716[[#This Row],[Jezyk]],"")</f>
        <v/>
      </c>
      <c r="O199" s="1" t="s">
        <v>265</v>
      </c>
      <c r="P199">
        <f t="shared" si="3"/>
        <v>1</v>
      </c>
    </row>
    <row r="200" spans="5:16" ht="15.75" x14ac:dyDescent="0.25">
      <c r="E200" s="1" t="s">
        <v>266</v>
      </c>
      <c r="F200" s="1" t="s">
        <v>81</v>
      </c>
      <c r="H200" s="1" t="s">
        <v>30</v>
      </c>
      <c r="I200" s="1" t="s">
        <v>493</v>
      </c>
      <c r="J200">
        <v>1.3</v>
      </c>
      <c r="K200" s="1" t="s">
        <v>563</v>
      </c>
      <c r="N200" s="9" t="str">
        <f>IF(uzytkownicy716[[#This Row],[Urzedowy]]="tak",uzytkownicy716[[#This Row],[Jezyk]],"")</f>
        <v/>
      </c>
      <c r="O200" s="1" t="s">
        <v>266</v>
      </c>
      <c r="P200">
        <f t="shared" si="3"/>
        <v>1</v>
      </c>
    </row>
    <row r="201" spans="5:16" ht="15.75" x14ac:dyDescent="0.25">
      <c r="E201" s="1" t="s">
        <v>267</v>
      </c>
      <c r="F201" s="1" t="s">
        <v>81</v>
      </c>
      <c r="H201" s="1" t="s">
        <v>34</v>
      </c>
      <c r="I201" s="1" t="s">
        <v>530</v>
      </c>
      <c r="J201">
        <v>1.3</v>
      </c>
      <c r="K201" s="1" t="s">
        <v>563</v>
      </c>
      <c r="N201" s="9" t="str">
        <f>IF(uzytkownicy716[[#This Row],[Urzedowy]]="tak",uzytkownicy716[[#This Row],[Jezyk]],"")</f>
        <v/>
      </c>
      <c r="O201" s="1" t="s">
        <v>267</v>
      </c>
      <c r="P201" t="str">
        <f t="shared" si="3"/>
        <v>kituba</v>
      </c>
    </row>
    <row r="202" spans="5:16" ht="15.75" x14ac:dyDescent="0.25">
      <c r="E202" s="1" t="s">
        <v>268</v>
      </c>
      <c r="F202" s="1" t="s">
        <v>89</v>
      </c>
      <c r="H202" s="1" t="s">
        <v>36</v>
      </c>
      <c r="I202" s="1" t="s">
        <v>472</v>
      </c>
      <c r="J202">
        <v>1.3</v>
      </c>
      <c r="K202" s="1" t="s">
        <v>562</v>
      </c>
      <c r="N202" s="9" t="str">
        <f>IF(uzytkownicy716[[#This Row],[Urzedowy]]="tak",uzytkownicy716[[#This Row],[Jezyk]],"")</f>
        <v>suazi</v>
      </c>
      <c r="O202" s="1" t="s">
        <v>268</v>
      </c>
      <c r="P202">
        <f t="shared" si="3"/>
        <v>1</v>
      </c>
    </row>
    <row r="203" spans="5:16" ht="15.75" x14ac:dyDescent="0.25">
      <c r="E203" s="1" t="s">
        <v>269</v>
      </c>
      <c r="F203" s="1" t="s">
        <v>123</v>
      </c>
      <c r="H203" s="1" t="s">
        <v>40</v>
      </c>
      <c r="I203" s="1" t="s">
        <v>325</v>
      </c>
      <c r="J203">
        <v>1.3</v>
      </c>
      <c r="K203" s="1" t="s">
        <v>563</v>
      </c>
      <c r="N203" s="9" t="str">
        <f>IF(uzytkownicy716[[#This Row],[Urzedowy]]="tak",uzytkownicy716[[#This Row],[Jezyk]],"")</f>
        <v/>
      </c>
      <c r="O203" s="1" t="s">
        <v>269</v>
      </c>
      <c r="P203">
        <f t="shared" si="3"/>
        <v>1</v>
      </c>
    </row>
    <row r="204" spans="5:16" ht="15.75" x14ac:dyDescent="0.25">
      <c r="E204" s="1" t="s">
        <v>270</v>
      </c>
      <c r="F204" s="1" t="s">
        <v>51</v>
      </c>
      <c r="H204" s="1" t="s">
        <v>40</v>
      </c>
      <c r="I204" s="1" t="s">
        <v>399</v>
      </c>
      <c r="J204">
        <v>1.3</v>
      </c>
      <c r="K204" s="1" t="s">
        <v>563</v>
      </c>
      <c r="N204" s="9" t="str">
        <f>IF(uzytkownicy716[[#This Row],[Urzedowy]]="tak",uzytkownicy716[[#This Row],[Jezyk]],"")</f>
        <v/>
      </c>
      <c r="O204" s="1" t="s">
        <v>270</v>
      </c>
      <c r="P204">
        <f t="shared" si="3"/>
        <v>1</v>
      </c>
    </row>
    <row r="205" spans="5:16" ht="15.75" x14ac:dyDescent="0.25">
      <c r="E205" s="1" t="s">
        <v>271</v>
      </c>
      <c r="F205" s="1" t="s">
        <v>272</v>
      </c>
      <c r="H205" s="1" t="s">
        <v>12</v>
      </c>
      <c r="I205" s="1" t="s">
        <v>90</v>
      </c>
      <c r="J205">
        <v>1.2</v>
      </c>
      <c r="K205" s="1" t="s">
        <v>563</v>
      </c>
      <c r="N205" s="9" t="str">
        <f>IF(uzytkownicy716[[#This Row],[Urzedowy]]="tak",uzytkownicy716[[#This Row],[Jezyk]],"")</f>
        <v/>
      </c>
      <c r="O205" s="1" t="s">
        <v>271</v>
      </c>
      <c r="P205">
        <f t="shared" si="3"/>
        <v>1</v>
      </c>
    </row>
    <row r="206" spans="5:16" ht="15.75" x14ac:dyDescent="0.25">
      <c r="E206" s="1" t="s">
        <v>273</v>
      </c>
      <c r="F206" s="1" t="s">
        <v>62</v>
      </c>
      <c r="H206" s="1" t="s">
        <v>16</v>
      </c>
      <c r="I206" s="1" t="s">
        <v>138</v>
      </c>
      <c r="J206">
        <v>1.2</v>
      </c>
      <c r="K206" s="1" t="s">
        <v>563</v>
      </c>
      <c r="N206" s="9" t="str">
        <f>IF(uzytkownicy716[[#This Row],[Urzedowy]]="tak",uzytkownicy716[[#This Row],[Jezyk]],"")</f>
        <v/>
      </c>
      <c r="O206" s="1" t="s">
        <v>273</v>
      </c>
      <c r="P206">
        <f t="shared" si="3"/>
        <v>1</v>
      </c>
    </row>
    <row r="207" spans="5:16" ht="15.75" x14ac:dyDescent="0.25">
      <c r="E207" s="1" t="s">
        <v>274</v>
      </c>
      <c r="F207" s="1" t="s">
        <v>56</v>
      </c>
      <c r="H207" s="1" t="s">
        <v>21</v>
      </c>
      <c r="I207" s="1" t="s">
        <v>100</v>
      </c>
      <c r="J207">
        <v>1.2</v>
      </c>
      <c r="K207" s="1" t="s">
        <v>563</v>
      </c>
      <c r="N207" s="9" t="str">
        <f>IF(uzytkownicy716[[#This Row],[Urzedowy]]="tak",uzytkownicy716[[#This Row],[Jezyk]],"")</f>
        <v/>
      </c>
      <c r="O207" s="1" t="s">
        <v>274</v>
      </c>
      <c r="P207">
        <f t="shared" si="3"/>
        <v>1</v>
      </c>
    </row>
    <row r="208" spans="5:16" ht="15.75" x14ac:dyDescent="0.25">
      <c r="E208" s="1" t="s">
        <v>275</v>
      </c>
      <c r="F208" s="1" t="s">
        <v>81</v>
      </c>
      <c r="H208" s="1" t="s">
        <v>21</v>
      </c>
      <c r="I208" s="1" t="s">
        <v>103</v>
      </c>
      <c r="J208">
        <v>1.2</v>
      </c>
      <c r="K208" s="1" t="s">
        <v>563</v>
      </c>
      <c r="N208" s="9" t="str">
        <f>IF(uzytkownicy716[[#This Row],[Urzedowy]]="tak",uzytkownicy716[[#This Row],[Jezyk]],"")</f>
        <v/>
      </c>
      <c r="O208" s="1" t="s">
        <v>275</v>
      </c>
      <c r="P208">
        <f t="shared" si="3"/>
        <v>1</v>
      </c>
    </row>
    <row r="209" spans="5:16" ht="15.75" x14ac:dyDescent="0.25">
      <c r="E209" s="1" t="s">
        <v>276</v>
      </c>
      <c r="F209" s="1" t="s">
        <v>81</v>
      </c>
      <c r="H209" s="1" t="s">
        <v>36</v>
      </c>
      <c r="I209" s="1" t="s">
        <v>532</v>
      </c>
      <c r="J209">
        <v>1.2</v>
      </c>
      <c r="K209" s="1" t="s">
        <v>562</v>
      </c>
      <c r="N209" s="9" t="str">
        <f>IF(uzytkownicy716[[#This Row],[Urzedowy]]="tak",uzytkownicy716[[#This Row],[Jezyk]],"")</f>
        <v>venda</v>
      </c>
      <c r="O209" s="1" t="s">
        <v>276</v>
      </c>
      <c r="P209">
        <f t="shared" si="3"/>
        <v>1</v>
      </c>
    </row>
    <row r="210" spans="5:16" ht="15.75" x14ac:dyDescent="0.25">
      <c r="E210" s="1" t="s">
        <v>277</v>
      </c>
      <c r="F210" s="1" t="s">
        <v>96</v>
      </c>
      <c r="H210" s="1" t="s">
        <v>37</v>
      </c>
      <c r="I210" s="1" t="s">
        <v>97</v>
      </c>
      <c r="J210">
        <v>1.2</v>
      </c>
      <c r="K210" s="1" t="s">
        <v>563</v>
      </c>
      <c r="N210" s="9" t="str">
        <f>IF(uzytkownicy716[[#This Row],[Urzedowy]]="tak",uzytkownicy716[[#This Row],[Jezyk]],"")</f>
        <v/>
      </c>
      <c r="O210" s="1" t="s">
        <v>277</v>
      </c>
      <c r="P210" t="str">
        <f t="shared" si="3"/>
        <v>koreanski</v>
      </c>
    </row>
    <row r="211" spans="5:16" ht="15.75" x14ac:dyDescent="0.25">
      <c r="E211" s="1" t="s">
        <v>278</v>
      </c>
      <c r="F211" s="1" t="s">
        <v>89</v>
      </c>
      <c r="H211" s="1" t="s">
        <v>42</v>
      </c>
      <c r="I211" s="1" t="s">
        <v>165</v>
      </c>
      <c r="J211">
        <v>1.2</v>
      </c>
      <c r="K211" s="1" t="s">
        <v>563</v>
      </c>
      <c r="N211" s="9" t="str">
        <f>IF(uzytkownicy716[[#This Row],[Urzedowy]]="tak",uzytkownicy716[[#This Row],[Jezyk]],"")</f>
        <v/>
      </c>
      <c r="O211" s="1" t="s">
        <v>278</v>
      </c>
      <c r="P211">
        <f t="shared" si="3"/>
        <v>1</v>
      </c>
    </row>
    <row r="212" spans="5:16" ht="15.75" x14ac:dyDescent="0.25">
      <c r="E212" s="1" t="s">
        <v>279</v>
      </c>
      <c r="F212" s="1" t="s">
        <v>123</v>
      </c>
      <c r="H212" s="1" t="s">
        <v>15</v>
      </c>
      <c r="I212" s="1" t="s">
        <v>227</v>
      </c>
      <c r="J212">
        <v>1.1000000000000001</v>
      </c>
      <c r="K212" s="1" t="s">
        <v>563</v>
      </c>
      <c r="N212" s="9" t="str">
        <f>IF(uzytkownicy716[[#This Row],[Urzedowy]]="tak",uzytkownicy716[[#This Row],[Jezyk]],"")</f>
        <v/>
      </c>
      <c r="O212" s="1" t="s">
        <v>279</v>
      </c>
      <c r="P212">
        <f t="shared" si="3"/>
        <v>1</v>
      </c>
    </row>
    <row r="213" spans="5:16" ht="15.75" x14ac:dyDescent="0.25">
      <c r="E213" s="1" t="s">
        <v>280</v>
      </c>
      <c r="F213" s="1" t="s">
        <v>281</v>
      </c>
      <c r="H213" s="1" t="s">
        <v>16</v>
      </c>
      <c r="I213" s="1" t="s">
        <v>260</v>
      </c>
      <c r="J213">
        <v>1.1000000000000001</v>
      </c>
      <c r="K213" s="1" t="s">
        <v>563</v>
      </c>
      <c r="N213" s="9" t="str">
        <f>IF(uzytkownicy716[[#This Row],[Urzedowy]]="tak",uzytkownicy716[[#This Row],[Jezyk]],"")</f>
        <v/>
      </c>
      <c r="O213" s="1" t="s">
        <v>280</v>
      </c>
      <c r="P213">
        <f t="shared" si="3"/>
        <v>1</v>
      </c>
    </row>
    <row r="214" spans="5:16" ht="15.75" x14ac:dyDescent="0.25">
      <c r="E214" s="1" t="s">
        <v>282</v>
      </c>
      <c r="F214" s="1" t="s">
        <v>123</v>
      </c>
      <c r="H214" s="1" t="s">
        <v>20</v>
      </c>
      <c r="I214" s="1" t="s">
        <v>253</v>
      </c>
      <c r="J214">
        <v>1.1000000000000001</v>
      </c>
      <c r="K214" s="1" t="s">
        <v>563</v>
      </c>
      <c r="N214" s="9" t="str">
        <f>IF(uzytkownicy716[[#This Row],[Urzedowy]]="tak",uzytkownicy716[[#This Row],[Jezyk]],"")</f>
        <v/>
      </c>
      <c r="O214" s="1" t="s">
        <v>282</v>
      </c>
      <c r="P214">
        <f t="shared" si="3"/>
        <v>1</v>
      </c>
    </row>
    <row r="215" spans="5:16" ht="15.75" x14ac:dyDescent="0.25">
      <c r="E215" s="1" t="s">
        <v>283</v>
      </c>
      <c r="F215" s="1" t="s">
        <v>53</v>
      </c>
      <c r="H215" s="1" t="s">
        <v>20</v>
      </c>
      <c r="I215" s="1" t="s">
        <v>366</v>
      </c>
      <c r="J215">
        <v>1.1000000000000001</v>
      </c>
      <c r="K215" s="1" t="s">
        <v>563</v>
      </c>
      <c r="N215" s="9" t="str">
        <f>IF(uzytkownicy716[[#This Row],[Urzedowy]]="tak",uzytkownicy716[[#This Row],[Jezyk]],"")</f>
        <v/>
      </c>
      <c r="O215" s="1" t="s">
        <v>283</v>
      </c>
      <c r="P215">
        <f t="shared" si="3"/>
        <v>1</v>
      </c>
    </row>
    <row r="216" spans="5:16" ht="15.75" x14ac:dyDescent="0.25">
      <c r="E216" s="1" t="s">
        <v>284</v>
      </c>
      <c r="F216" s="1" t="s">
        <v>86</v>
      </c>
      <c r="H216" s="1" t="s">
        <v>21</v>
      </c>
      <c r="I216" s="1" t="s">
        <v>102</v>
      </c>
      <c r="J216">
        <v>1.1000000000000001</v>
      </c>
      <c r="K216" s="1" t="s">
        <v>563</v>
      </c>
      <c r="N216" s="9" t="str">
        <f>IF(uzytkownicy716[[#This Row],[Urzedowy]]="tak",uzytkownicy716[[#This Row],[Jezyk]],"")</f>
        <v/>
      </c>
      <c r="O216" s="1" t="s">
        <v>284</v>
      </c>
      <c r="P216">
        <f t="shared" si="3"/>
        <v>1</v>
      </c>
    </row>
    <row r="217" spans="5:16" ht="15.75" x14ac:dyDescent="0.25">
      <c r="E217" s="1" t="s">
        <v>285</v>
      </c>
      <c r="F217" s="1" t="s">
        <v>53</v>
      </c>
      <c r="H217" s="1" t="s">
        <v>36</v>
      </c>
      <c r="I217" s="1" t="s">
        <v>378</v>
      </c>
      <c r="J217">
        <v>1.1000000000000001</v>
      </c>
      <c r="K217" s="1" t="s">
        <v>562</v>
      </c>
      <c r="N217" s="9" t="str">
        <f>IF(uzytkownicy716[[#This Row],[Urzedowy]]="tak",uzytkownicy716[[#This Row],[Jezyk]],"")</f>
        <v>ndebele</v>
      </c>
      <c r="O217" s="1" t="s">
        <v>285</v>
      </c>
      <c r="P217">
        <f t="shared" si="3"/>
        <v>1</v>
      </c>
    </row>
    <row r="218" spans="5:16" ht="15.75" x14ac:dyDescent="0.25">
      <c r="E218" s="1" t="s">
        <v>286</v>
      </c>
      <c r="F218" s="1" t="s">
        <v>62</v>
      </c>
      <c r="H218" s="1" t="s">
        <v>37</v>
      </c>
      <c r="I218" s="1" t="s">
        <v>527</v>
      </c>
      <c r="J218">
        <v>1.1000000000000001</v>
      </c>
      <c r="K218" s="1" t="s">
        <v>563</v>
      </c>
      <c r="N218" s="9" t="str">
        <f>IF(uzytkownicy716[[#This Row],[Urzedowy]]="tak",uzytkownicy716[[#This Row],[Jezyk]],"")</f>
        <v/>
      </c>
      <c r="O218" s="1" t="s">
        <v>286</v>
      </c>
      <c r="P218" t="str">
        <f t="shared" si="3"/>
        <v>kurdyjski</v>
      </c>
    </row>
    <row r="219" spans="5:16" ht="15.75" x14ac:dyDescent="0.25">
      <c r="E219" s="1" t="s">
        <v>287</v>
      </c>
      <c r="F219" s="1" t="s">
        <v>81</v>
      </c>
      <c r="H219" s="1" t="s">
        <v>40</v>
      </c>
      <c r="I219" s="1" t="s">
        <v>197</v>
      </c>
      <c r="J219">
        <v>1.1000000000000001</v>
      </c>
      <c r="K219" s="1" t="s">
        <v>563</v>
      </c>
      <c r="N219" s="9" t="str">
        <f>IF(uzytkownicy716[[#This Row],[Urzedowy]]="tak",uzytkownicy716[[#This Row],[Jezyk]],"")</f>
        <v/>
      </c>
      <c r="O219" s="1" t="s">
        <v>287</v>
      </c>
      <c r="P219">
        <f t="shared" si="3"/>
        <v>1</v>
      </c>
    </row>
    <row r="220" spans="5:16" ht="15.75" x14ac:dyDescent="0.25">
      <c r="E220" s="1" t="s">
        <v>288</v>
      </c>
      <c r="F220" s="1" t="s">
        <v>123</v>
      </c>
      <c r="H220" s="1" t="s">
        <v>40</v>
      </c>
      <c r="I220" s="1" t="s">
        <v>396</v>
      </c>
      <c r="J220">
        <v>1.1000000000000001</v>
      </c>
      <c r="K220" s="1" t="s">
        <v>563</v>
      </c>
      <c r="N220" s="9" t="str">
        <f>IF(uzytkownicy716[[#This Row],[Urzedowy]]="tak",uzytkownicy716[[#This Row],[Jezyk]],"")</f>
        <v/>
      </c>
      <c r="O220" s="1" t="s">
        <v>288</v>
      </c>
      <c r="P220">
        <f t="shared" si="3"/>
        <v>1</v>
      </c>
    </row>
    <row r="221" spans="5:16" ht="15.75" x14ac:dyDescent="0.25">
      <c r="E221" s="1" t="s">
        <v>289</v>
      </c>
      <c r="F221" s="1" t="s">
        <v>123</v>
      </c>
      <c r="H221" s="1" t="s">
        <v>41</v>
      </c>
      <c r="I221" s="1" t="s">
        <v>76</v>
      </c>
      <c r="J221">
        <v>1.1000000000000001</v>
      </c>
      <c r="K221" s="1" t="s">
        <v>563</v>
      </c>
      <c r="N221" s="9" t="str">
        <f>IF(uzytkownicy716[[#This Row],[Urzedowy]]="tak",uzytkownicy716[[#This Row],[Jezyk]],"")</f>
        <v/>
      </c>
      <c r="O221" s="1" t="s">
        <v>289</v>
      </c>
      <c r="P221">
        <f t="shared" si="3"/>
        <v>1</v>
      </c>
    </row>
    <row r="222" spans="5:16" ht="15.75" x14ac:dyDescent="0.25">
      <c r="E222" s="1" t="s">
        <v>290</v>
      </c>
      <c r="F222" s="1" t="s">
        <v>89</v>
      </c>
      <c r="H222" s="1" t="s">
        <v>42</v>
      </c>
      <c r="I222" s="1" t="s">
        <v>309</v>
      </c>
      <c r="J222">
        <v>1.1000000000000001</v>
      </c>
      <c r="K222" s="1" t="s">
        <v>563</v>
      </c>
      <c r="N222" s="9" t="str">
        <f>IF(uzytkownicy716[[#This Row],[Urzedowy]]="tak",uzytkownicy716[[#This Row],[Jezyk]],"")</f>
        <v/>
      </c>
      <c r="O222" s="1" t="s">
        <v>290</v>
      </c>
      <c r="P222">
        <f t="shared" si="3"/>
        <v>1</v>
      </c>
    </row>
    <row r="223" spans="5:16" ht="15.75" x14ac:dyDescent="0.25">
      <c r="E223" s="1" t="s">
        <v>291</v>
      </c>
      <c r="F223" s="1" t="s">
        <v>81</v>
      </c>
      <c r="H223" s="1" t="s">
        <v>44</v>
      </c>
      <c r="I223" s="1" t="s">
        <v>277</v>
      </c>
      <c r="J223">
        <v>1.1000000000000001</v>
      </c>
      <c r="K223" s="1" t="s">
        <v>563</v>
      </c>
      <c r="N223" s="9" t="str">
        <f>IF(uzytkownicy716[[#This Row],[Urzedowy]]="tak",uzytkownicy716[[#This Row],[Jezyk]],"")</f>
        <v/>
      </c>
      <c r="O223" s="1" t="s">
        <v>291</v>
      </c>
      <c r="P223">
        <f t="shared" si="3"/>
        <v>1</v>
      </c>
    </row>
    <row r="224" spans="5:16" ht="15.75" x14ac:dyDescent="0.25">
      <c r="E224" s="1" t="s">
        <v>292</v>
      </c>
      <c r="F224" s="1" t="s">
        <v>56</v>
      </c>
      <c r="H224" s="1" t="s">
        <v>44</v>
      </c>
      <c r="I224" s="1" t="s">
        <v>391</v>
      </c>
      <c r="J224">
        <v>1.1000000000000001</v>
      </c>
      <c r="K224" s="1" t="s">
        <v>563</v>
      </c>
      <c r="N224" s="9" t="str">
        <f>IF(uzytkownicy716[[#This Row],[Urzedowy]]="tak",uzytkownicy716[[#This Row],[Jezyk]],"")</f>
        <v/>
      </c>
      <c r="O224" s="1" t="s">
        <v>292</v>
      </c>
      <c r="P224">
        <f t="shared" si="3"/>
        <v>1</v>
      </c>
    </row>
    <row r="225" spans="5:16" ht="15.75" x14ac:dyDescent="0.25">
      <c r="E225" s="1" t="s">
        <v>293</v>
      </c>
      <c r="F225" s="1" t="s">
        <v>56</v>
      </c>
      <c r="H225" s="1" t="s">
        <v>46</v>
      </c>
      <c r="I225" s="1" t="s">
        <v>367</v>
      </c>
      <c r="J225">
        <v>1.1000000000000001</v>
      </c>
      <c r="K225" s="1" t="s">
        <v>563</v>
      </c>
      <c r="N225" s="9" t="str">
        <f>IF(uzytkownicy716[[#This Row],[Urzedowy]]="tak",uzytkownicy716[[#This Row],[Jezyk]],"")</f>
        <v/>
      </c>
      <c r="O225" s="1" t="s">
        <v>293</v>
      </c>
      <c r="P225">
        <f t="shared" si="3"/>
        <v>1</v>
      </c>
    </row>
    <row r="226" spans="5:16" ht="15.75" x14ac:dyDescent="0.25">
      <c r="E226" s="1" t="s">
        <v>294</v>
      </c>
      <c r="F226" s="1" t="s">
        <v>84</v>
      </c>
      <c r="H226" s="1" t="s">
        <v>46</v>
      </c>
      <c r="I226" s="1" t="s">
        <v>202</v>
      </c>
      <c r="J226">
        <v>1.1000000000000001</v>
      </c>
      <c r="K226" s="1" t="s">
        <v>563</v>
      </c>
      <c r="N226" s="9" t="str">
        <f>IF(uzytkownicy716[[#This Row],[Urzedowy]]="tak",uzytkownicy716[[#This Row],[Jezyk]],"")</f>
        <v/>
      </c>
      <c r="O226" s="1" t="s">
        <v>294</v>
      </c>
      <c r="P226">
        <f t="shared" si="3"/>
        <v>1</v>
      </c>
    </row>
    <row r="227" spans="5:16" ht="15.75" x14ac:dyDescent="0.25">
      <c r="E227" s="1" t="s">
        <v>295</v>
      </c>
      <c r="F227" s="1" t="s">
        <v>81</v>
      </c>
      <c r="H227" s="1" t="s">
        <v>46</v>
      </c>
      <c r="I227" s="1" t="s">
        <v>254</v>
      </c>
      <c r="J227">
        <v>1.1000000000000001</v>
      </c>
      <c r="K227" s="1" t="s">
        <v>563</v>
      </c>
      <c r="N227" s="9" t="str">
        <f>IF(uzytkownicy716[[#This Row],[Urzedowy]]="tak",uzytkownicy716[[#This Row],[Jezyk]],"")</f>
        <v/>
      </c>
      <c r="O227" s="1" t="s">
        <v>295</v>
      </c>
      <c r="P227">
        <f t="shared" si="3"/>
        <v>1</v>
      </c>
    </row>
    <row r="228" spans="5:16" ht="15.75" x14ac:dyDescent="0.25">
      <c r="E228" s="1" t="s">
        <v>296</v>
      </c>
      <c r="F228" s="1" t="s">
        <v>53</v>
      </c>
      <c r="H228" s="1" t="s">
        <v>7</v>
      </c>
      <c r="I228" s="1" t="s">
        <v>76</v>
      </c>
      <c r="J228">
        <v>1</v>
      </c>
      <c r="K228" s="1" t="s">
        <v>563</v>
      </c>
      <c r="N228" s="9" t="str">
        <f>IF(uzytkownicy716[[#This Row],[Urzedowy]]="tak",uzytkownicy716[[#This Row],[Jezyk]],"")</f>
        <v/>
      </c>
      <c r="O228" s="1" t="s">
        <v>296</v>
      </c>
      <c r="P228">
        <f t="shared" si="3"/>
        <v>1</v>
      </c>
    </row>
    <row r="229" spans="5:16" ht="15.75" x14ac:dyDescent="0.25">
      <c r="E229" s="1" t="s">
        <v>297</v>
      </c>
      <c r="F229" s="1" t="s">
        <v>131</v>
      </c>
      <c r="H229" s="1" t="s">
        <v>13</v>
      </c>
      <c r="I229" s="1" t="s">
        <v>384</v>
      </c>
      <c r="J229">
        <v>1</v>
      </c>
      <c r="K229" s="1" t="s">
        <v>563</v>
      </c>
      <c r="N229" s="9" t="str">
        <f>IF(uzytkownicy716[[#This Row],[Urzedowy]]="tak",uzytkownicy716[[#This Row],[Jezyk]],"")</f>
        <v/>
      </c>
      <c r="O229" s="1" t="s">
        <v>297</v>
      </c>
      <c r="P229">
        <f t="shared" si="3"/>
        <v>1</v>
      </c>
    </row>
    <row r="230" spans="5:16" ht="15.75" x14ac:dyDescent="0.25">
      <c r="E230" s="1" t="s">
        <v>298</v>
      </c>
      <c r="F230" s="1" t="s">
        <v>131</v>
      </c>
      <c r="H230" s="1" t="s">
        <v>13</v>
      </c>
      <c r="I230" s="1" t="s">
        <v>469</v>
      </c>
      <c r="J230">
        <v>1</v>
      </c>
      <c r="K230" s="1" t="s">
        <v>563</v>
      </c>
      <c r="N230" s="9" t="str">
        <f>IF(uzytkownicy716[[#This Row],[Urzedowy]]="tak",uzytkownicy716[[#This Row],[Jezyk]],"")</f>
        <v/>
      </c>
      <c r="O230" s="1" t="s">
        <v>298</v>
      </c>
      <c r="P230">
        <f t="shared" si="3"/>
        <v>1</v>
      </c>
    </row>
    <row r="231" spans="5:16" ht="15.75" x14ac:dyDescent="0.25">
      <c r="E231" s="1" t="s">
        <v>299</v>
      </c>
      <c r="F231" s="1" t="s">
        <v>81</v>
      </c>
      <c r="H231" s="1" t="s">
        <v>14</v>
      </c>
      <c r="I231" s="1" t="s">
        <v>106</v>
      </c>
      <c r="J231">
        <v>1</v>
      </c>
      <c r="K231" s="1" t="s">
        <v>563</v>
      </c>
      <c r="N231" s="9" t="str">
        <f>IF(uzytkownicy716[[#This Row],[Urzedowy]]="tak",uzytkownicy716[[#This Row],[Jezyk]],"")</f>
        <v/>
      </c>
      <c r="O231" s="1" t="s">
        <v>299</v>
      </c>
      <c r="P231">
        <f t="shared" si="3"/>
        <v>1</v>
      </c>
    </row>
    <row r="232" spans="5:16" ht="15.75" x14ac:dyDescent="0.25">
      <c r="E232" s="1" t="s">
        <v>300</v>
      </c>
      <c r="F232" s="1" t="s">
        <v>51</v>
      </c>
      <c r="H232" s="1" t="s">
        <v>16</v>
      </c>
      <c r="I232" s="1" t="s">
        <v>478</v>
      </c>
      <c r="J232">
        <v>1</v>
      </c>
      <c r="K232" s="1" t="s">
        <v>563</v>
      </c>
      <c r="N232" s="9" t="str">
        <f>IF(uzytkownicy716[[#This Row],[Urzedowy]]="tak",uzytkownicy716[[#This Row],[Jezyk]],"")</f>
        <v/>
      </c>
      <c r="O232" s="1" t="s">
        <v>300</v>
      </c>
      <c r="P232">
        <f t="shared" si="3"/>
        <v>1</v>
      </c>
    </row>
    <row r="233" spans="5:16" ht="15.75" x14ac:dyDescent="0.25">
      <c r="E233" s="1" t="s">
        <v>301</v>
      </c>
      <c r="F233" s="1" t="s">
        <v>84</v>
      </c>
      <c r="H233" s="1" t="s">
        <v>20</v>
      </c>
      <c r="I233" s="1" t="s">
        <v>203</v>
      </c>
      <c r="J233">
        <v>1</v>
      </c>
      <c r="K233" s="1" t="s">
        <v>563</v>
      </c>
      <c r="N233" s="9" t="str">
        <f>IF(uzytkownicy716[[#This Row],[Urzedowy]]="tak",uzytkownicy716[[#This Row],[Jezyk]],"")</f>
        <v/>
      </c>
      <c r="O233" s="1" t="s">
        <v>301</v>
      </c>
      <c r="P233">
        <f t="shared" si="3"/>
        <v>1</v>
      </c>
    </row>
    <row r="234" spans="5:16" ht="15.75" x14ac:dyDescent="0.25">
      <c r="E234" s="1" t="s">
        <v>302</v>
      </c>
      <c r="F234" s="1" t="s">
        <v>81</v>
      </c>
      <c r="H234" s="1" t="s">
        <v>21</v>
      </c>
      <c r="I234" s="1" t="s">
        <v>204</v>
      </c>
      <c r="J234">
        <v>1</v>
      </c>
      <c r="K234" s="1" t="s">
        <v>563</v>
      </c>
      <c r="N234" s="9" t="str">
        <f>IF(uzytkownicy716[[#This Row],[Urzedowy]]="tak",uzytkownicy716[[#This Row],[Jezyk]],"")</f>
        <v/>
      </c>
      <c r="O234" s="1" t="s">
        <v>302</v>
      </c>
      <c r="P234" t="str">
        <f t="shared" si="3"/>
        <v>lingala</v>
      </c>
    </row>
    <row r="235" spans="5:16" ht="15.75" x14ac:dyDescent="0.25">
      <c r="E235" s="1" t="s">
        <v>303</v>
      </c>
      <c r="F235" s="1" t="s">
        <v>56</v>
      </c>
      <c r="H235" s="1" t="s">
        <v>21</v>
      </c>
      <c r="I235" s="1" t="s">
        <v>217</v>
      </c>
      <c r="J235">
        <v>1</v>
      </c>
      <c r="K235" s="1" t="s">
        <v>563</v>
      </c>
      <c r="N235" s="9" t="str">
        <f>IF(uzytkownicy716[[#This Row],[Urzedowy]]="tak",uzytkownicy716[[#This Row],[Jezyk]],"")</f>
        <v/>
      </c>
      <c r="O235" s="1" t="s">
        <v>303</v>
      </c>
      <c r="P235">
        <f t="shared" si="3"/>
        <v>1</v>
      </c>
    </row>
    <row r="236" spans="5:16" ht="15.75" x14ac:dyDescent="0.25">
      <c r="E236" s="1" t="s">
        <v>304</v>
      </c>
      <c r="F236" s="1" t="s">
        <v>81</v>
      </c>
      <c r="H236" s="1" t="s">
        <v>24</v>
      </c>
      <c r="I236" s="1" t="s">
        <v>407</v>
      </c>
      <c r="J236">
        <v>1</v>
      </c>
      <c r="K236" s="1" t="s">
        <v>563</v>
      </c>
      <c r="N236" s="9" t="str">
        <f>IF(uzytkownicy716[[#This Row],[Urzedowy]]="tak",uzytkownicy716[[#This Row],[Jezyk]],"")</f>
        <v/>
      </c>
      <c r="O236" s="1" t="s">
        <v>304</v>
      </c>
      <c r="P236">
        <f t="shared" si="3"/>
        <v>1</v>
      </c>
    </row>
    <row r="237" spans="5:16" ht="15.75" x14ac:dyDescent="0.25">
      <c r="E237" s="1" t="s">
        <v>305</v>
      </c>
      <c r="F237" s="1" t="s">
        <v>56</v>
      </c>
      <c r="H237" s="1" t="s">
        <v>27</v>
      </c>
      <c r="I237" s="1" t="s">
        <v>522</v>
      </c>
      <c r="J237">
        <v>1</v>
      </c>
      <c r="K237" s="1" t="s">
        <v>563</v>
      </c>
      <c r="N237" s="9" t="str">
        <f>IF(uzytkownicy716[[#This Row],[Urzedowy]]="tak",uzytkownicy716[[#This Row],[Jezyk]],"")</f>
        <v/>
      </c>
      <c r="O237" s="1" t="s">
        <v>305</v>
      </c>
      <c r="P237">
        <f t="shared" si="3"/>
        <v>1</v>
      </c>
    </row>
    <row r="238" spans="5:16" ht="15.75" x14ac:dyDescent="0.25">
      <c r="E238" s="1" t="s">
        <v>306</v>
      </c>
      <c r="F238" s="1" t="s">
        <v>81</v>
      </c>
      <c r="H238" s="1" t="s">
        <v>33</v>
      </c>
      <c r="I238" s="1" t="s">
        <v>158</v>
      </c>
      <c r="J238">
        <v>1</v>
      </c>
      <c r="K238" s="1" t="s">
        <v>563</v>
      </c>
      <c r="N238" s="9" t="str">
        <f>IF(uzytkownicy716[[#This Row],[Urzedowy]]="tak",uzytkownicy716[[#This Row],[Jezyk]],"")</f>
        <v/>
      </c>
      <c r="O238" s="1" t="s">
        <v>306</v>
      </c>
      <c r="P238" t="str">
        <f t="shared" si="3"/>
        <v>luba-kasai</v>
      </c>
    </row>
    <row r="239" spans="5:16" ht="15.75" x14ac:dyDescent="0.25">
      <c r="E239" s="1" t="s">
        <v>307</v>
      </c>
      <c r="F239" s="1" t="s">
        <v>81</v>
      </c>
      <c r="H239" s="1" t="s">
        <v>37</v>
      </c>
      <c r="I239" s="1" t="s">
        <v>148</v>
      </c>
      <c r="J239">
        <v>1</v>
      </c>
      <c r="K239" s="1" t="s">
        <v>563</v>
      </c>
      <c r="N239" s="9" t="str">
        <f>IF(uzytkownicy716[[#This Row],[Urzedowy]]="tak",uzytkownicy716[[#This Row],[Jezyk]],"")</f>
        <v/>
      </c>
      <c r="O239" s="1" t="s">
        <v>307</v>
      </c>
      <c r="P239">
        <f t="shared" si="3"/>
        <v>1</v>
      </c>
    </row>
    <row r="240" spans="5:16" ht="15.75" x14ac:dyDescent="0.25">
      <c r="E240" s="1" t="s">
        <v>308</v>
      </c>
      <c r="F240" s="1" t="s">
        <v>81</v>
      </c>
      <c r="H240" s="1" t="s">
        <v>40</v>
      </c>
      <c r="I240" s="1" t="s">
        <v>186</v>
      </c>
      <c r="J240">
        <v>1</v>
      </c>
      <c r="K240" s="1" t="s">
        <v>563</v>
      </c>
      <c r="N240" s="9" t="str">
        <f>IF(uzytkownicy716[[#This Row],[Urzedowy]]="tak",uzytkownicy716[[#This Row],[Jezyk]],"")</f>
        <v/>
      </c>
      <c r="O240" s="1" t="s">
        <v>308</v>
      </c>
      <c r="P240">
        <f t="shared" si="3"/>
        <v>1</v>
      </c>
    </row>
    <row r="241" spans="5:16" ht="15.75" x14ac:dyDescent="0.25">
      <c r="E241" s="1" t="s">
        <v>309</v>
      </c>
      <c r="F241" s="1" t="s">
        <v>53</v>
      </c>
      <c r="H241" s="1" t="s">
        <v>41</v>
      </c>
      <c r="I241" s="1" t="s">
        <v>225</v>
      </c>
      <c r="J241">
        <v>1</v>
      </c>
      <c r="K241" s="1" t="s">
        <v>563</v>
      </c>
      <c r="N241" s="9" t="str">
        <f>IF(uzytkownicy716[[#This Row],[Urzedowy]]="tak",uzytkownicy716[[#This Row],[Jezyk]],"")</f>
        <v/>
      </c>
      <c r="O241" s="1" t="s">
        <v>309</v>
      </c>
      <c r="P241">
        <f t="shared" si="3"/>
        <v>1</v>
      </c>
    </row>
    <row r="242" spans="5:16" ht="15.75" x14ac:dyDescent="0.25">
      <c r="E242" s="1" t="s">
        <v>310</v>
      </c>
      <c r="F242" s="1" t="s">
        <v>81</v>
      </c>
      <c r="H242" s="1" t="s">
        <v>42</v>
      </c>
      <c r="I242" s="1" t="s">
        <v>68</v>
      </c>
      <c r="J242">
        <v>1</v>
      </c>
      <c r="K242" s="1" t="s">
        <v>563</v>
      </c>
      <c r="N242" s="9" t="str">
        <f>IF(uzytkownicy716[[#This Row],[Urzedowy]]="tak",uzytkownicy716[[#This Row],[Jezyk]],"")</f>
        <v/>
      </c>
      <c r="O242" s="1" t="s">
        <v>310</v>
      </c>
      <c r="P242">
        <f t="shared" si="3"/>
        <v>1</v>
      </c>
    </row>
    <row r="243" spans="5:16" ht="15.75" x14ac:dyDescent="0.25">
      <c r="E243" s="1" t="s">
        <v>311</v>
      </c>
      <c r="F243" s="1" t="s">
        <v>81</v>
      </c>
      <c r="H243" s="1" t="s">
        <v>42</v>
      </c>
      <c r="I243" s="1" t="s">
        <v>404</v>
      </c>
      <c r="J243">
        <v>1</v>
      </c>
      <c r="K243" s="1" t="s">
        <v>563</v>
      </c>
      <c r="N243" s="9" t="str">
        <f>IF(uzytkownicy716[[#This Row],[Urzedowy]]="tak",uzytkownicy716[[#This Row],[Jezyk]],"")</f>
        <v/>
      </c>
      <c r="O243" s="1" t="s">
        <v>311</v>
      </c>
      <c r="P243">
        <f t="shared" si="3"/>
        <v>1</v>
      </c>
    </row>
    <row r="244" spans="5:16" ht="15.75" x14ac:dyDescent="0.25">
      <c r="E244" s="1" t="s">
        <v>312</v>
      </c>
      <c r="F244" s="1" t="s">
        <v>81</v>
      </c>
      <c r="H244" s="1" t="s">
        <v>44</v>
      </c>
      <c r="I244" s="1" t="s">
        <v>445</v>
      </c>
      <c r="J244">
        <v>1</v>
      </c>
      <c r="K244" s="1" t="s">
        <v>563</v>
      </c>
      <c r="N244" s="9" t="str">
        <f>IF(uzytkownicy716[[#This Row],[Urzedowy]]="tak",uzytkownicy716[[#This Row],[Jezyk]],"")</f>
        <v/>
      </c>
      <c r="O244" s="1" t="s">
        <v>312</v>
      </c>
      <c r="P244">
        <f t="shared" si="3"/>
        <v>1</v>
      </c>
    </row>
    <row r="245" spans="5:16" ht="15.75" x14ac:dyDescent="0.25">
      <c r="E245" s="1" t="s">
        <v>313</v>
      </c>
      <c r="F245" s="1" t="s">
        <v>53</v>
      </c>
      <c r="H245" s="1" t="s">
        <v>44</v>
      </c>
      <c r="I245" s="1" t="s">
        <v>76</v>
      </c>
      <c r="J245">
        <v>1</v>
      </c>
      <c r="K245" s="1" t="s">
        <v>563</v>
      </c>
      <c r="N245" s="9" t="str">
        <f>IF(uzytkownicy716[[#This Row],[Urzedowy]]="tak",uzytkownicy716[[#This Row],[Jezyk]],"")</f>
        <v/>
      </c>
      <c r="O245" s="1" t="s">
        <v>313</v>
      </c>
      <c r="P245">
        <f t="shared" si="3"/>
        <v>1</v>
      </c>
    </row>
    <row r="246" spans="5:16" ht="15.75" x14ac:dyDescent="0.25">
      <c r="E246" s="1" t="s">
        <v>314</v>
      </c>
      <c r="F246" s="1" t="s">
        <v>62</v>
      </c>
      <c r="H246" s="1" t="s">
        <v>46</v>
      </c>
      <c r="I246" s="1" t="s">
        <v>395</v>
      </c>
      <c r="J246">
        <v>1</v>
      </c>
      <c r="K246" s="1" t="s">
        <v>563</v>
      </c>
      <c r="N246" s="9" t="str">
        <f>IF(uzytkownicy716[[#This Row],[Urzedowy]]="tak",uzytkownicy716[[#This Row],[Jezyk]],"")</f>
        <v/>
      </c>
      <c r="O246" s="1" t="s">
        <v>314</v>
      </c>
      <c r="P246">
        <f t="shared" si="3"/>
        <v>1</v>
      </c>
    </row>
    <row r="247" spans="5:16" ht="15.75" x14ac:dyDescent="0.25">
      <c r="E247" s="1" t="s">
        <v>315</v>
      </c>
      <c r="F247" s="1" t="s">
        <v>81</v>
      </c>
      <c r="H247" s="1" t="s">
        <v>10</v>
      </c>
      <c r="I247" s="1" t="s">
        <v>223</v>
      </c>
      <c r="J247">
        <v>0.9</v>
      </c>
      <c r="K247" s="1" t="s">
        <v>563</v>
      </c>
      <c r="N247" s="9" t="str">
        <f>IF(uzytkownicy716[[#This Row],[Urzedowy]]="tak",uzytkownicy716[[#This Row],[Jezyk]],"")</f>
        <v/>
      </c>
      <c r="O247" s="1" t="s">
        <v>315</v>
      </c>
      <c r="P247">
        <f t="shared" si="3"/>
        <v>1</v>
      </c>
    </row>
    <row r="248" spans="5:16" ht="15.75" x14ac:dyDescent="0.25">
      <c r="E248" s="1" t="s">
        <v>316</v>
      </c>
      <c r="F248" s="1" t="s">
        <v>53</v>
      </c>
      <c r="H248" s="1" t="s">
        <v>13</v>
      </c>
      <c r="I248" s="1" t="s">
        <v>372</v>
      </c>
      <c r="J248">
        <v>0.9</v>
      </c>
      <c r="K248" s="1" t="s">
        <v>563</v>
      </c>
      <c r="N248" s="9" t="str">
        <f>IF(uzytkownicy716[[#This Row],[Urzedowy]]="tak",uzytkownicy716[[#This Row],[Jezyk]],"")</f>
        <v/>
      </c>
      <c r="O248" s="1" t="s">
        <v>316</v>
      </c>
      <c r="P248">
        <f t="shared" si="3"/>
        <v>1</v>
      </c>
    </row>
    <row r="249" spans="5:16" ht="15.75" x14ac:dyDescent="0.25">
      <c r="E249" s="1" t="s">
        <v>317</v>
      </c>
      <c r="F249" s="1" t="s">
        <v>53</v>
      </c>
      <c r="H249" s="1" t="s">
        <v>17</v>
      </c>
      <c r="I249" s="1" t="s">
        <v>76</v>
      </c>
      <c r="J249">
        <v>0.9</v>
      </c>
      <c r="K249" s="1" t="s">
        <v>563</v>
      </c>
      <c r="N249" s="9" t="str">
        <f>IF(uzytkownicy716[[#This Row],[Urzedowy]]="tak",uzytkownicy716[[#This Row],[Jezyk]],"")</f>
        <v/>
      </c>
      <c r="O249" s="1" t="s">
        <v>317</v>
      </c>
      <c r="P249">
        <f t="shared" si="3"/>
        <v>1</v>
      </c>
    </row>
    <row r="250" spans="5:16" ht="15.75" x14ac:dyDescent="0.25">
      <c r="E250" s="1" t="s">
        <v>318</v>
      </c>
      <c r="F250" s="1" t="s">
        <v>62</v>
      </c>
      <c r="H250" s="1" t="s">
        <v>19</v>
      </c>
      <c r="I250" s="1" t="s">
        <v>95</v>
      </c>
      <c r="J250">
        <v>0.9</v>
      </c>
      <c r="K250" s="1" t="s">
        <v>563</v>
      </c>
      <c r="N250" s="9" t="str">
        <f>IF(uzytkownicy716[[#This Row],[Urzedowy]]="tak",uzytkownicy716[[#This Row],[Jezyk]],"")</f>
        <v/>
      </c>
      <c r="O250" s="1" t="s">
        <v>318</v>
      </c>
      <c r="P250">
        <f t="shared" si="3"/>
        <v>1</v>
      </c>
    </row>
    <row r="251" spans="5:16" ht="15.75" x14ac:dyDescent="0.25">
      <c r="E251" s="1" t="s">
        <v>319</v>
      </c>
      <c r="F251" s="1" t="s">
        <v>81</v>
      </c>
      <c r="H251" s="1" t="s">
        <v>20</v>
      </c>
      <c r="I251" s="1" t="s">
        <v>282</v>
      </c>
      <c r="J251">
        <v>0.9</v>
      </c>
      <c r="K251" s="1" t="s">
        <v>563</v>
      </c>
      <c r="N251" s="9" t="str">
        <f>IF(uzytkownicy716[[#This Row],[Urzedowy]]="tak",uzytkownicy716[[#This Row],[Jezyk]],"")</f>
        <v/>
      </c>
      <c r="O251" s="1" t="s">
        <v>319</v>
      </c>
      <c r="P251">
        <f t="shared" si="3"/>
        <v>1</v>
      </c>
    </row>
    <row r="252" spans="5:16" ht="15.75" x14ac:dyDescent="0.25">
      <c r="E252" s="1" t="s">
        <v>320</v>
      </c>
      <c r="F252" s="1" t="s">
        <v>51</v>
      </c>
      <c r="H252" s="1" t="s">
        <v>20</v>
      </c>
      <c r="I252" s="1" t="s">
        <v>170</v>
      </c>
      <c r="J252">
        <v>0.9</v>
      </c>
      <c r="K252" s="1" t="s">
        <v>563</v>
      </c>
      <c r="N252" s="9" t="str">
        <f>IF(uzytkownicy716[[#This Row],[Urzedowy]]="tak",uzytkownicy716[[#This Row],[Jezyk]],"")</f>
        <v/>
      </c>
      <c r="O252" s="1" t="s">
        <v>320</v>
      </c>
      <c r="P252">
        <f t="shared" si="3"/>
        <v>1</v>
      </c>
    </row>
    <row r="253" spans="5:16" ht="15.75" x14ac:dyDescent="0.25">
      <c r="E253" s="1" t="s">
        <v>321</v>
      </c>
      <c r="F253" s="1" t="s">
        <v>51</v>
      </c>
      <c r="H253" s="1" t="s">
        <v>20</v>
      </c>
      <c r="I253" s="1" t="s">
        <v>514</v>
      </c>
      <c r="J253">
        <v>0.9</v>
      </c>
      <c r="K253" s="1" t="s">
        <v>563</v>
      </c>
      <c r="N253" s="9" t="str">
        <f>IF(uzytkownicy716[[#This Row],[Urzedowy]]="tak",uzytkownicy716[[#This Row],[Jezyk]],"")</f>
        <v/>
      </c>
      <c r="O253" s="1" t="s">
        <v>321</v>
      </c>
      <c r="P253">
        <f t="shared" si="3"/>
        <v>1</v>
      </c>
    </row>
    <row r="254" spans="5:16" ht="15.75" x14ac:dyDescent="0.25">
      <c r="E254" s="1" t="s">
        <v>322</v>
      </c>
      <c r="F254" s="1" t="s">
        <v>62</v>
      </c>
      <c r="H254" s="1" t="s">
        <v>21</v>
      </c>
      <c r="I254" s="1" t="s">
        <v>177</v>
      </c>
      <c r="J254">
        <v>0.9</v>
      </c>
      <c r="K254" s="1" t="s">
        <v>563</v>
      </c>
      <c r="N254" s="9" t="str">
        <f>IF(uzytkownicy716[[#This Row],[Urzedowy]]="tak",uzytkownicy716[[#This Row],[Jezyk]],"")</f>
        <v/>
      </c>
      <c r="O254" s="1" t="s">
        <v>322</v>
      </c>
      <c r="P254">
        <f t="shared" si="3"/>
        <v>1</v>
      </c>
    </row>
    <row r="255" spans="5:16" ht="15.75" x14ac:dyDescent="0.25">
      <c r="E255" s="1" t="s">
        <v>323</v>
      </c>
      <c r="F255" s="1" t="s">
        <v>51</v>
      </c>
      <c r="H255" s="1" t="s">
        <v>21</v>
      </c>
      <c r="I255" s="1" t="s">
        <v>361</v>
      </c>
      <c r="J255">
        <v>0.9</v>
      </c>
      <c r="K255" s="1" t="s">
        <v>563</v>
      </c>
      <c r="N255" s="9" t="str">
        <f>IF(uzytkownicy716[[#This Row],[Urzedowy]]="tak",uzytkownicy716[[#This Row],[Jezyk]],"")</f>
        <v/>
      </c>
      <c r="O255" s="1" t="s">
        <v>323</v>
      </c>
      <c r="P255">
        <f t="shared" si="3"/>
        <v>1</v>
      </c>
    </row>
    <row r="256" spans="5:16" ht="15.75" x14ac:dyDescent="0.25">
      <c r="E256" s="1" t="s">
        <v>324</v>
      </c>
      <c r="F256" s="1" t="s">
        <v>81</v>
      </c>
      <c r="H256" s="1" t="s">
        <v>21</v>
      </c>
      <c r="I256" s="1" t="s">
        <v>382</v>
      </c>
      <c r="J256">
        <v>0.9</v>
      </c>
      <c r="K256" s="1" t="s">
        <v>563</v>
      </c>
      <c r="N256" s="9" t="str">
        <f>IF(uzytkownicy716[[#This Row],[Urzedowy]]="tak",uzytkownicy716[[#This Row],[Jezyk]],"")</f>
        <v/>
      </c>
      <c r="O256" s="1" t="s">
        <v>324</v>
      </c>
      <c r="P256">
        <f t="shared" si="3"/>
        <v>1</v>
      </c>
    </row>
    <row r="257" spans="5:16" ht="15.75" x14ac:dyDescent="0.25">
      <c r="E257" s="1" t="s">
        <v>325</v>
      </c>
      <c r="F257" s="1" t="s">
        <v>81</v>
      </c>
      <c r="H257" s="1" t="s">
        <v>27</v>
      </c>
      <c r="I257" s="1" t="s">
        <v>317</v>
      </c>
      <c r="J257">
        <v>0.9</v>
      </c>
      <c r="K257" s="1" t="s">
        <v>563</v>
      </c>
      <c r="N257" s="9" t="str">
        <f>IF(uzytkownicy716[[#This Row],[Urzedowy]]="tak",uzytkownicy716[[#This Row],[Jezyk]],"")</f>
        <v/>
      </c>
      <c r="O257" s="1" t="s">
        <v>325</v>
      </c>
      <c r="P257">
        <f t="shared" si="3"/>
        <v>1</v>
      </c>
    </row>
    <row r="258" spans="5:16" ht="15.75" x14ac:dyDescent="0.25">
      <c r="E258" s="1" t="s">
        <v>326</v>
      </c>
      <c r="F258" s="1" t="s">
        <v>123</v>
      </c>
      <c r="H258" s="1" t="s">
        <v>27</v>
      </c>
      <c r="I258" s="1" t="s">
        <v>373</v>
      </c>
      <c r="J258">
        <v>0.9</v>
      </c>
      <c r="K258" s="1" t="s">
        <v>563</v>
      </c>
      <c r="N258" s="9" t="str">
        <f>IF(uzytkownicy716[[#This Row],[Urzedowy]]="tak",uzytkownicy716[[#This Row],[Jezyk]],"")</f>
        <v/>
      </c>
      <c r="O258" s="1" t="s">
        <v>326</v>
      </c>
      <c r="P258">
        <f t="shared" si="3"/>
        <v>1</v>
      </c>
    </row>
    <row r="259" spans="5:16" ht="15.75" x14ac:dyDescent="0.25">
      <c r="E259" s="1" t="s">
        <v>327</v>
      </c>
      <c r="F259" s="1" t="s">
        <v>123</v>
      </c>
      <c r="H259" s="1" t="s">
        <v>27</v>
      </c>
      <c r="I259" s="1" t="s">
        <v>257</v>
      </c>
      <c r="J259">
        <v>0.9</v>
      </c>
      <c r="K259" s="1" t="s">
        <v>563</v>
      </c>
      <c r="N259" s="9" t="str">
        <f>IF(uzytkownicy716[[#This Row],[Urzedowy]]="tak",uzytkownicy716[[#This Row],[Jezyk]],"")</f>
        <v/>
      </c>
      <c r="O259" s="1" t="s">
        <v>327</v>
      </c>
      <c r="P259">
        <f t="shared" ref="P259:P322" si="4">IFERROR(VLOOKUP(O259,$N$2:$N$657,1,FALSE),1)</f>
        <v>1</v>
      </c>
    </row>
    <row r="260" spans="5:16" ht="15.75" x14ac:dyDescent="0.25">
      <c r="E260" s="1" t="s">
        <v>328</v>
      </c>
      <c r="F260" s="1" t="s">
        <v>81</v>
      </c>
      <c r="H260" s="1" t="s">
        <v>29</v>
      </c>
      <c r="I260" s="1" t="s">
        <v>329</v>
      </c>
      <c r="J260">
        <v>0.9</v>
      </c>
      <c r="K260" s="1" t="s">
        <v>563</v>
      </c>
      <c r="N260" s="9" t="str">
        <f>IF(uzytkownicy716[[#This Row],[Urzedowy]]="tak",uzytkownicy716[[#This Row],[Jezyk]],"")</f>
        <v/>
      </c>
      <c r="O260" s="1" t="s">
        <v>328</v>
      </c>
      <c r="P260">
        <f t="shared" si="4"/>
        <v>1</v>
      </c>
    </row>
    <row r="261" spans="5:16" ht="15.75" x14ac:dyDescent="0.25">
      <c r="E261" s="1" t="s">
        <v>329</v>
      </c>
      <c r="F261" s="1" t="s">
        <v>56</v>
      </c>
      <c r="H261" s="1" t="s">
        <v>42</v>
      </c>
      <c r="I261" s="1" t="s">
        <v>275</v>
      </c>
      <c r="J261">
        <v>0.9</v>
      </c>
      <c r="K261" s="1" t="s">
        <v>563</v>
      </c>
      <c r="N261" s="9" t="str">
        <f>IF(uzytkownicy716[[#This Row],[Urzedowy]]="tak",uzytkownicy716[[#This Row],[Jezyk]],"")</f>
        <v/>
      </c>
      <c r="O261" s="1" t="s">
        <v>329</v>
      </c>
      <c r="P261" t="str">
        <f t="shared" si="4"/>
        <v>mandarynski</v>
      </c>
    </row>
    <row r="262" spans="5:16" ht="15.75" x14ac:dyDescent="0.25">
      <c r="E262" s="1" t="s">
        <v>330</v>
      </c>
      <c r="F262" s="1" t="s">
        <v>81</v>
      </c>
      <c r="H262" s="1" t="s">
        <v>44</v>
      </c>
      <c r="I262" s="1" t="s">
        <v>444</v>
      </c>
      <c r="J262">
        <v>0.9</v>
      </c>
      <c r="K262" s="1" t="s">
        <v>563</v>
      </c>
      <c r="N262" s="9" t="str">
        <f>IF(uzytkownicy716[[#This Row],[Urzedowy]]="tak",uzytkownicy716[[#This Row],[Jezyk]],"")</f>
        <v/>
      </c>
      <c r="O262" s="1" t="s">
        <v>330</v>
      </c>
      <c r="P262">
        <f t="shared" si="4"/>
        <v>1</v>
      </c>
    </row>
    <row r="263" spans="5:16" ht="15.75" x14ac:dyDescent="0.25">
      <c r="E263" s="1" t="s">
        <v>331</v>
      </c>
      <c r="F263" s="1" t="s">
        <v>51</v>
      </c>
      <c r="H263" s="1" t="s">
        <v>46</v>
      </c>
      <c r="I263" s="1" t="s">
        <v>233</v>
      </c>
      <c r="J263">
        <v>0.9</v>
      </c>
      <c r="K263" s="1" t="s">
        <v>563</v>
      </c>
      <c r="N263" s="9" t="str">
        <f>IF(uzytkownicy716[[#This Row],[Urzedowy]]="tak",uzytkownicy716[[#This Row],[Jezyk]],"")</f>
        <v/>
      </c>
      <c r="O263" s="1" t="s">
        <v>331</v>
      </c>
      <c r="P263">
        <f t="shared" si="4"/>
        <v>1</v>
      </c>
    </row>
    <row r="264" spans="5:16" ht="15.75" x14ac:dyDescent="0.25">
      <c r="E264" s="1" t="s">
        <v>332</v>
      </c>
      <c r="F264" s="1" t="s">
        <v>131</v>
      </c>
      <c r="H264" s="1" t="s">
        <v>7</v>
      </c>
      <c r="I264" s="1" t="s">
        <v>246</v>
      </c>
      <c r="J264">
        <v>0.8</v>
      </c>
      <c r="K264" s="1" t="s">
        <v>563</v>
      </c>
      <c r="N264" s="9" t="str">
        <f>IF(uzytkownicy716[[#This Row],[Urzedowy]]="tak",uzytkownicy716[[#This Row],[Jezyk]],"")</f>
        <v/>
      </c>
      <c r="O264" s="1" t="s">
        <v>332</v>
      </c>
      <c r="P264">
        <f t="shared" si="4"/>
        <v>1</v>
      </c>
    </row>
    <row r="265" spans="5:16" ht="15.75" x14ac:dyDescent="0.25">
      <c r="E265" s="1" t="s">
        <v>333</v>
      </c>
      <c r="F265" s="1" t="s">
        <v>96</v>
      </c>
      <c r="H265" s="1" t="s">
        <v>10</v>
      </c>
      <c r="I265" s="1" t="s">
        <v>439</v>
      </c>
      <c r="J265">
        <v>0.8</v>
      </c>
      <c r="K265" s="1" t="s">
        <v>563</v>
      </c>
      <c r="N265" s="9" t="str">
        <f>IF(uzytkownicy716[[#This Row],[Urzedowy]]="tak",uzytkownicy716[[#This Row],[Jezyk]],"")</f>
        <v/>
      </c>
      <c r="O265" s="1" t="s">
        <v>333</v>
      </c>
      <c r="P265">
        <f t="shared" si="4"/>
        <v>1</v>
      </c>
    </row>
    <row r="266" spans="5:16" ht="15.75" x14ac:dyDescent="0.25">
      <c r="E266" s="1" t="s">
        <v>334</v>
      </c>
      <c r="F266" s="1" t="s">
        <v>51</v>
      </c>
      <c r="H266" s="1" t="s">
        <v>10</v>
      </c>
      <c r="I266" s="1" t="s">
        <v>442</v>
      </c>
      <c r="J266">
        <v>0.8</v>
      </c>
      <c r="K266" s="1" t="s">
        <v>563</v>
      </c>
      <c r="N266" s="9" t="str">
        <f>IF(uzytkownicy716[[#This Row],[Urzedowy]]="tak",uzytkownicy716[[#This Row],[Jezyk]],"")</f>
        <v/>
      </c>
      <c r="O266" s="1" t="s">
        <v>334</v>
      </c>
      <c r="P266">
        <f t="shared" si="4"/>
        <v>1</v>
      </c>
    </row>
    <row r="267" spans="5:16" ht="15.75" x14ac:dyDescent="0.25">
      <c r="E267" s="1" t="s">
        <v>335</v>
      </c>
      <c r="F267" s="1" t="s">
        <v>62</v>
      </c>
      <c r="H267" s="1" t="s">
        <v>10</v>
      </c>
      <c r="I267" s="1" t="s">
        <v>142</v>
      </c>
      <c r="J267">
        <v>0.8</v>
      </c>
      <c r="K267" s="1" t="s">
        <v>563</v>
      </c>
      <c r="N267" s="9" t="str">
        <f>IF(uzytkownicy716[[#This Row],[Urzedowy]]="tak",uzytkownicy716[[#This Row],[Jezyk]],"")</f>
        <v/>
      </c>
      <c r="O267" s="1" t="s">
        <v>335</v>
      </c>
      <c r="P267">
        <f t="shared" si="4"/>
        <v>1</v>
      </c>
    </row>
    <row r="268" spans="5:16" ht="15.75" x14ac:dyDescent="0.25">
      <c r="E268" s="1" t="s">
        <v>336</v>
      </c>
      <c r="F268" s="1" t="s">
        <v>53</v>
      </c>
      <c r="H268" s="1" t="s">
        <v>10</v>
      </c>
      <c r="I268" s="1" t="s">
        <v>358</v>
      </c>
      <c r="J268">
        <v>0.8</v>
      </c>
      <c r="K268" s="1" t="s">
        <v>563</v>
      </c>
      <c r="N268" s="9" t="str">
        <f>IF(uzytkownicy716[[#This Row],[Urzedowy]]="tak",uzytkownicy716[[#This Row],[Jezyk]],"")</f>
        <v/>
      </c>
      <c r="O268" s="1" t="s">
        <v>336</v>
      </c>
      <c r="P268">
        <f t="shared" si="4"/>
        <v>1</v>
      </c>
    </row>
    <row r="269" spans="5:16" ht="15.75" x14ac:dyDescent="0.25">
      <c r="E269" s="1" t="s">
        <v>337</v>
      </c>
      <c r="F269" s="1" t="s">
        <v>272</v>
      </c>
      <c r="H269" s="1" t="s">
        <v>13</v>
      </c>
      <c r="I269" s="1" t="s">
        <v>68</v>
      </c>
      <c r="J269">
        <v>0.8</v>
      </c>
      <c r="K269" s="1" t="s">
        <v>563</v>
      </c>
      <c r="N269" s="9" t="str">
        <f>IF(uzytkownicy716[[#This Row],[Urzedowy]]="tak",uzytkownicy716[[#This Row],[Jezyk]],"")</f>
        <v/>
      </c>
      <c r="O269" s="1" t="s">
        <v>337</v>
      </c>
      <c r="P269">
        <f t="shared" si="4"/>
        <v>1</v>
      </c>
    </row>
    <row r="270" spans="5:16" ht="15.75" x14ac:dyDescent="0.25">
      <c r="E270" s="1" t="s">
        <v>338</v>
      </c>
      <c r="F270" s="1" t="s">
        <v>81</v>
      </c>
      <c r="H270" s="1" t="s">
        <v>13</v>
      </c>
      <c r="I270" s="1" t="s">
        <v>501</v>
      </c>
      <c r="J270">
        <v>0.8</v>
      </c>
      <c r="K270" s="1" t="s">
        <v>563</v>
      </c>
      <c r="N270" s="9" t="str">
        <f>IF(uzytkownicy716[[#This Row],[Urzedowy]]="tak",uzytkownicy716[[#This Row],[Jezyk]],"")</f>
        <v/>
      </c>
      <c r="O270" s="1" t="s">
        <v>338</v>
      </c>
      <c r="P270">
        <f t="shared" si="4"/>
        <v>1</v>
      </c>
    </row>
    <row r="271" spans="5:16" ht="15.75" x14ac:dyDescent="0.25">
      <c r="E271" s="1" t="s">
        <v>339</v>
      </c>
      <c r="F271" s="1" t="s">
        <v>53</v>
      </c>
      <c r="H271" s="1" t="s">
        <v>21</v>
      </c>
      <c r="I271" s="1" t="s">
        <v>390</v>
      </c>
      <c r="J271">
        <v>0.8</v>
      </c>
      <c r="K271" s="1" t="s">
        <v>563</v>
      </c>
      <c r="N271" s="9" t="str">
        <f>IF(uzytkownicy716[[#This Row],[Urzedowy]]="tak",uzytkownicy716[[#This Row],[Jezyk]],"")</f>
        <v/>
      </c>
      <c r="O271" s="1" t="s">
        <v>339</v>
      </c>
      <c r="P271">
        <f t="shared" si="4"/>
        <v>1</v>
      </c>
    </row>
    <row r="272" spans="5:16" ht="15.75" x14ac:dyDescent="0.25">
      <c r="E272" s="1" t="s">
        <v>340</v>
      </c>
      <c r="F272" s="1" t="s">
        <v>51</v>
      </c>
      <c r="H272" s="1" t="s">
        <v>31</v>
      </c>
      <c r="I272" s="1" t="s">
        <v>342</v>
      </c>
      <c r="J272">
        <v>0.8</v>
      </c>
      <c r="K272" s="1" t="s">
        <v>563</v>
      </c>
      <c r="N272" s="9" t="str">
        <f>IF(uzytkownicy716[[#This Row],[Urzedowy]]="tak",uzytkownicy716[[#This Row],[Jezyk]],"")</f>
        <v/>
      </c>
      <c r="O272" s="1" t="s">
        <v>340</v>
      </c>
      <c r="P272">
        <f t="shared" si="4"/>
        <v>1</v>
      </c>
    </row>
    <row r="273" spans="5:16" ht="15.75" x14ac:dyDescent="0.25">
      <c r="E273" s="1" t="s">
        <v>341</v>
      </c>
      <c r="F273" s="1" t="s">
        <v>81</v>
      </c>
      <c r="H273" s="1" t="s">
        <v>32</v>
      </c>
      <c r="I273" s="1" t="s">
        <v>433</v>
      </c>
      <c r="J273">
        <v>0.8</v>
      </c>
      <c r="K273" s="1" t="s">
        <v>563</v>
      </c>
      <c r="N273" s="9" t="str">
        <f>IF(uzytkownicy716[[#This Row],[Urzedowy]]="tak",uzytkownicy716[[#This Row],[Jezyk]],"")</f>
        <v/>
      </c>
      <c r="O273" s="1" t="s">
        <v>341</v>
      </c>
      <c r="P273">
        <f t="shared" si="4"/>
        <v>1</v>
      </c>
    </row>
    <row r="274" spans="5:16" ht="15.75" x14ac:dyDescent="0.25">
      <c r="E274" s="1" t="s">
        <v>342</v>
      </c>
      <c r="F274" s="1" t="s">
        <v>135</v>
      </c>
      <c r="H274" s="1" t="s">
        <v>40</v>
      </c>
      <c r="I274" s="1" t="s">
        <v>401</v>
      </c>
      <c r="J274">
        <v>0.8</v>
      </c>
      <c r="K274" s="1" t="s">
        <v>563</v>
      </c>
      <c r="N274" s="9" t="str">
        <f>IF(uzytkownicy716[[#This Row],[Urzedowy]]="tak",uzytkownicy716[[#This Row],[Jezyk]],"")</f>
        <v/>
      </c>
      <c r="O274" s="1" t="s">
        <v>342</v>
      </c>
      <c r="P274">
        <f t="shared" si="4"/>
        <v>1</v>
      </c>
    </row>
    <row r="275" spans="5:16" ht="15.75" x14ac:dyDescent="0.25">
      <c r="E275" s="1" t="s">
        <v>343</v>
      </c>
      <c r="F275" s="1" t="s">
        <v>81</v>
      </c>
      <c r="H275" s="1" t="s">
        <v>42</v>
      </c>
      <c r="I275" s="1" t="s">
        <v>511</v>
      </c>
      <c r="J275">
        <v>0.8</v>
      </c>
      <c r="K275" s="1" t="s">
        <v>563</v>
      </c>
      <c r="N275" s="9" t="str">
        <f>IF(uzytkownicy716[[#This Row],[Urzedowy]]="tak",uzytkownicy716[[#This Row],[Jezyk]],"")</f>
        <v/>
      </c>
      <c r="O275" s="1" t="s">
        <v>343</v>
      </c>
      <c r="P275">
        <f t="shared" si="4"/>
        <v>1</v>
      </c>
    </row>
    <row r="276" spans="5:16" ht="15.75" x14ac:dyDescent="0.25">
      <c r="E276" s="1" t="s">
        <v>344</v>
      </c>
      <c r="F276" s="1" t="s">
        <v>144</v>
      </c>
      <c r="H276" s="1" t="s">
        <v>47</v>
      </c>
      <c r="I276" s="1" t="s">
        <v>445</v>
      </c>
      <c r="J276">
        <v>0.8</v>
      </c>
      <c r="K276" s="1" t="s">
        <v>563</v>
      </c>
      <c r="N276" s="9" t="str">
        <f>IF(uzytkownicy716[[#This Row],[Urzedowy]]="tak",uzytkownicy716[[#This Row],[Jezyk]],"")</f>
        <v/>
      </c>
      <c r="O276" s="1" t="s">
        <v>344</v>
      </c>
      <c r="P276">
        <f t="shared" si="4"/>
        <v>1</v>
      </c>
    </row>
    <row r="277" spans="5:16" ht="15.75" x14ac:dyDescent="0.25">
      <c r="E277" s="1" t="s">
        <v>345</v>
      </c>
      <c r="F277" s="1" t="s">
        <v>144</v>
      </c>
      <c r="H277" s="1" t="s">
        <v>12</v>
      </c>
      <c r="I277" s="1" t="s">
        <v>188</v>
      </c>
      <c r="J277">
        <v>0.7</v>
      </c>
      <c r="K277" s="1" t="s">
        <v>563</v>
      </c>
      <c r="N277" s="9" t="str">
        <f>IF(uzytkownicy716[[#This Row],[Urzedowy]]="tak",uzytkownicy716[[#This Row],[Jezyk]],"")</f>
        <v/>
      </c>
      <c r="O277" s="1" t="s">
        <v>345</v>
      </c>
      <c r="P277">
        <f t="shared" si="4"/>
        <v>1</v>
      </c>
    </row>
    <row r="278" spans="5:16" ht="15.75" x14ac:dyDescent="0.25">
      <c r="E278" s="1" t="s">
        <v>346</v>
      </c>
      <c r="F278" s="1" t="s">
        <v>81</v>
      </c>
      <c r="H278" s="1" t="s">
        <v>12</v>
      </c>
      <c r="I278" s="1" t="s">
        <v>303</v>
      </c>
      <c r="J278">
        <v>0.7</v>
      </c>
      <c r="K278" s="1" t="s">
        <v>563</v>
      </c>
      <c r="N278" s="9" t="str">
        <f>IF(uzytkownicy716[[#This Row],[Urzedowy]]="tak",uzytkownicy716[[#This Row],[Jezyk]],"")</f>
        <v/>
      </c>
      <c r="O278" s="1" t="s">
        <v>346</v>
      </c>
      <c r="P278">
        <f t="shared" si="4"/>
        <v>1</v>
      </c>
    </row>
    <row r="279" spans="5:16" ht="15.75" x14ac:dyDescent="0.25">
      <c r="E279" s="1" t="s">
        <v>347</v>
      </c>
      <c r="F279" s="1" t="s">
        <v>56</v>
      </c>
      <c r="H279" s="1" t="s">
        <v>13</v>
      </c>
      <c r="I279" s="1" t="s">
        <v>553</v>
      </c>
      <c r="J279">
        <v>0.7</v>
      </c>
      <c r="K279" s="1" t="s">
        <v>563</v>
      </c>
      <c r="N279" s="9" t="str">
        <f>IF(uzytkownicy716[[#This Row],[Urzedowy]]="tak",uzytkownicy716[[#This Row],[Jezyk]],"")</f>
        <v/>
      </c>
      <c r="O279" s="1" t="s">
        <v>347</v>
      </c>
      <c r="P279">
        <f t="shared" si="4"/>
        <v>1</v>
      </c>
    </row>
    <row r="280" spans="5:16" ht="15.75" x14ac:dyDescent="0.25">
      <c r="E280" s="1" t="s">
        <v>348</v>
      </c>
      <c r="F280" s="1" t="s">
        <v>189</v>
      </c>
      <c r="H280" s="1" t="s">
        <v>13</v>
      </c>
      <c r="I280" s="1" t="s">
        <v>544</v>
      </c>
      <c r="J280">
        <v>0.7</v>
      </c>
      <c r="K280" s="1" t="s">
        <v>563</v>
      </c>
      <c r="N280" s="9" t="str">
        <f>IF(uzytkownicy716[[#This Row],[Urzedowy]]="tak",uzytkownicy716[[#This Row],[Jezyk]],"")</f>
        <v/>
      </c>
      <c r="O280" s="1" t="s">
        <v>348</v>
      </c>
      <c r="P280">
        <f t="shared" si="4"/>
        <v>1</v>
      </c>
    </row>
    <row r="281" spans="5:16" ht="15.75" x14ac:dyDescent="0.25">
      <c r="E281" s="1" t="s">
        <v>349</v>
      </c>
      <c r="F281" s="1" t="s">
        <v>56</v>
      </c>
      <c r="H281" s="1" t="s">
        <v>13</v>
      </c>
      <c r="I281" s="1" t="s">
        <v>549</v>
      </c>
      <c r="J281">
        <v>0.7</v>
      </c>
      <c r="K281" s="1" t="s">
        <v>563</v>
      </c>
      <c r="N281" s="9" t="str">
        <f>IF(uzytkownicy716[[#This Row],[Urzedowy]]="tak",uzytkownicy716[[#This Row],[Jezyk]],"")</f>
        <v/>
      </c>
      <c r="O281" s="1" t="s">
        <v>349</v>
      </c>
      <c r="P281">
        <f t="shared" si="4"/>
        <v>1</v>
      </c>
    </row>
    <row r="282" spans="5:16" ht="15.75" x14ac:dyDescent="0.25">
      <c r="E282" s="1" t="s">
        <v>350</v>
      </c>
      <c r="F282" s="1" t="s">
        <v>51</v>
      </c>
      <c r="H282" s="1" t="s">
        <v>13</v>
      </c>
      <c r="I282" s="1" t="s">
        <v>463</v>
      </c>
      <c r="J282">
        <v>0.7</v>
      </c>
      <c r="K282" s="1" t="s">
        <v>563</v>
      </c>
      <c r="N282" s="9" t="str">
        <f>IF(uzytkownicy716[[#This Row],[Urzedowy]]="tak",uzytkownicy716[[#This Row],[Jezyk]],"")</f>
        <v/>
      </c>
      <c r="O282" s="1" t="s">
        <v>350</v>
      </c>
      <c r="P282">
        <f t="shared" si="4"/>
        <v>1</v>
      </c>
    </row>
    <row r="283" spans="5:16" ht="15.75" x14ac:dyDescent="0.25">
      <c r="E283" s="1" t="s">
        <v>351</v>
      </c>
      <c r="F283" s="1" t="s">
        <v>51</v>
      </c>
      <c r="H283" s="1" t="s">
        <v>17</v>
      </c>
      <c r="I283" s="1" t="s">
        <v>69</v>
      </c>
      <c r="J283">
        <v>0.7</v>
      </c>
      <c r="K283" s="1" t="s">
        <v>563</v>
      </c>
      <c r="N283" s="9" t="str">
        <f>IF(uzytkownicy716[[#This Row],[Urzedowy]]="tak",uzytkownicy716[[#This Row],[Jezyk]],"")</f>
        <v/>
      </c>
      <c r="O283" s="1" t="s">
        <v>351</v>
      </c>
      <c r="P283">
        <f t="shared" si="4"/>
        <v>1</v>
      </c>
    </row>
    <row r="284" spans="5:16" ht="15.75" x14ac:dyDescent="0.25">
      <c r="E284" s="1" t="s">
        <v>352</v>
      </c>
      <c r="F284" s="1" t="s">
        <v>56</v>
      </c>
      <c r="H284" s="1" t="s">
        <v>20</v>
      </c>
      <c r="I284" s="1" t="s">
        <v>355</v>
      </c>
      <c r="J284">
        <v>0.7</v>
      </c>
      <c r="K284" s="1" t="s">
        <v>563</v>
      </c>
      <c r="N284" s="9" t="str">
        <f>IF(uzytkownicy716[[#This Row],[Urzedowy]]="tak",uzytkownicy716[[#This Row],[Jezyk]],"")</f>
        <v/>
      </c>
      <c r="O284" s="1" t="s">
        <v>352</v>
      </c>
      <c r="P284">
        <f t="shared" si="4"/>
        <v>1</v>
      </c>
    </row>
    <row r="285" spans="5:16" ht="15.75" x14ac:dyDescent="0.25">
      <c r="E285" s="1" t="s">
        <v>353</v>
      </c>
      <c r="F285" s="1" t="s">
        <v>96</v>
      </c>
      <c r="H285" s="1" t="s">
        <v>21</v>
      </c>
      <c r="I285" s="1" t="s">
        <v>99</v>
      </c>
      <c r="J285">
        <v>0.7</v>
      </c>
      <c r="K285" s="1" t="s">
        <v>563</v>
      </c>
      <c r="N285" s="9" t="str">
        <f>IF(uzytkownicy716[[#This Row],[Urzedowy]]="tak",uzytkownicy716[[#This Row],[Jezyk]],"")</f>
        <v/>
      </c>
      <c r="O285" s="1" t="s">
        <v>353</v>
      </c>
      <c r="P285">
        <f t="shared" si="4"/>
        <v>1</v>
      </c>
    </row>
    <row r="286" spans="5:16" ht="15.75" x14ac:dyDescent="0.25">
      <c r="E286" s="1" t="s">
        <v>354</v>
      </c>
      <c r="F286" s="1" t="s">
        <v>144</v>
      </c>
      <c r="H286" s="1" t="s">
        <v>21</v>
      </c>
      <c r="I286" s="1" t="s">
        <v>349</v>
      </c>
      <c r="J286">
        <v>0.7</v>
      </c>
      <c r="K286" s="1" t="s">
        <v>563</v>
      </c>
      <c r="N286" s="9" t="str">
        <f>IF(uzytkownicy716[[#This Row],[Urzedowy]]="tak",uzytkownicy716[[#This Row],[Jezyk]],"")</f>
        <v/>
      </c>
      <c r="O286" s="1" t="s">
        <v>354</v>
      </c>
      <c r="P286">
        <f t="shared" si="4"/>
        <v>1</v>
      </c>
    </row>
    <row r="287" spans="5:16" ht="15.75" x14ac:dyDescent="0.25">
      <c r="E287" s="1" t="s">
        <v>355</v>
      </c>
      <c r="F287" s="1" t="s">
        <v>56</v>
      </c>
      <c r="H287" s="1" t="s">
        <v>21</v>
      </c>
      <c r="I287" s="1" t="s">
        <v>357</v>
      </c>
      <c r="J287">
        <v>0.7</v>
      </c>
      <c r="K287" s="1" t="s">
        <v>563</v>
      </c>
      <c r="N287" s="9" t="str">
        <f>IF(uzytkownicy716[[#This Row],[Urzedowy]]="tak",uzytkownicy716[[#This Row],[Jezyk]],"")</f>
        <v/>
      </c>
      <c r="O287" s="1" t="s">
        <v>355</v>
      </c>
      <c r="P287">
        <f t="shared" si="4"/>
        <v>1</v>
      </c>
    </row>
    <row r="288" spans="5:16" ht="15.75" x14ac:dyDescent="0.25">
      <c r="E288" s="1" t="s">
        <v>356</v>
      </c>
      <c r="F288" s="1" t="s">
        <v>81</v>
      </c>
      <c r="H288" s="1" t="s">
        <v>37</v>
      </c>
      <c r="I288" s="1" t="s">
        <v>78</v>
      </c>
      <c r="J288">
        <v>0.7</v>
      </c>
      <c r="K288" s="1" t="s">
        <v>563</v>
      </c>
      <c r="N288" s="9" t="str">
        <f>IF(uzytkownicy716[[#This Row],[Urzedowy]]="tak",uzytkownicy716[[#This Row],[Jezyk]],"")</f>
        <v/>
      </c>
      <c r="O288" s="1" t="s">
        <v>356</v>
      </c>
      <c r="P288">
        <f t="shared" si="4"/>
        <v>1</v>
      </c>
    </row>
    <row r="289" spans="5:16" ht="15.75" x14ac:dyDescent="0.25">
      <c r="E289" s="1" t="s">
        <v>357</v>
      </c>
      <c r="F289" s="1" t="s">
        <v>51</v>
      </c>
      <c r="H289" s="1" t="s">
        <v>37</v>
      </c>
      <c r="I289" s="1" t="s">
        <v>83</v>
      </c>
      <c r="J289">
        <v>0.7</v>
      </c>
      <c r="K289" s="1" t="s">
        <v>563</v>
      </c>
      <c r="N289" s="9" t="str">
        <f>IF(uzytkownicy716[[#This Row],[Urzedowy]]="tak",uzytkownicy716[[#This Row],[Jezyk]],"")</f>
        <v/>
      </c>
      <c r="O289" s="1" t="s">
        <v>357</v>
      </c>
      <c r="P289">
        <f t="shared" si="4"/>
        <v>1</v>
      </c>
    </row>
    <row r="290" spans="5:16" ht="15.75" x14ac:dyDescent="0.25">
      <c r="E290" s="1" t="s">
        <v>358</v>
      </c>
      <c r="F290" s="1" t="s">
        <v>89</v>
      </c>
      <c r="H290" s="1" t="s">
        <v>38</v>
      </c>
      <c r="I290" s="1" t="s">
        <v>166</v>
      </c>
      <c r="J290">
        <v>0.7</v>
      </c>
      <c r="K290" s="1" t="s">
        <v>563</v>
      </c>
      <c r="N290" s="9" t="str">
        <f>IF(uzytkownicy716[[#This Row],[Urzedowy]]="tak",uzytkownicy716[[#This Row],[Jezyk]],"")</f>
        <v/>
      </c>
      <c r="O290" s="1" t="s">
        <v>358</v>
      </c>
      <c r="P290">
        <f t="shared" si="4"/>
        <v>1</v>
      </c>
    </row>
    <row r="291" spans="5:16" ht="15.75" x14ac:dyDescent="0.25">
      <c r="E291" s="1" t="s">
        <v>359</v>
      </c>
      <c r="F291" s="1" t="s">
        <v>81</v>
      </c>
      <c r="H291" s="1" t="s">
        <v>40</v>
      </c>
      <c r="I291" s="1" t="s">
        <v>310</v>
      </c>
      <c r="J291">
        <v>0.7</v>
      </c>
      <c r="K291" s="1" t="s">
        <v>563</v>
      </c>
      <c r="N291" s="9" t="str">
        <f>IF(uzytkownicy716[[#This Row],[Urzedowy]]="tak",uzytkownicy716[[#This Row],[Jezyk]],"")</f>
        <v/>
      </c>
      <c r="O291" s="1" t="s">
        <v>359</v>
      </c>
      <c r="P291">
        <f t="shared" si="4"/>
        <v>1</v>
      </c>
    </row>
    <row r="292" spans="5:16" ht="15.75" x14ac:dyDescent="0.25">
      <c r="E292" s="1" t="s">
        <v>360</v>
      </c>
      <c r="F292" s="1" t="s">
        <v>129</v>
      </c>
      <c r="H292" s="1" t="s">
        <v>40</v>
      </c>
      <c r="I292" s="1" t="s">
        <v>110</v>
      </c>
      <c r="J292">
        <v>0.7</v>
      </c>
      <c r="K292" s="1" t="s">
        <v>563</v>
      </c>
      <c r="N292" s="9" t="str">
        <f>IF(uzytkownicy716[[#This Row],[Urzedowy]]="tak",uzytkownicy716[[#This Row],[Jezyk]],"")</f>
        <v/>
      </c>
      <c r="O292" s="1" t="s">
        <v>360</v>
      </c>
      <c r="P292">
        <f t="shared" si="4"/>
        <v>1</v>
      </c>
    </row>
    <row r="293" spans="5:16" ht="15.75" x14ac:dyDescent="0.25">
      <c r="E293" s="1" t="s">
        <v>361</v>
      </c>
      <c r="F293" s="1" t="s">
        <v>51</v>
      </c>
      <c r="H293" s="1" t="s">
        <v>40</v>
      </c>
      <c r="I293" s="1" t="s">
        <v>461</v>
      </c>
      <c r="J293">
        <v>0.7</v>
      </c>
      <c r="K293" s="1" t="s">
        <v>563</v>
      </c>
      <c r="N293" s="9" t="str">
        <f>IF(uzytkownicy716[[#This Row],[Urzedowy]]="tak",uzytkownicy716[[#This Row],[Jezyk]],"")</f>
        <v/>
      </c>
      <c r="O293" s="1" t="s">
        <v>361</v>
      </c>
      <c r="P293">
        <f t="shared" si="4"/>
        <v>1</v>
      </c>
    </row>
    <row r="294" spans="5:16" ht="15.75" x14ac:dyDescent="0.25">
      <c r="E294" s="1" t="s">
        <v>362</v>
      </c>
      <c r="F294" s="1" t="s">
        <v>129</v>
      </c>
      <c r="H294" s="1" t="s">
        <v>42</v>
      </c>
      <c r="I294" s="1" t="s">
        <v>381</v>
      </c>
      <c r="J294">
        <v>0.7</v>
      </c>
      <c r="K294" s="1" t="s">
        <v>563</v>
      </c>
      <c r="N294" s="9" t="str">
        <f>IF(uzytkownicy716[[#This Row],[Urzedowy]]="tak",uzytkownicy716[[#This Row],[Jezyk]],"")</f>
        <v/>
      </c>
      <c r="O294" s="1" t="s">
        <v>362</v>
      </c>
      <c r="P294">
        <f t="shared" si="4"/>
        <v>1</v>
      </c>
    </row>
    <row r="295" spans="5:16" ht="15.75" x14ac:dyDescent="0.25">
      <c r="E295" s="1" t="s">
        <v>363</v>
      </c>
      <c r="F295" s="1" t="s">
        <v>131</v>
      </c>
      <c r="H295" s="1" t="s">
        <v>44</v>
      </c>
      <c r="I295" s="1" t="s">
        <v>539</v>
      </c>
      <c r="J295">
        <v>0.7</v>
      </c>
      <c r="K295" s="1" t="s">
        <v>563</v>
      </c>
      <c r="N295" s="9" t="str">
        <f>IF(uzytkownicy716[[#This Row],[Urzedowy]]="tak",uzytkownicy716[[#This Row],[Jezyk]],"")</f>
        <v/>
      </c>
      <c r="O295" s="1" t="s">
        <v>363</v>
      </c>
      <c r="P295">
        <f t="shared" si="4"/>
        <v>1</v>
      </c>
    </row>
    <row r="296" spans="5:16" ht="15.75" x14ac:dyDescent="0.25">
      <c r="E296" s="1" t="s">
        <v>364</v>
      </c>
      <c r="F296" s="1" t="s">
        <v>51</v>
      </c>
      <c r="H296" s="1" t="s">
        <v>44</v>
      </c>
      <c r="I296" s="1" t="s">
        <v>434</v>
      </c>
      <c r="J296">
        <v>0.7</v>
      </c>
      <c r="K296" s="1" t="s">
        <v>563</v>
      </c>
      <c r="N296" s="9" t="str">
        <f>IF(uzytkownicy716[[#This Row],[Urzedowy]]="tak",uzytkownicy716[[#This Row],[Jezyk]],"")</f>
        <v/>
      </c>
      <c r="O296" s="1" t="s">
        <v>364</v>
      </c>
      <c r="P296">
        <f t="shared" si="4"/>
        <v>1</v>
      </c>
    </row>
    <row r="297" spans="5:16" ht="15.75" x14ac:dyDescent="0.25">
      <c r="E297" s="1" t="s">
        <v>365</v>
      </c>
      <c r="F297" s="1" t="s">
        <v>89</v>
      </c>
      <c r="H297" s="1" t="s">
        <v>46</v>
      </c>
      <c r="I297" s="1" t="s">
        <v>486</v>
      </c>
      <c r="J297">
        <v>0.7</v>
      </c>
      <c r="K297" s="1" t="s">
        <v>563</v>
      </c>
      <c r="N297" s="9" t="str">
        <f>IF(uzytkownicy716[[#This Row],[Urzedowy]]="tak",uzytkownicy716[[#This Row],[Jezyk]],"")</f>
        <v/>
      </c>
      <c r="O297" s="1" t="s">
        <v>365</v>
      </c>
      <c r="P297">
        <f t="shared" si="4"/>
        <v>1</v>
      </c>
    </row>
    <row r="298" spans="5:16" ht="15.75" x14ac:dyDescent="0.25">
      <c r="E298" s="1" t="s">
        <v>366</v>
      </c>
      <c r="F298" s="1" t="s">
        <v>89</v>
      </c>
      <c r="H298" s="1" t="s">
        <v>10</v>
      </c>
      <c r="I298" s="1" t="s">
        <v>420</v>
      </c>
      <c r="J298">
        <v>0.6</v>
      </c>
      <c r="K298" s="1" t="s">
        <v>563</v>
      </c>
      <c r="N298" s="9" t="str">
        <f>IF(uzytkownicy716[[#This Row],[Urzedowy]]="tak",uzytkownicy716[[#This Row],[Jezyk]],"")</f>
        <v/>
      </c>
      <c r="O298" s="1" t="s">
        <v>366</v>
      </c>
      <c r="P298">
        <f t="shared" si="4"/>
        <v>1</v>
      </c>
    </row>
    <row r="299" spans="5:16" ht="15.75" x14ac:dyDescent="0.25">
      <c r="E299" s="1" t="s">
        <v>367</v>
      </c>
      <c r="F299" s="1" t="s">
        <v>89</v>
      </c>
      <c r="H299" s="1" t="s">
        <v>12</v>
      </c>
      <c r="I299" s="1" t="s">
        <v>157</v>
      </c>
      <c r="J299">
        <v>0.6</v>
      </c>
      <c r="K299" s="1" t="s">
        <v>563</v>
      </c>
      <c r="N299" s="9" t="str">
        <f>IF(uzytkownicy716[[#This Row],[Urzedowy]]="tak",uzytkownicy716[[#This Row],[Jezyk]],"")</f>
        <v/>
      </c>
      <c r="O299" s="1" t="s">
        <v>367</v>
      </c>
      <c r="P299">
        <f t="shared" si="4"/>
        <v>1</v>
      </c>
    </row>
    <row r="300" spans="5:16" ht="15.75" x14ac:dyDescent="0.25">
      <c r="E300" s="1" t="s">
        <v>368</v>
      </c>
      <c r="F300" s="1" t="s">
        <v>51</v>
      </c>
      <c r="H300" s="1" t="s">
        <v>13</v>
      </c>
      <c r="I300" s="1" t="s">
        <v>330</v>
      </c>
      <c r="J300">
        <v>0.6</v>
      </c>
      <c r="K300" s="1" t="s">
        <v>563</v>
      </c>
      <c r="N300" s="9" t="str">
        <f>IF(uzytkownicy716[[#This Row],[Urzedowy]]="tak",uzytkownicy716[[#This Row],[Jezyk]],"")</f>
        <v/>
      </c>
      <c r="O300" s="1" t="s">
        <v>368</v>
      </c>
      <c r="P300">
        <f t="shared" si="4"/>
        <v>1</v>
      </c>
    </row>
    <row r="301" spans="5:16" ht="15.75" x14ac:dyDescent="0.25">
      <c r="E301" s="1" t="s">
        <v>369</v>
      </c>
      <c r="F301" s="1" t="s">
        <v>81</v>
      </c>
      <c r="H301" s="1" t="s">
        <v>17</v>
      </c>
      <c r="I301" s="1" t="s">
        <v>406</v>
      </c>
      <c r="J301">
        <v>0.6</v>
      </c>
      <c r="K301" s="1" t="s">
        <v>563</v>
      </c>
      <c r="N301" s="9" t="str">
        <f>IF(uzytkownicy716[[#This Row],[Urzedowy]]="tak",uzytkownicy716[[#This Row],[Jezyk]],"")</f>
        <v/>
      </c>
      <c r="O301" s="1" t="s">
        <v>369</v>
      </c>
      <c r="P301">
        <f t="shared" si="4"/>
        <v>1</v>
      </c>
    </row>
    <row r="302" spans="5:16" ht="15.75" x14ac:dyDescent="0.25">
      <c r="E302" s="1" t="s">
        <v>370</v>
      </c>
      <c r="F302" s="1" t="s">
        <v>371</v>
      </c>
      <c r="H302" s="1" t="s">
        <v>17</v>
      </c>
      <c r="I302" s="1" t="s">
        <v>434</v>
      </c>
      <c r="J302">
        <v>0.6</v>
      </c>
      <c r="K302" s="1" t="s">
        <v>563</v>
      </c>
      <c r="N302" s="9" t="str">
        <f>IF(uzytkownicy716[[#This Row],[Urzedowy]]="tak",uzytkownicy716[[#This Row],[Jezyk]],"")</f>
        <v/>
      </c>
      <c r="O302" s="1" t="s">
        <v>370</v>
      </c>
      <c r="P302">
        <f t="shared" si="4"/>
        <v>1</v>
      </c>
    </row>
    <row r="303" spans="5:16" ht="15.75" x14ac:dyDescent="0.25">
      <c r="E303" s="1" t="s">
        <v>372</v>
      </c>
      <c r="F303" s="1" t="s">
        <v>81</v>
      </c>
      <c r="H303" s="1" t="s">
        <v>20</v>
      </c>
      <c r="I303" s="1" t="s">
        <v>190</v>
      </c>
      <c r="J303">
        <v>0.6</v>
      </c>
      <c r="K303" s="1" t="s">
        <v>563</v>
      </c>
      <c r="N303" s="9" t="str">
        <f>IF(uzytkownicy716[[#This Row],[Urzedowy]]="tak",uzytkownicy716[[#This Row],[Jezyk]],"")</f>
        <v/>
      </c>
      <c r="O303" s="1" t="s">
        <v>372</v>
      </c>
      <c r="P303">
        <f t="shared" si="4"/>
        <v>1</v>
      </c>
    </row>
    <row r="304" spans="5:16" ht="15.75" x14ac:dyDescent="0.25">
      <c r="E304" s="1" t="s">
        <v>373</v>
      </c>
      <c r="F304" s="1" t="s">
        <v>53</v>
      </c>
      <c r="H304" s="1" t="s">
        <v>20</v>
      </c>
      <c r="I304" s="1" t="s">
        <v>278</v>
      </c>
      <c r="J304">
        <v>0.6</v>
      </c>
      <c r="K304" s="1" t="s">
        <v>563</v>
      </c>
      <c r="N304" s="9" t="str">
        <f>IF(uzytkownicy716[[#This Row],[Urzedowy]]="tak",uzytkownicy716[[#This Row],[Jezyk]],"")</f>
        <v/>
      </c>
      <c r="O304" s="1" t="s">
        <v>373</v>
      </c>
      <c r="P304">
        <f t="shared" si="4"/>
        <v>1</v>
      </c>
    </row>
    <row r="305" spans="5:16" ht="15.75" x14ac:dyDescent="0.25">
      <c r="E305" s="1" t="s">
        <v>374</v>
      </c>
      <c r="F305" s="1" t="s">
        <v>56</v>
      </c>
      <c r="H305" s="1" t="s">
        <v>20</v>
      </c>
      <c r="I305" s="1" t="s">
        <v>352</v>
      </c>
      <c r="J305">
        <v>0.6</v>
      </c>
      <c r="K305" s="1" t="s">
        <v>563</v>
      </c>
      <c r="N305" s="9" t="str">
        <f>IF(uzytkownicy716[[#This Row],[Urzedowy]]="tak",uzytkownicy716[[#This Row],[Jezyk]],"")</f>
        <v/>
      </c>
      <c r="O305" s="1" t="s">
        <v>374</v>
      </c>
      <c r="P305">
        <f t="shared" si="4"/>
        <v>1</v>
      </c>
    </row>
    <row r="306" spans="5:16" ht="15.75" x14ac:dyDescent="0.25">
      <c r="E306" s="1" t="s">
        <v>375</v>
      </c>
      <c r="F306" s="1" t="s">
        <v>376</v>
      </c>
      <c r="H306" s="1" t="s">
        <v>21</v>
      </c>
      <c r="I306" s="1" t="s">
        <v>101</v>
      </c>
      <c r="J306">
        <v>0.6</v>
      </c>
      <c r="K306" s="1" t="s">
        <v>563</v>
      </c>
      <c r="N306" s="9" t="str">
        <f>IF(uzytkownicy716[[#This Row],[Urzedowy]]="tak",uzytkownicy716[[#This Row],[Jezyk]],"")</f>
        <v/>
      </c>
      <c r="O306" s="1" t="s">
        <v>375</v>
      </c>
      <c r="P306">
        <f t="shared" si="4"/>
        <v>1</v>
      </c>
    </row>
    <row r="307" spans="5:16" ht="15.75" x14ac:dyDescent="0.25">
      <c r="E307" s="1" t="s">
        <v>377</v>
      </c>
      <c r="F307" s="1" t="s">
        <v>81</v>
      </c>
      <c r="H307" s="1" t="s">
        <v>21</v>
      </c>
      <c r="I307" s="1" t="s">
        <v>525</v>
      </c>
      <c r="J307">
        <v>0.6</v>
      </c>
      <c r="K307" s="1" t="s">
        <v>563</v>
      </c>
      <c r="N307" s="9" t="str">
        <f>IF(uzytkownicy716[[#This Row],[Urzedowy]]="tak",uzytkownicy716[[#This Row],[Jezyk]],"")</f>
        <v/>
      </c>
      <c r="O307" s="1" t="s">
        <v>377</v>
      </c>
      <c r="P307">
        <f t="shared" si="4"/>
        <v>1</v>
      </c>
    </row>
    <row r="308" spans="5:16" ht="15.75" x14ac:dyDescent="0.25">
      <c r="E308" s="1" t="s">
        <v>378</v>
      </c>
      <c r="F308" s="1" t="s">
        <v>81</v>
      </c>
      <c r="H308" s="1" t="s">
        <v>27</v>
      </c>
      <c r="I308" s="1" t="s">
        <v>432</v>
      </c>
      <c r="J308">
        <v>0.6</v>
      </c>
      <c r="K308" s="1" t="s">
        <v>563</v>
      </c>
      <c r="N308" s="9" t="str">
        <f>IF(uzytkownicy716[[#This Row],[Urzedowy]]="tak",uzytkownicy716[[#This Row],[Jezyk]],"")</f>
        <v/>
      </c>
      <c r="O308" s="1" t="s">
        <v>378</v>
      </c>
      <c r="P308" t="str">
        <f t="shared" si="4"/>
        <v>ndebele</v>
      </c>
    </row>
    <row r="309" spans="5:16" ht="15.75" x14ac:dyDescent="0.25">
      <c r="E309" s="1" t="s">
        <v>379</v>
      </c>
      <c r="F309" s="1" t="s">
        <v>81</v>
      </c>
      <c r="H309" s="1" t="s">
        <v>27</v>
      </c>
      <c r="I309" s="1" t="s">
        <v>312</v>
      </c>
      <c r="J309">
        <v>0.6</v>
      </c>
      <c r="K309" s="1" t="s">
        <v>563</v>
      </c>
      <c r="N309" s="9" t="str">
        <f>IF(uzytkownicy716[[#This Row],[Urzedowy]]="tak",uzytkownicy716[[#This Row],[Jezyk]],"")</f>
        <v/>
      </c>
      <c r="O309" s="1" t="s">
        <v>379</v>
      </c>
      <c r="P309">
        <f t="shared" si="4"/>
        <v>1</v>
      </c>
    </row>
    <row r="310" spans="5:16" ht="15.75" x14ac:dyDescent="0.25">
      <c r="E310" s="1" t="s">
        <v>380</v>
      </c>
      <c r="F310" s="1" t="s">
        <v>62</v>
      </c>
      <c r="H310" s="1" t="s">
        <v>27</v>
      </c>
      <c r="I310" s="1" t="s">
        <v>209</v>
      </c>
      <c r="J310">
        <v>0.6</v>
      </c>
      <c r="K310" s="1" t="s">
        <v>563</v>
      </c>
      <c r="N310" s="9" t="str">
        <f>IF(uzytkownicy716[[#This Row],[Urzedowy]]="tak",uzytkownicy716[[#This Row],[Jezyk]],"")</f>
        <v/>
      </c>
      <c r="O310" s="1" t="s">
        <v>380</v>
      </c>
      <c r="P310">
        <f t="shared" si="4"/>
        <v>1</v>
      </c>
    </row>
    <row r="311" spans="5:16" ht="15.75" x14ac:dyDescent="0.25">
      <c r="E311" s="1" t="s">
        <v>381</v>
      </c>
      <c r="F311" s="1" t="s">
        <v>53</v>
      </c>
      <c r="H311" s="1" t="s">
        <v>32</v>
      </c>
      <c r="I311" s="1" t="s">
        <v>539</v>
      </c>
      <c r="J311">
        <v>0.6</v>
      </c>
      <c r="K311" s="1" t="s">
        <v>563</v>
      </c>
      <c r="N311" s="9" t="str">
        <f>IF(uzytkownicy716[[#This Row],[Urzedowy]]="tak",uzytkownicy716[[#This Row],[Jezyk]],"")</f>
        <v/>
      </c>
      <c r="O311" s="1" t="s">
        <v>381</v>
      </c>
      <c r="P311">
        <f t="shared" si="4"/>
        <v>1</v>
      </c>
    </row>
    <row r="312" spans="5:16" ht="15.75" x14ac:dyDescent="0.25">
      <c r="E312" s="1" t="s">
        <v>382</v>
      </c>
      <c r="F312" s="1" t="s">
        <v>51</v>
      </c>
      <c r="H312" s="1" t="s">
        <v>32</v>
      </c>
      <c r="I312" s="1" t="s">
        <v>76</v>
      </c>
      <c r="J312">
        <v>0.6</v>
      </c>
      <c r="K312" s="1" t="s">
        <v>563</v>
      </c>
      <c r="N312" s="9" t="str">
        <f>IF(uzytkownicy716[[#This Row],[Urzedowy]]="tak",uzytkownicy716[[#This Row],[Jezyk]],"")</f>
        <v/>
      </c>
      <c r="O312" s="1" t="s">
        <v>382</v>
      </c>
      <c r="P312">
        <f t="shared" si="4"/>
        <v>1</v>
      </c>
    </row>
    <row r="313" spans="5:16" ht="15.75" x14ac:dyDescent="0.25">
      <c r="E313" s="1" t="s">
        <v>383</v>
      </c>
      <c r="F313" s="1" t="s">
        <v>131</v>
      </c>
      <c r="H313" s="1" t="s">
        <v>40</v>
      </c>
      <c r="I313" s="1" t="s">
        <v>317</v>
      </c>
      <c r="J313">
        <v>0.6</v>
      </c>
      <c r="K313" s="1" t="s">
        <v>563</v>
      </c>
      <c r="N313" s="9" t="str">
        <f>IF(uzytkownicy716[[#This Row],[Urzedowy]]="tak",uzytkownicy716[[#This Row],[Jezyk]],"")</f>
        <v/>
      </c>
      <c r="O313" s="1" t="s">
        <v>383</v>
      </c>
      <c r="P313">
        <f t="shared" si="4"/>
        <v>1</v>
      </c>
    </row>
    <row r="314" spans="5:16" ht="15.75" x14ac:dyDescent="0.25">
      <c r="E314" s="1" t="s">
        <v>384</v>
      </c>
      <c r="F314" s="1" t="s">
        <v>81</v>
      </c>
      <c r="H314" s="1" t="s">
        <v>40</v>
      </c>
      <c r="I314" s="1" t="s">
        <v>392</v>
      </c>
      <c r="J314">
        <v>0.6</v>
      </c>
      <c r="K314" s="1" t="s">
        <v>563</v>
      </c>
      <c r="N314" s="9" t="str">
        <f>IF(uzytkownicy716[[#This Row],[Urzedowy]]="tak",uzytkownicy716[[#This Row],[Jezyk]],"")</f>
        <v/>
      </c>
      <c r="O314" s="1" t="s">
        <v>384</v>
      </c>
      <c r="P314">
        <f t="shared" si="4"/>
        <v>1</v>
      </c>
    </row>
    <row r="315" spans="5:16" ht="15.75" x14ac:dyDescent="0.25">
      <c r="E315" s="1" t="s">
        <v>385</v>
      </c>
      <c r="F315" s="1" t="s">
        <v>81</v>
      </c>
      <c r="H315" s="1" t="s">
        <v>40</v>
      </c>
      <c r="I315" s="1" t="s">
        <v>356</v>
      </c>
      <c r="J315">
        <v>0.6</v>
      </c>
      <c r="K315" s="1" t="s">
        <v>563</v>
      </c>
      <c r="N315" s="9" t="str">
        <f>IF(uzytkownicy716[[#This Row],[Urzedowy]]="tak",uzytkownicy716[[#This Row],[Jezyk]],"")</f>
        <v/>
      </c>
      <c r="O315" s="1" t="s">
        <v>385</v>
      </c>
      <c r="P315">
        <f t="shared" si="4"/>
        <v>1</v>
      </c>
    </row>
    <row r="316" spans="5:16" ht="15.75" x14ac:dyDescent="0.25">
      <c r="E316" s="1" t="s">
        <v>386</v>
      </c>
      <c r="F316" s="1" t="s">
        <v>81</v>
      </c>
      <c r="H316" s="1" t="s">
        <v>40</v>
      </c>
      <c r="I316" s="1" t="s">
        <v>546</v>
      </c>
      <c r="J316">
        <v>0.6</v>
      </c>
      <c r="K316" s="1" t="s">
        <v>563</v>
      </c>
      <c r="N316" s="9" t="str">
        <f>IF(uzytkownicy716[[#This Row],[Urzedowy]]="tak",uzytkownicy716[[#This Row],[Jezyk]],"")</f>
        <v/>
      </c>
      <c r="O316" s="1" t="s">
        <v>386</v>
      </c>
      <c r="P316">
        <f t="shared" si="4"/>
        <v>1</v>
      </c>
    </row>
    <row r="317" spans="5:16" ht="15.75" x14ac:dyDescent="0.25">
      <c r="E317" s="1" t="s">
        <v>387</v>
      </c>
      <c r="F317" s="1" t="s">
        <v>81</v>
      </c>
      <c r="H317" s="1" t="s">
        <v>42</v>
      </c>
      <c r="I317" s="1" t="s">
        <v>185</v>
      </c>
      <c r="J317">
        <v>0.6</v>
      </c>
      <c r="K317" s="1" t="s">
        <v>563</v>
      </c>
      <c r="N317" s="9" t="str">
        <f>IF(uzytkownicy716[[#This Row],[Urzedowy]]="tak",uzytkownicy716[[#This Row],[Jezyk]],"")</f>
        <v/>
      </c>
      <c r="O317" s="1" t="s">
        <v>387</v>
      </c>
      <c r="P317">
        <f t="shared" si="4"/>
        <v>1</v>
      </c>
    </row>
    <row r="318" spans="5:16" ht="15.75" x14ac:dyDescent="0.25">
      <c r="E318" s="1" t="s">
        <v>388</v>
      </c>
      <c r="F318" s="1" t="s">
        <v>81</v>
      </c>
      <c r="H318" s="1" t="s">
        <v>43</v>
      </c>
      <c r="I318" s="1" t="s">
        <v>221</v>
      </c>
      <c r="J318">
        <v>0.6</v>
      </c>
      <c r="K318" s="1" t="s">
        <v>563</v>
      </c>
      <c r="N318" s="9" t="str">
        <f>IF(uzytkownicy716[[#This Row],[Urzedowy]]="tak",uzytkownicy716[[#This Row],[Jezyk]],"")</f>
        <v/>
      </c>
      <c r="O318" s="1" t="s">
        <v>388</v>
      </c>
      <c r="P318">
        <f t="shared" si="4"/>
        <v>1</v>
      </c>
    </row>
    <row r="319" spans="5:16" ht="15.75" x14ac:dyDescent="0.25">
      <c r="E319" s="1" t="s">
        <v>389</v>
      </c>
      <c r="F319" s="1" t="s">
        <v>81</v>
      </c>
      <c r="H319" s="1" t="s">
        <v>44</v>
      </c>
      <c r="I319" s="1" t="s">
        <v>199</v>
      </c>
      <c r="J319">
        <v>0.6</v>
      </c>
      <c r="K319" s="1" t="s">
        <v>563</v>
      </c>
      <c r="N319" s="9" t="str">
        <f>IF(uzytkownicy716[[#This Row],[Urzedowy]]="tak",uzytkownicy716[[#This Row],[Jezyk]],"")</f>
        <v/>
      </c>
      <c r="O319" s="1" t="s">
        <v>389</v>
      </c>
      <c r="P319">
        <f t="shared" si="4"/>
        <v>1</v>
      </c>
    </row>
    <row r="320" spans="5:16" ht="15.75" x14ac:dyDescent="0.25">
      <c r="E320" s="1" t="s">
        <v>390</v>
      </c>
      <c r="F320" s="1" t="s">
        <v>51</v>
      </c>
      <c r="H320" s="1" t="s">
        <v>44</v>
      </c>
      <c r="I320" s="1" t="s">
        <v>433</v>
      </c>
      <c r="J320">
        <v>0.6</v>
      </c>
      <c r="K320" s="1" t="s">
        <v>563</v>
      </c>
      <c r="N320" s="9" t="str">
        <f>IF(uzytkownicy716[[#This Row],[Urzedowy]]="tak",uzytkownicy716[[#This Row],[Jezyk]],"")</f>
        <v/>
      </c>
      <c r="O320" s="1" t="s">
        <v>390</v>
      </c>
      <c r="P320">
        <f t="shared" si="4"/>
        <v>1</v>
      </c>
    </row>
    <row r="321" spans="5:16" ht="15.75" x14ac:dyDescent="0.25">
      <c r="E321" s="1" t="s">
        <v>391</v>
      </c>
      <c r="F321" s="1" t="s">
        <v>62</v>
      </c>
      <c r="H321" s="1" t="s">
        <v>45</v>
      </c>
      <c r="I321" s="1" t="s">
        <v>433</v>
      </c>
      <c r="J321">
        <v>0.6</v>
      </c>
      <c r="K321" s="1" t="s">
        <v>563</v>
      </c>
      <c r="N321" s="9" t="str">
        <f>IF(uzytkownicy716[[#This Row],[Urzedowy]]="tak",uzytkownicy716[[#This Row],[Jezyk]],"")</f>
        <v/>
      </c>
      <c r="O321" s="1" t="s">
        <v>391</v>
      </c>
      <c r="P321" t="str">
        <f t="shared" si="4"/>
        <v>niemiecki</v>
      </c>
    </row>
    <row r="322" spans="5:16" ht="15.75" x14ac:dyDescent="0.25">
      <c r="E322" s="1" t="s">
        <v>392</v>
      </c>
      <c r="F322" s="1" t="s">
        <v>81</v>
      </c>
      <c r="H322" s="1" t="s">
        <v>45</v>
      </c>
      <c r="I322" s="1" t="s">
        <v>535</v>
      </c>
      <c r="J322">
        <v>0.6</v>
      </c>
      <c r="K322" s="1" t="s">
        <v>563</v>
      </c>
      <c r="N322" s="9" t="str">
        <f>IF(uzytkownicy716[[#This Row],[Urzedowy]]="tak",uzytkownicy716[[#This Row],[Jezyk]],"")</f>
        <v/>
      </c>
      <c r="O322" s="1" t="s">
        <v>392</v>
      </c>
      <c r="P322">
        <f t="shared" si="4"/>
        <v>1</v>
      </c>
    </row>
    <row r="323" spans="5:16" ht="15.75" x14ac:dyDescent="0.25">
      <c r="E323" s="1" t="s">
        <v>393</v>
      </c>
      <c r="F323" s="1" t="s">
        <v>56</v>
      </c>
      <c r="H323" s="1" t="s">
        <v>47</v>
      </c>
      <c r="I323" s="1" t="s">
        <v>162</v>
      </c>
      <c r="J323">
        <v>0.6</v>
      </c>
      <c r="K323" s="1" t="s">
        <v>563</v>
      </c>
      <c r="N323" s="9" t="str">
        <f>IF(uzytkownicy716[[#This Row],[Urzedowy]]="tak",uzytkownicy716[[#This Row],[Jezyk]],"")</f>
        <v/>
      </c>
      <c r="O323" s="1" t="s">
        <v>393</v>
      </c>
      <c r="P323">
        <f t="shared" ref="P323:P386" si="5">IFERROR(VLOOKUP(O323,$N$2:$N$657,1,FALSE),1)</f>
        <v>1</v>
      </c>
    </row>
    <row r="324" spans="5:16" ht="15.75" x14ac:dyDescent="0.25">
      <c r="E324" s="1" t="s">
        <v>394</v>
      </c>
      <c r="F324" s="1" t="s">
        <v>53</v>
      </c>
      <c r="H324" s="1" t="s">
        <v>3</v>
      </c>
      <c r="I324" s="1" t="s">
        <v>63</v>
      </c>
      <c r="J324">
        <v>0.5</v>
      </c>
      <c r="K324" s="1" t="s">
        <v>563</v>
      </c>
      <c r="N324" s="9" t="str">
        <f>IF(uzytkownicy716[[#This Row],[Urzedowy]]="tak",uzytkownicy716[[#This Row],[Jezyk]],"")</f>
        <v/>
      </c>
      <c r="O324" s="1" t="s">
        <v>394</v>
      </c>
      <c r="P324">
        <f t="shared" si="5"/>
        <v>1</v>
      </c>
    </row>
    <row r="325" spans="5:16" ht="15.75" x14ac:dyDescent="0.25">
      <c r="E325" s="1" t="s">
        <v>395</v>
      </c>
      <c r="F325" s="1" t="s">
        <v>131</v>
      </c>
      <c r="H325" s="1" t="s">
        <v>10</v>
      </c>
      <c r="I325" s="1" t="s">
        <v>422</v>
      </c>
      <c r="J325">
        <v>0.5</v>
      </c>
      <c r="K325" s="1" t="s">
        <v>563</v>
      </c>
      <c r="N325" s="9" t="str">
        <f>IF(uzytkownicy716[[#This Row],[Urzedowy]]="tak",uzytkownicy716[[#This Row],[Jezyk]],"")</f>
        <v/>
      </c>
      <c r="O325" s="1" t="s">
        <v>395</v>
      </c>
      <c r="P325">
        <f t="shared" si="5"/>
        <v>1</v>
      </c>
    </row>
    <row r="326" spans="5:16" ht="15.75" x14ac:dyDescent="0.25">
      <c r="E326" s="1" t="s">
        <v>396</v>
      </c>
      <c r="F326" s="1" t="s">
        <v>81</v>
      </c>
      <c r="H326" s="1" t="s">
        <v>10</v>
      </c>
      <c r="I326" s="1" t="s">
        <v>329</v>
      </c>
      <c r="J326">
        <v>0.5</v>
      </c>
      <c r="K326" s="1" t="s">
        <v>563</v>
      </c>
      <c r="N326" s="9" t="str">
        <f>IF(uzytkownicy716[[#This Row],[Urzedowy]]="tak",uzytkownicy716[[#This Row],[Jezyk]],"")</f>
        <v/>
      </c>
      <c r="O326" s="1" t="s">
        <v>396</v>
      </c>
      <c r="P326">
        <f t="shared" si="5"/>
        <v>1</v>
      </c>
    </row>
    <row r="327" spans="5:16" ht="15.75" x14ac:dyDescent="0.25">
      <c r="E327" s="1" t="s">
        <v>397</v>
      </c>
      <c r="F327" s="1" t="s">
        <v>81</v>
      </c>
      <c r="H327" s="1" t="s">
        <v>11</v>
      </c>
      <c r="I327" s="1" t="s">
        <v>200</v>
      </c>
      <c r="J327">
        <v>0.5</v>
      </c>
      <c r="K327" s="1" t="s">
        <v>563</v>
      </c>
      <c r="N327" s="9" t="str">
        <f>IF(uzytkownicy716[[#This Row],[Urzedowy]]="tak",uzytkownicy716[[#This Row],[Jezyk]],"")</f>
        <v/>
      </c>
      <c r="O327" s="1" t="s">
        <v>397</v>
      </c>
      <c r="P327">
        <f t="shared" si="5"/>
        <v>1</v>
      </c>
    </row>
    <row r="328" spans="5:16" ht="15.75" x14ac:dyDescent="0.25">
      <c r="E328" s="1" t="s">
        <v>398</v>
      </c>
      <c r="F328" s="1" t="s">
        <v>81</v>
      </c>
      <c r="H328" s="1" t="s">
        <v>12</v>
      </c>
      <c r="I328" s="1" t="s">
        <v>293</v>
      </c>
      <c r="J328">
        <v>0.5</v>
      </c>
      <c r="K328" s="1" t="s">
        <v>563</v>
      </c>
      <c r="N328" s="9" t="str">
        <f>IF(uzytkownicy716[[#This Row],[Urzedowy]]="tak",uzytkownicy716[[#This Row],[Jezyk]],"")</f>
        <v/>
      </c>
      <c r="O328" s="1" t="s">
        <v>398</v>
      </c>
      <c r="P328">
        <f t="shared" si="5"/>
        <v>1</v>
      </c>
    </row>
    <row r="329" spans="5:16" ht="15.75" x14ac:dyDescent="0.25">
      <c r="E329" s="1" t="s">
        <v>399</v>
      </c>
      <c r="F329" s="1" t="s">
        <v>81</v>
      </c>
      <c r="H329" s="1" t="s">
        <v>13</v>
      </c>
      <c r="I329" s="1" t="s">
        <v>145</v>
      </c>
      <c r="J329">
        <v>0.5</v>
      </c>
      <c r="K329" s="1" t="s">
        <v>563</v>
      </c>
      <c r="N329" s="9" t="str">
        <f>IF(uzytkownicy716[[#This Row],[Urzedowy]]="tak",uzytkownicy716[[#This Row],[Jezyk]],"")</f>
        <v/>
      </c>
      <c r="O329" s="1" t="s">
        <v>399</v>
      </c>
      <c r="P329">
        <f t="shared" si="5"/>
        <v>1</v>
      </c>
    </row>
    <row r="330" spans="5:16" ht="15.75" x14ac:dyDescent="0.25">
      <c r="E330" s="1" t="s">
        <v>400</v>
      </c>
      <c r="F330" s="1" t="s">
        <v>81</v>
      </c>
      <c r="H330" s="1" t="s">
        <v>16</v>
      </c>
      <c r="I330" s="1" t="s">
        <v>340</v>
      </c>
      <c r="J330">
        <v>0.5</v>
      </c>
      <c r="K330" s="1" t="s">
        <v>563</v>
      </c>
      <c r="N330" s="9" t="str">
        <f>IF(uzytkownicy716[[#This Row],[Urzedowy]]="tak",uzytkownicy716[[#This Row],[Jezyk]],"")</f>
        <v/>
      </c>
      <c r="O330" s="1" t="s">
        <v>400</v>
      </c>
      <c r="P330">
        <f t="shared" si="5"/>
        <v>1</v>
      </c>
    </row>
    <row r="331" spans="5:16" ht="15.75" x14ac:dyDescent="0.25">
      <c r="E331" s="1" t="s">
        <v>401</v>
      </c>
      <c r="F331" s="1" t="s">
        <v>81</v>
      </c>
      <c r="H331" s="1" t="s">
        <v>16</v>
      </c>
      <c r="I331" s="1" t="s">
        <v>65</v>
      </c>
      <c r="J331">
        <v>0.5</v>
      </c>
      <c r="K331" s="1" t="s">
        <v>563</v>
      </c>
      <c r="N331" s="9" t="str">
        <f>IF(uzytkownicy716[[#This Row],[Urzedowy]]="tak",uzytkownicy716[[#This Row],[Jezyk]],"")</f>
        <v/>
      </c>
      <c r="O331" s="1" t="s">
        <v>401</v>
      </c>
      <c r="P331">
        <f t="shared" si="5"/>
        <v>1</v>
      </c>
    </row>
    <row r="332" spans="5:16" ht="15.75" x14ac:dyDescent="0.25">
      <c r="E332" s="1" t="s">
        <v>402</v>
      </c>
      <c r="F332" s="1" t="s">
        <v>81</v>
      </c>
      <c r="H332" s="1" t="s">
        <v>17</v>
      </c>
      <c r="I332" s="1" t="s">
        <v>539</v>
      </c>
      <c r="J332">
        <v>0.5</v>
      </c>
      <c r="K332" s="1" t="s">
        <v>563</v>
      </c>
      <c r="N332" s="9" t="str">
        <f>IF(uzytkownicy716[[#This Row],[Urzedowy]]="tak",uzytkownicy716[[#This Row],[Jezyk]],"")</f>
        <v/>
      </c>
      <c r="O332" s="1" t="s">
        <v>402</v>
      </c>
      <c r="P332">
        <f t="shared" si="5"/>
        <v>1</v>
      </c>
    </row>
    <row r="333" spans="5:16" ht="15.75" x14ac:dyDescent="0.25">
      <c r="E333" s="1" t="s">
        <v>403</v>
      </c>
      <c r="F333" s="1" t="s">
        <v>53</v>
      </c>
      <c r="H333" s="1" t="s">
        <v>17</v>
      </c>
      <c r="I333" s="1" t="s">
        <v>200</v>
      </c>
      <c r="J333">
        <v>0.5</v>
      </c>
      <c r="K333" s="1" t="s">
        <v>563</v>
      </c>
      <c r="N333" s="9" t="str">
        <f>IF(uzytkownicy716[[#This Row],[Urzedowy]]="tak",uzytkownicy716[[#This Row],[Jezyk]],"")</f>
        <v/>
      </c>
      <c r="O333" s="1" t="s">
        <v>403</v>
      </c>
      <c r="P333">
        <f t="shared" si="5"/>
        <v>1</v>
      </c>
    </row>
    <row r="334" spans="5:16" ht="15.75" x14ac:dyDescent="0.25">
      <c r="E334" s="1" t="s">
        <v>404</v>
      </c>
      <c r="F334" s="1" t="s">
        <v>81</v>
      </c>
      <c r="H334" s="1" t="s">
        <v>20</v>
      </c>
      <c r="I334" s="1" t="s">
        <v>365</v>
      </c>
      <c r="J334">
        <v>0.5</v>
      </c>
      <c r="K334" s="1" t="s">
        <v>563</v>
      </c>
      <c r="N334" s="9" t="str">
        <f>IF(uzytkownicy716[[#This Row],[Urzedowy]]="tak",uzytkownicy716[[#This Row],[Jezyk]],"")</f>
        <v/>
      </c>
      <c r="O334" s="1" t="s">
        <v>404</v>
      </c>
      <c r="P334">
        <f t="shared" si="5"/>
        <v>1</v>
      </c>
    </row>
    <row r="335" spans="5:16" ht="15.75" x14ac:dyDescent="0.25">
      <c r="E335" s="1" t="s">
        <v>405</v>
      </c>
      <c r="F335" s="1" t="s">
        <v>62</v>
      </c>
      <c r="H335" s="1" t="s">
        <v>21</v>
      </c>
      <c r="I335" s="1" t="s">
        <v>117</v>
      </c>
      <c r="J335">
        <v>0.5</v>
      </c>
      <c r="K335" s="1" t="s">
        <v>563</v>
      </c>
      <c r="N335" s="9" t="str">
        <f>IF(uzytkownicy716[[#This Row],[Urzedowy]]="tak",uzytkownicy716[[#This Row],[Jezyk]],"")</f>
        <v/>
      </c>
      <c r="O335" s="1" t="s">
        <v>405</v>
      </c>
      <c r="P335">
        <f t="shared" si="5"/>
        <v>1</v>
      </c>
    </row>
    <row r="336" spans="5:16" ht="15.75" x14ac:dyDescent="0.25">
      <c r="E336" s="1" t="s">
        <v>406</v>
      </c>
      <c r="F336" s="1" t="s">
        <v>62</v>
      </c>
      <c r="H336" s="1" t="s">
        <v>21</v>
      </c>
      <c r="I336" s="1" t="s">
        <v>270</v>
      </c>
      <c r="J336">
        <v>0.5</v>
      </c>
      <c r="K336" s="1" t="s">
        <v>563</v>
      </c>
      <c r="N336" s="9" t="str">
        <f>IF(uzytkownicy716[[#This Row],[Urzedowy]]="tak",uzytkownicy716[[#This Row],[Jezyk]],"")</f>
        <v/>
      </c>
      <c r="O336" s="1" t="s">
        <v>406</v>
      </c>
      <c r="P336">
        <f t="shared" si="5"/>
        <v>1</v>
      </c>
    </row>
    <row r="337" spans="5:16" ht="15.75" x14ac:dyDescent="0.25">
      <c r="E337" s="1" t="s">
        <v>407</v>
      </c>
      <c r="F337" s="1" t="s">
        <v>96</v>
      </c>
      <c r="H337" s="1" t="s">
        <v>21</v>
      </c>
      <c r="I337" s="1" t="s">
        <v>331</v>
      </c>
      <c r="J337">
        <v>0.5</v>
      </c>
      <c r="K337" s="1" t="s">
        <v>563</v>
      </c>
      <c r="N337" s="9" t="str">
        <f>IF(uzytkownicy716[[#This Row],[Urzedowy]]="tak",uzytkownicy716[[#This Row],[Jezyk]],"")</f>
        <v/>
      </c>
      <c r="O337" s="1" t="s">
        <v>407</v>
      </c>
      <c r="P337">
        <f t="shared" si="5"/>
        <v>1</v>
      </c>
    </row>
    <row r="338" spans="5:16" ht="15.75" x14ac:dyDescent="0.25">
      <c r="E338" s="1" t="s">
        <v>408</v>
      </c>
      <c r="F338" s="1" t="s">
        <v>81</v>
      </c>
      <c r="H338" s="1" t="s">
        <v>21</v>
      </c>
      <c r="I338" s="1" t="s">
        <v>512</v>
      </c>
      <c r="J338">
        <v>0.5</v>
      </c>
      <c r="K338" s="1" t="s">
        <v>563</v>
      </c>
      <c r="N338" s="9" t="str">
        <f>IF(uzytkownicy716[[#This Row],[Urzedowy]]="tak",uzytkownicy716[[#This Row],[Jezyk]],"")</f>
        <v/>
      </c>
      <c r="O338" s="1" t="s">
        <v>408</v>
      </c>
      <c r="P338">
        <f t="shared" si="5"/>
        <v>1</v>
      </c>
    </row>
    <row r="339" spans="5:16" ht="15.75" x14ac:dyDescent="0.25">
      <c r="E339" s="1" t="s">
        <v>409</v>
      </c>
      <c r="F339" s="1" t="s">
        <v>81</v>
      </c>
      <c r="H339" s="1" t="s">
        <v>32</v>
      </c>
      <c r="I339" s="1" t="s">
        <v>286</v>
      </c>
      <c r="J339">
        <v>0.5</v>
      </c>
      <c r="K339" s="1" t="s">
        <v>563</v>
      </c>
      <c r="N339" s="9" t="str">
        <f>IF(uzytkownicy716[[#This Row],[Urzedowy]]="tak",uzytkownicy716[[#This Row],[Jezyk]],"")</f>
        <v/>
      </c>
      <c r="O339" s="1" t="s">
        <v>409</v>
      </c>
      <c r="P339">
        <f t="shared" si="5"/>
        <v>1</v>
      </c>
    </row>
    <row r="340" spans="5:16" ht="15.75" x14ac:dyDescent="0.25">
      <c r="E340" s="1" t="s">
        <v>410</v>
      </c>
      <c r="F340" s="1" t="s">
        <v>81</v>
      </c>
      <c r="H340" s="1" t="s">
        <v>32</v>
      </c>
      <c r="I340" s="1" t="s">
        <v>445</v>
      </c>
      <c r="J340">
        <v>0.5</v>
      </c>
      <c r="K340" s="1" t="s">
        <v>563</v>
      </c>
      <c r="N340" s="9" t="str">
        <f>IF(uzytkownicy716[[#This Row],[Urzedowy]]="tak",uzytkownicy716[[#This Row],[Jezyk]],"")</f>
        <v/>
      </c>
      <c r="O340" s="1" t="s">
        <v>410</v>
      </c>
      <c r="P340">
        <f t="shared" si="5"/>
        <v>1</v>
      </c>
    </row>
    <row r="341" spans="5:16" ht="15.75" x14ac:dyDescent="0.25">
      <c r="E341" s="1" t="s">
        <v>411</v>
      </c>
      <c r="F341" s="1" t="s">
        <v>81</v>
      </c>
      <c r="H341" s="1" t="s">
        <v>37</v>
      </c>
      <c r="I341" s="1" t="s">
        <v>225</v>
      </c>
      <c r="J341">
        <v>0.5</v>
      </c>
      <c r="K341" s="1" t="s">
        <v>563</v>
      </c>
      <c r="N341" s="9" t="str">
        <f>IF(uzytkownicy716[[#This Row],[Urzedowy]]="tak",uzytkownicy716[[#This Row],[Jezyk]],"")</f>
        <v/>
      </c>
      <c r="O341" s="1" t="s">
        <v>411</v>
      </c>
      <c r="P341">
        <f t="shared" si="5"/>
        <v>1</v>
      </c>
    </row>
    <row r="342" spans="5:16" ht="15.75" x14ac:dyDescent="0.25">
      <c r="E342" s="1" t="s">
        <v>412</v>
      </c>
      <c r="F342" s="1" t="s">
        <v>81</v>
      </c>
      <c r="H342" s="1" t="s">
        <v>37</v>
      </c>
      <c r="I342" s="1" t="s">
        <v>337</v>
      </c>
      <c r="J342">
        <v>0.5</v>
      </c>
      <c r="K342" s="1" t="s">
        <v>563</v>
      </c>
      <c r="N342" s="9" t="str">
        <f>IF(uzytkownicy716[[#This Row],[Urzedowy]]="tak",uzytkownicy716[[#This Row],[Jezyk]],"")</f>
        <v/>
      </c>
      <c r="O342" s="1" t="s">
        <v>412</v>
      </c>
      <c r="P342">
        <f t="shared" si="5"/>
        <v>1</v>
      </c>
    </row>
    <row r="343" spans="5:16" ht="15.75" x14ac:dyDescent="0.25">
      <c r="E343" s="1" t="s">
        <v>413</v>
      </c>
      <c r="F343" s="1" t="s">
        <v>81</v>
      </c>
      <c r="H343" s="1" t="s">
        <v>37</v>
      </c>
      <c r="I343" s="1" t="s">
        <v>149</v>
      </c>
      <c r="J343">
        <v>0.5</v>
      </c>
      <c r="K343" s="1" t="s">
        <v>563</v>
      </c>
      <c r="N343" s="9" t="str">
        <f>IF(uzytkownicy716[[#This Row],[Urzedowy]]="tak",uzytkownicy716[[#This Row],[Jezyk]],"")</f>
        <v/>
      </c>
      <c r="O343" s="1" t="s">
        <v>413</v>
      </c>
      <c r="P343">
        <f t="shared" si="5"/>
        <v>1</v>
      </c>
    </row>
    <row r="344" spans="5:16" ht="15.75" x14ac:dyDescent="0.25">
      <c r="E344" s="1" t="s">
        <v>414</v>
      </c>
      <c r="F344" s="1" t="s">
        <v>81</v>
      </c>
      <c r="H344" s="1" t="s">
        <v>37</v>
      </c>
      <c r="I344" s="1" t="s">
        <v>85</v>
      </c>
      <c r="J344">
        <v>0.5</v>
      </c>
      <c r="K344" s="1" t="s">
        <v>563</v>
      </c>
      <c r="N344" s="9" t="str">
        <f>IF(uzytkownicy716[[#This Row],[Urzedowy]]="tak",uzytkownicy716[[#This Row],[Jezyk]],"")</f>
        <v/>
      </c>
      <c r="O344" s="1" t="s">
        <v>414</v>
      </c>
      <c r="P344">
        <f t="shared" si="5"/>
        <v>1</v>
      </c>
    </row>
    <row r="345" spans="5:16" ht="15.75" x14ac:dyDescent="0.25">
      <c r="E345" s="1" t="s">
        <v>415</v>
      </c>
      <c r="F345" s="1" t="s">
        <v>81</v>
      </c>
      <c r="H345" s="1" t="s">
        <v>37</v>
      </c>
      <c r="I345" s="1" t="s">
        <v>418</v>
      </c>
      <c r="J345">
        <v>0.5</v>
      </c>
      <c r="K345" s="1" t="s">
        <v>563</v>
      </c>
      <c r="N345" s="9" t="str">
        <f>IF(uzytkownicy716[[#This Row],[Urzedowy]]="tak",uzytkownicy716[[#This Row],[Jezyk]],"")</f>
        <v/>
      </c>
      <c r="O345" s="1" t="s">
        <v>415</v>
      </c>
      <c r="P345">
        <f t="shared" si="5"/>
        <v>1</v>
      </c>
    </row>
    <row r="346" spans="5:16" ht="15.75" x14ac:dyDescent="0.25">
      <c r="E346" s="1" t="s">
        <v>416</v>
      </c>
      <c r="F346" s="1" t="s">
        <v>60</v>
      </c>
      <c r="H346" s="1" t="s">
        <v>39</v>
      </c>
      <c r="I346" s="1" t="s">
        <v>383</v>
      </c>
      <c r="J346">
        <v>0.5</v>
      </c>
      <c r="K346" s="1" t="s">
        <v>563</v>
      </c>
      <c r="N346" s="9" t="str">
        <f>IF(uzytkownicy716[[#This Row],[Urzedowy]]="tak",uzytkownicy716[[#This Row],[Jezyk]],"")</f>
        <v/>
      </c>
      <c r="O346" s="1" t="s">
        <v>416</v>
      </c>
      <c r="P346">
        <f t="shared" si="5"/>
        <v>1</v>
      </c>
    </row>
    <row r="347" spans="5:16" ht="15.75" x14ac:dyDescent="0.25">
      <c r="E347" s="1" t="s">
        <v>417</v>
      </c>
      <c r="F347" s="1" t="s">
        <v>51</v>
      </c>
      <c r="H347" s="1" t="s">
        <v>39</v>
      </c>
      <c r="I347" s="1" t="s">
        <v>430</v>
      </c>
      <c r="J347">
        <v>0.5</v>
      </c>
      <c r="K347" s="1" t="s">
        <v>563</v>
      </c>
      <c r="N347" s="9" t="str">
        <f>IF(uzytkownicy716[[#This Row],[Urzedowy]]="tak",uzytkownicy716[[#This Row],[Jezyk]],"")</f>
        <v/>
      </c>
      <c r="O347" s="1" t="s">
        <v>417</v>
      </c>
      <c r="P347">
        <f t="shared" si="5"/>
        <v>1</v>
      </c>
    </row>
    <row r="348" spans="5:16" ht="15.75" x14ac:dyDescent="0.25">
      <c r="E348" s="1" t="s">
        <v>418</v>
      </c>
      <c r="F348" s="1" t="s">
        <v>62</v>
      </c>
      <c r="H348" s="1" t="s">
        <v>40</v>
      </c>
      <c r="I348" s="1" t="s">
        <v>324</v>
      </c>
      <c r="J348">
        <v>0.5</v>
      </c>
      <c r="K348" s="1" t="s">
        <v>563</v>
      </c>
      <c r="N348" s="9" t="str">
        <f>IF(uzytkownicy716[[#This Row],[Urzedowy]]="tak",uzytkownicy716[[#This Row],[Jezyk]],"")</f>
        <v/>
      </c>
      <c r="O348" s="1" t="s">
        <v>418</v>
      </c>
      <c r="P348">
        <f t="shared" si="5"/>
        <v>1</v>
      </c>
    </row>
    <row r="349" spans="5:16" ht="15.75" x14ac:dyDescent="0.25">
      <c r="E349" s="1" t="s">
        <v>419</v>
      </c>
      <c r="F349" s="1" t="s">
        <v>144</v>
      </c>
      <c r="H349" s="1" t="s">
        <v>40</v>
      </c>
      <c r="I349" s="1" t="s">
        <v>80</v>
      </c>
      <c r="J349">
        <v>0.5</v>
      </c>
      <c r="K349" s="1" t="s">
        <v>563</v>
      </c>
      <c r="N349" s="9" t="str">
        <f>IF(uzytkownicy716[[#This Row],[Urzedowy]]="tak",uzytkownicy716[[#This Row],[Jezyk]],"")</f>
        <v/>
      </c>
      <c r="O349" s="1" t="s">
        <v>419</v>
      </c>
      <c r="P349">
        <f t="shared" si="5"/>
        <v>1</v>
      </c>
    </row>
    <row r="350" spans="5:16" ht="15.75" x14ac:dyDescent="0.25">
      <c r="E350" s="1" t="s">
        <v>420</v>
      </c>
      <c r="F350" s="1" t="s">
        <v>56</v>
      </c>
      <c r="H350" s="1" t="s">
        <v>40</v>
      </c>
      <c r="I350" s="1" t="s">
        <v>369</v>
      </c>
      <c r="J350">
        <v>0.5</v>
      </c>
      <c r="K350" s="1" t="s">
        <v>563</v>
      </c>
      <c r="N350" s="9" t="str">
        <f>IF(uzytkownicy716[[#This Row],[Urzedowy]]="tak",uzytkownicy716[[#This Row],[Jezyk]],"")</f>
        <v/>
      </c>
      <c r="O350" s="1" t="s">
        <v>420</v>
      </c>
      <c r="P350">
        <f t="shared" si="5"/>
        <v>1</v>
      </c>
    </row>
    <row r="351" spans="5:16" ht="15.75" x14ac:dyDescent="0.25">
      <c r="E351" s="1" t="s">
        <v>421</v>
      </c>
      <c r="F351" s="1" t="s">
        <v>131</v>
      </c>
      <c r="H351" s="1" t="s">
        <v>40</v>
      </c>
      <c r="I351" s="1" t="s">
        <v>215</v>
      </c>
      <c r="J351">
        <v>0.5</v>
      </c>
      <c r="K351" s="1" t="s">
        <v>563</v>
      </c>
      <c r="N351" s="9" t="str">
        <f>IF(uzytkownicy716[[#This Row],[Urzedowy]]="tak",uzytkownicy716[[#This Row],[Jezyk]],"")</f>
        <v/>
      </c>
      <c r="O351" s="1" t="s">
        <v>421</v>
      </c>
      <c r="P351">
        <f t="shared" si="5"/>
        <v>1</v>
      </c>
    </row>
    <row r="352" spans="5:16" ht="15.75" x14ac:dyDescent="0.25">
      <c r="E352" s="1" t="s">
        <v>422</v>
      </c>
      <c r="F352" s="1" t="s">
        <v>89</v>
      </c>
      <c r="H352" s="1" t="s">
        <v>41</v>
      </c>
      <c r="I352" s="1" t="s">
        <v>85</v>
      </c>
      <c r="J352">
        <v>0.5</v>
      </c>
      <c r="K352" s="1" t="s">
        <v>563</v>
      </c>
      <c r="N352" s="9" t="str">
        <f>IF(uzytkownicy716[[#This Row],[Urzedowy]]="tak",uzytkownicy716[[#This Row],[Jezyk]],"")</f>
        <v/>
      </c>
      <c r="O352" s="1" t="s">
        <v>422</v>
      </c>
      <c r="P352">
        <f t="shared" si="5"/>
        <v>1</v>
      </c>
    </row>
    <row r="353" spans="5:16" ht="15.75" x14ac:dyDescent="0.25">
      <c r="E353" s="1" t="s">
        <v>423</v>
      </c>
      <c r="F353" s="1" t="s">
        <v>51</v>
      </c>
      <c r="H353" s="1" t="s">
        <v>42</v>
      </c>
      <c r="I353" s="1" t="s">
        <v>403</v>
      </c>
      <c r="J353">
        <v>0.5</v>
      </c>
      <c r="K353" s="1" t="s">
        <v>563</v>
      </c>
      <c r="N353" s="9" t="str">
        <f>IF(uzytkownicy716[[#This Row],[Urzedowy]]="tak",uzytkownicy716[[#This Row],[Jezyk]],"")</f>
        <v/>
      </c>
      <c r="O353" s="1" t="s">
        <v>423</v>
      </c>
      <c r="P353">
        <f t="shared" si="5"/>
        <v>1</v>
      </c>
    </row>
    <row r="354" spans="5:16" ht="15.75" x14ac:dyDescent="0.25">
      <c r="E354" s="1" t="s">
        <v>424</v>
      </c>
      <c r="F354" s="1" t="s">
        <v>62</v>
      </c>
      <c r="H354" s="1" t="s">
        <v>42</v>
      </c>
      <c r="I354" s="1" t="s">
        <v>447</v>
      </c>
      <c r="J354">
        <v>0.5</v>
      </c>
      <c r="K354" s="1" t="s">
        <v>563</v>
      </c>
      <c r="N354" s="9" t="str">
        <f>IF(uzytkownicy716[[#This Row],[Urzedowy]]="tak",uzytkownicy716[[#This Row],[Jezyk]],"")</f>
        <v/>
      </c>
      <c r="O354" s="1" t="s">
        <v>424</v>
      </c>
      <c r="P354">
        <f t="shared" si="5"/>
        <v>1</v>
      </c>
    </row>
    <row r="355" spans="5:16" ht="15.75" x14ac:dyDescent="0.25">
      <c r="E355" s="1" t="s">
        <v>425</v>
      </c>
      <c r="F355" s="1" t="s">
        <v>62</v>
      </c>
      <c r="H355" s="1" t="s">
        <v>42</v>
      </c>
      <c r="I355" s="1" t="s">
        <v>77</v>
      </c>
      <c r="J355">
        <v>0.5</v>
      </c>
      <c r="K355" s="1" t="s">
        <v>563</v>
      </c>
      <c r="N355" s="9" t="str">
        <f>IF(uzytkownicy716[[#This Row],[Urzedowy]]="tak",uzytkownicy716[[#This Row],[Jezyk]],"")</f>
        <v/>
      </c>
      <c r="O355" s="1" t="s">
        <v>425</v>
      </c>
      <c r="P355" t="str">
        <f t="shared" si="5"/>
        <v>paszto</v>
      </c>
    </row>
    <row r="356" spans="5:16" ht="15.75" x14ac:dyDescent="0.25">
      <c r="E356" s="1" t="s">
        <v>426</v>
      </c>
      <c r="F356" s="1" t="s">
        <v>62</v>
      </c>
      <c r="H356" s="1" t="s">
        <v>42</v>
      </c>
      <c r="I356" s="1" t="s">
        <v>54</v>
      </c>
      <c r="J356">
        <v>0.5</v>
      </c>
      <c r="K356" s="1" t="s">
        <v>563</v>
      </c>
      <c r="N356" s="9" t="str">
        <f>IF(uzytkownicy716[[#This Row],[Urzedowy]]="tak",uzytkownicy716[[#This Row],[Jezyk]],"")</f>
        <v/>
      </c>
      <c r="O356" s="1" t="s">
        <v>426</v>
      </c>
      <c r="P356">
        <f t="shared" si="5"/>
        <v>1</v>
      </c>
    </row>
    <row r="357" spans="5:16" ht="15.75" x14ac:dyDescent="0.25">
      <c r="E357" s="1" t="s">
        <v>427</v>
      </c>
      <c r="F357" s="1" t="s">
        <v>62</v>
      </c>
      <c r="H357" s="1" t="s">
        <v>47</v>
      </c>
      <c r="I357" s="1" t="s">
        <v>76</v>
      </c>
      <c r="J357">
        <v>0.5</v>
      </c>
      <c r="K357" s="1" t="s">
        <v>563</v>
      </c>
      <c r="N357" s="9" t="str">
        <f>IF(uzytkownicy716[[#This Row],[Urzedowy]]="tak",uzytkownicy716[[#This Row],[Jezyk]],"")</f>
        <v/>
      </c>
      <c r="O357" s="1" t="s">
        <v>427</v>
      </c>
      <c r="P357" t="str">
        <f t="shared" si="5"/>
        <v>perski</v>
      </c>
    </row>
    <row r="358" spans="5:16" ht="15.75" x14ac:dyDescent="0.25">
      <c r="E358" s="1" t="s">
        <v>428</v>
      </c>
      <c r="F358" s="1" t="s">
        <v>81</v>
      </c>
      <c r="H358" s="1" t="s">
        <v>3</v>
      </c>
      <c r="I358" s="1" t="s">
        <v>424</v>
      </c>
      <c r="J358">
        <v>0.4</v>
      </c>
      <c r="K358" s="1" t="s">
        <v>563</v>
      </c>
      <c r="N358" s="9" t="str">
        <f>IF(uzytkownicy716[[#This Row],[Urzedowy]]="tak",uzytkownicy716[[#This Row],[Jezyk]],"")</f>
        <v/>
      </c>
      <c r="O358" s="1" t="s">
        <v>428</v>
      </c>
      <c r="P358">
        <f t="shared" si="5"/>
        <v>1</v>
      </c>
    </row>
    <row r="359" spans="5:16" ht="15.75" x14ac:dyDescent="0.25">
      <c r="E359" s="1" t="s">
        <v>429</v>
      </c>
      <c r="F359" s="1" t="s">
        <v>56</v>
      </c>
      <c r="H359" s="1" t="s">
        <v>7</v>
      </c>
      <c r="I359" s="1" t="s">
        <v>391</v>
      </c>
      <c r="J359">
        <v>0.4</v>
      </c>
      <c r="K359" s="1" t="s">
        <v>563</v>
      </c>
      <c r="N359" s="9" t="str">
        <f>IF(uzytkownicy716[[#This Row],[Urzedowy]]="tak",uzytkownicy716[[#This Row],[Jezyk]],"")</f>
        <v/>
      </c>
      <c r="O359" s="1" t="s">
        <v>429</v>
      </c>
      <c r="P359">
        <f t="shared" si="5"/>
        <v>1</v>
      </c>
    </row>
    <row r="360" spans="5:16" ht="15.75" x14ac:dyDescent="0.25">
      <c r="E360" s="1" t="s">
        <v>430</v>
      </c>
      <c r="F360" s="1" t="s">
        <v>131</v>
      </c>
      <c r="H360" s="1" t="s">
        <v>10</v>
      </c>
      <c r="I360" s="1" t="s">
        <v>496</v>
      </c>
      <c r="J360">
        <v>0.4</v>
      </c>
      <c r="K360" s="1" t="s">
        <v>563</v>
      </c>
      <c r="N360" s="9" t="str">
        <f>IF(uzytkownicy716[[#This Row],[Urzedowy]]="tak",uzytkownicy716[[#This Row],[Jezyk]],"")</f>
        <v/>
      </c>
      <c r="O360" s="1" t="s">
        <v>430</v>
      </c>
      <c r="P360">
        <f t="shared" si="5"/>
        <v>1</v>
      </c>
    </row>
    <row r="361" spans="5:16" ht="15.75" x14ac:dyDescent="0.25">
      <c r="E361" s="1" t="s">
        <v>431</v>
      </c>
      <c r="F361" s="1" t="s">
        <v>81</v>
      </c>
      <c r="H361" s="1" t="s">
        <v>10</v>
      </c>
      <c r="I361" s="1" t="s">
        <v>534</v>
      </c>
      <c r="J361">
        <v>0.4</v>
      </c>
      <c r="K361" s="1" t="s">
        <v>563</v>
      </c>
      <c r="N361" s="9" t="str">
        <f>IF(uzytkownicy716[[#This Row],[Urzedowy]]="tak",uzytkownicy716[[#This Row],[Jezyk]],"")</f>
        <v/>
      </c>
      <c r="O361" s="1" t="s">
        <v>431</v>
      </c>
      <c r="P361">
        <f t="shared" si="5"/>
        <v>1</v>
      </c>
    </row>
    <row r="362" spans="5:16" ht="15.75" x14ac:dyDescent="0.25">
      <c r="E362" s="1" t="s">
        <v>432</v>
      </c>
      <c r="F362" s="1" t="s">
        <v>53</v>
      </c>
      <c r="H362" s="1" t="s">
        <v>11</v>
      </c>
      <c r="I362" s="1" t="s">
        <v>218</v>
      </c>
      <c r="J362">
        <v>0.4</v>
      </c>
      <c r="K362" s="1" t="s">
        <v>563</v>
      </c>
      <c r="N362" s="9" t="str">
        <f>IF(uzytkownicy716[[#This Row],[Urzedowy]]="tak",uzytkownicy716[[#This Row],[Jezyk]],"")</f>
        <v/>
      </c>
      <c r="O362" s="1" t="s">
        <v>432</v>
      </c>
      <c r="P362">
        <f t="shared" si="5"/>
        <v>1</v>
      </c>
    </row>
    <row r="363" spans="5:16" ht="15.75" x14ac:dyDescent="0.25">
      <c r="E363" s="1" t="s">
        <v>433</v>
      </c>
      <c r="F363" s="1" t="s">
        <v>62</v>
      </c>
      <c r="H363" s="1" t="s">
        <v>12</v>
      </c>
      <c r="I363" s="1" t="s">
        <v>531</v>
      </c>
      <c r="J363">
        <v>0.4</v>
      </c>
      <c r="K363" s="1" t="s">
        <v>563</v>
      </c>
      <c r="N363" s="9" t="str">
        <f>IF(uzytkownicy716[[#This Row],[Urzedowy]]="tak",uzytkownicy716[[#This Row],[Jezyk]],"")</f>
        <v/>
      </c>
      <c r="O363" s="1" t="s">
        <v>433</v>
      </c>
      <c r="P363" t="str">
        <f t="shared" si="5"/>
        <v>polski</v>
      </c>
    </row>
    <row r="364" spans="5:16" ht="15.75" x14ac:dyDescent="0.25">
      <c r="E364" s="1" t="s">
        <v>434</v>
      </c>
      <c r="F364" s="1" t="s">
        <v>62</v>
      </c>
      <c r="H364" s="1" t="s">
        <v>12</v>
      </c>
      <c r="I364" s="1" t="s">
        <v>474</v>
      </c>
      <c r="J364">
        <v>0.4</v>
      </c>
      <c r="K364" s="1" t="s">
        <v>563</v>
      </c>
      <c r="N364" s="9" t="str">
        <f>IF(uzytkownicy716[[#This Row],[Urzedowy]]="tak",uzytkownicy716[[#This Row],[Jezyk]],"")</f>
        <v/>
      </c>
      <c r="O364" s="1" t="s">
        <v>434</v>
      </c>
      <c r="P364" t="str">
        <f t="shared" si="5"/>
        <v>portugalski</v>
      </c>
    </row>
    <row r="365" spans="5:16" ht="15.75" x14ac:dyDescent="0.25">
      <c r="E365" s="1" t="s">
        <v>435</v>
      </c>
      <c r="F365" s="1" t="s">
        <v>96</v>
      </c>
      <c r="H365" s="1" t="s">
        <v>13</v>
      </c>
      <c r="I365" s="1" t="s">
        <v>452</v>
      </c>
      <c r="J365">
        <v>0.4</v>
      </c>
      <c r="K365" s="1" t="s">
        <v>563</v>
      </c>
      <c r="N365" s="9" t="str">
        <f>IF(uzytkownicy716[[#This Row],[Urzedowy]]="tak",uzytkownicy716[[#This Row],[Jezyk]],"")</f>
        <v/>
      </c>
      <c r="O365" s="1" t="s">
        <v>435</v>
      </c>
      <c r="P365">
        <f t="shared" si="5"/>
        <v>1</v>
      </c>
    </row>
    <row r="366" spans="5:16" ht="15.75" x14ac:dyDescent="0.25">
      <c r="E366" s="1" t="s">
        <v>436</v>
      </c>
      <c r="F366" s="1" t="s">
        <v>56</v>
      </c>
      <c r="H366" s="1" t="s">
        <v>13</v>
      </c>
      <c r="I366" s="1" t="s">
        <v>428</v>
      </c>
      <c r="J366">
        <v>0.4</v>
      </c>
      <c r="K366" s="1" t="s">
        <v>563</v>
      </c>
      <c r="N366" s="9" t="str">
        <f>IF(uzytkownicy716[[#This Row],[Urzedowy]]="tak",uzytkownicy716[[#This Row],[Jezyk]],"")</f>
        <v/>
      </c>
      <c r="O366" s="1" t="s">
        <v>436</v>
      </c>
      <c r="P366">
        <f t="shared" si="5"/>
        <v>1</v>
      </c>
    </row>
    <row r="367" spans="5:16" ht="15.75" x14ac:dyDescent="0.25">
      <c r="E367" s="1" t="s">
        <v>437</v>
      </c>
      <c r="F367" s="1" t="s">
        <v>56</v>
      </c>
      <c r="H367" s="1" t="s">
        <v>13</v>
      </c>
      <c r="I367" s="1" t="s">
        <v>164</v>
      </c>
      <c r="J367">
        <v>0.4</v>
      </c>
      <c r="K367" s="1" t="s">
        <v>563</v>
      </c>
      <c r="N367" s="9" t="str">
        <f>IF(uzytkownicy716[[#This Row],[Urzedowy]]="tak",uzytkownicy716[[#This Row],[Jezyk]],"")</f>
        <v/>
      </c>
      <c r="O367" s="1" t="s">
        <v>437</v>
      </c>
      <c r="P367">
        <f t="shared" si="5"/>
        <v>1</v>
      </c>
    </row>
    <row r="368" spans="5:16" ht="15.75" x14ac:dyDescent="0.25">
      <c r="E368" s="1" t="s">
        <v>438</v>
      </c>
      <c r="F368" s="1" t="s">
        <v>51</v>
      </c>
      <c r="H368" s="1" t="s">
        <v>13</v>
      </c>
      <c r="I368" s="1" t="s">
        <v>299</v>
      </c>
      <c r="J368">
        <v>0.4</v>
      </c>
      <c r="K368" s="1" t="s">
        <v>563</v>
      </c>
      <c r="N368" s="9" t="str">
        <f>IF(uzytkownicy716[[#This Row],[Urzedowy]]="tak",uzytkownicy716[[#This Row],[Jezyk]],"")</f>
        <v/>
      </c>
      <c r="O368" s="1" t="s">
        <v>438</v>
      </c>
      <c r="P368">
        <f t="shared" si="5"/>
        <v>1</v>
      </c>
    </row>
    <row r="369" spans="5:16" ht="15.75" x14ac:dyDescent="0.25">
      <c r="E369" s="1" t="s">
        <v>439</v>
      </c>
      <c r="F369" s="1" t="s">
        <v>56</v>
      </c>
      <c r="H369" s="1" t="s">
        <v>13</v>
      </c>
      <c r="I369" s="1" t="s">
        <v>359</v>
      </c>
      <c r="J369">
        <v>0.4</v>
      </c>
      <c r="K369" s="1" t="s">
        <v>563</v>
      </c>
      <c r="N369" s="9" t="str">
        <f>IF(uzytkownicy716[[#This Row],[Urzedowy]]="tak",uzytkownicy716[[#This Row],[Jezyk]],"")</f>
        <v/>
      </c>
      <c r="O369" s="1" t="s">
        <v>439</v>
      </c>
      <c r="P369">
        <f t="shared" si="5"/>
        <v>1</v>
      </c>
    </row>
    <row r="370" spans="5:16" ht="15.75" x14ac:dyDescent="0.25">
      <c r="E370" s="1" t="s">
        <v>440</v>
      </c>
      <c r="F370" s="1" t="s">
        <v>51</v>
      </c>
      <c r="H370" s="1" t="s">
        <v>13</v>
      </c>
      <c r="I370" s="1" t="s">
        <v>346</v>
      </c>
      <c r="J370">
        <v>0.4</v>
      </c>
      <c r="K370" s="1" t="s">
        <v>563</v>
      </c>
      <c r="N370" s="9" t="str">
        <f>IF(uzytkownicy716[[#This Row],[Urzedowy]]="tak",uzytkownicy716[[#This Row],[Jezyk]],"")</f>
        <v/>
      </c>
      <c r="O370" s="1" t="s">
        <v>440</v>
      </c>
      <c r="P370">
        <f t="shared" si="5"/>
        <v>1</v>
      </c>
    </row>
    <row r="371" spans="5:16" ht="15.75" x14ac:dyDescent="0.25">
      <c r="E371" s="1" t="s">
        <v>441</v>
      </c>
      <c r="F371" s="1" t="s">
        <v>51</v>
      </c>
      <c r="H371" s="1" t="s">
        <v>14</v>
      </c>
      <c r="I371" s="1" t="s">
        <v>394</v>
      </c>
      <c r="J371">
        <v>0.4</v>
      </c>
      <c r="K371" s="1" t="s">
        <v>563</v>
      </c>
      <c r="N371" s="9" t="str">
        <f>IF(uzytkownicy716[[#This Row],[Urzedowy]]="tak",uzytkownicy716[[#This Row],[Jezyk]],"")</f>
        <v/>
      </c>
      <c r="O371" s="1" t="s">
        <v>441</v>
      </c>
      <c r="P371">
        <f t="shared" si="5"/>
        <v>1</v>
      </c>
    </row>
    <row r="372" spans="5:16" ht="15.75" x14ac:dyDescent="0.25">
      <c r="E372" s="1" t="s">
        <v>442</v>
      </c>
      <c r="F372" s="1" t="s">
        <v>62</v>
      </c>
      <c r="H372" s="1" t="s">
        <v>20</v>
      </c>
      <c r="I372" s="1" t="s">
        <v>238</v>
      </c>
      <c r="J372">
        <v>0.4</v>
      </c>
      <c r="K372" s="1" t="s">
        <v>563</v>
      </c>
      <c r="N372" s="9" t="str">
        <f>IF(uzytkownicy716[[#This Row],[Urzedowy]]="tak",uzytkownicy716[[#This Row],[Jezyk]],"")</f>
        <v/>
      </c>
      <c r="O372" s="1" t="s">
        <v>442</v>
      </c>
      <c r="P372">
        <f t="shared" si="5"/>
        <v>1</v>
      </c>
    </row>
    <row r="373" spans="5:16" ht="15.75" x14ac:dyDescent="0.25">
      <c r="E373" s="1" t="s">
        <v>443</v>
      </c>
      <c r="F373" s="1" t="s">
        <v>62</v>
      </c>
      <c r="H373" s="1" t="s">
        <v>20</v>
      </c>
      <c r="I373" s="1" t="s">
        <v>279</v>
      </c>
      <c r="J373">
        <v>0.4</v>
      </c>
      <c r="K373" s="1" t="s">
        <v>563</v>
      </c>
      <c r="N373" s="9" t="str">
        <f>IF(uzytkownicy716[[#This Row],[Urzedowy]]="tak",uzytkownicy716[[#This Row],[Jezyk]],"")</f>
        <v/>
      </c>
      <c r="O373" s="1" t="s">
        <v>443</v>
      </c>
      <c r="P373">
        <f t="shared" si="5"/>
        <v>1</v>
      </c>
    </row>
    <row r="374" spans="5:16" ht="15.75" x14ac:dyDescent="0.25">
      <c r="E374" s="1" t="s">
        <v>444</v>
      </c>
      <c r="F374" s="1" t="s">
        <v>62</v>
      </c>
      <c r="H374" s="1" t="s">
        <v>20</v>
      </c>
      <c r="I374" s="1" t="s">
        <v>74</v>
      </c>
      <c r="J374">
        <v>0.4</v>
      </c>
      <c r="K374" s="1" t="s">
        <v>562</v>
      </c>
      <c r="N374" s="9" t="str">
        <f>IF(uzytkownicy716[[#This Row],[Urzedowy]]="tak",uzytkownicy716[[#This Row],[Jezyk]],"")</f>
        <v>angielski</v>
      </c>
      <c r="O374" s="1" t="s">
        <v>444</v>
      </c>
      <c r="P374" t="str">
        <f t="shared" si="5"/>
        <v>rosyjski</v>
      </c>
    </row>
    <row r="375" spans="5:16" ht="15.75" x14ac:dyDescent="0.25">
      <c r="E375" s="1" t="s">
        <v>445</v>
      </c>
      <c r="F375" s="1" t="s">
        <v>62</v>
      </c>
      <c r="H375" s="1" t="s">
        <v>21</v>
      </c>
      <c r="I375" s="1" t="s">
        <v>440</v>
      </c>
      <c r="J375">
        <v>0.4</v>
      </c>
      <c r="K375" s="1" t="s">
        <v>563</v>
      </c>
      <c r="N375" s="9" t="str">
        <f>IF(uzytkownicy716[[#This Row],[Urzedowy]]="tak",uzytkownicy716[[#This Row],[Jezyk]],"")</f>
        <v/>
      </c>
      <c r="O375" s="1" t="s">
        <v>445</v>
      </c>
      <c r="P375">
        <f t="shared" si="5"/>
        <v>1</v>
      </c>
    </row>
    <row r="376" spans="5:16" ht="15.75" x14ac:dyDescent="0.25">
      <c r="E376" s="1" t="s">
        <v>446</v>
      </c>
      <c r="F376" s="1" t="s">
        <v>81</v>
      </c>
      <c r="H376" s="1" t="s">
        <v>21</v>
      </c>
      <c r="I376" s="1" t="s">
        <v>502</v>
      </c>
      <c r="J376">
        <v>0.4</v>
      </c>
      <c r="K376" s="1" t="s">
        <v>563</v>
      </c>
      <c r="N376" s="9" t="str">
        <f>IF(uzytkownicy716[[#This Row],[Urzedowy]]="tak",uzytkownicy716[[#This Row],[Jezyk]],"")</f>
        <v/>
      </c>
      <c r="O376" s="1" t="s">
        <v>446</v>
      </c>
      <c r="P376">
        <f t="shared" si="5"/>
        <v>1</v>
      </c>
    </row>
    <row r="377" spans="5:16" ht="15.75" x14ac:dyDescent="0.25">
      <c r="E377" s="1" t="s">
        <v>447</v>
      </c>
      <c r="F377" s="1" t="s">
        <v>81</v>
      </c>
      <c r="H377" s="1" t="s">
        <v>22</v>
      </c>
      <c r="I377" s="1" t="s">
        <v>427</v>
      </c>
      <c r="J377">
        <v>0.4</v>
      </c>
      <c r="K377" s="1" t="s">
        <v>563</v>
      </c>
      <c r="N377" s="9" t="str">
        <f>IF(uzytkownicy716[[#This Row],[Urzedowy]]="tak",uzytkownicy716[[#This Row],[Jezyk]],"")</f>
        <v/>
      </c>
      <c r="O377" s="1" t="s">
        <v>447</v>
      </c>
      <c r="P377">
        <f t="shared" si="5"/>
        <v>1</v>
      </c>
    </row>
    <row r="378" spans="5:16" ht="15.75" x14ac:dyDescent="0.25">
      <c r="E378" s="1" t="s">
        <v>448</v>
      </c>
      <c r="F378" s="1" t="s">
        <v>53</v>
      </c>
      <c r="H378" s="1" t="s">
        <v>22</v>
      </c>
      <c r="I378" s="1" t="s">
        <v>523</v>
      </c>
      <c r="J378">
        <v>0.4</v>
      </c>
      <c r="K378" s="1" t="s">
        <v>563</v>
      </c>
      <c r="N378" s="9" t="str">
        <f>IF(uzytkownicy716[[#This Row],[Urzedowy]]="tak",uzytkownicy716[[#This Row],[Jezyk]],"")</f>
        <v/>
      </c>
      <c r="O378" s="1" t="s">
        <v>448</v>
      </c>
      <c r="P378">
        <f t="shared" si="5"/>
        <v>1</v>
      </c>
    </row>
    <row r="379" spans="5:16" ht="15.75" x14ac:dyDescent="0.25">
      <c r="E379" s="1" t="s">
        <v>449</v>
      </c>
      <c r="F379" s="1" t="s">
        <v>81</v>
      </c>
      <c r="H379" s="1" t="s">
        <v>25</v>
      </c>
      <c r="I379" s="1" t="s">
        <v>426</v>
      </c>
      <c r="J379">
        <v>0.4</v>
      </c>
      <c r="K379" s="1" t="s">
        <v>563</v>
      </c>
      <c r="N379" s="9" t="str">
        <f>IF(uzytkownicy716[[#This Row],[Urzedowy]]="tak",uzytkownicy716[[#This Row],[Jezyk]],"")</f>
        <v/>
      </c>
      <c r="O379" s="1" t="s">
        <v>449</v>
      </c>
      <c r="P379">
        <f t="shared" si="5"/>
        <v>1</v>
      </c>
    </row>
    <row r="380" spans="5:16" ht="15.75" x14ac:dyDescent="0.25">
      <c r="E380" s="1" t="s">
        <v>450</v>
      </c>
      <c r="F380" s="1" t="s">
        <v>81</v>
      </c>
      <c r="H380" s="1" t="s">
        <v>25</v>
      </c>
      <c r="I380" s="1" t="s">
        <v>200</v>
      </c>
      <c r="J380">
        <v>0.4</v>
      </c>
      <c r="K380" s="1" t="s">
        <v>563</v>
      </c>
      <c r="N380" s="9" t="str">
        <f>IF(uzytkownicy716[[#This Row],[Urzedowy]]="tak",uzytkownicy716[[#This Row],[Jezyk]],"")</f>
        <v/>
      </c>
      <c r="O380" s="1" t="s">
        <v>450</v>
      </c>
      <c r="P380">
        <f t="shared" si="5"/>
        <v>1</v>
      </c>
    </row>
    <row r="381" spans="5:16" ht="15.75" x14ac:dyDescent="0.25">
      <c r="E381" s="1" t="s">
        <v>451</v>
      </c>
      <c r="F381" s="1" t="s">
        <v>86</v>
      </c>
      <c r="H381" s="1" t="s">
        <v>25</v>
      </c>
      <c r="I381" s="1" t="s">
        <v>391</v>
      </c>
      <c r="J381">
        <v>0.4</v>
      </c>
      <c r="K381" s="1" t="s">
        <v>563</v>
      </c>
      <c r="N381" s="9" t="str">
        <f>IF(uzytkownicy716[[#This Row],[Urzedowy]]="tak",uzytkownicy716[[#This Row],[Jezyk]],"")</f>
        <v/>
      </c>
      <c r="O381" s="1" t="s">
        <v>451</v>
      </c>
      <c r="P381">
        <f t="shared" si="5"/>
        <v>1</v>
      </c>
    </row>
    <row r="382" spans="5:16" ht="15.75" x14ac:dyDescent="0.25">
      <c r="E382" s="1" t="s">
        <v>452</v>
      </c>
      <c r="F382" s="1" t="s">
        <v>81</v>
      </c>
      <c r="H382" s="1" t="s">
        <v>25</v>
      </c>
      <c r="I382" s="1" t="s">
        <v>539</v>
      </c>
      <c r="J382">
        <v>0.4</v>
      </c>
      <c r="K382" s="1" t="s">
        <v>563</v>
      </c>
      <c r="N382" s="9" t="str">
        <f>IF(uzytkownicy716[[#This Row],[Urzedowy]]="tak",uzytkownicy716[[#This Row],[Jezyk]],"")</f>
        <v/>
      </c>
      <c r="O382" s="1" t="s">
        <v>452</v>
      </c>
      <c r="P382">
        <f t="shared" si="5"/>
        <v>1</v>
      </c>
    </row>
    <row r="383" spans="5:16" ht="15.75" x14ac:dyDescent="0.25">
      <c r="E383" s="1" t="s">
        <v>453</v>
      </c>
      <c r="F383" s="1" t="s">
        <v>89</v>
      </c>
      <c r="H383" s="1" t="s">
        <v>25</v>
      </c>
      <c r="I383" s="1" t="s">
        <v>233</v>
      </c>
      <c r="J383">
        <v>0.4</v>
      </c>
      <c r="K383" s="1" t="s">
        <v>563</v>
      </c>
      <c r="N383" s="9" t="str">
        <f>IF(uzytkownicy716[[#This Row],[Urzedowy]]="tak",uzytkownicy716[[#This Row],[Jezyk]],"")</f>
        <v/>
      </c>
      <c r="O383" s="1" t="s">
        <v>453</v>
      </c>
      <c r="P383">
        <f t="shared" si="5"/>
        <v>1</v>
      </c>
    </row>
    <row r="384" spans="5:16" ht="15.75" x14ac:dyDescent="0.25">
      <c r="E384" s="1" t="s">
        <v>454</v>
      </c>
      <c r="F384" s="1" t="s">
        <v>62</v>
      </c>
      <c r="H384" s="1" t="s">
        <v>27</v>
      </c>
      <c r="I384" s="1" t="s">
        <v>140</v>
      </c>
      <c r="J384">
        <v>0.4</v>
      </c>
      <c r="K384" s="1" t="s">
        <v>563</v>
      </c>
      <c r="N384" s="9" t="str">
        <f>IF(uzytkownicy716[[#This Row],[Urzedowy]]="tak",uzytkownicy716[[#This Row],[Jezyk]],"")</f>
        <v/>
      </c>
      <c r="O384" s="1" t="s">
        <v>454</v>
      </c>
      <c r="P384">
        <f t="shared" si="5"/>
        <v>1</v>
      </c>
    </row>
    <row r="385" spans="5:16" ht="15.75" x14ac:dyDescent="0.25">
      <c r="E385" s="1" t="s">
        <v>455</v>
      </c>
      <c r="F385" s="1" t="s">
        <v>51</v>
      </c>
      <c r="H385" s="1" t="s">
        <v>31</v>
      </c>
      <c r="I385" s="1" t="s">
        <v>354</v>
      </c>
      <c r="J385">
        <v>0.4</v>
      </c>
      <c r="K385" s="1" t="s">
        <v>563</v>
      </c>
      <c r="N385" s="9" t="str">
        <f>IF(uzytkownicy716[[#This Row],[Urzedowy]]="tak",uzytkownicy716[[#This Row],[Jezyk]],"")</f>
        <v/>
      </c>
      <c r="O385" s="1" t="s">
        <v>455</v>
      </c>
      <c r="P385">
        <f t="shared" si="5"/>
        <v>1</v>
      </c>
    </row>
    <row r="386" spans="5:16" ht="15.75" x14ac:dyDescent="0.25">
      <c r="E386" s="1" t="s">
        <v>456</v>
      </c>
      <c r="F386" s="1" t="s">
        <v>89</v>
      </c>
      <c r="H386" s="1" t="s">
        <v>31</v>
      </c>
      <c r="I386" s="1" t="s">
        <v>554</v>
      </c>
      <c r="J386">
        <v>0.4</v>
      </c>
      <c r="K386" s="1" t="s">
        <v>563</v>
      </c>
      <c r="N386" s="9" t="str">
        <f>IF(uzytkownicy716[[#This Row],[Urzedowy]]="tak",uzytkownicy716[[#This Row],[Jezyk]],"")</f>
        <v/>
      </c>
      <c r="O386" s="1" t="s">
        <v>456</v>
      </c>
      <c r="P386">
        <f t="shared" si="5"/>
        <v>1</v>
      </c>
    </row>
    <row r="387" spans="5:16" ht="15.75" x14ac:dyDescent="0.25">
      <c r="E387" s="1" t="s">
        <v>457</v>
      </c>
      <c r="F387" s="1" t="s">
        <v>89</v>
      </c>
      <c r="H387" s="1" t="s">
        <v>31</v>
      </c>
      <c r="I387" s="1" t="s">
        <v>76</v>
      </c>
      <c r="J387">
        <v>0.4</v>
      </c>
      <c r="K387" s="1" t="s">
        <v>563</v>
      </c>
      <c r="N387" s="9" t="str">
        <f>IF(uzytkownicy716[[#This Row],[Urzedowy]]="tak",uzytkownicy716[[#This Row],[Jezyk]],"")</f>
        <v/>
      </c>
      <c r="O387" s="1" t="s">
        <v>457</v>
      </c>
      <c r="P387">
        <f t="shared" ref="P387:P450" si="6">IFERROR(VLOOKUP(O387,$N$2:$N$657,1,FALSE),1)</f>
        <v>1</v>
      </c>
    </row>
    <row r="388" spans="5:16" ht="15.75" x14ac:dyDescent="0.25">
      <c r="E388" s="1" t="s">
        <v>458</v>
      </c>
      <c r="F388" s="1" t="s">
        <v>56</v>
      </c>
      <c r="H388" s="1" t="s">
        <v>31</v>
      </c>
      <c r="I388" s="1" t="s">
        <v>515</v>
      </c>
      <c r="J388">
        <v>0.4</v>
      </c>
      <c r="K388" s="1" t="s">
        <v>563</v>
      </c>
      <c r="N388" s="9" t="str">
        <f>IF(uzytkownicy716[[#This Row],[Urzedowy]]="tak",uzytkownicy716[[#This Row],[Jezyk]],"")</f>
        <v/>
      </c>
      <c r="O388" s="1" t="s">
        <v>458</v>
      </c>
      <c r="P388">
        <f t="shared" si="6"/>
        <v>1</v>
      </c>
    </row>
    <row r="389" spans="5:16" ht="15.75" x14ac:dyDescent="0.25">
      <c r="E389" s="1" t="s">
        <v>459</v>
      </c>
      <c r="F389" s="1" t="s">
        <v>62</v>
      </c>
      <c r="H389" s="1" t="s">
        <v>31</v>
      </c>
      <c r="I389" s="1" t="s">
        <v>74</v>
      </c>
      <c r="J389">
        <v>0.4</v>
      </c>
      <c r="K389" s="1" t="s">
        <v>563</v>
      </c>
      <c r="N389" s="9" t="str">
        <f>IF(uzytkownicy716[[#This Row],[Urzedowy]]="tak",uzytkownicy716[[#This Row],[Jezyk]],"")</f>
        <v/>
      </c>
      <c r="O389" s="1" t="s">
        <v>459</v>
      </c>
      <c r="P389">
        <f t="shared" si="6"/>
        <v>1</v>
      </c>
    </row>
    <row r="390" spans="5:16" ht="15.75" x14ac:dyDescent="0.25">
      <c r="E390" s="1" t="s">
        <v>460</v>
      </c>
      <c r="F390" s="1" t="s">
        <v>81</v>
      </c>
      <c r="H390" s="1" t="s">
        <v>36</v>
      </c>
      <c r="I390" s="1" t="s">
        <v>199</v>
      </c>
      <c r="J390">
        <v>0.4</v>
      </c>
      <c r="K390" s="1" t="s">
        <v>563</v>
      </c>
      <c r="N390" s="9" t="str">
        <f>IF(uzytkownicy716[[#This Row],[Urzedowy]]="tak",uzytkownicy716[[#This Row],[Jezyk]],"")</f>
        <v/>
      </c>
      <c r="O390" s="1" t="s">
        <v>460</v>
      </c>
      <c r="P390" t="str">
        <f t="shared" si="6"/>
        <v>sesotho</v>
      </c>
    </row>
    <row r="391" spans="5:16" ht="15.75" x14ac:dyDescent="0.25">
      <c r="E391" s="1" t="s">
        <v>461</v>
      </c>
      <c r="F391" s="1" t="s">
        <v>81</v>
      </c>
      <c r="H391" s="1" t="s">
        <v>37</v>
      </c>
      <c r="I391" s="1" t="s">
        <v>284</v>
      </c>
      <c r="J391">
        <v>0.4</v>
      </c>
      <c r="K391" s="1" t="s">
        <v>563</v>
      </c>
      <c r="N391" s="9" t="str">
        <f>IF(uzytkownicy716[[#This Row],[Urzedowy]]="tak",uzytkownicy716[[#This Row],[Jezyk]],"")</f>
        <v/>
      </c>
      <c r="O391" s="1" t="s">
        <v>461</v>
      </c>
      <c r="P391">
        <f t="shared" si="6"/>
        <v>1</v>
      </c>
    </row>
    <row r="392" spans="5:16" ht="15.75" x14ac:dyDescent="0.25">
      <c r="E392" s="1" t="s">
        <v>462</v>
      </c>
      <c r="F392" s="1" t="s">
        <v>131</v>
      </c>
      <c r="H392" s="1" t="s">
        <v>37</v>
      </c>
      <c r="I392" s="1" t="s">
        <v>301</v>
      </c>
      <c r="J392">
        <v>0.4</v>
      </c>
      <c r="K392" s="1" t="s">
        <v>563</v>
      </c>
      <c r="N392" s="9" t="str">
        <f>IF(uzytkownicy716[[#This Row],[Urzedowy]]="tak",uzytkownicy716[[#This Row],[Jezyk]],"")</f>
        <v/>
      </c>
      <c r="O392" s="1" t="s">
        <v>462</v>
      </c>
      <c r="P392">
        <f t="shared" si="6"/>
        <v>1</v>
      </c>
    </row>
    <row r="393" spans="5:16" ht="15.75" x14ac:dyDescent="0.25">
      <c r="E393" s="1" t="s">
        <v>463</v>
      </c>
      <c r="F393" s="1" t="s">
        <v>81</v>
      </c>
      <c r="H393" s="1" t="s">
        <v>38</v>
      </c>
      <c r="I393" s="1" t="s">
        <v>339</v>
      </c>
      <c r="J393">
        <v>0.4</v>
      </c>
      <c r="K393" s="1" t="s">
        <v>563</v>
      </c>
      <c r="N393" s="9" t="str">
        <f>IF(uzytkownicy716[[#This Row],[Urzedowy]]="tak",uzytkownicy716[[#This Row],[Jezyk]],"")</f>
        <v/>
      </c>
      <c r="O393" s="1" t="s">
        <v>463</v>
      </c>
      <c r="P393">
        <f t="shared" si="6"/>
        <v>1</v>
      </c>
    </row>
    <row r="394" spans="5:16" ht="15.75" x14ac:dyDescent="0.25">
      <c r="E394" s="1" t="s">
        <v>464</v>
      </c>
      <c r="F394" s="1" t="s">
        <v>81</v>
      </c>
      <c r="H394" s="1" t="s">
        <v>39</v>
      </c>
      <c r="I394" s="1" t="s">
        <v>239</v>
      </c>
      <c r="J394">
        <v>0.4</v>
      </c>
      <c r="K394" s="1" t="s">
        <v>563</v>
      </c>
      <c r="N394" s="9" t="str">
        <f>IF(uzytkownicy716[[#This Row],[Urzedowy]]="tak",uzytkownicy716[[#This Row],[Jezyk]],"")</f>
        <v/>
      </c>
      <c r="O394" s="1" t="s">
        <v>464</v>
      </c>
      <c r="P394">
        <f t="shared" si="6"/>
        <v>1</v>
      </c>
    </row>
    <row r="395" spans="5:16" ht="15.75" x14ac:dyDescent="0.25">
      <c r="E395" s="1" t="s">
        <v>465</v>
      </c>
      <c r="F395" s="1" t="s">
        <v>60</v>
      </c>
      <c r="H395" s="1" t="s">
        <v>39</v>
      </c>
      <c r="I395" s="1" t="s">
        <v>290</v>
      </c>
      <c r="J395">
        <v>0.4</v>
      </c>
      <c r="K395" s="1" t="s">
        <v>563</v>
      </c>
      <c r="N395" s="9" t="str">
        <f>IF(uzytkownicy716[[#This Row],[Urzedowy]]="tak",uzytkownicy716[[#This Row],[Jezyk]],"")</f>
        <v/>
      </c>
      <c r="O395" s="1" t="s">
        <v>465</v>
      </c>
      <c r="P395">
        <f t="shared" si="6"/>
        <v>1</v>
      </c>
    </row>
    <row r="396" spans="5:16" ht="15.75" x14ac:dyDescent="0.25">
      <c r="E396" s="1" t="s">
        <v>466</v>
      </c>
      <c r="F396" s="1" t="s">
        <v>62</v>
      </c>
      <c r="H396" s="1" t="s">
        <v>40</v>
      </c>
      <c r="I396" s="1" t="s">
        <v>287</v>
      </c>
      <c r="J396">
        <v>0.4</v>
      </c>
      <c r="K396" s="1" t="s">
        <v>563</v>
      </c>
      <c r="N396" s="9" t="str">
        <f>IF(uzytkownicy716[[#This Row],[Urzedowy]]="tak",uzytkownicy716[[#This Row],[Jezyk]],"")</f>
        <v/>
      </c>
      <c r="O396" s="1" t="s">
        <v>466</v>
      </c>
      <c r="P396">
        <f t="shared" si="6"/>
        <v>1</v>
      </c>
    </row>
    <row r="397" spans="5:16" ht="15.75" x14ac:dyDescent="0.25">
      <c r="E397" s="1" t="s">
        <v>467</v>
      </c>
      <c r="F397" s="1" t="s">
        <v>81</v>
      </c>
      <c r="H397" s="1" t="s">
        <v>40</v>
      </c>
      <c r="I397" s="1" t="s">
        <v>295</v>
      </c>
      <c r="J397">
        <v>0.4</v>
      </c>
      <c r="K397" s="1" t="s">
        <v>563</v>
      </c>
      <c r="N397" s="9" t="str">
        <f>IF(uzytkownicy716[[#This Row],[Urzedowy]]="tak",uzytkownicy716[[#This Row],[Jezyk]],"")</f>
        <v/>
      </c>
      <c r="O397" s="1" t="s">
        <v>467</v>
      </c>
      <c r="P397">
        <f t="shared" si="6"/>
        <v>1</v>
      </c>
    </row>
    <row r="398" spans="5:16" ht="15.75" x14ac:dyDescent="0.25">
      <c r="E398" s="1" t="s">
        <v>468</v>
      </c>
      <c r="F398" s="1" t="s">
        <v>60</v>
      </c>
      <c r="H398" s="1" t="s">
        <v>40</v>
      </c>
      <c r="I398" s="1" t="s">
        <v>398</v>
      </c>
      <c r="J398">
        <v>0.4</v>
      </c>
      <c r="K398" s="1" t="s">
        <v>563</v>
      </c>
      <c r="N398" s="9" t="str">
        <f>IF(uzytkownicy716[[#This Row],[Urzedowy]]="tak",uzytkownicy716[[#This Row],[Jezyk]],"")</f>
        <v/>
      </c>
      <c r="O398" s="1" t="s">
        <v>468</v>
      </c>
      <c r="P398">
        <f t="shared" si="6"/>
        <v>1</v>
      </c>
    </row>
    <row r="399" spans="5:16" ht="15.75" x14ac:dyDescent="0.25">
      <c r="E399" s="1" t="s">
        <v>469</v>
      </c>
      <c r="F399" s="1" t="s">
        <v>81</v>
      </c>
      <c r="H399" s="1" t="s">
        <v>40</v>
      </c>
      <c r="I399" s="1" t="s">
        <v>557</v>
      </c>
      <c r="J399">
        <v>0.4</v>
      </c>
      <c r="K399" s="1" t="s">
        <v>563</v>
      </c>
      <c r="N399" s="9" t="str">
        <f>IF(uzytkownicy716[[#This Row],[Urzedowy]]="tak",uzytkownicy716[[#This Row],[Jezyk]],"")</f>
        <v/>
      </c>
      <c r="O399" s="1" t="s">
        <v>469</v>
      </c>
      <c r="P399">
        <f t="shared" si="6"/>
        <v>1</v>
      </c>
    </row>
    <row r="400" spans="5:16" ht="15.75" x14ac:dyDescent="0.25">
      <c r="E400" s="1" t="s">
        <v>470</v>
      </c>
      <c r="F400" s="1" t="s">
        <v>81</v>
      </c>
      <c r="H400" s="1" t="s">
        <v>41</v>
      </c>
      <c r="I400" s="1" t="s">
        <v>127</v>
      </c>
      <c r="J400">
        <v>0.4</v>
      </c>
      <c r="K400" s="1" t="s">
        <v>563</v>
      </c>
      <c r="N400" s="9" t="str">
        <f>IF(uzytkownicy716[[#This Row],[Urzedowy]]="tak",uzytkownicy716[[#This Row],[Jezyk]],"")</f>
        <v/>
      </c>
      <c r="O400" s="1" t="s">
        <v>470</v>
      </c>
      <c r="P400" t="str">
        <f t="shared" si="6"/>
        <v>sotho</v>
      </c>
    </row>
    <row r="401" spans="5:16" ht="15.75" x14ac:dyDescent="0.25">
      <c r="E401" s="1" t="s">
        <v>471</v>
      </c>
      <c r="F401" s="1" t="s">
        <v>81</v>
      </c>
      <c r="H401" s="1" t="s">
        <v>44</v>
      </c>
      <c r="I401" s="1" t="s">
        <v>218</v>
      </c>
      <c r="J401">
        <v>0.4</v>
      </c>
      <c r="K401" s="1" t="s">
        <v>563</v>
      </c>
      <c r="N401" s="9" t="str">
        <f>IF(uzytkownicy716[[#This Row],[Urzedowy]]="tak",uzytkownicy716[[#This Row],[Jezyk]],"")</f>
        <v/>
      </c>
      <c r="O401" s="1" t="s">
        <v>471</v>
      </c>
      <c r="P401" t="str">
        <f t="shared" si="6"/>
        <v>suahili</v>
      </c>
    </row>
    <row r="402" spans="5:16" ht="15.75" x14ac:dyDescent="0.25">
      <c r="E402" s="1" t="s">
        <v>472</v>
      </c>
      <c r="F402" s="1" t="s">
        <v>81</v>
      </c>
      <c r="H402" s="1" t="s">
        <v>44</v>
      </c>
      <c r="I402" s="1" t="s">
        <v>427</v>
      </c>
      <c r="J402">
        <v>0.4</v>
      </c>
      <c r="K402" s="1" t="s">
        <v>563</v>
      </c>
      <c r="N402" s="9" t="str">
        <f>IF(uzytkownicy716[[#This Row],[Urzedowy]]="tak",uzytkownicy716[[#This Row],[Jezyk]],"")</f>
        <v/>
      </c>
      <c r="O402" s="1" t="s">
        <v>472</v>
      </c>
      <c r="P402" t="str">
        <f t="shared" si="6"/>
        <v>suazi</v>
      </c>
    </row>
    <row r="403" spans="5:16" ht="15.75" x14ac:dyDescent="0.25">
      <c r="E403" s="1" t="s">
        <v>473</v>
      </c>
      <c r="F403" s="1" t="s">
        <v>81</v>
      </c>
      <c r="H403" s="1" t="s">
        <v>44</v>
      </c>
      <c r="I403" s="1" t="s">
        <v>528</v>
      </c>
      <c r="J403">
        <v>0.4</v>
      </c>
      <c r="K403" s="1" t="s">
        <v>563</v>
      </c>
      <c r="N403" s="9" t="str">
        <f>IF(uzytkownicy716[[#This Row],[Urzedowy]]="tak",uzytkownicy716[[#This Row],[Jezyk]],"")</f>
        <v/>
      </c>
      <c r="O403" s="1" t="s">
        <v>473</v>
      </c>
      <c r="P403">
        <f t="shared" si="6"/>
        <v>1</v>
      </c>
    </row>
    <row r="404" spans="5:16" ht="15.75" x14ac:dyDescent="0.25">
      <c r="E404" s="1" t="s">
        <v>474</v>
      </c>
      <c r="F404" s="1" t="s">
        <v>131</v>
      </c>
      <c r="H404" s="1" t="s">
        <v>44</v>
      </c>
      <c r="I404" s="1" t="s">
        <v>181</v>
      </c>
      <c r="J404">
        <v>0.4</v>
      </c>
      <c r="K404" s="1" t="s">
        <v>563</v>
      </c>
      <c r="N404" s="9" t="str">
        <f>IF(uzytkownicy716[[#This Row],[Urzedowy]]="tak",uzytkownicy716[[#This Row],[Jezyk]],"")</f>
        <v/>
      </c>
      <c r="O404" s="1" t="s">
        <v>474</v>
      </c>
      <c r="P404">
        <f t="shared" si="6"/>
        <v>1</v>
      </c>
    </row>
    <row r="405" spans="5:16" ht="15.75" x14ac:dyDescent="0.25">
      <c r="E405" s="1" t="s">
        <v>475</v>
      </c>
      <c r="F405" s="1" t="s">
        <v>81</v>
      </c>
      <c r="H405" s="1" t="s">
        <v>47</v>
      </c>
      <c r="I405" s="1" t="s">
        <v>66</v>
      </c>
      <c r="J405">
        <v>0.4</v>
      </c>
      <c r="K405" s="1" t="s">
        <v>563</v>
      </c>
      <c r="N405" s="9" t="str">
        <f>IF(uzytkownicy716[[#This Row],[Urzedowy]]="tak",uzytkownicy716[[#This Row],[Jezyk]],"")</f>
        <v/>
      </c>
      <c r="O405" s="1" t="s">
        <v>475</v>
      </c>
      <c r="P405">
        <f t="shared" si="6"/>
        <v>1</v>
      </c>
    </row>
    <row r="406" spans="5:16" ht="15.75" x14ac:dyDescent="0.25">
      <c r="E406" s="1" t="s">
        <v>476</v>
      </c>
      <c r="F406" s="1" t="s">
        <v>81</v>
      </c>
      <c r="H406" s="1" t="s">
        <v>9</v>
      </c>
      <c r="I406" s="1" t="s">
        <v>199</v>
      </c>
      <c r="J406">
        <v>0.3</v>
      </c>
      <c r="K406" s="1" t="s">
        <v>563</v>
      </c>
      <c r="N406" s="9" t="str">
        <f>IF(uzytkownicy716[[#This Row],[Urzedowy]]="tak",uzytkownicy716[[#This Row],[Jezyk]],"")</f>
        <v/>
      </c>
      <c r="O406" s="1" t="s">
        <v>476</v>
      </c>
      <c r="P406">
        <f t="shared" si="6"/>
        <v>1</v>
      </c>
    </row>
    <row r="407" spans="5:16" ht="15.75" x14ac:dyDescent="0.25">
      <c r="E407" s="1" t="s">
        <v>477</v>
      </c>
      <c r="F407" s="1" t="s">
        <v>51</v>
      </c>
      <c r="H407" s="1" t="s">
        <v>10</v>
      </c>
      <c r="I407" s="1" t="s">
        <v>303</v>
      </c>
      <c r="J407">
        <v>0.3</v>
      </c>
      <c r="K407" s="1" t="s">
        <v>563</v>
      </c>
      <c r="N407" s="9" t="str">
        <f>IF(uzytkownicy716[[#This Row],[Urzedowy]]="tak",uzytkownicy716[[#This Row],[Jezyk]],"")</f>
        <v/>
      </c>
      <c r="O407" s="1" t="s">
        <v>477</v>
      </c>
      <c r="P407">
        <f t="shared" si="6"/>
        <v>1</v>
      </c>
    </row>
    <row r="408" spans="5:16" ht="15.75" x14ac:dyDescent="0.25">
      <c r="E408" s="1" t="s">
        <v>478</v>
      </c>
      <c r="F408" s="1" t="s">
        <v>51</v>
      </c>
      <c r="H408" s="1" t="s">
        <v>12</v>
      </c>
      <c r="I408" s="1" t="s">
        <v>374</v>
      </c>
      <c r="J408">
        <v>0.3</v>
      </c>
      <c r="K408" s="1" t="s">
        <v>563</v>
      </c>
      <c r="N408" s="9" t="str">
        <f>IF(uzytkownicy716[[#This Row],[Urzedowy]]="tak",uzytkownicy716[[#This Row],[Jezyk]],"")</f>
        <v/>
      </c>
      <c r="O408" s="1" t="s">
        <v>478</v>
      </c>
      <c r="P408">
        <f t="shared" si="6"/>
        <v>1</v>
      </c>
    </row>
    <row r="409" spans="5:16" ht="15.75" x14ac:dyDescent="0.25">
      <c r="E409" s="1" t="s">
        <v>479</v>
      </c>
      <c r="F409" s="1" t="s">
        <v>81</v>
      </c>
      <c r="H409" s="1" t="s">
        <v>12</v>
      </c>
      <c r="I409" s="1" t="s">
        <v>436</v>
      </c>
      <c r="J409">
        <v>0.3</v>
      </c>
      <c r="K409" s="1" t="s">
        <v>563</v>
      </c>
      <c r="N409" s="9" t="str">
        <f>IF(uzytkownicy716[[#This Row],[Urzedowy]]="tak",uzytkownicy716[[#This Row],[Jezyk]],"")</f>
        <v/>
      </c>
      <c r="O409" s="1" t="s">
        <v>479</v>
      </c>
      <c r="P409">
        <f t="shared" si="6"/>
        <v>1</v>
      </c>
    </row>
    <row r="410" spans="5:16" ht="15.75" x14ac:dyDescent="0.25">
      <c r="E410" s="1" t="s">
        <v>480</v>
      </c>
      <c r="F410" s="1" t="s">
        <v>84</v>
      </c>
      <c r="H410" s="1" t="s">
        <v>12</v>
      </c>
      <c r="I410" s="1" t="s">
        <v>362</v>
      </c>
      <c r="J410">
        <v>0.3</v>
      </c>
      <c r="K410" s="1" t="s">
        <v>563</v>
      </c>
      <c r="N410" s="9" t="str">
        <f>IF(uzytkownicy716[[#This Row],[Urzedowy]]="tak",uzytkownicy716[[#This Row],[Jezyk]],"")</f>
        <v/>
      </c>
      <c r="O410" s="1" t="s">
        <v>480</v>
      </c>
      <c r="P410">
        <f t="shared" si="6"/>
        <v>1</v>
      </c>
    </row>
    <row r="411" spans="5:16" ht="15.75" x14ac:dyDescent="0.25">
      <c r="E411" s="1" t="s">
        <v>481</v>
      </c>
      <c r="F411" s="1" t="s">
        <v>60</v>
      </c>
      <c r="H411" s="1" t="s">
        <v>13</v>
      </c>
      <c r="I411" s="1" t="s">
        <v>108</v>
      </c>
      <c r="J411">
        <v>0.3</v>
      </c>
      <c r="K411" s="1" t="s">
        <v>563</v>
      </c>
      <c r="N411" s="9" t="str">
        <f>IF(uzytkownicy716[[#This Row],[Urzedowy]]="tak",uzytkownicy716[[#This Row],[Jezyk]],"")</f>
        <v/>
      </c>
      <c r="O411" s="1" t="s">
        <v>481</v>
      </c>
      <c r="P411">
        <f t="shared" si="6"/>
        <v>1</v>
      </c>
    </row>
    <row r="412" spans="5:16" ht="15.75" x14ac:dyDescent="0.25">
      <c r="E412" s="1" t="s">
        <v>482</v>
      </c>
      <c r="F412" s="1" t="s">
        <v>60</v>
      </c>
      <c r="H412" s="1" t="s">
        <v>13</v>
      </c>
      <c r="I412" s="1" t="s">
        <v>109</v>
      </c>
      <c r="J412">
        <v>0.3</v>
      </c>
      <c r="K412" s="1" t="s">
        <v>563</v>
      </c>
      <c r="N412" s="9" t="str">
        <f>IF(uzytkownicy716[[#This Row],[Urzedowy]]="tak",uzytkownicy716[[#This Row],[Jezyk]],"")</f>
        <v/>
      </c>
      <c r="O412" s="1" t="s">
        <v>482</v>
      </c>
      <c r="P412">
        <f t="shared" si="6"/>
        <v>1</v>
      </c>
    </row>
    <row r="413" spans="5:16" ht="15.75" x14ac:dyDescent="0.25">
      <c r="E413" s="1" t="s">
        <v>483</v>
      </c>
      <c r="F413" s="1" t="s">
        <v>51</v>
      </c>
      <c r="H413" s="1" t="s">
        <v>13</v>
      </c>
      <c r="I413" s="1" t="s">
        <v>262</v>
      </c>
      <c r="J413">
        <v>0.3</v>
      </c>
      <c r="K413" s="1" t="s">
        <v>563</v>
      </c>
      <c r="N413" s="9" t="str">
        <f>IF(uzytkownicy716[[#This Row],[Urzedowy]]="tak",uzytkownicy716[[#This Row],[Jezyk]],"")</f>
        <v/>
      </c>
      <c r="O413" s="1" t="s">
        <v>483</v>
      </c>
      <c r="P413">
        <f t="shared" si="6"/>
        <v>1</v>
      </c>
    </row>
    <row r="414" spans="5:16" ht="15.75" x14ac:dyDescent="0.25">
      <c r="E414" s="1" t="s">
        <v>484</v>
      </c>
      <c r="F414" s="1" t="s">
        <v>51</v>
      </c>
      <c r="H414" s="1" t="s">
        <v>13</v>
      </c>
      <c r="I414" s="1" t="s">
        <v>385</v>
      </c>
      <c r="J414">
        <v>0.3</v>
      </c>
      <c r="K414" s="1" t="s">
        <v>563</v>
      </c>
      <c r="N414" s="9" t="str">
        <f>IF(uzytkownicy716[[#This Row],[Urzedowy]]="tak",uzytkownicy716[[#This Row],[Jezyk]],"")</f>
        <v/>
      </c>
      <c r="O414" s="1" t="s">
        <v>484</v>
      </c>
      <c r="P414" t="str">
        <f t="shared" si="6"/>
        <v>tagalog</v>
      </c>
    </row>
    <row r="415" spans="5:16" ht="15.75" x14ac:dyDescent="0.25">
      <c r="E415" s="1" t="s">
        <v>485</v>
      </c>
      <c r="F415" s="1" t="s">
        <v>131</v>
      </c>
      <c r="H415" s="1" t="s">
        <v>13</v>
      </c>
      <c r="I415" s="1" t="s">
        <v>479</v>
      </c>
      <c r="J415">
        <v>0.3</v>
      </c>
      <c r="K415" s="1" t="s">
        <v>563</v>
      </c>
      <c r="N415" s="9" t="str">
        <f>IF(uzytkownicy716[[#This Row],[Urzedowy]]="tak",uzytkownicy716[[#This Row],[Jezyk]],"")</f>
        <v/>
      </c>
      <c r="O415" s="1" t="s">
        <v>485</v>
      </c>
      <c r="P415">
        <f t="shared" si="6"/>
        <v>1</v>
      </c>
    </row>
    <row r="416" spans="5:16" ht="15.75" x14ac:dyDescent="0.25">
      <c r="E416" s="1" t="s">
        <v>486</v>
      </c>
      <c r="F416" s="1" t="s">
        <v>131</v>
      </c>
      <c r="H416" s="1" t="s">
        <v>14</v>
      </c>
      <c r="I416" s="1" t="s">
        <v>156</v>
      </c>
      <c r="J416">
        <v>0.3</v>
      </c>
      <c r="K416" s="1" t="s">
        <v>563</v>
      </c>
      <c r="N416" s="9" t="str">
        <f>IF(uzytkownicy716[[#This Row],[Urzedowy]]="tak",uzytkownicy716[[#This Row],[Jezyk]],"")</f>
        <v/>
      </c>
      <c r="O416" s="1" t="s">
        <v>486</v>
      </c>
      <c r="P416">
        <f t="shared" si="6"/>
        <v>1</v>
      </c>
    </row>
    <row r="417" spans="5:16" ht="15.75" x14ac:dyDescent="0.25">
      <c r="E417" s="1" t="s">
        <v>487</v>
      </c>
      <c r="F417" s="1" t="s">
        <v>131</v>
      </c>
      <c r="H417" s="1" t="s">
        <v>16</v>
      </c>
      <c r="I417" s="1" t="s">
        <v>207</v>
      </c>
      <c r="J417">
        <v>0.3</v>
      </c>
      <c r="K417" s="1" t="s">
        <v>563</v>
      </c>
      <c r="N417" s="9" t="str">
        <f>IF(uzytkownicy716[[#This Row],[Urzedowy]]="tak",uzytkownicy716[[#This Row],[Jezyk]],"")</f>
        <v/>
      </c>
      <c r="O417" s="1" t="s">
        <v>487</v>
      </c>
      <c r="P417">
        <f t="shared" si="6"/>
        <v>1</v>
      </c>
    </row>
    <row r="418" spans="5:16" ht="15.75" x14ac:dyDescent="0.25">
      <c r="E418" s="1" t="s">
        <v>488</v>
      </c>
      <c r="F418" s="1" t="s">
        <v>131</v>
      </c>
      <c r="H418" s="1" t="s">
        <v>17</v>
      </c>
      <c r="I418" s="1" t="s">
        <v>124</v>
      </c>
      <c r="J418">
        <v>0.3</v>
      </c>
      <c r="K418" s="1" t="s">
        <v>563</v>
      </c>
      <c r="N418" s="9" t="str">
        <f>IF(uzytkownicy716[[#This Row],[Urzedowy]]="tak",uzytkownicy716[[#This Row],[Jezyk]],"")</f>
        <v/>
      </c>
      <c r="O418" s="1" t="s">
        <v>488</v>
      </c>
      <c r="P418" t="str">
        <f t="shared" si="6"/>
        <v>tajski</v>
      </c>
    </row>
    <row r="419" spans="5:16" ht="15.75" x14ac:dyDescent="0.25">
      <c r="E419" s="1" t="s">
        <v>489</v>
      </c>
      <c r="F419" s="1" t="s">
        <v>81</v>
      </c>
      <c r="H419" s="1" t="s">
        <v>20</v>
      </c>
      <c r="I419" s="1" t="s">
        <v>75</v>
      </c>
      <c r="J419">
        <v>0.3</v>
      </c>
      <c r="K419" s="1" t="s">
        <v>563</v>
      </c>
      <c r="N419" s="9" t="str">
        <f>IF(uzytkownicy716[[#This Row],[Urzedowy]]="tak",uzytkownicy716[[#This Row],[Jezyk]],"")</f>
        <v/>
      </c>
      <c r="O419" s="1" t="s">
        <v>489</v>
      </c>
      <c r="P419">
        <f t="shared" si="6"/>
        <v>1</v>
      </c>
    </row>
    <row r="420" spans="5:16" ht="15.75" x14ac:dyDescent="0.25">
      <c r="E420" s="1" t="s">
        <v>490</v>
      </c>
      <c r="F420" s="1" t="s">
        <v>60</v>
      </c>
      <c r="H420" s="1" t="s">
        <v>20</v>
      </c>
      <c r="I420" s="1" t="s">
        <v>456</v>
      </c>
      <c r="J420">
        <v>0.3</v>
      </c>
      <c r="K420" s="1" t="s">
        <v>563</v>
      </c>
      <c r="N420" s="9" t="str">
        <f>IF(uzytkownicy716[[#This Row],[Urzedowy]]="tak",uzytkownicy716[[#This Row],[Jezyk]],"")</f>
        <v/>
      </c>
      <c r="O420" s="1" t="s">
        <v>490</v>
      </c>
      <c r="P420" t="str">
        <f t="shared" si="6"/>
        <v>tamazight</v>
      </c>
    </row>
    <row r="421" spans="5:16" ht="15.75" x14ac:dyDescent="0.25">
      <c r="E421" s="1" t="s">
        <v>491</v>
      </c>
      <c r="F421" s="1" t="s">
        <v>123</v>
      </c>
      <c r="H421" s="1" t="s">
        <v>21</v>
      </c>
      <c r="I421" s="1" t="s">
        <v>93</v>
      </c>
      <c r="J421">
        <v>0.3</v>
      </c>
      <c r="K421" s="1" t="s">
        <v>563</v>
      </c>
      <c r="N421" s="9" t="str">
        <f>IF(uzytkownicy716[[#This Row],[Urzedowy]]="tak",uzytkownicy716[[#This Row],[Jezyk]],"")</f>
        <v/>
      </c>
      <c r="O421" s="1" t="s">
        <v>491</v>
      </c>
      <c r="P421">
        <f t="shared" si="6"/>
        <v>1</v>
      </c>
    </row>
    <row r="422" spans="5:16" ht="15.75" x14ac:dyDescent="0.25">
      <c r="E422" s="1" t="s">
        <v>492</v>
      </c>
      <c r="F422" s="1" t="s">
        <v>56</v>
      </c>
      <c r="H422" s="1" t="s">
        <v>21</v>
      </c>
      <c r="I422" s="1" t="s">
        <v>94</v>
      </c>
      <c r="J422">
        <v>0.3</v>
      </c>
      <c r="K422" s="1" t="s">
        <v>563</v>
      </c>
      <c r="N422" s="9" t="str">
        <f>IF(uzytkownicy716[[#This Row],[Urzedowy]]="tak",uzytkownicy716[[#This Row],[Jezyk]],"")</f>
        <v/>
      </c>
      <c r="O422" s="1" t="s">
        <v>492</v>
      </c>
      <c r="P422">
        <f t="shared" si="6"/>
        <v>1</v>
      </c>
    </row>
    <row r="423" spans="5:16" ht="15.75" x14ac:dyDescent="0.25">
      <c r="E423" s="1" t="s">
        <v>493</v>
      </c>
      <c r="F423" s="1" t="s">
        <v>60</v>
      </c>
      <c r="H423" s="1" t="s">
        <v>21</v>
      </c>
      <c r="I423" s="1" t="s">
        <v>171</v>
      </c>
      <c r="J423">
        <v>0.3</v>
      </c>
      <c r="K423" s="1" t="s">
        <v>563</v>
      </c>
      <c r="N423" s="9" t="str">
        <f>IF(uzytkownicy716[[#This Row],[Urzedowy]]="tak",uzytkownicy716[[#This Row],[Jezyk]],"")</f>
        <v/>
      </c>
      <c r="O423" s="1" t="s">
        <v>493</v>
      </c>
      <c r="P423">
        <f t="shared" si="6"/>
        <v>1</v>
      </c>
    </row>
    <row r="424" spans="5:16" ht="15.75" x14ac:dyDescent="0.25">
      <c r="E424" s="1" t="s">
        <v>494</v>
      </c>
      <c r="F424" s="1" t="s">
        <v>86</v>
      </c>
      <c r="H424" s="1" t="s">
        <v>21</v>
      </c>
      <c r="I424" s="1" t="s">
        <v>233</v>
      </c>
      <c r="J424">
        <v>0.3</v>
      </c>
      <c r="K424" s="1" t="s">
        <v>563</v>
      </c>
      <c r="N424" s="9" t="str">
        <f>IF(uzytkownicy716[[#This Row],[Urzedowy]]="tak",uzytkownicy716[[#This Row],[Jezyk]],"")</f>
        <v/>
      </c>
      <c r="O424" s="1" t="s">
        <v>494</v>
      </c>
      <c r="P424">
        <f t="shared" si="6"/>
        <v>1</v>
      </c>
    </row>
    <row r="425" spans="5:16" ht="15.75" x14ac:dyDescent="0.25">
      <c r="E425" s="1" t="s">
        <v>495</v>
      </c>
      <c r="F425" s="1" t="s">
        <v>51</v>
      </c>
      <c r="H425" s="1" t="s">
        <v>21</v>
      </c>
      <c r="I425" s="1" t="s">
        <v>300</v>
      </c>
      <c r="J425">
        <v>0.3</v>
      </c>
      <c r="K425" s="1" t="s">
        <v>563</v>
      </c>
      <c r="N425" s="9" t="str">
        <f>IF(uzytkownicy716[[#This Row],[Urzedowy]]="tak",uzytkownicy716[[#This Row],[Jezyk]],"")</f>
        <v/>
      </c>
      <c r="O425" s="1" t="s">
        <v>495</v>
      </c>
      <c r="P425">
        <f t="shared" si="6"/>
        <v>1</v>
      </c>
    </row>
    <row r="426" spans="5:16" ht="15.75" x14ac:dyDescent="0.25">
      <c r="E426" s="1" t="s">
        <v>496</v>
      </c>
      <c r="F426" s="1" t="s">
        <v>56</v>
      </c>
      <c r="H426" s="1" t="s">
        <v>21</v>
      </c>
      <c r="I426" s="1" t="s">
        <v>364</v>
      </c>
      <c r="J426">
        <v>0.3</v>
      </c>
      <c r="K426" s="1" t="s">
        <v>563</v>
      </c>
      <c r="N426" s="9" t="str">
        <f>IF(uzytkownicy716[[#This Row],[Urzedowy]]="tak",uzytkownicy716[[#This Row],[Jezyk]],"")</f>
        <v/>
      </c>
      <c r="O426" s="1" t="s">
        <v>496</v>
      </c>
      <c r="P426">
        <f t="shared" si="6"/>
        <v>1</v>
      </c>
    </row>
    <row r="427" spans="5:16" ht="15.75" x14ac:dyDescent="0.25">
      <c r="E427" s="1" t="s">
        <v>497</v>
      </c>
      <c r="F427" s="1" t="s">
        <v>131</v>
      </c>
      <c r="H427" s="1" t="s">
        <v>21</v>
      </c>
      <c r="I427" s="1" t="s">
        <v>417</v>
      </c>
      <c r="J427">
        <v>0.3</v>
      </c>
      <c r="K427" s="1" t="s">
        <v>563</v>
      </c>
      <c r="N427" s="9" t="str">
        <f>IF(uzytkownicy716[[#This Row],[Urzedowy]]="tak",uzytkownicy716[[#This Row],[Jezyk]],"")</f>
        <v/>
      </c>
      <c r="O427" s="1" t="s">
        <v>497</v>
      </c>
      <c r="P427">
        <f t="shared" si="6"/>
        <v>1</v>
      </c>
    </row>
    <row r="428" spans="5:16" ht="15.75" x14ac:dyDescent="0.25">
      <c r="E428" s="1" t="s">
        <v>498</v>
      </c>
      <c r="F428" s="1" t="s">
        <v>123</v>
      </c>
      <c r="H428" s="1" t="s">
        <v>21</v>
      </c>
      <c r="I428" s="1" t="s">
        <v>483</v>
      </c>
      <c r="J428">
        <v>0.3</v>
      </c>
      <c r="K428" s="1" t="s">
        <v>563</v>
      </c>
      <c r="N428" s="9" t="str">
        <f>IF(uzytkownicy716[[#This Row],[Urzedowy]]="tak",uzytkownicy716[[#This Row],[Jezyk]],"")</f>
        <v/>
      </c>
      <c r="O428" s="1" t="s">
        <v>498</v>
      </c>
      <c r="P428">
        <f t="shared" si="6"/>
        <v>1</v>
      </c>
    </row>
    <row r="429" spans="5:16" ht="15.75" x14ac:dyDescent="0.25">
      <c r="E429" s="1" t="s">
        <v>499</v>
      </c>
      <c r="F429" s="1" t="s">
        <v>81</v>
      </c>
      <c r="H429" s="1" t="s">
        <v>21</v>
      </c>
      <c r="I429" s="1" t="s">
        <v>510</v>
      </c>
      <c r="J429">
        <v>0.3</v>
      </c>
      <c r="K429" s="1" t="s">
        <v>563</v>
      </c>
      <c r="N429" s="9" t="str">
        <f>IF(uzytkownicy716[[#This Row],[Urzedowy]]="tak",uzytkownicy716[[#This Row],[Jezyk]],"")</f>
        <v/>
      </c>
      <c r="O429" s="1" t="s">
        <v>499</v>
      </c>
      <c r="P429">
        <f t="shared" si="6"/>
        <v>1</v>
      </c>
    </row>
    <row r="430" spans="5:16" ht="15.75" x14ac:dyDescent="0.25">
      <c r="E430" s="1" t="s">
        <v>500</v>
      </c>
      <c r="F430" s="1" t="s">
        <v>53</v>
      </c>
      <c r="H430" s="1" t="s">
        <v>25</v>
      </c>
      <c r="I430" s="1" t="s">
        <v>76</v>
      </c>
      <c r="J430">
        <v>0.3</v>
      </c>
      <c r="K430" s="1" t="s">
        <v>563</v>
      </c>
      <c r="N430" s="9" t="str">
        <f>IF(uzytkownicy716[[#This Row],[Urzedowy]]="tak",uzytkownicy716[[#This Row],[Jezyk]],"")</f>
        <v/>
      </c>
      <c r="O430" s="1" t="s">
        <v>500</v>
      </c>
      <c r="P430">
        <f t="shared" si="6"/>
        <v>1</v>
      </c>
    </row>
    <row r="431" spans="5:16" ht="15.75" x14ac:dyDescent="0.25">
      <c r="E431" s="1" t="s">
        <v>501</v>
      </c>
      <c r="F431" s="1" t="s">
        <v>81</v>
      </c>
      <c r="H431" s="1" t="s">
        <v>25</v>
      </c>
      <c r="I431" s="1" t="s">
        <v>484</v>
      </c>
      <c r="J431">
        <v>0.3</v>
      </c>
      <c r="K431" s="1" t="s">
        <v>563</v>
      </c>
      <c r="N431" s="9" t="str">
        <f>IF(uzytkownicy716[[#This Row],[Urzedowy]]="tak",uzytkownicy716[[#This Row],[Jezyk]],"")</f>
        <v/>
      </c>
      <c r="O431" s="1" t="s">
        <v>501</v>
      </c>
      <c r="P431">
        <f t="shared" si="6"/>
        <v>1</v>
      </c>
    </row>
    <row r="432" spans="5:16" ht="15.75" x14ac:dyDescent="0.25">
      <c r="E432" s="1" t="s">
        <v>502</v>
      </c>
      <c r="F432" s="1" t="s">
        <v>51</v>
      </c>
      <c r="H432" s="1" t="s">
        <v>27</v>
      </c>
      <c r="I432" s="1" t="s">
        <v>256</v>
      </c>
      <c r="J432">
        <v>0.3</v>
      </c>
      <c r="K432" s="1" t="s">
        <v>563</v>
      </c>
      <c r="N432" s="9" t="str">
        <f>IF(uzytkownicy716[[#This Row],[Urzedowy]]="tak",uzytkownicy716[[#This Row],[Jezyk]],"")</f>
        <v/>
      </c>
      <c r="O432" s="1" t="s">
        <v>502</v>
      </c>
      <c r="P432">
        <f t="shared" si="6"/>
        <v>1</v>
      </c>
    </row>
    <row r="433" spans="5:16" ht="15.75" x14ac:dyDescent="0.25">
      <c r="E433" s="1" t="s">
        <v>503</v>
      </c>
      <c r="F433" s="1" t="s">
        <v>56</v>
      </c>
      <c r="H433" s="1" t="s">
        <v>27</v>
      </c>
      <c r="I433" s="1" t="s">
        <v>139</v>
      </c>
      <c r="J433">
        <v>0.3</v>
      </c>
      <c r="K433" s="1" t="s">
        <v>563</v>
      </c>
      <c r="N433" s="9" t="str">
        <f>IF(uzytkownicy716[[#This Row],[Urzedowy]]="tak",uzytkownicy716[[#This Row],[Jezyk]],"")</f>
        <v/>
      </c>
      <c r="O433" s="1" t="s">
        <v>503</v>
      </c>
      <c r="P433">
        <f t="shared" si="6"/>
        <v>1</v>
      </c>
    </row>
    <row r="434" spans="5:16" ht="15.75" x14ac:dyDescent="0.25">
      <c r="E434" s="1" t="s">
        <v>504</v>
      </c>
      <c r="F434" s="1" t="s">
        <v>131</v>
      </c>
      <c r="H434" s="1" t="s">
        <v>27</v>
      </c>
      <c r="I434" s="1" t="s">
        <v>411</v>
      </c>
      <c r="J434">
        <v>0.3</v>
      </c>
      <c r="K434" s="1" t="s">
        <v>563</v>
      </c>
      <c r="N434" s="9" t="str">
        <f>IF(uzytkownicy716[[#This Row],[Urzedowy]]="tak",uzytkownicy716[[#This Row],[Jezyk]],"")</f>
        <v/>
      </c>
      <c r="O434" s="1" t="s">
        <v>504</v>
      </c>
      <c r="P434">
        <f t="shared" si="6"/>
        <v>1</v>
      </c>
    </row>
    <row r="435" spans="5:16" ht="15.75" x14ac:dyDescent="0.25">
      <c r="E435" s="1" t="s">
        <v>505</v>
      </c>
      <c r="F435" s="1" t="s">
        <v>53</v>
      </c>
      <c r="H435" s="1" t="s">
        <v>27</v>
      </c>
      <c r="I435" s="1" t="s">
        <v>415</v>
      </c>
      <c r="J435">
        <v>0.3</v>
      </c>
      <c r="K435" s="1" t="s">
        <v>563</v>
      </c>
      <c r="N435" s="9" t="str">
        <f>IF(uzytkownicy716[[#This Row],[Urzedowy]]="tak",uzytkownicy716[[#This Row],[Jezyk]],"")</f>
        <v/>
      </c>
      <c r="O435" s="1" t="s">
        <v>505</v>
      </c>
      <c r="P435">
        <f t="shared" si="6"/>
        <v>1</v>
      </c>
    </row>
    <row r="436" spans="5:16" ht="15.75" x14ac:dyDescent="0.25">
      <c r="E436" s="1" t="s">
        <v>506</v>
      </c>
      <c r="F436" s="1" t="s">
        <v>56</v>
      </c>
      <c r="H436" s="1" t="s">
        <v>27</v>
      </c>
      <c r="I436" s="1" t="s">
        <v>121</v>
      </c>
      <c r="J436">
        <v>0.3</v>
      </c>
      <c r="K436" s="1" t="s">
        <v>563</v>
      </c>
      <c r="N436" s="9" t="str">
        <f>IF(uzytkownicy716[[#This Row],[Urzedowy]]="tak",uzytkownicy716[[#This Row],[Jezyk]],"")</f>
        <v/>
      </c>
      <c r="O436" s="1" t="s">
        <v>506</v>
      </c>
      <c r="P436">
        <f t="shared" si="6"/>
        <v>1</v>
      </c>
    </row>
    <row r="437" spans="5:16" ht="15.75" x14ac:dyDescent="0.25">
      <c r="E437" s="1" t="s">
        <v>507</v>
      </c>
      <c r="F437" s="1" t="s">
        <v>60</v>
      </c>
      <c r="H437" s="1" t="s">
        <v>27</v>
      </c>
      <c r="I437" s="1" t="s">
        <v>152</v>
      </c>
      <c r="J437">
        <v>0.3</v>
      </c>
      <c r="K437" s="1" t="s">
        <v>563</v>
      </c>
      <c r="N437" s="9" t="str">
        <f>IF(uzytkownicy716[[#This Row],[Urzedowy]]="tak",uzytkownicy716[[#This Row],[Jezyk]],"")</f>
        <v/>
      </c>
      <c r="O437" s="1" t="s">
        <v>507</v>
      </c>
      <c r="P437">
        <f t="shared" si="6"/>
        <v>1</v>
      </c>
    </row>
    <row r="438" spans="5:16" ht="15.75" x14ac:dyDescent="0.25">
      <c r="E438" s="1" t="s">
        <v>508</v>
      </c>
      <c r="F438" s="1" t="s">
        <v>81</v>
      </c>
      <c r="H438" s="1" t="s">
        <v>27</v>
      </c>
      <c r="I438" s="1" t="s">
        <v>336</v>
      </c>
      <c r="J438">
        <v>0.3</v>
      </c>
      <c r="K438" s="1" t="s">
        <v>563</v>
      </c>
      <c r="N438" s="9" t="str">
        <f>IF(uzytkownicy716[[#This Row],[Urzedowy]]="tak",uzytkownicy716[[#This Row],[Jezyk]],"")</f>
        <v/>
      </c>
      <c r="O438" s="1" t="s">
        <v>508</v>
      </c>
      <c r="P438">
        <f t="shared" si="6"/>
        <v>1</v>
      </c>
    </row>
    <row r="439" spans="5:16" ht="15.75" x14ac:dyDescent="0.25">
      <c r="E439" s="1" t="s">
        <v>509</v>
      </c>
      <c r="F439" s="1" t="s">
        <v>144</v>
      </c>
      <c r="H439" s="1" t="s">
        <v>27</v>
      </c>
      <c r="I439" s="1" t="s">
        <v>397</v>
      </c>
      <c r="J439">
        <v>0.3</v>
      </c>
      <c r="K439" s="1" t="s">
        <v>563</v>
      </c>
      <c r="N439" s="9" t="str">
        <f>IF(uzytkownicy716[[#This Row],[Urzedowy]]="tak",uzytkownicy716[[#This Row],[Jezyk]],"")</f>
        <v/>
      </c>
      <c r="O439" s="1" t="s">
        <v>509</v>
      </c>
      <c r="P439">
        <f t="shared" si="6"/>
        <v>1</v>
      </c>
    </row>
    <row r="440" spans="5:16" ht="15.75" x14ac:dyDescent="0.25">
      <c r="E440" s="1" t="s">
        <v>510</v>
      </c>
      <c r="F440" s="1" t="s">
        <v>51</v>
      </c>
      <c r="H440" s="1" t="s">
        <v>27</v>
      </c>
      <c r="I440" s="1" t="s">
        <v>287</v>
      </c>
      <c r="J440">
        <v>0.3</v>
      </c>
      <c r="K440" s="1" t="s">
        <v>563</v>
      </c>
      <c r="N440" s="9" t="str">
        <f>IF(uzytkownicy716[[#This Row],[Urzedowy]]="tak",uzytkownicy716[[#This Row],[Jezyk]],"")</f>
        <v/>
      </c>
      <c r="O440" s="1" t="s">
        <v>510</v>
      </c>
      <c r="P440">
        <f t="shared" si="6"/>
        <v>1</v>
      </c>
    </row>
    <row r="441" spans="5:16" ht="15.75" x14ac:dyDescent="0.25">
      <c r="E441" s="1" t="s">
        <v>511</v>
      </c>
      <c r="F441" s="1" t="s">
        <v>81</v>
      </c>
      <c r="H441" s="1" t="s">
        <v>27</v>
      </c>
      <c r="I441" s="1" t="s">
        <v>311</v>
      </c>
      <c r="J441">
        <v>0.3</v>
      </c>
      <c r="K441" s="1" t="s">
        <v>563</v>
      </c>
      <c r="N441" s="9" t="str">
        <f>IF(uzytkownicy716[[#This Row],[Urzedowy]]="tak",uzytkownicy716[[#This Row],[Jezyk]],"")</f>
        <v/>
      </c>
      <c r="O441" s="1" t="s">
        <v>511</v>
      </c>
      <c r="P441">
        <f t="shared" si="6"/>
        <v>1</v>
      </c>
    </row>
    <row r="442" spans="5:16" ht="15.75" x14ac:dyDescent="0.25">
      <c r="E442" s="1" t="s">
        <v>512</v>
      </c>
      <c r="F442" s="1" t="s">
        <v>51</v>
      </c>
      <c r="H442" s="1" t="s">
        <v>31</v>
      </c>
      <c r="I442" s="1" t="s">
        <v>517</v>
      </c>
      <c r="J442">
        <v>0.3</v>
      </c>
      <c r="K442" s="1" t="s">
        <v>563</v>
      </c>
      <c r="N442" s="9" t="str">
        <f>IF(uzytkownicy716[[#This Row],[Urzedowy]]="tak",uzytkownicy716[[#This Row],[Jezyk]],"")</f>
        <v/>
      </c>
      <c r="O442" s="1" t="s">
        <v>512</v>
      </c>
      <c r="P442">
        <f t="shared" si="6"/>
        <v>1</v>
      </c>
    </row>
    <row r="443" spans="5:16" ht="15.75" x14ac:dyDescent="0.25">
      <c r="E443" s="1" t="s">
        <v>513</v>
      </c>
      <c r="F443" s="1" t="s">
        <v>96</v>
      </c>
      <c r="H443" s="1" t="s">
        <v>32</v>
      </c>
      <c r="I443" s="1" t="s">
        <v>178</v>
      </c>
      <c r="J443">
        <v>0.3</v>
      </c>
      <c r="K443" s="1" t="s">
        <v>563</v>
      </c>
      <c r="N443" s="9" t="str">
        <f>IF(uzytkownicy716[[#This Row],[Urzedowy]]="tak",uzytkownicy716[[#This Row],[Jezyk]],"")</f>
        <v/>
      </c>
      <c r="O443" s="1" t="s">
        <v>513</v>
      </c>
      <c r="P443">
        <f t="shared" si="6"/>
        <v>1</v>
      </c>
    </row>
    <row r="444" spans="5:16" ht="15.75" x14ac:dyDescent="0.25">
      <c r="E444" s="1" t="s">
        <v>514</v>
      </c>
      <c r="F444" s="1" t="s">
        <v>56</v>
      </c>
      <c r="H444" s="1" t="s">
        <v>32</v>
      </c>
      <c r="I444" s="1" t="s">
        <v>459</v>
      </c>
      <c r="J444">
        <v>0.3</v>
      </c>
      <c r="K444" s="1" t="s">
        <v>563</v>
      </c>
      <c r="N444" s="9" t="str">
        <f>IF(uzytkownicy716[[#This Row],[Urzedowy]]="tak",uzytkownicy716[[#This Row],[Jezyk]],"")</f>
        <v/>
      </c>
      <c r="O444" s="1" t="s">
        <v>514</v>
      </c>
      <c r="P444">
        <f t="shared" si="6"/>
        <v>1</v>
      </c>
    </row>
    <row r="445" spans="5:16" ht="15.75" x14ac:dyDescent="0.25">
      <c r="E445" s="1" t="s">
        <v>515</v>
      </c>
      <c r="F445" s="1" t="s">
        <v>135</v>
      </c>
      <c r="H445" s="1" t="s">
        <v>32</v>
      </c>
      <c r="I445" s="1" t="s">
        <v>74</v>
      </c>
      <c r="J445">
        <v>0.3</v>
      </c>
      <c r="K445" s="1" t="s">
        <v>563</v>
      </c>
      <c r="N445" s="9" t="str">
        <f>IF(uzytkownicy716[[#This Row],[Urzedowy]]="tak",uzytkownicy716[[#This Row],[Jezyk]],"")</f>
        <v/>
      </c>
      <c r="O445" s="1" t="s">
        <v>515</v>
      </c>
      <c r="P445">
        <f t="shared" si="6"/>
        <v>1</v>
      </c>
    </row>
    <row r="446" spans="5:16" ht="15.75" x14ac:dyDescent="0.25">
      <c r="E446" s="1" t="s">
        <v>516</v>
      </c>
      <c r="F446" s="1" t="s">
        <v>81</v>
      </c>
      <c r="H446" s="1" t="s">
        <v>36</v>
      </c>
      <c r="I446" s="1" t="s">
        <v>491</v>
      </c>
      <c r="J446">
        <v>0.3</v>
      </c>
      <c r="K446" s="1" t="s">
        <v>563</v>
      </c>
      <c r="N446" s="9" t="str">
        <f>IF(uzytkownicy716[[#This Row],[Urzedowy]]="tak",uzytkownicy716[[#This Row],[Jezyk]],"")</f>
        <v/>
      </c>
      <c r="O446" s="1" t="s">
        <v>516</v>
      </c>
      <c r="P446" t="str">
        <f t="shared" si="6"/>
        <v>tsonga</v>
      </c>
    </row>
    <row r="447" spans="5:16" ht="15.75" x14ac:dyDescent="0.25">
      <c r="E447" s="1" t="s">
        <v>517</v>
      </c>
      <c r="F447" s="1" t="s">
        <v>135</v>
      </c>
      <c r="H447" s="1" t="s">
        <v>37</v>
      </c>
      <c r="I447" s="1" t="s">
        <v>214</v>
      </c>
      <c r="J447">
        <v>0.3</v>
      </c>
      <c r="K447" s="1" t="s">
        <v>563</v>
      </c>
      <c r="N447" s="9" t="str">
        <f>IF(uzytkownicy716[[#This Row],[Urzedowy]]="tak",uzytkownicy716[[#This Row],[Jezyk]],"")</f>
        <v/>
      </c>
      <c r="O447" s="1" t="s">
        <v>517</v>
      </c>
      <c r="P447">
        <f t="shared" si="6"/>
        <v>1</v>
      </c>
    </row>
    <row r="448" spans="5:16" ht="15.75" x14ac:dyDescent="0.25">
      <c r="E448" s="1" t="s">
        <v>518</v>
      </c>
      <c r="F448" s="1" t="s">
        <v>81</v>
      </c>
      <c r="H448" s="1" t="s">
        <v>37</v>
      </c>
      <c r="I448" s="1" t="s">
        <v>237</v>
      </c>
      <c r="J448">
        <v>0.3</v>
      </c>
      <c r="K448" s="1" t="s">
        <v>563</v>
      </c>
      <c r="N448" s="9" t="str">
        <f>IF(uzytkownicy716[[#This Row],[Urzedowy]]="tak",uzytkownicy716[[#This Row],[Jezyk]],"")</f>
        <v/>
      </c>
      <c r="O448" s="1" t="s">
        <v>518</v>
      </c>
      <c r="P448" t="str">
        <f t="shared" si="6"/>
        <v>tswana</v>
      </c>
    </row>
    <row r="449" spans="5:16" ht="15.75" x14ac:dyDescent="0.25">
      <c r="E449" s="1" t="s">
        <v>519</v>
      </c>
      <c r="F449" s="1" t="s">
        <v>56</v>
      </c>
      <c r="H449" s="1" t="s">
        <v>38</v>
      </c>
      <c r="I449" s="1" t="s">
        <v>234</v>
      </c>
      <c r="J449">
        <v>0.3</v>
      </c>
      <c r="K449" s="1" t="s">
        <v>563</v>
      </c>
      <c r="N449" s="9" t="str">
        <f>IF(uzytkownicy716[[#This Row],[Urzedowy]]="tak",uzytkownicy716[[#This Row],[Jezyk]],"")</f>
        <v/>
      </c>
      <c r="O449" s="1" t="s">
        <v>519</v>
      </c>
      <c r="P449">
        <f t="shared" si="6"/>
        <v>1</v>
      </c>
    </row>
    <row r="450" spans="5:16" ht="15.75" x14ac:dyDescent="0.25">
      <c r="E450" s="1" t="s">
        <v>520</v>
      </c>
      <c r="F450" s="1" t="s">
        <v>123</v>
      </c>
      <c r="H450" s="1" t="s">
        <v>40</v>
      </c>
      <c r="I450" s="1" t="s">
        <v>319</v>
      </c>
      <c r="J450">
        <v>0.3</v>
      </c>
      <c r="K450" s="1" t="s">
        <v>563</v>
      </c>
      <c r="N450" s="9" t="str">
        <f>IF(uzytkownicy716[[#This Row],[Urzedowy]]="tak",uzytkownicy716[[#This Row],[Jezyk]],"")</f>
        <v/>
      </c>
      <c r="O450" s="1" t="s">
        <v>520</v>
      </c>
      <c r="P450">
        <f t="shared" si="6"/>
        <v>1</v>
      </c>
    </row>
    <row r="451" spans="5:16" ht="15.75" x14ac:dyDescent="0.25">
      <c r="E451" s="1" t="s">
        <v>521</v>
      </c>
      <c r="F451" s="1" t="s">
        <v>86</v>
      </c>
      <c r="H451" s="1" t="s">
        <v>40</v>
      </c>
      <c r="I451" s="1" t="s">
        <v>533</v>
      </c>
      <c r="J451">
        <v>0.3</v>
      </c>
      <c r="K451" s="1" t="s">
        <v>563</v>
      </c>
      <c r="N451" s="9" t="str">
        <f>IF(uzytkownicy716[[#This Row],[Urzedowy]]="tak",uzytkownicy716[[#This Row],[Jezyk]],"")</f>
        <v/>
      </c>
      <c r="O451" s="1" t="s">
        <v>521</v>
      </c>
      <c r="P451" t="str">
        <f t="shared" ref="P451:P488" si="7">IFERROR(VLOOKUP(O451,$N$2:$N$657,1,FALSE),1)</f>
        <v>turecki</v>
      </c>
    </row>
    <row r="452" spans="5:16" ht="15.75" x14ac:dyDescent="0.25">
      <c r="E452" s="1" t="s">
        <v>522</v>
      </c>
      <c r="F452" s="1" t="s">
        <v>53</v>
      </c>
      <c r="H452" s="1" t="s">
        <v>40</v>
      </c>
      <c r="I452" s="1" t="s">
        <v>328</v>
      </c>
      <c r="J452">
        <v>0.3</v>
      </c>
      <c r="K452" s="1" t="s">
        <v>563</v>
      </c>
      <c r="N452" s="9" t="str">
        <f>IF(uzytkownicy716[[#This Row],[Urzedowy]]="tak",uzytkownicy716[[#This Row],[Jezyk]],"")</f>
        <v/>
      </c>
      <c r="O452" s="1" t="s">
        <v>522</v>
      </c>
      <c r="P452">
        <f t="shared" si="7"/>
        <v>1</v>
      </c>
    </row>
    <row r="453" spans="5:16" ht="15.75" x14ac:dyDescent="0.25">
      <c r="E453" s="1" t="s">
        <v>523</v>
      </c>
      <c r="F453" s="1" t="s">
        <v>86</v>
      </c>
      <c r="H453" s="1" t="s">
        <v>40</v>
      </c>
      <c r="I453" s="1" t="s">
        <v>181</v>
      </c>
      <c r="J453">
        <v>0.3</v>
      </c>
      <c r="K453" s="1" t="s">
        <v>563</v>
      </c>
      <c r="N453" s="9" t="str">
        <f>IF(uzytkownicy716[[#This Row],[Urzedowy]]="tak",uzytkownicy716[[#This Row],[Jezyk]],"")</f>
        <v/>
      </c>
      <c r="O453" s="1" t="s">
        <v>523</v>
      </c>
      <c r="P453">
        <f t="shared" si="7"/>
        <v>1</v>
      </c>
    </row>
    <row r="454" spans="5:16" ht="15.75" x14ac:dyDescent="0.25">
      <c r="E454" s="1" t="s">
        <v>524</v>
      </c>
      <c r="F454" s="1" t="s">
        <v>86</v>
      </c>
      <c r="H454" s="1" t="s">
        <v>41</v>
      </c>
      <c r="I454" s="1" t="s">
        <v>57</v>
      </c>
      <c r="J454">
        <v>0.3</v>
      </c>
      <c r="K454" s="1" t="s">
        <v>563</v>
      </c>
      <c r="N454" s="9" t="str">
        <f>IF(uzytkownicy716[[#This Row],[Urzedowy]]="tak",uzytkownicy716[[#This Row],[Jezyk]],"")</f>
        <v/>
      </c>
      <c r="O454" s="1" t="s">
        <v>524</v>
      </c>
      <c r="P454">
        <f t="shared" si="7"/>
        <v>1</v>
      </c>
    </row>
    <row r="455" spans="5:16" ht="15.75" x14ac:dyDescent="0.25">
      <c r="E455" s="1" t="s">
        <v>525</v>
      </c>
      <c r="F455" s="1" t="s">
        <v>51</v>
      </c>
      <c r="H455" s="1" t="s">
        <v>42</v>
      </c>
      <c r="I455" s="1" t="s">
        <v>471</v>
      </c>
      <c r="J455">
        <v>0.3</v>
      </c>
      <c r="K455" s="1" t="s">
        <v>562</v>
      </c>
      <c r="N455" s="9" t="str">
        <f>IF(uzytkownicy716[[#This Row],[Urzedowy]]="tak",uzytkownicy716[[#This Row],[Jezyk]],"")</f>
        <v>suahili</v>
      </c>
      <c r="O455" s="1" t="s">
        <v>525</v>
      </c>
      <c r="P455">
        <f t="shared" si="7"/>
        <v>1</v>
      </c>
    </row>
    <row r="456" spans="5:16" ht="15.75" x14ac:dyDescent="0.25">
      <c r="E456" s="1" t="s">
        <v>526</v>
      </c>
      <c r="F456" s="1" t="s">
        <v>86</v>
      </c>
      <c r="H456" s="1" t="s">
        <v>42</v>
      </c>
      <c r="I456" s="1" t="s">
        <v>316</v>
      </c>
      <c r="J456">
        <v>0.3</v>
      </c>
      <c r="K456" s="1" t="s">
        <v>563</v>
      </c>
      <c r="N456" s="9" t="str">
        <f>IF(uzytkownicy716[[#This Row],[Urzedowy]]="tak",uzytkownicy716[[#This Row],[Jezyk]],"")</f>
        <v/>
      </c>
      <c r="O456" s="1" t="s">
        <v>526</v>
      </c>
      <c r="P456">
        <f t="shared" si="7"/>
        <v>1</v>
      </c>
    </row>
    <row r="457" spans="5:16" ht="15.75" x14ac:dyDescent="0.25">
      <c r="E457" s="1" t="s">
        <v>527</v>
      </c>
      <c r="F457" s="1" t="s">
        <v>62</v>
      </c>
      <c r="H457" s="1" t="s">
        <v>42</v>
      </c>
      <c r="I457" s="1" t="s">
        <v>285</v>
      </c>
      <c r="J457">
        <v>0.3</v>
      </c>
      <c r="K457" s="1" t="s">
        <v>563</v>
      </c>
      <c r="N457" s="9" t="str">
        <f>IF(uzytkownicy716[[#This Row],[Urzedowy]]="tak",uzytkownicy716[[#This Row],[Jezyk]],"")</f>
        <v/>
      </c>
      <c r="O457" s="1" t="s">
        <v>527</v>
      </c>
      <c r="P457" t="str">
        <f t="shared" si="7"/>
        <v>ukrainski</v>
      </c>
    </row>
    <row r="458" spans="5:16" ht="15.75" x14ac:dyDescent="0.25">
      <c r="E458" s="1" t="s">
        <v>528</v>
      </c>
      <c r="F458" s="1" t="s">
        <v>62</v>
      </c>
      <c r="H458" s="1" t="s">
        <v>42</v>
      </c>
      <c r="I458" s="1" t="s">
        <v>283</v>
      </c>
      <c r="J458">
        <v>0.3</v>
      </c>
      <c r="K458" s="1" t="s">
        <v>563</v>
      </c>
      <c r="N458" s="9" t="str">
        <f>IF(uzytkownicy716[[#This Row],[Urzedowy]]="tak",uzytkownicy716[[#This Row],[Jezyk]],"")</f>
        <v/>
      </c>
      <c r="O458" s="1" t="s">
        <v>528</v>
      </c>
      <c r="P458" t="str">
        <f t="shared" si="7"/>
        <v>urdu</v>
      </c>
    </row>
    <row r="459" spans="5:16" ht="15.75" x14ac:dyDescent="0.25">
      <c r="E459" s="1" t="s">
        <v>529</v>
      </c>
      <c r="F459" s="1" t="s">
        <v>86</v>
      </c>
      <c r="H459" s="1" t="s">
        <v>43</v>
      </c>
      <c r="I459" s="1" t="s">
        <v>445</v>
      </c>
      <c r="J459">
        <v>0.3</v>
      </c>
      <c r="K459" s="1" t="s">
        <v>563</v>
      </c>
      <c r="N459" s="9" t="str">
        <f>IF(uzytkownicy716[[#This Row],[Urzedowy]]="tak",uzytkownicy716[[#This Row],[Jezyk]],"")</f>
        <v/>
      </c>
      <c r="O459" s="1" t="s">
        <v>529</v>
      </c>
      <c r="P459">
        <f t="shared" si="7"/>
        <v>1</v>
      </c>
    </row>
    <row r="460" spans="5:16" ht="15.75" x14ac:dyDescent="0.25">
      <c r="E460" s="1" t="s">
        <v>530</v>
      </c>
      <c r="F460" s="1" t="s">
        <v>86</v>
      </c>
      <c r="H460" s="1" t="s">
        <v>43</v>
      </c>
      <c r="I460" s="1" t="s">
        <v>115</v>
      </c>
      <c r="J460">
        <v>0.3</v>
      </c>
      <c r="K460" s="1" t="s">
        <v>563</v>
      </c>
      <c r="N460" s="9" t="str">
        <f>IF(uzytkownicy716[[#This Row],[Urzedowy]]="tak",uzytkownicy716[[#This Row],[Jezyk]],"")</f>
        <v/>
      </c>
      <c r="O460" s="1" t="s">
        <v>530</v>
      </c>
      <c r="P460">
        <f t="shared" si="7"/>
        <v>1</v>
      </c>
    </row>
    <row r="461" spans="5:16" ht="15.75" x14ac:dyDescent="0.25">
      <c r="E461" s="1" t="s">
        <v>531</v>
      </c>
      <c r="F461" s="1" t="s">
        <v>89</v>
      </c>
      <c r="H461" s="1" t="s">
        <v>43</v>
      </c>
      <c r="I461" s="1" t="s">
        <v>494</v>
      </c>
      <c r="J461">
        <v>0.3</v>
      </c>
      <c r="K461" s="1" t="s">
        <v>563</v>
      </c>
      <c r="N461" s="9" t="str">
        <f>IF(uzytkownicy716[[#This Row],[Urzedowy]]="tak",uzytkownicy716[[#This Row],[Jezyk]],"")</f>
        <v/>
      </c>
      <c r="O461" s="1" t="s">
        <v>531</v>
      </c>
      <c r="P461">
        <f t="shared" si="7"/>
        <v>1</v>
      </c>
    </row>
    <row r="462" spans="5:16" ht="15.75" x14ac:dyDescent="0.25">
      <c r="E462" s="1" t="s">
        <v>532</v>
      </c>
      <c r="F462" s="1" t="s">
        <v>81</v>
      </c>
      <c r="H462" s="1" t="s">
        <v>44</v>
      </c>
      <c r="I462" s="1" t="s">
        <v>178</v>
      </c>
      <c r="J462">
        <v>0.3</v>
      </c>
      <c r="K462" s="1" t="s">
        <v>563</v>
      </c>
      <c r="N462" s="9" t="str">
        <f>IF(uzytkownicy716[[#This Row],[Urzedowy]]="tak",uzytkownicy716[[#This Row],[Jezyk]],"")</f>
        <v/>
      </c>
      <c r="O462" s="1" t="s">
        <v>532</v>
      </c>
      <c r="P462" t="str">
        <f t="shared" si="7"/>
        <v>venda</v>
      </c>
    </row>
    <row r="463" spans="5:16" ht="15.75" x14ac:dyDescent="0.25">
      <c r="E463" s="1" t="s">
        <v>533</v>
      </c>
      <c r="F463" s="1" t="s">
        <v>81</v>
      </c>
      <c r="H463" s="1" t="s">
        <v>44</v>
      </c>
      <c r="I463" s="1" t="s">
        <v>459</v>
      </c>
      <c r="J463">
        <v>0.3</v>
      </c>
      <c r="K463" s="1" t="s">
        <v>563</v>
      </c>
      <c r="N463" s="9" t="str">
        <f>IF(uzytkownicy716[[#This Row],[Urzedowy]]="tak",uzytkownicy716[[#This Row],[Jezyk]],"")</f>
        <v/>
      </c>
      <c r="O463" s="1" t="s">
        <v>533</v>
      </c>
      <c r="P463">
        <f t="shared" si="7"/>
        <v>1</v>
      </c>
    </row>
    <row r="464" spans="5:16" ht="15.75" x14ac:dyDescent="0.25">
      <c r="E464" s="1" t="s">
        <v>534</v>
      </c>
      <c r="F464" s="1" t="s">
        <v>89</v>
      </c>
      <c r="H464" s="1" t="s">
        <v>45</v>
      </c>
      <c r="I464" s="1" t="s">
        <v>528</v>
      </c>
      <c r="J464">
        <v>0.3</v>
      </c>
      <c r="K464" s="1" t="s">
        <v>563</v>
      </c>
      <c r="N464" s="9" t="str">
        <f>IF(uzytkownicy716[[#This Row],[Urzedowy]]="tak",uzytkownicy716[[#This Row],[Jezyk]],"")</f>
        <v/>
      </c>
      <c r="O464" s="1" t="s">
        <v>534</v>
      </c>
      <c r="P464">
        <f t="shared" si="7"/>
        <v>1</v>
      </c>
    </row>
    <row r="465" spans="5:16" ht="15.75" x14ac:dyDescent="0.25">
      <c r="E465" s="1" t="s">
        <v>535</v>
      </c>
      <c r="F465" s="1" t="s">
        <v>62</v>
      </c>
      <c r="H465" s="1" t="s">
        <v>46</v>
      </c>
      <c r="I465" s="1" t="s">
        <v>556</v>
      </c>
      <c r="J465">
        <v>0.3</v>
      </c>
      <c r="K465" s="1" t="s">
        <v>563</v>
      </c>
      <c r="N465" s="9" t="str">
        <f>IF(uzytkownicy716[[#This Row],[Urzedowy]]="tak",uzytkownicy716[[#This Row],[Jezyk]],"")</f>
        <v/>
      </c>
      <c r="O465" s="1" t="s">
        <v>535</v>
      </c>
      <c r="P465">
        <f t="shared" si="7"/>
        <v>1</v>
      </c>
    </row>
    <row r="466" spans="5:16" ht="15.75" x14ac:dyDescent="0.25">
      <c r="E466" s="1" t="s">
        <v>536</v>
      </c>
      <c r="F466" s="1" t="s">
        <v>51</v>
      </c>
      <c r="H466" s="1" t="s">
        <v>46</v>
      </c>
      <c r="I466" s="1" t="s">
        <v>487</v>
      </c>
      <c r="J466">
        <v>0.3</v>
      </c>
      <c r="K466" s="1" t="s">
        <v>563</v>
      </c>
      <c r="N466" s="9" t="str">
        <f>IF(uzytkownicy716[[#This Row],[Urzedowy]]="tak",uzytkownicy716[[#This Row],[Jezyk]],"")</f>
        <v/>
      </c>
      <c r="O466" s="1" t="s">
        <v>536</v>
      </c>
      <c r="P466">
        <f t="shared" si="7"/>
        <v>1</v>
      </c>
    </row>
    <row r="467" spans="5:16" ht="15.75" x14ac:dyDescent="0.25">
      <c r="E467" s="1" t="s">
        <v>537</v>
      </c>
      <c r="F467" s="1" t="s">
        <v>272</v>
      </c>
      <c r="H467" s="1" t="s">
        <v>47</v>
      </c>
      <c r="I467" s="1" t="s">
        <v>200</v>
      </c>
      <c r="J467">
        <v>0.3</v>
      </c>
      <c r="K467" s="1" t="s">
        <v>563</v>
      </c>
      <c r="N467" s="9" t="str">
        <f>IF(uzytkownicy716[[#This Row],[Urzedowy]]="tak",uzytkownicy716[[#This Row],[Jezyk]],"")</f>
        <v/>
      </c>
      <c r="O467" s="1" t="s">
        <v>537</v>
      </c>
      <c r="P467">
        <f t="shared" si="7"/>
        <v>1</v>
      </c>
    </row>
    <row r="468" spans="5:16" ht="15.75" x14ac:dyDescent="0.25">
      <c r="E468" s="1" t="s">
        <v>538</v>
      </c>
      <c r="F468" s="1" t="s">
        <v>89</v>
      </c>
      <c r="H468" s="1" t="s">
        <v>3</v>
      </c>
      <c r="I468" s="1" t="s">
        <v>107</v>
      </c>
      <c r="J468">
        <v>0.2</v>
      </c>
      <c r="K468" s="1" t="s">
        <v>563</v>
      </c>
      <c r="N468" s="9" t="str">
        <f>IF(uzytkownicy716[[#This Row],[Urzedowy]]="tak",uzytkownicy716[[#This Row],[Jezyk]],"")</f>
        <v/>
      </c>
      <c r="O468" s="1" t="s">
        <v>538</v>
      </c>
      <c r="P468" t="str">
        <f t="shared" si="7"/>
        <v>wietnamski</v>
      </c>
    </row>
    <row r="469" spans="5:16" ht="15.75" x14ac:dyDescent="0.25">
      <c r="E469" s="1" t="s">
        <v>539</v>
      </c>
      <c r="F469" s="1" t="s">
        <v>62</v>
      </c>
      <c r="H469" s="1" t="s">
        <v>3</v>
      </c>
      <c r="I469" s="1" t="s">
        <v>122</v>
      </c>
      <c r="J469">
        <v>0.2</v>
      </c>
      <c r="K469" s="1" t="s">
        <v>563</v>
      </c>
      <c r="N469" s="9" t="str">
        <f>IF(uzytkownicy716[[#This Row],[Urzedowy]]="tak",uzytkownicy716[[#This Row],[Jezyk]],"")</f>
        <v/>
      </c>
      <c r="O469" s="1" t="s">
        <v>539</v>
      </c>
      <c r="P469" t="str">
        <f t="shared" si="7"/>
        <v>wloski</v>
      </c>
    </row>
    <row r="470" spans="5:16" ht="15.75" x14ac:dyDescent="0.25">
      <c r="E470" s="1" t="s">
        <v>540</v>
      </c>
      <c r="F470" s="1" t="s">
        <v>60</v>
      </c>
      <c r="H470" s="1" t="s">
        <v>7</v>
      </c>
      <c r="I470" s="1" t="s">
        <v>179</v>
      </c>
      <c r="J470">
        <v>0.2</v>
      </c>
      <c r="K470" s="1" t="s">
        <v>563</v>
      </c>
      <c r="N470" s="9" t="str">
        <f>IF(uzytkownicy716[[#This Row],[Urzedowy]]="tak",uzytkownicy716[[#This Row],[Jezyk]],"")</f>
        <v/>
      </c>
      <c r="O470" s="1" t="s">
        <v>540</v>
      </c>
      <c r="P470">
        <f t="shared" si="7"/>
        <v>1</v>
      </c>
    </row>
    <row r="471" spans="5:16" ht="15.75" x14ac:dyDescent="0.25">
      <c r="E471" s="1" t="s">
        <v>541</v>
      </c>
      <c r="F471" s="1" t="s">
        <v>81</v>
      </c>
      <c r="H471" s="1" t="s">
        <v>7</v>
      </c>
      <c r="I471" s="1" t="s">
        <v>221</v>
      </c>
      <c r="J471">
        <v>0.2</v>
      </c>
      <c r="K471" s="1" t="s">
        <v>563</v>
      </c>
      <c r="N471" s="9" t="str">
        <f>IF(uzytkownicy716[[#This Row],[Urzedowy]]="tak",uzytkownicy716[[#This Row],[Jezyk]],"")</f>
        <v/>
      </c>
      <c r="O471" s="1" t="s">
        <v>541</v>
      </c>
      <c r="P471" t="str">
        <f t="shared" si="7"/>
        <v>xhosa</v>
      </c>
    </row>
    <row r="472" spans="5:16" ht="15.75" x14ac:dyDescent="0.25">
      <c r="E472" s="1" t="s">
        <v>542</v>
      </c>
      <c r="F472" s="1" t="s">
        <v>543</v>
      </c>
      <c r="H472" s="1" t="s">
        <v>7</v>
      </c>
      <c r="I472" s="1" t="s">
        <v>242</v>
      </c>
      <c r="J472">
        <v>0.2</v>
      </c>
      <c r="K472" s="1" t="s">
        <v>563</v>
      </c>
      <c r="N472" s="9" t="str">
        <f>IF(uzytkownicy716[[#This Row],[Urzedowy]]="tak",uzytkownicy716[[#This Row],[Jezyk]],"")</f>
        <v/>
      </c>
      <c r="O472" s="1" t="s">
        <v>542</v>
      </c>
      <c r="P472">
        <f t="shared" si="7"/>
        <v>1</v>
      </c>
    </row>
    <row r="473" spans="5:16" ht="15.75" x14ac:dyDescent="0.25">
      <c r="E473" s="1" t="s">
        <v>544</v>
      </c>
      <c r="F473" s="1" t="s">
        <v>81</v>
      </c>
      <c r="H473" s="1" t="s">
        <v>10</v>
      </c>
      <c r="I473" s="1" t="s">
        <v>64</v>
      </c>
      <c r="J473">
        <v>0.2</v>
      </c>
      <c r="K473" s="1" t="s">
        <v>563</v>
      </c>
      <c r="N473" s="9" t="str">
        <f>IF(uzytkownicy716[[#This Row],[Urzedowy]]="tak",uzytkownicy716[[#This Row],[Jezyk]],"")</f>
        <v/>
      </c>
      <c r="O473" s="1" t="s">
        <v>544</v>
      </c>
      <c r="P473">
        <f t="shared" si="7"/>
        <v>1</v>
      </c>
    </row>
    <row r="474" spans="5:16" ht="15.75" x14ac:dyDescent="0.25">
      <c r="E474" s="1" t="s">
        <v>545</v>
      </c>
      <c r="F474" s="1" t="s">
        <v>51</v>
      </c>
      <c r="H474" s="1" t="s">
        <v>10</v>
      </c>
      <c r="I474" s="1" t="s">
        <v>293</v>
      </c>
      <c r="J474">
        <v>0.2</v>
      </c>
      <c r="K474" s="1" t="s">
        <v>563</v>
      </c>
      <c r="N474" s="9" t="str">
        <f>IF(uzytkownicy716[[#This Row],[Urzedowy]]="tak",uzytkownicy716[[#This Row],[Jezyk]],"")</f>
        <v/>
      </c>
      <c r="O474" s="1" t="s">
        <v>545</v>
      </c>
      <c r="P474">
        <f t="shared" si="7"/>
        <v>1</v>
      </c>
    </row>
    <row r="475" spans="5:16" ht="15.75" x14ac:dyDescent="0.25">
      <c r="E475" s="1" t="s">
        <v>546</v>
      </c>
      <c r="F475" s="1" t="s">
        <v>81</v>
      </c>
      <c r="H475" s="1" t="s">
        <v>10</v>
      </c>
      <c r="I475" s="1" t="s">
        <v>243</v>
      </c>
      <c r="J475">
        <v>0.2</v>
      </c>
      <c r="K475" s="1" t="s">
        <v>563</v>
      </c>
      <c r="N475" s="9" t="str">
        <f>IF(uzytkownicy716[[#This Row],[Urzedowy]]="tak",uzytkownicy716[[#This Row],[Jezyk]],"")</f>
        <v/>
      </c>
      <c r="O475" s="1" t="s">
        <v>546</v>
      </c>
      <c r="P475">
        <f t="shared" si="7"/>
        <v>1</v>
      </c>
    </row>
    <row r="476" spans="5:16" ht="15.75" x14ac:dyDescent="0.25">
      <c r="E476" s="1" t="s">
        <v>547</v>
      </c>
      <c r="F476" s="1" t="s">
        <v>51</v>
      </c>
      <c r="H476" s="1" t="s">
        <v>12</v>
      </c>
      <c r="I476" s="1" t="s">
        <v>363</v>
      </c>
      <c r="J476">
        <v>0.2</v>
      </c>
      <c r="K476" s="1" t="s">
        <v>563</v>
      </c>
      <c r="N476" s="9" t="str">
        <f>IF(uzytkownicy716[[#This Row],[Urzedowy]]="tak",uzytkownicy716[[#This Row],[Jezyk]],"")</f>
        <v/>
      </c>
      <c r="O476" s="1" t="s">
        <v>547</v>
      </c>
      <c r="P476">
        <f t="shared" si="7"/>
        <v>1</v>
      </c>
    </row>
    <row r="477" spans="5:16" ht="15.75" x14ac:dyDescent="0.25">
      <c r="E477" s="1" t="s">
        <v>548</v>
      </c>
      <c r="F477" s="1" t="s">
        <v>56</v>
      </c>
      <c r="H477" s="1" t="s">
        <v>12</v>
      </c>
      <c r="I477" s="1" t="s">
        <v>542</v>
      </c>
      <c r="J477">
        <v>0.2</v>
      </c>
      <c r="K477" s="1" t="s">
        <v>563</v>
      </c>
      <c r="N477" s="9" t="str">
        <f>IF(uzytkownicy716[[#This Row],[Urzedowy]]="tak",uzytkownicy716[[#This Row],[Jezyk]],"")</f>
        <v/>
      </c>
      <c r="O477" s="1" t="s">
        <v>548</v>
      </c>
      <c r="P477">
        <f t="shared" si="7"/>
        <v>1</v>
      </c>
    </row>
    <row r="478" spans="5:16" ht="15.75" x14ac:dyDescent="0.25">
      <c r="E478" s="1" t="s">
        <v>549</v>
      </c>
      <c r="F478" s="1" t="s">
        <v>81</v>
      </c>
      <c r="H478" s="1" t="s">
        <v>12</v>
      </c>
      <c r="I478" s="1" t="s">
        <v>264</v>
      </c>
      <c r="J478">
        <v>0.2</v>
      </c>
      <c r="K478" s="1" t="s">
        <v>563</v>
      </c>
      <c r="N478" s="9" t="str">
        <f>IF(uzytkownicy716[[#This Row],[Urzedowy]]="tak",uzytkownicy716[[#This Row],[Jezyk]],"")</f>
        <v/>
      </c>
      <c r="O478" s="1" t="s">
        <v>549</v>
      </c>
      <c r="P478">
        <f t="shared" si="7"/>
        <v>1</v>
      </c>
    </row>
    <row r="479" spans="5:16" ht="15.75" x14ac:dyDescent="0.25">
      <c r="E479" s="1" t="s">
        <v>550</v>
      </c>
      <c r="F479" s="1" t="s">
        <v>81</v>
      </c>
      <c r="H479" s="1" t="s">
        <v>13</v>
      </c>
      <c r="I479" s="1" t="s">
        <v>304</v>
      </c>
      <c r="J479">
        <v>0.2</v>
      </c>
      <c r="K479" s="1" t="s">
        <v>563</v>
      </c>
      <c r="N479" s="9" t="str">
        <f>IF(uzytkownicy716[[#This Row],[Urzedowy]]="tak",uzytkownicy716[[#This Row],[Jezyk]],"")</f>
        <v/>
      </c>
      <c r="O479" s="1" t="s">
        <v>550</v>
      </c>
      <c r="P479">
        <f t="shared" si="7"/>
        <v>1</v>
      </c>
    </row>
    <row r="480" spans="5:16" ht="15.75" x14ac:dyDescent="0.25">
      <c r="E480" s="1" t="s">
        <v>551</v>
      </c>
      <c r="F480" s="1" t="s">
        <v>53</v>
      </c>
      <c r="H480" s="1" t="s">
        <v>13</v>
      </c>
      <c r="I480" s="1" t="s">
        <v>235</v>
      </c>
      <c r="J480">
        <v>0.2</v>
      </c>
      <c r="K480" s="1" t="s">
        <v>563</v>
      </c>
      <c r="N480" s="9" t="str">
        <f>IF(uzytkownicy716[[#This Row],[Urzedowy]]="tak",uzytkownicy716[[#This Row],[Jezyk]],"")</f>
        <v/>
      </c>
      <c r="O480" s="1" t="s">
        <v>551</v>
      </c>
      <c r="P480">
        <f t="shared" si="7"/>
        <v>1</v>
      </c>
    </row>
    <row r="481" spans="5:16" ht="15.75" x14ac:dyDescent="0.25">
      <c r="E481" s="1" t="s">
        <v>552</v>
      </c>
      <c r="F481" s="1" t="s">
        <v>81</v>
      </c>
      <c r="H481" s="1" t="s">
        <v>13</v>
      </c>
      <c r="I481" s="1" t="s">
        <v>125</v>
      </c>
      <c r="J481">
        <v>0.2</v>
      </c>
      <c r="K481" s="1" t="s">
        <v>563</v>
      </c>
      <c r="N481" s="9" t="str">
        <f>IF(uzytkownicy716[[#This Row],[Urzedowy]]="tak",uzytkownicy716[[#This Row],[Jezyk]],"")</f>
        <v/>
      </c>
      <c r="O481" s="1" t="s">
        <v>552</v>
      </c>
      <c r="P481">
        <f t="shared" si="7"/>
        <v>1</v>
      </c>
    </row>
    <row r="482" spans="5:16" ht="15.75" x14ac:dyDescent="0.25">
      <c r="E482" s="1" t="s">
        <v>553</v>
      </c>
      <c r="F482" s="1" t="s">
        <v>81</v>
      </c>
      <c r="H482" s="1" t="s">
        <v>13</v>
      </c>
      <c r="I482" s="1" t="s">
        <v>247</v>
      </c>
      <c r="J482">
        <v>0.2</v>
      </c>
      <c r="K482" s="1" t="s">
        <v>563</v>
      </c>
      <c r="N482" s="9" t="str">
        <f>IF(uzytkownicy716[[#This Row],[Urzedowy]]="tak",uzytkownicy716[[#This Row],[Jezyk]],"")</f>
        <v/>
      </c>
      <c r="O482" s="1" t="s">
        <v>553</v>
      </c>
      <c r="P482">
        <f t="shared" si="7"/>
        <v>1</v>
      </c>
    </row>
    <row r="483" spans="5:16" ht="15.75" x14ac:dyDescent="0.25">
      <c r="E483" s="1" t="s">
        <v>554</v>
      </c>
      <c r="F483" s="1" t="s">
        <v>144</v>
      </c>
      <c r="H483" s="1" t="s">
        <v>13</v>
      </c>
      <c r="I483" s="1" t="s">
        <v>446</v>
      </c>
      <c r="J483">
        <v>0.2</v>
      </c>
      <c r="K483" s="1" t="s">
        <v>563</v>
      </c>
      <c r="N483" s="9" t="str">
        <f>IF(uzytkownicy716[[#This Row],[Urzedowy]]="tak",uzytkownicy716[[#This Row],[Jezyk]],"")</f>
        <v/>
      </c>
      <c r="O483" s="1" t="s">
        <v>554</v>
      </c>
      <c r="P483">
        <f t="shared" si="7"/>
        <v>1</v>
      </c>
    </row>
    <row r="484" spans="5:16" ht="15.75" x14ac:dyDescent="0.25">
      <c r="E484" s="1" t="s">
        <v>555</v>
      </c>
      <c r="F484" s="1" t="s">
        <v>62</v>
      </c>
      <c r="H484" s="1" t="s">
        <v>13</v>
      </c>
      <c r="I484" s="1" t="s">
        <v>499</v>
      </c>
      <c r="J484">
        <v>0.2</v>
      </c>
      <c r="K484" s="1" t="s">
        <v>563</v>
      </c>
      <c r="N484" s="9" t="str">
        <f>IF(uzytkownicy716[[#This Row],[Urzedowy]]="tak",uzytkownicy716[[#This Row],[Jezyk]],"")</f>
        <v/>
      </c>
      <c r="O484" s="1" t="s">
        <v>555</v>
      </c>
      <c r="P484">
        <f t="shared" si="7"/>
        <v>1</v>
      </c>
    </row>
    <row r="485" spans="5:16" ht="15.75" x14ac:dyDescent="0.25">
      <c r="E485" s="1" t="s">
        <v>556</v>
      </c>
      <c r="F485" s="1" t="s">
        <v>131</v>
      </c>
      <c r="H485" s="1" t="s">
        <v>17</v>
      </c>
      <c r="I485" s="1" t="s">
        <v>391</v>
      </c>
      <c r="J485">
        <v>0.2</v>
      </c>
      <c r="K485" s="1" t="s">
        <v>563</v>
      </c>
      <c r="N485" s="9" t="str">
        <f>IF(uzytkownicy716[[#This Row],[Urzedowy]]="tak",uzytkownicy716[[#This Row],[Jezyk]],"")</f>
        <v/>
      </c>
      <c r="O485" s="1" t="s">
        <v>556</v>
      </c>
      <c r="P485">
        <f t="shared" si="7"/>
        <v>1</v>
      </c>
    </row>
    <row r="486" spans="5:16" ht="15.75" x14ac:dyDescent="0.25">
      <c r="E486" s="1" t="s">
        <v>557</v>
      </c>
      <c r="F486" s="1" t="s">
        <v>81</v>
      </c>
      <c r="H486" s="1" t="s">
        <v>17</v>
      </c>
      <c r="I486" s="1" t="s">
        <v>433</v>
      </c>
      <c r="J486">
        <v>0.2</v>
      </c>
      <c r="K486" s="1" t="s">
        <v>563</v>
      </c>
      <c r="N486" s="9" t="str">
        <f>IF(uzytkownicy716[[#This Row],[Urzedowy]]="tak",uzytkownicy716[[#This Row],[Jezyk]],"")</f>
        <v/>
      </c>
      <c r="O486" s="1" t="s">
        <v>557</v>
      </c>
      <c r="P486">
        <f t="shared" si="7"/>
        <v>1</v>
      </c>
    </row>
    <row r="487" spans="5:16" ht="15.75" x14ac:dyDescent="0.25">
      <c r="E487" s="1" t="s">
        <v>558</v>
      </c>
      <c r="F487" s="1" t="s">
        <v>81</v>
      </c>
      <c r="H487" s="1" t="s">
        <v>17</v>
      </c>
      <c r="I487" s="1" t="s">
        <v>521</v>
      </c>
      <c r="J487">
        <v>0.2</v>
      </c>
      <c r="K487" s="1" t="s">
        <v>563</v>
      </c>
      <c r="N487" s="9" t="str">
        <f>IF(uzytkownicy716[[#This Row],[Urzedowy]]="tak",uzytkownicy716[[#This Row],[Jezyk]],"")</f>
        <v/>
      </c>
      <c r="O487" s="1" t="s">
        <v>558</v>
      </c>
      <c r="P487">
        <f t="shared" si="7"/>
        <v>1</v>
      </c>
    </row>
    <row r="488" spans="5:16" ht="15.75" x14ac:dyDescent="0.25">
      <c r="E488" s="1" t="s">
        <v>559</v>
      </c>
      <c r="F488" s="1" t="s">
        <v>81</v>
      </c>
      <c r="H488" s="1" t="s">
        <v>20</v>
      </c>
      <c r="I488" s="1" t="s">
        <v>274</v>
      </c>
      <c r="J488">
        <v>0.2</v>
      </c>
      <c r="K488" s="1" t="s">
        <v>563</v>
      </c>
      <c r="N488" s="9" t="str">
        <f>IF(uzytkownicy716[[#This Row],[Urzedowy]]="tak",uzytkownicy716[[#This Row],[Jezyk]],"")</f>
        <v/>
      </c>
      <c r="O488" s="1" t="s">
        <v>559</v>
      </c>
      <c r="P488" t="str">
        <f t="shared" si="7"/>
        <v>zulu</v>
      </c>
    </row>
    <row r="489" spans="5:16" ht="15.75" x14ac:dyDescent="0.25">
      <c r="H489" s="1" t="s">
        <v>20</v>
      </c>
      <c r="I489" s="1" t="s">
        <v>252</v>
      </c>
      <c r="J489">
        <v>0.2</v>
      </c>
      <c r="K489" s="1" t="s">
        <v>563</v>
      </c>
      <c r="N489" s="9" t="str">
        <f>IF(uzytkownicy716[[#This Row],[Urzedowy]]="tak",uzytkownicy716[[#This Row],[Jezyk]],"")</f>
        <v/>
      </c>
    </row>
    <row r="490" spans="5:16" ht="15.75" x14ac:dyDescent="0.25">
      <c r="H490" s="1" t="s">
        <v>20</v>
      </c>
      <c r="I490" s="1" t="s">
        <v>327</v>
      </c>
      <c r="J490">
        <v>0.2</v>
      </c>
      <c r="K490" s="1" t="s">
        <v>563</v>
      </c>
      <c r="N490" s="9" t="str">
        <f>IF(uzytkownicy716[[#This Row],[Urzedowy]]="tak",uzytkownicy716[[#This Row],[Jezyk]],"")</f>
        <v/>
      </c>
    </row>
    <row r="491" spans="5:16" ht="15.75" x14ac:dyDescent="0.25">
      <c r="H491" s="1" t="s">
        <v>20</v>
      </c>
      <c r="I491" s="1" t="s">
        <v>393</v>
      </c>
      <c r="J491">
        <v>0.2</v>
      </c>
      <c r="K491" s="1" t="s">
        <v>563</v>
      </c>
      <c r="N491" s="9" t="str">
        <f>IF(uzytkownicy716[[#This Row],[Urzedowy]]="tak",uzytkownicy716[[#This Row],[Jezyk]],"")</f>
        <v/>
      </c>
    </row>
    <row r="492" spans="5:16" ht="15.75" x14ac:dyDescent="0.25">
      <c r="H492" s="1" t="s">
        <v>20</v>
      </c>
      <c r="I492" s="1" t="s">
        <v>55</v>
      </c>
      <c r="J492">
        <v>0.2</v>
      </c>
      <c r="K492" s="1" t="s">
        <v>563</v>
      </c>
      <c r="N492" s="9" t="str">
        <f>IF(uzytkownicy716[[#This Row],[Urzedowy]]="tak",uzytkownicy716[[#This Row],[Jezyk]],"")</f>
        <v/>
      </c>
    </row>
    <row r="493" spans="5:16" ht="15.75" x14ac:dyDescent="0.25">
      <c r="H493" s="1" t="s">
        <v>20</v>
      </c>
      <c r="I493" s="1" t="s">
        <v>503</v>
      </c>
      <c r="J493">
        <v>0.2</v>
      </c>
      <c r="K493" s="1" t="s">
        <v>563</v>
      </c>
      <c r="N493" s="9" t="str">
        <f>IF(uzytkownicy716[[#This Row],[Urzedowy]]="tak",uzytkownicy716[[#This Row],[Jezyk]],"")</f>
        <v/>
      </c>
    </row>
    <row r="494" spans="5:16" ht="15.75" x14ac:dyDescent="0.25">
      <c r="H494" s="1" t="s">
        <v>20</v>
      </c>
      <c r="I494" s="1" t="s">
        <v>305</v>
      </c>
      <c r="J494">
        <v>0.2</v>
      </c>
      <c r="K494" s="1" t="s">
        <v>563</v>
      </c>
      <c r="N494" s="9" t="str">
        <f>IF(uzytkownicy716[[#This Row],[Urzedowy]]="tak",uzytkownicy716[[#This Row],[Jezyk]],"")</f>
        <v/>
      </c>
    </row>
    <row r="495" spans="5:16" ht="15.75" x14ac:dyDescent="0.25">
      <c r="H495" s="1" t="s">
        <v>20</v>
      </c>
      <c r="I495" s="1" t="s">
        <v>146</v>
      </c>
      <c r="J495">
        <v>0.2</v>
      </c>
      <c r="K495" s="1" t="s">
        <v>563</v>
      </c>
      <c r="N495" s="9" t="str">
        <f>IF(uzytkownicy716[[#This Row],[Urzedowy]]="tak",uzytkownicy716[[#This Row],[Jezyk]],"")</f>
        <v/>
      </c>
    </row>
    <row r="496" spans="5:16" ht="15.75" x14ac:dyDescent="0.25">
      <c r="H496" s="1" t="s">
        <v>20</v>
      </c>
      <c r="I496" s="1" t="s">
        <v>437</v>
      </c>
      <c r="J496">
        <v>0.2</v>
      </c>
      <c r="K496" s="1" t="s">
        <v>563</v>
      </c>
      <c r="N496" s="9" t="str">
        <f>IF(uzytkownicy716[[#This Row],[Urzedowy]]="tak",uzytkownicy716[[#This Row],[Jezyk]],"")</f>
        <v/>
      </c>
    </row>
    <row r="497" spans="8:14" ht="15.75" x14ac:dyDescent="0.25">
      <c r="H497" s="1" t="s">
        <v>22</v>
      </c>
      <c r="I497" s="1" t="s">
        <v>184</v>
      </c>
      <c r="J497">
        <v>0.2</v>
      </c>
      <c r="K497" s="1" t="s">
        <v>563</v>
      </c>
      <c r="N497" s="9" t="str">
        <f>IF(uzytkownicy716[[#This Row],[Urzedowy]]="tak",uzytkownicy716[[#This Row],[Jezyk]],"")</f>
        <v/>
      </c>
    </row>
    <row r="498" spans="8:14" ht="15.75" x14ac:dyDescent="0.25">
      <c r="H498" s="1" t="s">
        <v>22</v>
      </c>
      <c r="I498" s="1" t="s">
        <v>82</v>
      </c>
      <c r="J498">
        <v>0.2</v>
      </c>
      <c r="K498" s="1" t="s">
        <v>563</v>
      </c>
      <c r="N498" s="9" t="str">
        <f>IF(uzytkownicy716[[#This Row],[Urzedowy]]="tak",uzytkownicy716[[#This Row],[Jezyk]],"")</f>
        <v/>
      </c>
    </row>
    <row r="499" spans="8:14" ht="15.75" x14ac:dyDescent="0.25">
      <c r="H499" s="1" t="s">
        <v>24</v>
      </c>
      <c r="I499" s="1" t="s">
        <v>329</v>
      </c>
      <c r="J499">
        <v>0.2</v>
      </c>
      <c r="K499" s="1" t="s">
        <v>563</v>
      </c>
      <c r="N499" s="9" t="str">
        <f>IF(uzytkownicy716[[#This Row],[Urzedowy]]="tak",uzytkownicy716[[#This Row],[Jezyk]],"")</f>
        <v/>
      </c>
    </row>
    <row r="500" spans="8:14" ht="15.75" x14ac:dyDescent="0.25">
      <c r="H500" s="1" t="s">
        <v>25</v>
      </c>
      <c r="I500" s="1" t="s">
        <v>329</v>
      </c>
      <c r="J500">
        <v>0.2</v>
      </c>
      <c r="K500" s="1" t="s">
        <v>563</v>
      </c>
      <c r="N500" s="9" t="str">
        <f>IF(uzytkownicy716[[#This Row],[Urzedowy]]="tak",uzytkownicy716[[#This Row],[Jezyk]],"")</f>
        <v/>
      </c>
    </row>
    <row r="501" spans="8:14" ht="15.75" x14ac:dyDescent="0.25">
      <c r="H501" s="1" t="s">
        <v>25</v>
      </c>
      <c r="I501" s="1" t="s">
        <v>434</v>
      </c>
      <c r="J501">
        <v>0.2</v>
      </c>
      <c r="K501" s="1" t="s">
        <v>563</v>
      </c>
      <c r="N501" s="9" t="str">
        <f>IF(uzytkownicy716[[#This Row],[Urzedowy]]="tak",uzytkownicy716[[#This Row],[Jezyk]],"")</f>
        <v/>
      </c>
    </row>
    <row r="502" spans="8:14" ht="15.75" x14ac:dyDescent="0.25">
      <c r="H502" s="1" t="s">
        <v>25</v>
      </c>
      <c r="I502" s="1" t="s">
        <v>433</v>
      </c>
      <c r="J502">
        <v>0.2</v>
      </c>
      <c r="K502" s="1" t="s">
        <v>563</v>
      </c>
      <c r="N502" s="9" t="str">
        <f>IF(uzytkownicy716[[#This Row],[Urzedowy]]="tak",uzytkownicy716[[#This Row],[Jezyk]],"")</f>
        <v/>
      </c>
    </row>
    <row r="503" spans="8:14" ht="15.75" x14ac:dyDescent="0.25">
      <c r="H503" s="1" t="s">
        <v>25</v>
      </c>
      <c r="I503" s="1" t="s">
        <v>528</v>
      </c>
      <c r="J503">
        <v>0.2</v>
      </c>
      <c r="K503" s="1" t="s">
        <v>563</v>
      </c>
      <c r="N503" s="9" t="str">
        <f>IF(uzytkownicy716[[#This Row],[Urzedowy]]="tak",uzytkownicy716[[#This Row],[Jezyk]],"")</f>
        <v/>
      </c>
    </row>
    <row r="504" spans="8:14" ht="15.75" x14ac:dyDescent="0.25">
      <c r="H504" s="1" t="s">
        <v>25</v>
      </c>
      <c r="I504" s="1" t="s">
        <v>427</v>
      </c>
      <c r="J504">
        <v>0.2</v>
      </c>
      <c r="K504" s="1" t="s">
        <v>563</v>
      </c>
      <c r="N504" s="9" t="str">
        <f>IF(uzytkownicy716[[#This Row],[Urzedowy]]="tak",uzytkownicy716[[#This Row],[Jezyk]],"")</f>
        <v/>
      </c>
    </row>
    <row r="505" spans="8:14" ht="15.75" x14ac:dyDescent="0.25">
      <c r="H505" s="1" t="s">
        <v>25</v>
      </c>
      <c r="I505" s="1" t="s">
        <v>444</v>
      </c>
      <c r="J505">
        <v>0.2</v>
      </c>
      <c r="K505" s="1" t="s">
        <v>563</v>
      </c>
      <c r="N505" s="9" t="str">
        <f>IF(uzytkownicy716[[#This Row],[Urzedowy]]="tak",uzytkownicy716[[#This Row],[Jezyk]],"")</f>
        <v/>
      </c>
    </row>
    <row r="506" spans="8:14" ht="15.75" x14ac:dyDescent="0.25">
      <c r="H506" s="1" t="s">
        <v>27</v>
      </c>
      <c r="I506" s="1" t="s">
        <v>448</v>
      </c>
      <c r="J506">
        <v>0.2</v>
      </c>
      <c r="K506" s="1" t="s">
        <v>563</v>
      </c>
      <c r="N506" s="9" t="str">
        <f>IF(uzytkownicy716[[#This Row],[Urzedowy]]="tak",uzytkownicy716[[#This Row],[Jezyk]],"")</f>
        <v/>
      </c>
    </row>
    <row r="507" spans="8:14" ht="15.75" x14ac:dyDescent="0.25">
      <c r="H507" s="1" t="s">
        <v>27</v>
      </c>
      <c r="I507" s="1" t="s">
        <v>266</v>
      </c>
      <c r="J507">
        <v>0.2</v>
      </c>
      <c r="K507" s="1" t="s">
        <v>563</v>
      </c>
      <c r="N507" s="9" t="str">
        <f>IF(uzytkownicy716[[#This Row],[Urzedowy]]="tak",uzytkownicy716[[#This Row],[Jezyk]],"")</f>
        <v/>
      </c>
    </row>
    <row r="508" spans="8:14" ht="15.75" x14ac:dyDescent="0.25">
      <c r="H508" s="1" t="s">
        <v>27</v>
      </c>
      <c r="I508" s="1" t="s">
        <v>409</v>
      </c>
      <c r="J508">
        <v>0.2</v>
      </c>
      <c r="K508" s="1" t="s">
        <v>563</v>
      </c>
      <c r="N508" s="9" t="str">
        <f>IF(uzytkownicy716[[#This Row],[Urzedowy]]="tak",uzytkownicy716[[#This Row],[Jezyk]],"")</f>
        <v/>
      </c>
    </row>
    <row r="509" spans="8:14" ht="15.75" x14ac:dyDescent="0.25">
      <c r="H509" s="1" t="s">
        <v>27</v>
      </c>
      <c r="I509" s="1" t="s">
        <v>410</v>
      </c>
      <c r="J509">
        <v>0.2</v>
      </c>
      <c r="K509" s="1" t="s">
        <v>563</v>
      </c>
      <c r="N509" s="9" t="str">
        <f>IF(uzytkownicy716[[#This Row],[Urzedowy]]="tak",uzytkownicy716[[#This Row],[Jezyk]],"")</f>
        <v/>
      </c>
    </row>
    <row r="510" spans="8:14" ht="15.75" x14ac:dyDescent="0.25">
      <c r="H510" s="1" t="s">
        <v>31</v>
      </c>
      <c r="I510" s="1" t="s">
        <v>419</v>
      </c>
      <c r="J510">
        <v>0.2</v>
      </c>
      <c r="K510" s="1" t="s">
        <v>563</v>
      </c>
      <c r="N510" s="9" t="str">
        <f>IF(uzytkownicy716[[#This Row],[Urzedowy]]="tak",uzytkownicy716[[#This Row],[Jezyk]],"")</f>
        <v/>
      </c>
    </row>
    <row r="511" spans="8:14" ht="15.75" x14ac:dyDescent="0.25">
      <c r="H511" s="1" t="s">
        <v>31</v>
      </c>
      <c r="I511" s="1" t="s">
        <v>513</v>
      </c>
      <c r="J511">
        <v>0.2</v>
      </c>
      <c r="K511" s="1" t="s">
        <v>563</v>
      </c>
      <c r="N511" s="9" t="str">
        <f>IF(uzytkownicy716[[#This Row],[Urzedowy]]="tak",uzytkownicy716[[#This Row],[Jezyk]],"")</f>
        <v/>
      </c>
    </row>
    <row r="512" spans="8:14" ht="15.75" x14ac:dyDescent="0.25">
      <c r="H512" s="1" t="s">
        <v>31</v>
      </c>
      <c r="I512" s="1" t="s">
        <v>345</v>
      </c>
      <c r="J512">
        <v>0.2</v>
      </c>
      <c r="K512" s="1" t="s">
        <v>563</v>
      </c>
      <c r="N512" s="9" t="str">
        <f>IF(uzytkownicy716[[#This Row],[Urzedowy]]="tak",uzytkownicy716[[#This Row],[Jezyk]],"")</f>
        <v/>
      </c>
    </row>
    <row r="513" spans="8:14" ht="15.75" x14ac:dyDescent="0.25">
      <c r="H513" s="1" t="s">
        <v>31</v>
      </c>
      <c r="I513" s="1" t="s">
        <v>134</v>
      </c>
      <c r="J513">
        <v>0.2</v>
      </c>
      <c r="K513" s="1" t="s">
        <v>563</v>
      </c>
      <c r="N513" s="9" t="str">
        <f>IF(uzytkownicy716[[#This Row],[Urzedowy]]="tak",uzytkownicy716[[#This Row],[Jezyk]],"")</f>
        <v/>
      </c>
    </row>
    <row r="514" spans="8:14" ht="15.75" x14ac:dyDescent="0.25">
      <c r="H514" s="1" t="s">
        <v>32</v>
      </c>
      <c r="I514" s="1" t="s">
        <v>444</v>
      </c>
      <c r="J514">
        <v>0.2</v>
      </c>
      <c r="K514" s="1" t="s">
        <v>563</v>
      </c>
      <c r="N514" s="9" t="str">
        <f>IF(uzytkownicy716[[#This Row],[Urzedowy]]="tak",uzytkownicy716[[#This Row],[Jezyk]],"")</f>
        <v/>
      </c>
    </row>
    <row r="515" spans="8:14" ht="15.75" x14ac:dyDescent="0.25">
      <c r="H515" s="1" t="s">
        <v>32</v>
      </c>
      <c r="I515" s="1" t="s">
        <v>127</v>
      </c>
      <c r="J515">
        <v>0.2</v>
      </c>
      <c r="K515" s="1" t="s">
        <v>563</v>
      </c>
      <c r="N515" s="9" t="str">
        <f>IF(uzytkownicy716[[#This Row],[Urzedowy]]="tak",uzytkownicy716[[#This Row],[Jezyk]],"")</f>
        <v/>
      </c>
    </row>
    <row r="516" spans="8:14" ht="15.75" x14ac:dyDescent="0.25">
      <c r="H516" s="1" t="s">
        <v>32</v>
      </c>
      <c r="I516" s="1" t="s">
        <v>66</v>
      </c>
      <c r="J516">
        <v>0.2</v>
      </c>
      <c r="K516" s="1" t="s">
        <v>563</v>
      </c>
      <c r="N516" s="9" t="str">
        <f>IF(uzytkownicy716[[#This Row],[Urzedowy]]="tak",uzytkownicy716[[#This Row],[Jezyk]],"")</f>
        <v/>
      </c>
    </row>
    <row r="517" spans="8:14" ht="15.75" x14ac:dyDescent="0.25">
      <c r="H517" s="1" t="s">
        <v>32</v>
      </c>
      <c r="I517" s="1" t="s">
        <v>537</v>
      </c>
      <c r="J517">
        <v>0.2</v>
      </c>
      <c r="K517" s="1" t="s">
        <v>563</v>
      </c>
      <c r="N517" s="9" t="str">
        <f>IF(uzytkownicy716[[#This Row],[Urzedowy]]="tak",uzytkownicy716[[#This Row],[Jezyk]],"")</f>
        <v/>
      </c>
    </row>
    <row r="518" spans="8:14" ht="15.75" x14ac:dyDescent="0.25">
      <c r="H518" s="1" t="s">
        <v>32</v>
      </c>
      <c r="I518" s="1" t="s">
        <v>200</v>
      </c>
      <c r="J518">
        <v>0.2</v>
      </c>
      <c r="K518" s="1" t="s">
        <v>563</v>
      </c>
      <c r="N518" s="9" t="str">
        <f>IF(uzytkownicy716[[#This Row],[Urzedowy]]="tak",uzytkownicy716[[#This Row],[Jezyk]],"")</f>
        <v/>
      </c>
    </row>
    <row r="519" spans="8:14" ht="15.75" x14ac:dyDescent="0.25">
      <c r="H519" s="1" t="s">
        <v>33</v>
      </c>
      <c r="I519" s="1" t="s">
        <v>76</v>
      </c>
      <c r="J519">
        <v>0.2</v>
      </c>
      <c r="K519" s="1" t="s">
        <v>563</v>
      </c>
      <c r="N519" s="9" t="str">
        <f>IF(uzytkownicy716[[#This Row],[Urzedowy]]="tak",uzytkownicy716[[#This Row],[Jezyk]],"")</f>
        <v/>
      </c>
    </row>
    <row r="520" spans="8:14" ht="15.75" x14ac:dyDescent="0.25">
      <c r="H520" s="1" t="s">
        <v>33</v>
      </c>
      <c r="I520" s="1" t="s">
        <v>87</v>
      </c>
      <c r="J520">
        <v>0.2</v>
      </c>
      <c r="K520" s="1" t="s">
        <v>563</v>
      </c>
      <c r="N520" s="9" t="str">
        <f>IF(uzytkownicy716[[#This Row],[Urzedowy]]="tak",uzytkownicy716[[#This Row],[Jezyk]],"")</f>
        <v/>
      </c>
    </row>
    <row r="521" spans="8:14" ht="15.75" x14ac:dyDescent="0.25">
      <c r="H521" s="1" t="s">
        <v>33</v>
      </c>
      <c r="I521" s="1" t="s">
        <v>98</v>
      </c>
      <c r="J521">
        <v>0.2</v>
      </c>
      <c r="K521" s="1" t="s">
        <v>563</v>
      </c>
      <c r="N521" s="9" t="str">
        <f>IF(uzytkownicy716[[#This Row],[Urzedowy]]="tak",uzytkownicy716[[#This Row],[Jezyk]],"")</f>
        <v/>
      </c>
    </row>
    <row r="522" spans="8:14" ht="15.75" x14ac:dyDescent="0.25">
      <c r="H522" s="1" t="s">
        <v>34</v>
      </c>
      <c r="I522" s="1" t="s">
        <v>442</v>
      </c>
      <c r="J522">
        <v>0.2</v>
      </c>
      <c r="K522" s="1" t="s">
        <v>563</v>
      </c>
      <c r="N522" s="9" t="str">
        <f>IF(uzytkownicy716[[#This Row],[Urzedowy]]="tak",uzytkownicy716[[#This Row],[Jezyk]],"")</f>
        <v/>
      </c>
    </row>
    <row r="523" spans="8:14" ht="15.75" x14ac:dyDescent="0.25">
      <c r="H523" s="1" t="s">
        <v>34</v>
      </c>
      <c r="I523" s="1" t="s">
        <v>76</v>
      </c>
      <c r="J523">
        <v>0.2</v>
      </c>
      <c r="K523" s="1" t="s">
        <v>563</v>
      </c>
      <c r="N523" s="9" t="str">
        <f>IF(uzytkownicy716[[#This Row],[Urzedowy]]="tak",uzytkownicy716[[#This Row],[Jezyk]],"")</f>
        <v/>
      </c>
    </row>
    <row r="524" spans="8:14" ht="15.75" x14ac:dyDescent="0.25">
      <c r="H524" s="1" t="s">
        <v>37</v>
      </c>
      <c r="I524" s="1" t="s">
        <v>271</v>
      </c>
      <c r="J524">
        <v>0.2</v>
      </c>
      <c r="K524" s="1" t="s">
        <v>563</v>
      </c>
      <c r="N524" s="9" t="str">
        <f>IF(uzytkownicy716[[#This Row],[Urzedowy]]="tak",uzytkownicy716[[#This Row],[Jezyk]],"")</f>
        <v/>
      </c>
    </row>
    <row r="525" spans="8:14" ht="15.75" x14ac:dyDescent="0.25">
      <c r="H525" s="1" t="s">
        <v>37</v>
      </c>
      <c r="I525" s="1" t="s">
        <v>128</v>
      </c>
      <c r="J525">
        <v>0.2</v>
      </c>
      <c r="K525" s="1" t="s">
        <v>563</v>
      </c>
      <c r="N525" s="9" t="str">
        <f>IF(uzytkownicy716[[#This Row],[Urzedowy]]="tak",uzytkownicy716[[#This Row],[Jezyk]],"")</f>
        <v/>
      </c>
    </row>
    <row r="526" spans="8:14" ht="15.75" x14ac:dyDescent="0.25">
      <c r="H526" s="1" t="s">
        <v>37</v>
      </c>
      <c r="I526" s="1" t="s">
        <v>524</v>
      </c>
      <c r="J526">
        <v>0.2</v>
      </c>
      <c r="K526" s="1" t="s">
        <v>563</v>
      </c>
      <c r="N526" s="9" t="str">
        <f>IF(uzytkownicy716[[#This Row],[Urzedowy]]="tak",uzytkownicy716[[#This Row],[Jezyk]],"")</f>
        <v/>
      </c>
    </row>
    <row r="527" spans="8:14" ht="15.75" x14ac:dyDescent="0.25">
      <c r="H527" s="1" t="s">
        <v>38</v>
      </c>
      <c r="I527" s="1" t="s">
        <v>112</v>
      </c>
      <c r="J527">
        <v>0.2</v>
      </c>
      <c r="K527" s="1" t="s">
        <v>563</v>
      </c>
      <c r="N527" s="9" t="str">
        <f>IF(uzytkownicy716[[#This Row],[Urzedowy]]="tak",uzytkownicy716[[#This Row],[Jezyk]],"")</f>
        <v/>
      </c>
    </row>
    <row r="528" spans="8:14" ht="15.75" x14ac:dyDescent="0.25">
      <c r="H528" s="1" t="s">
        <v>38</v>
      </c>
      <c r="I528" s="1" t="s">
        <v>551</v>
      </c>
      <c r="J528">
        <v>0.2</v>
      </c>
      <c r="K528" s="1" t="s">
        <v>563</v>
      </c>
      <c r="N528" s="9" t="str">
        <f>IF(uzytkownicy716[[#This Row],[Urzedowy]]="tak",uzytkownicy716[[#This Row],[Jezyk]],"")</f>
        <v/>
      </c>
    </row>
    <row r="529" spans="8:14" ht="15.75" x14ac:dyDescent="0.25">
      <c r="H529" s="1" t="s">
        <v>40</v>
      </c>
      <c r="I529" s="1" t="s">
        <v>402</v>
      </c>
      <c r="J529">
        <v>0.2</v>
      </c>
      <c r="K529" s="1" t="s">
        <v>563</v>
      </c>
      <c r="N529" s="9" t="str">
        <f>IF(uzytkownicy716[[#This Row],[Urzedowy]]="tak",uzytkownicy716[[#This Row],[Jezyk]],"")</f>
        <v/>
      </c>
    </row>
    <row r="530" spans="8:14" ht="15.75" x14ac:dyDescent="0.25">
      <c r="H530" s="1" t="s">
        <v>40</v>
      </c>
      <c r="I530" s="1" t="s">
        <v>228</v>
      </c>
      <c r="J530">
        <v>0.2</v>
      </c>
      <c r="K530" s="1" t="s">
        <v>563</v>
      </c>
      <c r="N530" s="9" t="str">
        <f>IF(uzytkownicy716[[#This Row],[Urzedowy]]="tak",uzytkownicy716[[#This Row],[Jezyk]],"")</f>
        <v/>
      </c>
    </row>
    <row r="531" spans="8:14" ht="15.75" x14ac:dyDescent="0.25">
      <c r="H531" s="1" t="s">
        <v>40</v>
      </c>
      <c r="I531" s="1" t="s">
        <v>386</v>
      </c>
      <c r="J531">
        <v>0.2</v>
      </c>
      <c r="K531" s="1" t="s">
        <v>563</v>
      </c>
      <c r="N531" s="9" t="str">
        <f>IF(uzytkownicy716[[#This Row],[Urzedowy]]="tak",uzytkownicy716[[#This Row],[Jezyk]],"")</f>
        <v/>
      </c>
    </row>
    <row r="532" spans="8:14" ht="15.75" x14ac:dyDescent="0.25">
      <c r="H532" s="1" t="s">
        <v>40</v>
      </c>
      <c r="I532" s="1" t="s">
        <v>224</v>
      </c>
      <c r="J532">
        <v>0.2</v>
      </c>
      <c r="K532" s="1" t="s">
        <v>563</v>
      </c>
      <c r="N532" s="9" t="str">
        <f>IF(uzytkownicy716[[#This Row],[Urzedowy]]="tak",uzytkownicy716[[#This Row],[Jezyk]],"")</f>
        <v/>
      </c>
    </row>
    <row r="533" spans="8:14" ht="15.75" x14ac:dyDescent="0.25">
      <c r="H533" s="1" t="s">
        <v>40</v>
      </c>
      <c r="I533" s="1" t="s">
        <v>160</v>
      </c>
      <c r="J533">
        <v>0.2</v>
      </c>
      <c r="K533" s="1" t="s">
        <v>563</v>
      </c>
      <c r="N533" s="9" t="str">
        <f>IF(uzytkownicy716[[#This Row],[Urzedowy]]="tak",uzytkownicy716[[#This Row],[Jezyk]],"")</f>
        <v/>
      </c>
    </row>
    <row r="534" spans="8:14" ht="15.75" x14ac:dyDescent="0.25">
      <c r="H534" s="1" t="s">
        <v>40</v>
      </c>
      <c r="I534" s="1" t="s">
        <v>476</v>
      </c>
      <c r="J534">
        <v>0.2</v>
      </c>
      <c r="K534" s="1" t="s">
        <v>563</v>
      </c>
      <c r="N534" s="9" t="str">
        <f>IF(uzytkownicy716[[#This Row],[Urzedowy]]="tak",uzytkownicy716[[#This Row],[Jezyk]],"")</f>
        <v/>
      </c>
    </row>
    <row r="535" spans="8:14" ht="15.75" x14ac:dyDescent="0.25">
      <c r="H535" s="1" t="s">
        <v>40</v>
      </c>
      <c r="I535" s="1" t="s">
        <v>431</v>
      </c>
      <c r="J535">
        <v>0.2</v>
      </c>
      <c r="K535" s="1" t="s">
        <v>563</v>
      </c>
      <c r="N535" s="9" t="str">
        <f>IF(uzytkownicy716[[#This Row],[Urzedowy]]="tak",uzytkownicy716[[#This Row],[Jezyk]],"")</f>
        <v/>
      </c>
    </row>
    <row r="536" spans="8:14" ht="15.75" x14ac:dyDescent="0.25">
      <c r="H536" s="1" t="s">
        <v>40</v>
      </c>
      <c r="I536" s="1" t="s">
        <v>388</v>
      </c>
      <c r="J536">
        <v>0.2</v>
      </c>
      <c r="K536" s="1" t="s">
        <v>563</v>
      </c>
      <c r="N536" s="9" t="str">
        <f>IF(uzytkownicy716[[#This Row],[Urzedowy]]="tak",uzytkownicy716[[#This Row],[Jezyk]],"")</f>
        <v/>
      </c>
    </row>
    <row r="537" spans="8:14" ht="15.75" x14ac:dyDescent="0.25">
      <c r="H537" s="1" t="s">
        <v>40</v>
      </c>
      <c r="I537" s="1" t="s">
        <v>449</v>
      </c>
      <c r="J537">
        <v>0.2</v>
      </c>
      <c r="K537" s="1" t="s">
        <v>563</v>
      </c>
      <c r="N537" s="9" t="str">
        <f>IF(uzytkownicy716[[#This Row],[Urzedowy]]="tak",uzytkownicy716[[#This Row],[Jezyk]],"")</f>
        <v/>
      </c>
    </row>
    <row r="538" spans="8:14" ht="15.75" x14ac:dyDescent="0.25">
      <c r="H538" s="1" t="s">
        <v>40</v>
      </c>
      <c r="I538" s="1" t="s">
        <v>464</v>
      </c>
      <c r="J538">
        <v>0.2</v>
      </c>
      <c r="K538" s="1" t="s">
        <v>563</v>
      </c>
      <c r="N538" s="9" t="str">
        <f>IF(uzytkownicy716[[#This Row],[Urzedowy]]="tak",uzytkownicy716[[#This Row],[Jezyk]],"")</f>
        <v/>
      </c>
    </row>
    <row r="539" spans="8:14" ht="15.75" x14ac:dyDescent="0.25">
      <c r="H539" s="1" t="s">
        <v>40</v>
      </c>
      <c r="I539" s="1" t="s">
        <v>191</v>
      </c>
      <c r="J539">
        <v>0.2</v>
      </c>
      <c r="K539" s="1" t="s">
        <v>563</v>
      </c>
      <c r="N539" s="9" t="str">
        <f>IF(uzytkownicy716[[#This Row],[Urzedowy]]="tak",uzytkownicy716[[#This Row],[Jezyk]],"")</f>
        <v/>
      </c>
    </row>
    <row r="540" spans="8:14" ht="15.75" x14ac:dyDescent="0.25">
      <c r="H540" s="1" t="s">
        <v>40</v>
      </c>
      <c r="I540" s="1" t="s">
        <v>341</v>
      </c>
      <c r="J540">
        <v>0.2</v>
      </c>
      <c r="K540" s="1" t="s">
        <v>563</v>
      </c>
      <c r="N540" s="9" t="str">
        <f>IF(uzytkownicy716[[#This Row],[Urzedowy]]="tak",uzytkownicy716[[#This Row],[Jezyk]],"")</f>
        <v/>
      </c>
    </row>
    <row r="541" spans="8:14" ht="15.75" x14ac:dyDescent="0.25">
      <c r="H541" s="1" t="s">
        <v>40</v>
      </c>
      <c r="I541" s="1" t="s">
        <v>377</v>
      </c>
      <c r="J541">
        <v>0.2</v>
      </c>
      <c r="K541" s="1" t="s">
        <v>563</v>
      </c>
      <c r="N541" s="9" t="str">
        <f>IF(uzytkownicy716[[#This Row],[Urzedowy]]="tak",uzytkownicy716[[#This Row],[Jezyk]],"")</f>
        <v/>
      </c>
    </row>
    <row r="542" spans="8:14" ht="15.75" x14ac:dyDescent="0.25">
      <c r="H542" s="1" t="s">
        <v>42</v>
      </c>
      <c r="I542" s="1" t="s">
        <v>229</v>
      </c>
      <c r="J542">
        <v>0.2</v>
      </c>
      <c r="K542" s="1" t="s">
        <v>563</v>
      </c>
      <c r="N542" s="9" t="str">
        <f>IF(uzytkownicy716[[#This Row],[Urzedowy]]="tak",uzytkownicy716[[#This Row],[Jezyk]],"")</f>
        <v/>
      </c>
    </row>
    <row r="543" spans="8:14" ht="15.75" x14ac:dyDescent="0.25">
      <c r="H543" s="1" t="s">
        <v>43</v>
      </c>
      <c r="I543" s="1" t="s">
        <v>127</v>
      </c>
      <c r="J543">
        <v>0.2</v>
      </c>
      <c r="K543" s="1" t="s">
        <v>563</v>
      </c>
      <c r="N543" s="9" t="str">
        <f>IF(uzytkownicy716[[#This Row],[Urzedowy]]="tak",uzytkownicy716[[#This Row],[Jezyk]],"")</f>
        <v/>
      </c>
    </row>
    <row r="544" spans="8:14" ht="15.75" x14ac:dyDescent="0.25">
      <c r="H544" s="1" t="s">
        <v>43</v>
      </c>
      <c r="I544" s="1" t="s">
        <v>537</v>
      </c>
      <c r="J544">
        <v>0.2</v>
      </c>
      <c r="K544" s="1" t="s">
        <v>563</v>
      </c>
      <c r="N544" s="9" t="str">
        <f>IF(uzytkownicy716[[#This Row],[Urzedowy]]="tak",uzytkownicy716[[#This Row],[Jezyk]],"")</f>
        <v/>
      </c>
    </row>
    <row r="545" spans="8:14" ht="15.75" x14ac:dyDescent="0.25">
      <c r="H545" s="1" t="s">
        <v>44</v>
      </c>
      <c r="I545" s="1" t="s">
        <v>78</v>
      </c>
      <c r="J545">
        <v>0.2</v>
      </c>
      <c r="K545" s="1" t="s">
        <v>563</v>
      </c>
      <c r="N545" s="9" t="str">
        <f>IF(uzytkownicy716[[#This Row],[Urzedowy]]="tak",uzytkownicy716[[#This Row],[Jezyk]],"")</f>
        <v/>
      </c>
    </row>
    <row r="546" spans="8:14" ht="15.75" x14ac:dyDescent="0.25">
      <c r="H546" s="1" t="s">
        <v>44</v>
      </c>
      <c r="I546" s="1" t="s">
        <v>196</v>
      </c>
      <c r="J546">
        <v>0.2</v>
      </c>
      <c r="K546" s="1" t="s">
        <v>563</v>
      </c>
      <c r="N546" s="9" t="str">
        <f>IF(uzytkownicy716[[#This Row],[Urzedowy]]="tak",uzytkownicy716[[#This Row],[Jezyk]],"")</f>
        <v/>
      </c>
    </row>
    <row r="547" spans="8:14" ht="15.75" x14ac:dyDescent="0.25">
      <c r="H547" s="1" t="s">
        <v>44</v>
      </c>
      <c r="I547" s="1" t="s">
        <v>254</v>
      </c>
      <c r="J547">
        <v>0.2</v>
      </c>
      <c r="K547" s="1" t="s">
        <v>563</v>
      </c>
      <c r="N547" s="9" t="str">
        <f>IF(uzytkownicy716[[#This Row],[Urzedowy]]="tak",uzytkownicy716[[#This Row],[Jezyk]],"")</f>
        <v/>
      </c>
    </row>
    <row r="548" spans="8:14" ht="15.75" x14ac:dyDescent="0.25">
      <c r="H548" s="1" t="s">
        <v>44</v>
      </c>
      <c r="I548" s="1" t="s">
        <v>202</v>
      </c>
      <c r="J548">
        <v>0.2</v>
      </c>
      <c r="K548" s="1" t="s">
        <v>563</v>
      </c>
      <c r="N548" s="9" t="str">
        <f>IF(uzytkownicy716[[#This Row],[Urzedowy]]="tak",uzytkownicy716[[#This Row],[Jezyk]],"")</f>
        <v/>
      </c>
    </row>
    <row r="549" spans="8:14" ht="15.75" x14ac:dyDescent="0.25">
      <c r="H549" s="1" t="s">
        <v>44</v>
      </c>
      <c r="I549" s="1" t="s">
        <v>375</v>
      </c>
      <c r="J549">
        <v>0.2</v>
      </c>
      <c r="K549" s="1" t="s">
        <v>563</v>
      </c>
      <c r="N549" s="9" t="str">
        <f>IF(uzytkownicy716[[#This Row],[Urzedowy]]="tak",uzytkownicy716[[#This Row],[Jezyk]],"")</f>
        <v/>
      </c>
    </row>
    <row r="550" spans="8:14" ht="15.75" x14ac:dyDescent="0.25">
      <c r="H550" s="1" t="s">
        <v>44</v>
      </c>
      <c r="I550" s="1" t="s">
        <v>504</v>
      </c>
      <c r="J550">
        <v>0.2</v>
      </c>
      <c r="K550" s="1" t="s">
        <v>563</v>
      </c>
      <c r="N550" s="9" t="str">
        <f>IF(uzytkownicy716[[#This Row],[Urzedowy]]="tak",uzytkownicy716[[#This Row],[Jezyk]],"")</f>
        <v/>
      </c>
    </row>
    <row r="551" spans="8:14" ht="15.75" x14ac:dyDescent="0.25">
      <c r="H551" s="1" t="s">
        <v>44</v>
      </c>
      <c r="I551" s="1" t="s">
        <v>221</v>
      </c>
      <c r="J551">
        <v>0.2</v>
      </c>
      <c r="K551" s="1" t="s">
        <v>563</v>
      </c>
      <c r="N551" s="9" t="str">
        <f>IF(uzytkownicy716[[#This Row],[Urzedowy]]="tak",uzytkownicy716[[#This Row],[Jezyk]],"")</f>
        <v/>
      </c>
    </row>
    <row r="552" spans="8:14" ht="15.75" x14ac:dyDescent="0.25">
      <c r="H552" s="1" t="s">
        <v>45</v>
      </c>
      <c r="I552" s="1" t="s">
        <v>426</v>
      </c>
      <c r="J552">
        <v>0.2</v>
      </c>
      <c r="K552" s="1" t="s">
        <v>563</v>
      </c>
      <c r="N552" s="9" t="str">
        <f>IF(uzytkownicy716[[#This Row],[Urzedowy]]="tak",uzytkownicy716[[#This Row],[Jezyk]],"")</f>
        <v/>
      </c>
    </row>
    <row r="553" spans="8:14" ht="15.75" x14ac:dyDescent="0.25">
      <c r="H553" s="1" t="s">
        <v>45</v>
      </c>
      <c r="I553" s="1" t="s">
        <v>111</v>
      </c>
      <c r="J553">
        <v>0.2</v>
      </c>
      <c r="K553" s="1" t="s">
        <v>563</v>
      </c>
      <c r="N553" s="9" t="str">
        <f>IF(uzytkownicy716[[#This Row],[Urzedowy]]="tak",uzytkownicy716[[#This Row],[Jezyk]],"")</f>
        <v/>
      </c>
    </row>
    <row r="554" spans="8:14" ht="15.75" x14ac:dyDescent="0.25">
      <c r="H554" s="1" t="s">
        <v>45</v>
      </c>
      <c r="I554" s="1" t="s">
        <v>181</v>
      </c>
      <c r="J554">
        <v>0.2</v>
      </c>
      <c r="K554" s="1" t="s">
        <v>563</v>
      </c>
      <c r="N554" s="9" t="str">
        <f>IF(uzytkownicy716[[#This Row],[Urzedowy]]="tak",uzytkownicy716[[#This Row],[Jezyk]],"")</f>
        <v/>
      </c>
    </row>
    <row r="555" spans="8:14" ht="15.75" x14ac:dyDescent="0.25">
      <c r="H555" s="1" t="s">
        <v>45</v>
      </c>
      <c r="I555" s="1" t="s">
        <v>76</v>
      </c>
      <c r="J555">
        <v>0.2</v>
      </c>
      <c r="K555" s="1" t="s">
        <v>563</v>
      </c>
      <c r="N555" s="9" t="str">
        <f>IF(uzytkownicy716[[#This Row],[Urzedowy]]="tak",uzytkownicy716[[#This Row],[Jezyk]],"")</f>
        <v/>
      </c>
    </row>
    <row r="556" spans="8:14" ht="15.75" x14ac:dyDescent="0.25">
      <c r="H556" s="1" t="s">
        <v>46</v>
      </c>
      <c r="I556" s="1" t="s">
        <v>219</v>
      </c>
      <c r="J556">
        <v>0.2</v>
      </c>
      <c r="K556" s="1" t="s">
        <v>563</v>
      </c>
      <c r="N556" s="9" t="str">
        <f>IF(uzytkownicy716[[#This Row],[Urzedowy]]="tak",uzytkownicy716[[#This Row],[Jezyk]],"")</f>
        <v/>
      </c>
    </row>
    <row r="557" spans="8:14" ht="15.75" x14ac:dyDescent="0.25">
      <c r="H557" s="1" t="s">
        <v>46</v>
      </c>
      <c r="I557" s="1" t="s">
        <v>430</v>
      </c>
      <c r="J557">
        <v>0.2</v>
      </c>
      <c r="K557" s="1" t="s">
        <v>563</v>
      </c>
      <c r="N557" s="9" t="str">
        <f>IF(uzytkownicy716[[#This Row],[Urzedowy]]="tak",uzytkownicy716[[#This Row],[Jezyk]],"")</f>
        <v/>
      </c>
    </row>
    <row r="558" spans="8:14" ht="15.75" x14ac:dyDescent="0.25">
      <c r="H558" s="1" t="s">
        <v>46</v>
      </c>
      <c r="I558" s="1" t="s">
        <v>438</v>
      </c>
      <c r="J558">
        <v>0.2</v>
      </c>
      <c r="K558" s="1" t="s">
        <v>563</v>
      </c>
      <c r="N558" s="9" t="str">
        <f>IF(uzytkownicy716[[#This Row],[Urzedowy]]="tak",uzytkownicy716[[#This Row],[Jezyk]],"")</f>
        <v/>
      </c>
    </row>
    <row r="559" spans="8:14" ht="15.75" x14ac:dyDescent="0.25">
      <c r="H559" s="1" t="s">
        <v>46</v>
      </c>
      <c r="I559" s="1" t="s">
        <v>258</v>
      </c>
      <c r="J559">
        <v>0.2</v>
      </c>
      <c r="K559" s="1" t="s">
        <v>563</v>
      </c>
      <c r="N559" s="9" t="str">
        <f>IF(uzytkownicy716[[#This Row],[Urzedowy]]="tak",uzytkownicy716[[#This Row],[Jezyk]],"")</f>
        <v/>
      </c>
    </row>
    <row r="560" spans="8:14" ht="15.75" x14ac:dyDescent="0.25">
      <c r="H560" s="1" t="s">
        <v>46</v>
      </c>
      <c r="I560" s="1" t="s">
        <v>132</v>
      </c>
      <c r="J560">
        <v>0.2</v>
      </c>
      <c r="K560" s="1" t="s">
        <v>563</v>
      </c>
      <c r="N560" s="9" t="str">
        <f>IF(uzytkownicy716[[#This Row],[Urzedowy]]="tak",uzytkownicy716[[#This Row],[Jezyk]],"")</f>
        <v/>
      </c>
    </row>
    <row r="561" spans="8:14" ht="15.75" x14ac:dyDescent="0.25">
      <c r="H561" s="1" t="s">
        <v>46</v>
      </c>
      <c r="I561" s="1" t="s">
        <v>268</v>
      </c>
      <c r="J561">
        <v>0.2</v>
      </c>
      <c r="K561" s="1" t="s">
        <v>563</v>
      </c>
      <c r="N561" s="9" t="str">
        <f>IF(uzytkownicy716[[#This Row],[Urzedowy]]="tak",uzytkownicy716[[#This Row],[Jezyk]],"")</f>
        <v/>
      </c>
    </row>
    <row r="562" spans="8:14" ht="15.75" x14ac:dyDescent="0.25">
      <c r="H562" s="1" t="s">
        <v>46</v>
      </c>
      <c r="I562" s="1" t="s">
        <v>137</v>
      </c>
      <c r="J562">
        <v>0.2</v>
      </c>
      <c r="K562" s="1" t="s">
        <v>563</v>
      </c>
      <c r="N562" s="9" t="str">
        <f>IF(uzytkownicy716[[#This Row],[Urzedowy]]="tak",uzytkownicy716[[#This Row],[Jezyk]],"")</f>
        <v/>
      </c>
    </row>
    <row r="563" spans="8:14" ht="15.75" x14ac:dyDescent="0.25">
      <c r="H563" s="1" t="s">
        <v>46</v>
      </c>
      <c r="I563" s="1" t="s">
        <v>88</v>
      </c>
      <c r="J563">
        <v>0.2</v>
      </c>
      <c r="K563" s="1" t="s">
        <v>563</v>
      </c>
      <c r="N563" s="9" t="str">
        <f>IF(uzytkownicy716[[#This Row],[Urzedowy]]="tak",uzytkownicy716[[#This Row],[Jezyk]],"")</f>
        <v/>
      </c>
    </row>
    <row r="564" spans="8:14" ht="15.75" x14ac:dyDescent="0.25">
      <c r="H564" s="1" t="s">
        <v>47</v>
      </c>
      <c r="I564" s="1" t="s">
        <v>329</v>
      </c>
      <c r="J564">
        <v>0.2</v>
      </c>
      <c r="K564" s="1" t="s">
        <v>563</v>
      </c>
      <c r="N564" s="9" t="str">
        <f>IF(uzytkownicy716[[#This Row],[Urzedowy]]="tak",uzytkownicy716[[#This Row],[Jezyk]],"")</f>
        <v/>
      </c>
    </row>
    <row r="565" spans="8:14" ht="15.75" x14ac:dyDescent="0.25">
      <c r="H565" s="1" t="s">
        <v>7</v>
      </c>
      <c r="I565" s="1" t="s">
        <v>333</v>
      </c>
      <c r="J565">
        <v>0.1</v>
      </c>
      <c r="K565" s="1" t="s">
        <v>563</v>
      </c>
      <c r="N565" s="9" t="str">
        <f>IF(uzytkownicy716[[#This Row],[Urzedowy]]="tak",uzytkownicy716[[#This Row],[Jezyk]],"")</f>
        <v/>
      </c>
    </row>
    <row r="566" spans="8:14" ht="15.75" x14ac:dyDescent="0.25">
      <c r="H566" s="1" t="s">
        <v>10</v>
      </c>
      <c r="I566" s="1" t="s">
        <v>244</v>
      </c>
      <c r="J566">
        <v>0.1</v>
      </c>
      <c r="K566" s="1" t="s">
        <v>563</v>
      </c>
      <c r="N566" s="9" t="str">
        <f>IF(uzytkownicy716[[#This Row],[Urzedowy]]="tak",uzytkownicy716[[#This Row],[Jezyk]],"")</f>
        <v/>
      </c>
    </row>
    <row r="567" spans="8:14" ht="15.75" x14ac:dyDescent="0.25">
      <c r="H567" s="1" t="s">
        <v>10</v>
      </c>
      <c r="I567" s="1" t="s">
        <v>255</v>
      </c>
      <c r="J567">
        <v>0.1</v>
      </c>
      <c r="K567" s="1" t="s">
        <v>563</v>
      </c>
      <c r="N567" s="9" t="str">
        <f>IF(uzytkownicy716[[#This Row],[Urzedowy]]="tak",uzytkownicy716[[#This Row],[Jezyk]],"")</f>
        <v/>
      </c>
    </row>
    <row r="568" spans="8:14" ht="15.75" x14ac:dyDescent="0.25">
      <c r="H568" s="1" t="s">
        <v>12</v>
      </c>
      <c r="I568" s="1" t="s">
        <v>222</v>
      </c>
      <c r="J568">
        <v>0.1</v>
      </c>
      <c r="K568" s="1" t="s">
        <v>563</v>
      </c>
      <c r="N568" s="9" t="str">
        <f>IF(uzytkownicy716[[#This Row],[Urzedowy]]="tak",uzytkownicy716[[#This Row],[Jezyk]],"")</f>
        <v/>
      </c>
    </row>
    <row r="569" spans="8:14" ht="15.75" x14ac:dyDescent="0.25">
      <c r="H569" s="1" t="s">
        <v>12</v>
      </c>
      <c r="I569" s="1" t="s">
        <v>151</v>
      </c>
      <c r="J569">
        <v>0.1</v>
      </c>
      <c r="K569" s="1" t="s">
        <v>563</v>
      </c>
      <c r="N569" s="9" t="str">
        <f>IF(uzytkownicy716[[#This Row],[Urzedowy]]="tak",uzytkownicy716[[#This Row],[Jezyk]],"")</f>
        <v/>
      </c>
    </row>
    <row r="570" spans="8:14" ht="15.75" x14ac:dyDescent="0.25">
      <c r="H570" s="1" t="s">
        <v>12</v>
      </c>
      <c r="I570" s="1" t="s">
        <v>451</v>
      </c>
      <c r="J570">
        <v>0.1</v>
      </c>
      <c r="K570" s="1" t="s">
        <v>563</v>
      </c>
      <c r="N570" s="9" t="str">
        <f>IF(uzytkownicy716[[#This Row],[Urzedowy]]="tak",uzytkownicy716[[#This Row],[Jezyk]],"")</f>
        <v/>
      </c>
    </row>
    <row r="571" spans="8:14" ht="15.75" x14ac:dyDescent="0.25">
      <c r="H571" s="1" t="s">
        <v>12</v>
      </c>
      <c r="I571" s="1" t="s">
        <v>119</v>
      </c>
      <c r="J571">
        <v>0.1</v>
      </c>
      <c r="K571" s="1" t="s">
        <v>563</v>
      </c>
      <c r="N571" s="9" t="str">
        <f>IF(uzytkownicy716[[#This Row],[Urzedowy]]="tak",uzytkownicy716[[#This Row],[Jezyk]],"")</f>
        <v/>
      </c>
    </row>
    <row r="572" spans="8:14" ht="15.75" x14ac:dyDescent="0.25">
      <c r="H572" s="1" t="s">
        <v>12</v>
      </c>
      <c r="I572" s="1" t="s">
        <v>332</v>
      </c>
      <c r="J572">
        <v>0.1</v>
      </c>
      <c r="K572" s="1" t="s">
        <v>563</v>
      </c>
      <c r="N572" s="9" t="str">
        <f>IF(uzytkownicy716[[#This Row],[Urzedowy]]="tak",uzytkownicy716[[#This Row],[Jezyk]],"")</f>
        <v/>
      </c>
    </row>
    <row r="573" spans="8:14" ht="15.75" x14ac:dyDescent="0.25">
      <c r="H573" s="1" t="s">
        <v>12</v>
      </c>
      <c r="I573" s="1" t="s">
        <v>519</v>
      </c>
      <c r="J573">
        <v>0.1</v>
      </c>
      <c r="K573" s="1" t="s">
        <v>563</v>
      </c>
      <c r="N573" s="9" t="str">
        <f>IF(uzytkownicy716[[#This Row],[Urzedowy]]="tak",uzytkownicy716[[#This Row],[Jezyk]],"")</f>
        <v/>
      </c>
    </row>
    <row r="574" spans="8:14" ht="15.75" x14ac:dyDescent="0.25">
      <c r="H574" s="1" t="s">
        <v>13</v>
      </c>
      <c r="I574" s="1" t="s">
        <v>343</v>
      </c>
      <c r="J574">
        <v>0.1</v>
      </c>
      <c r="K574" s="1" t="s">
        <v>563</v>
      </c>
      <c r="N574" s="9" t="str">
        <f>IF(uzytkownicy716[[#This Row],[Urzedowy]]="tak",uzytkownicy716[[#This Row],[Jezyk]],"")</f>
        <v/>
      </c>
    </row>
    <row r="575" spans="8:14" ht="15.75" x14ac:dyDescent="0.25">
      <c r="H575" s="1" t="s">
        <v>13</v>
      </c>
      <c r="I575" s="1" t="s">
        <v>387</v>
      </c>
      <c r="J575">
        <v>0.1</v>
      </c>
      <c r="K575" s="1" t="s">
        <v>563</v>
      </c>
      <c r="N575" s="9" t="str">
        <f>IF(uzytkownicy716[[#This Row],[Urzedowy]]="tak",uzytkownicy716[[#This Row],[Jezyk]],"")</f>
        <v/>
      </c>
    </row>
    <row r="576" spans="8:14" ht="15.75" x14ac:dyDescent="0.25">
      <c r="H576" s="1" t="s">
        <v>16</v>
      </c>
      <c r="I576" s="1" t="s">
        <v>545</v>
      </c>
      <c r="J576">
        <v>0.1</v>
      </c>
      <c r="K576" s="1" t="s">
        <v>563</v>
      </c>
      <c r="N576" s="9" t="str">
        <f>IF(uzytkownicy716[[#This Row],[Urzedowy]]="tak",uzytkownicy716[[#This Row],[Jezyk]],"")</f>
        <v/>
      </c>
    </row>
    <row r="577" spans="8:14" ht="15.75" x14ac:dyDescent="0.25">
      <c r="H577" s="1" t="s">
        <v>20</v>
      </c>
      <c r="I577" s="1" t="s">
        <v>492</v>
      </c>
      <c r="J577">
        <v>0.1</v>
      </c>
      <c r="K577" s="1" t="s">
        <v>563</v>
      </c>
      <c r="N577" s="9" t="str">
        <f>IF(uzytkownicy716[[#This Row],[Urzedowy]]="tak",uzytkownicy716[[#This Row],[Jezyk]],"")</f>
        <v/>
      </c>
    </row>
    <row r="578" spans="8:14" ht="15.75" x14ac:dyDescent="0.25">
      <c r="H578" s="1" t="s">
        <v>20</v>
      </c>
      <c r="I578" s="1" t="s">
        <v>265</v>
      </c>
      <c r="J578">
        <v>0.1</v>
      </c>
      <c r="K578" s="1" t="s">
        <v>563</v>
      </c>
      <c r="N578" s="9" t="str">
        <f>IF(uzytkownicy716[[#This Row],[Urzedowy]]="tak",uzytkownicy716[[#This Row],[Jezyk]],"")</f>
        <v/>
      </c>
    </row>
    <row r="579" spans="8:14" ht="15.75" x14ac:dyDescent="0.25">
      <c r="H579" s="1" t="s">
        <v>20</v>
      </c>
      <c r="I579" s="1" t="s">
        <v>73</v>
      </c>
      <c r="J579">
        <v>0.1</v>
      </c>
      <c r="K579" s="1" t="s">
        <v>563</v>
      </c>
      <c r="N579" s="9" t="str">
        <f>IF(uzytkownicy716[[#This Row],[Urzedowy]]="tak",uzytkownicy716[[#This Row],[Jezyk]],"")</f>
        <v/>
      </c>
    </row>
    <row r="580" spans="8:14" ht="15.75" x14ac:dyDescent="0.25">
      <c r="H580" s="1" t="s">
        <v>20</v>
      </c>
      <c r="I580" s="1" t="s">
        <v>429</v>
      </c>
      <c r="J580">
        <v>0.1</v>
      </c>
      <c r="K580" s="1" t="s">
        <v>563</v>
      </c>
      <c r="N580" s="9" t="str">
        <f>IF(uzytkownicy716[[#This Row],[Urzedowy]]="tak",uzytkownicy716[[#This Row],[Jezyk]],"")</f>
        <v/>
      </c>
    </row>
    <row r="581" spans="8:14" ht="15.75" x14ac:dyDescent="0.25">
      <c r="H581" s="1" t="s">
        <v>20</v>
      </c>
      <c r="I581" s="1" t="s">
        <v>269</v>
      </c>
      <c r="J581">
        <v>0.1</v>
      </c>
      <c r="K581" s="1" t="s">
        <v>563</v>
      </c>
      <c r="N581" s="9" t="str">
        <f>IF(uzytkownicy716[[#This Row],[Urzedowy]]="tak",uzytkownicy716[[#This Row],[Jezyk]],"")</f>
        <v/>
      </c>
    </row>
    <row r="582" spans="8:14" ht="15.75" x14ac:dyDescent="0.25">
      <c r="H582" s="1" t="s">
        <v>20</v>
      </c>
      <c r="I582" s="1" t="s">
        <v>289</v>
      </c>
      <c r="J582">
        <v>0.1</v>
      </c>
      <c r="K582" s="1" t="s">
        <v>563</v>
      </c>
      <c r="N582" s="9" t="str">
        <f>IF(uzytkownicy716[[#This Row],[Urzedowy]]="tak",uzytkownicy716[[#This Row],[Jezyk]],"")</f>
        <v/>
      </c>
    </row>
    <row r="583" spans="8:14" ht="15.75" x14ac:dyDescent="0.25">
      <c r="H583" s="1" t="s">
        <v>20</v>
      </c>
      <c r="I583" s="1" t="s">
        <v>154</v>
      </c>
      <c r="J583">
        <v>0.1</v>
      </c>
      <c r="K583" s="1" t="s">
        <v>563</v>
      </c>
      <c r="N583" s="9" t="str">
        <f>IF(uzytkownicy716[[#This Row],[Urzedowy]]="tak",uzytkownicy716[[#This Row],[Jezyk]],"")</f>
        <v/>
      </c>
    </row>
    <row r="584" spans="8:14" ht="15.75" x14ac:dyDescent="0.25">
      <c r="H584" s="1" t="s">
        <v>20</v>
      </c>
      <c r="I584" s="1" t="s">
        <v>292</v>
      </c>
      <c r="J584">
        <v>0.1</v>
      </c>
      <c r="K584" s="1" t="s">
        <v>563</v>
      </c>
      <c r="N584" s="9" t="str">
        <f>IF(uzytkownicy716[[#This Row],[Urzedowy]]="tak",uzytkownicy716[[#This Row],[Jezyk]],"")</f>
        <v/>
      </c>
    </row>
    <row r="585" spans="8:14" ht="15.75" x14ac:dyDescent="0.25">
      <c r="H585" s="1" t="s">
        <v>20</v>
      </c>
      <c r="I585" s="1" t="s">
        <v>458</v>
      </c>
      <c r="J585">
        <v>0.1</v>
      </c>
      <c r="K585" s="1" t="s">
        <v>563</v>
      </c>
      <c r="N585" s="9" t="str">
        <f>IF(uzytkownicy716[[#This Row],[Urzedowy]]="tak",uzytkownicy716[[#This Row],[Jezyk]],"")</f>
        <v/>
      </c>
    </row>
    <row r="586" spans="8:14" ht="15.75" x14ac:dyDescent="0.25">
      <c r="H586" s="1" t="s">
        <v>22</v>
      </c>
      <c r="I586" s="1" t="s">
        <v>136</v>
      </c>
      <c r="J586">
        <v>0.1</v>
      </c>
      <c r="K586" s="1" t="s">
        <v>563</v>
      </c>
      <c r="N586" s="9" t="str">
        <f>IF(uzytkownicy716[[#This Row],[Urzedowy]]="tak",uzytkownicy716[[#This Row],[Jezyk]],"")</f>
        <v/>
      </c>
    </row>
    <row r="587" spans="8:14" ht="15.75" x14ac:dyDescent="0.25">
      <c r="H587" s="1" t="s">
        <v>25</v>
      </c>
      <c r="I587" s="1" t="s">
        <v>538</v>
      </c>
      <c r="J587">
        <v>0.1</v>
      </c>
      <c r="K587" s="1" t="s">
        <v>563</v>
      </c>
      <c r="N587" s="9" t="str">
        <f>IF(uzytkownicy716[[#This Row],[Urzedowy]]="tak",uzytkownicy716[[#This Row],[Jezyk]],"")</f>
        <v/>
      </c>
    </row>
    <row r="588" spans="8:14" ht="15.75" x14ac:dyDescent="0.25">
      <c r="H588" s="1" t="s">
        <v>25</v>
      </c>
      <c r="I588" s="1" t="s">
        <v>277</v>
      </c>
      <c r="J588">
        <v>0.1</v>
      </c>
      <c r="K588" s="1" t="s">
        <v>563</v>
      </c>
      <c r="N588" s="9" t="str">
        <f>IF(uzytkownicy716[[#This Row],[Urzedowy]]="tak",uzytkownicy716[[#This Row],[Jezyk]],"")</f>
        <v/>
      </c>
    </row>
    <row r="589" spans="8:14" ht="15.75" x14ac:dyDescent="0.25">
      <c r="H589" s="1" t="s">
        <v>25</v>
      </c>
      <c r="I589" s="1" t="s">
        <v>491</v>
      </c>
      <c r="J589">
        <v>0.1</v>
      </c>
      <c r="K589" s="1" t="s">
        <v>563</v>
      </c>
      <c r="N589" s="9" t="str">
        <f>IF(uzytkownicy716[[#This Row],[Urzedowy]]="tak",uzytkownicy716[[#This Row],[Jezyk]],"")</f>
        <v/>
      </c>
    </row>
    <row r="590" spans="8:14" ht="15.75" x14ac:dyDescent="0.25">
      <c r="H590" s="1" t="s">
        <v>25</v>
      </c>
      <c r="I590" s="1" t="s">
        <v>527</v>
      </c>
      <c r="J590">
        <v>0.1</v>
      </c>
      <c r="K590" s="1" t="s">
        <v>563</v>
      </c>
      <c r="N590" s="9" t="str">
        <f>IF(uzytkownicy716[[#This Row],[Urzedowy]]="tak",uzytkownicy716[[#This Row],[Jezyk]],"")</f>
        <v/>
      </c>
    </row>
    <row r="591" spans="8:14" ht="15.75" x14ac:dyDescent="0.25">
      <c r="H591" s="1" t="s">
        <v>25</v>
      </c>
      <c r="I591" s="1" t="s">
        <v>205</v>
      </c>
      <c r="J591">
        <v>0.1</v>
      </c>
      <c r="K591" s="1" t="s">
        <v>563</v>
      </c>
      <c r="N591" s="9" t="str">
        <f>IF(uzytkownicy716[[#This Row],[Urzedowy]]="tak",uzytkownicy716[[#This Row],[Jezyk]],"")</f>
        <v/>
      </c>
    </row>
    <row r="592" spans="8:14" ht="15.75" x14ac:dyDescent="0.25">
      <c r="H592" s="1" t="s">
        <v>25</v>
      </c>
      <c r="I592" s="1" t="s">
        <v>178</v>
      </c>
      <c r="J592">
        <v>0.1</v>
      </c>
      <c r="K592" s="1" t="s">
        <v>563</v>
      </c>
      <c r="N592" s="9" t="str">
        <f>IF(uzytkownicy716[[#This Row],[Urzedowy]]="tak",uzytkownicy716[[#This Row],[Jezyk]],"")</f>
        <v/>
      </c>
    </row>
    <row r="593" spans="8:14" ht="15.75" x14ac:dyDescent="0.25">
      <c r="H593" s="1" t="s">
        <v>25</v>
      </c>
      <c r="I593" s="1" t="s">
        <v>181</v>
      </c>
      <c r="J593">
        <v>0.1</v>
      </c>
      <c r="K593" s="1" t="s">
        <v>563</v>
      </c>
      <c r="N593" s="9" t="str">
        <f>IF(uzytkownicy716[[#This Row],[Urzedowy]]="tak",uzytkownicy716[[#This Row],[Jezyk]],"")</f>
        <v/>
      </c>
    </row>
    <row r="594" spans="8:14" ht="15.75" x14ac:dyDescent="0.25">
      <c r="H594" s="1" t="s">
        <v>25</v>
      </c>
      <c r="I594" s="1" t="s">
        <v>199</v>
      </c>
      <c r="J594">
        <v>0.1</v>
      </c>
      <c r="K594" s="1" t="s">
        <v>563</v>
      </c>
      <c r="N594" s="9" t="str">
        <f>IF(uzytkownicy716[[#This Row],[Urzedowy]]="tak",uzytkownicy716[[#This Row],[Jezyk]],"")</f>
        <v/>
      </c>
    </row>
    <row r="595" spans="8:14" ht="15.75" x14ac:dyDescent="0.25">
      <c r="H595" s="1" t="s">
        <v>25</v>
      </c>
      <c r="I595" s="1" t="s">
        <v>445</v>
      </c>
      <c r="J595">
        <v>0.1</v>
      </c>
      <c r="K595" s="1" t="s">
        <v>563</v>
      </c>
      <c r="N595" s="9" t="str">
        <f>IF(uzytkownicy716[[#This Row],[Urzedowy]]="tak",uzytkownicy716[[#This Row],[Jezyk]],"")</f>
        <v/>
      </c>
    </row>
    <row r="596" spans="8:14" ht="15.75" x14ac:dyDescent="0.25">
      <c r="H596" s="1" t="s">
        <v>25</v>
      </c>
      <c r="I596" s="1" t="s">
        <v>280</v>
      </c>
      <c r="J596">
        <v>0.1</v>
      </c>
      <c r="K596" s="1" t="s">
        <v>563</v>
      </c>
      <c r="N596" s="9" t="str">
        <f>IF(uzytkownicy716[[#This Row],[Urzedowy]]="tak",uzytkownicy716[[#This Row],[Jezyk]],"")</f>
        <v/>
      </c>
    </row>
    <row r="597" spans="8:14" ht="15.75" x14ac:dyDescent="0.25">
      <c r="H597" s="1" t="s">
        <v>27</v>
      </c>
      <c r="I597" s="1" t="s">
        <v>473</v>
      </c>
      <c r="J597">
        <v>0.1</v>
      </c>
      <c r="K597" s="1" t="s">
        <v>563</v>
      </c>
      <c r="N597" s="9" t="str">
        <f>IF(uzytkownicy716[[#This Row],[Urzedowy]]="tak",uzytkownicy716[[#This Row],[Jezyk]],"")</f>
        <v/>
      </c>
    </row>
    <row r="598" spans="8:14" ht="15.75" x14ac:dyDescent="0.25">
      <c r="H598" s="1" t="s">
        <v>27</v>
      </c>
      <c r="I598" s="1" t="s">
        <v>413</v>
      </c>
      <c r="J598">
        <v>0.1</v>
      </c>
      <c r="K598" s="1" t="s">
        <v>563</v>
      </c>
      <c r="N598" s="9" t="str">
        <f>IF(uzytkownicy716[[#This Row],[Urzedowy]]="tak",uzytkownicy716[[#This Row],[Jezyk]],"")</f>
        <v/>
      </c>
    </row>
    <row r="599" spans="8:14" ht="15.75" x14ac:dyDescent="0.25">
      <c r="H599" s="1" t="s">
        <v>27</v>
      </c>
      <c r="I599" s="1" t="s">
        <v>408</v>
      </c>
      <c r="J599">
        <v>0.1</v>
      </c>
      <c r="K599" s="1" t="s">
        <v>563</v>
      </c>
      <c r="N599" s="9" t="str">
        <f>IF(uzytkownicy716[[#This Row],[Urzedowy]]="tak",uzytkownicy716[[#This Row],[Jezyk]],"")</f>
        <v/>
      </c>
    </row>
    <row r="600" spans="8:14" ht="15.75" x14ac:dyDescent="0.25">
      <c r="H600" s="1" t="s">
        <v>27</v>
      </c>
      <c r="I600" s="1" t="s">
        <v>412</v>
      </c>
      <c r="J600">
        <v>0.1</v>
      </c>
      <c r="K600" s="1" t="s">
        <v>563</v>
      </c>
      <c r="N600" s="9" t="str">
        <f>IF(uzytkownicy716[[#This Row],[Urzedowy]]="tak",uzytkownicy716[[#This Row],[Jezyk]],"")</f>
        <v/>
      </c>
    </row>
    <row r="601" spans="8:14" ht="15.75" x14ac:dyDescent="0.25">
      <c r="H601" s="1" t="s">
        <v>27</v>
      </c>
      <c r="I601" s="1" t="s">
        <v>414</v>
      </c>
      <c r="J601">
        <v>0.1</v>
      </c>
      <c r="K601" s="1" t="s">
        <v>563</v>
      </c>
      <c r="N601" s="9" t="str">
        <f>IF(uzytkownicy716[[#This Row],[Urzedowy]]="tak",uzytkownicy716[[#This Row],[Jezyk]],"")</f>
        <v/>
      </c>
    </row>
    <row r="602" spans="8:14" ht="15.75" x14ac:dyDescent="0.25">
      <c r="H602" s="1" t="s">
        <v>27</v>
      </c>
      <c r="I602" s="1" t="s">
        <v>315</v>
      </c>
      <c r="J602">
        <v>0.1</v>
      </c>
      <c r="K602" s="1" t="s">
        <v>563</v>
      </c>
      <c r="N602" s="9" t="str">
        <f>IF(uzytkownicy716[[#This Row],[Urzedowy]]="tak",uzytkownicy716[[#This Row],[Jezyk]],"")</f>
        <v/>
      </c>
    </row>
    <row r="603" spans="8:14" ht="15.75" x14ac:dyDescent="0.25">
      <c r="H603" s="1" t="s">
        <v>27</v>
      </c>
      <c r="I603" s="1" t="s">
        <v>471</v>
      </c>
      <c r="J603">
        <v>0.1</v>
      </c>
      <c r="K603" s="1" t="s">
        <v>562</v>
      </c>
      <c r="N603" s="9" t="str">
        <f>IF(uzytkownicy716[[#This Row],[Urzedowy]]="tak",uzytkownicy716[[#This Row],[Jezyk]],"")</f>
        <v>suahili</v>
      </c>
    </row>
    <row r="604" spans="8:14" ht="15.75" x14ac:dyDescent="0.25">
      <c r="H604" s="1" t="s">
        <v>27</v>
      </c>
      <c r="I604" s="1" t="s">
        <v>450</v>
      </c>
      <c r="J604">
        <v>0.1</v>
      </c>
      <c r="K604" s="1" t="s">
        <v>563</v>
      </c>
      <c r="N604" s="9" t="str">
        <f>IF(uzytkownicy716[[#This Row],[Urzedowy]]="tak",uzytkownicy716[[#This Row],[Jezyk]],"")</f>
        <v/>
      </c>
    </row>
    <row r="605" spans="8:14" ht="15.75" x14ac:dyDescent="0.25">
      <c r="H605" s="1" t="s">
        <v>29</v>
      </c>
      <c r="I605" s="1" t="s">
        <v>74</v>
      </c>
      <c r="J605">
        <v>0.1</v>
      </c>
      <c r="K605" s="1" t="s">
        <v>563</v>
      </c>
      <c r="N605" s="9" t="str">
        <f>IF(uzytkownicy716[[#This Row],[Urzedowy]]="tak",uzytkownicy716[[#This Row],[Jezyk]],"")</f>
        <v/>
      </c>
    </row>
    <row r="606" spans="8:14" ht="15.75" x14ac:dyDescent="0.25">
      <c r="H606" s="1" t="s">
        <v>29</v>
      </c>
      <c r="I606" s="1" t="s">
        <v>538</v>
      </c>
      <c r="J606">
        <v>0.1</v>
      </c>
      <c r="K606" s="1" t="s">
        <v>563</v>
      </c>
      <c r="N606" s="9" t="str">
        <f>IF(uzytkownicy716[[#This Row],[Urzedowy]]="tak",uzytkownicy716[[#This Row],[Jezyk]],"")</f>
        <v/>
      </c>
    </row>
    <row r="607" spans="8:14" ht="15.75" x14ac:dyDescent="0.25">
      <c r="H607" s="1" t="s">
        <v>31</v>
      </c>
      <c r="I607" s="1" t="s">
        <v>206</v>
      </c>
      <c r="J607">
        <v>0.1</v>
      </c>
      <c r="K607" s="1" t="s">
        <v>563</v>
      </c>
      <c r="N607" s="9" t="str">
        <f>IF(uzytkownicy716[[#This Row],[Urzedowy]]="tak",uzytkownicy716[[#This Row],[Jezyk]],"")</f>
        <v/>
      </c>
    </row>
    <row r="608" spans="8:14" ht="15.75" x14ac:dyDescent="0.25">
      <c r="H608" s="1" t="s">
        <v>31</v>
      </c>
      <c r="I608" s="1" t="s">
        <v>143</v>
      </c>
      <c r="J608">
        <v>0.1</v>
      </c>
      <c r="K608" s="1" t="s">
        <v>563</v>
      </c>
      <c r="N608" s="9" t="str">
        <f>IF(uzytkownicy716[[#This Row],[Urzedowy]]="tak",uzytkownicy716[[#This Row],[Jezyk]],"")</f>
        <v/>
      </c>
    </row>
    <row r="609" spans="8:14" ht="15.75" x14ac:dyDescent="0.25">
      <c r="H609" s="1" t="s">
        <v>31</v>
      </c>
      <c r="I609" s="1" t="s">
        <v>353</v>
      </c>
      <c r="J609">
        <v>0.1</v>
      </c>
      <c r="K609" s="1" t="s">
        <v>563</v>
      </c>
      <c r="N609" s="9" t="str">
        <f>IF(uzytkownicy716[[#This Row],[Urzedowy]]="tak",uzytkownicy716[[#This Row],[Jezyk]],"")</f>
        <v/>
      </c>
    </row>
    <row r="610" spans="8:14" ht="15.75" x14ac:dyDescent="0.25">
      <c r="H610" s="1" t="s">
        <v>31</v>
      </c>
      <c r="I610" s="1" t="s">
        <v>344</v>
      </c>
      <c r="J610">
        <v>0.1</v>
      </c>
      <c r="K610" s="1" t="s">
        <v>563</v>
      </c>
      <c r="N610" s="9" t="str">
        <f>IF(uzytkownicy716[[#This Row],[Urzedowy]]="tak",uzytkownicy716[[#This Row],[Jezyk]],"")</f>
        <v/>
      </c>
    </row>
    <row r="611" spans="8:14" ht="15.75" x14ac:dyDescent="0.25">
      <c r="H611" s="1" t="s">
        <v>31</v>
      </c>
      <c r="I611" s="1" t="s">
        <v>435</v>
      </c>
      <c r="J611">
        <v>0.1</v>
      </c>
      <c r="K611" s="1" t="s">
        <v>563</v>
      </c>
      <c r="N611" s="9" t="str">
        <f>IF(uzytkownicy716[[#This Row],[Urzedowy]]="tak",uzytkownicy716[[#This Row],[Jezyk]],"")</f>
        <v/>
      </c>
    </row>
    <row r="612" spans="8:14" ht="15.75" x14ac:dyDescent="0.25">
      <c r="H612" s="1" t="s">
        <v>31</v>
      </c>
      <c r="I612" s="1" t="s">
        <v>509</v>
      </c>
      <c r="J612">
        <v>0.1</v>
      </c>
      <c r="K612" s="1" t="s">
        <v>563</v>
      </c>
      <c r="N612" s="9" t="str">
        <f>IF(uzytkownicy716[[#This Row],[Urzedowy]]="tak",uzytkownicy716[[#This Row],[Jezyk]],"")</f>
        <v/>
      </c>
    </row>
    <row r="613" spans="8:14" ht="15.75" x14ac:dyDescent="0.25">
      <c r="H613" s="1" t="s">
        <v>32</v>
      </c>
      <c r="I613" s="1" t="s">
        <v>527</v>
      </c>
      <c r="J613">
        <v>0.1</v>
      </c>
      <c r="K613" s="1" t="s">
        <v>563</v>
      </c>
      <c r="N613" s="9" t="str">
        <f>IF(uzytkownicy716[[#This Row],[Urzedowy]]="tak",uzytkownicy716[[#This Row],[Jezyk]],"")</f>
        <v/>
      </c>
    </row>
    <row r="614" spans="8:14" ht="15.75" x14ac:dyDescent="0.25">
      <c r="H614" s="1" t="s">
        <v>32</v>
      </c>
      <c r="I614" s="1" t="s">
        <v>161</v>
      </c>
      <c r="J614">
        <v>0.1</v>
      </c>
      <c r="K614" s="1" t="s">
        <v>563</v>
      </c>
      <c r="N614" s="9" t="str">
        <f>IF(uzytkownicy716[[#This Row],[Urzedowy]]="tak",uzytkownicy716[[#This Row],[Jezyk]],"")</f>
        <v/>
      </c>
    </row>
    <row r="615" spans="8:14" ht="15.75" x14ac:dyDescent="0.25">
      <c r="H615" s="1" t="s">
        <v>32</v>
      </c>
      <c r="I615" s="1" t="s">
        <v>329</v>
      </c>
      <c r="J615">
        <v>0.1</v>
      </c>
      <c r="K615" s="1" t="s">
        <v>563</v>
      </c>
      <c r="N615" s="9" t="str">
        <f>IF(uzytkownicy716[[#This Row],[Urzedowy]]="tak",uzytkownicy716[[#This Row],[Jezyk]],"")</f>
        <v/>
      </c>
    </row>
    <row r="616" spans="8:14" ht="15.75" x14ac:dyDescent="0.25">
      <c r="H616" s="1" t="s">
        <v>32</v>
      </c>
      <c r="I616" s="1" t="s">
        <v>318</v>
      </c>
      <c r="J616">
        <v>0.1</v>
      </c>
      <c r="K616" s="1" t="s">
        <v>563</v>
      </c>
      <c r="N616" s="9" t="str">
        <f>IF(uzytkownicy716[[#This Row],[Urzedowy]]="tak",uzytkownicy716[[#This Row],[Jezyk]],"")</f>
        <v/>
      </c>
    </row>
    <row r="617" spans="8:14" ht="15.75" x14ac:dyDescent="0.25">
      <c r="H617" s="1" t="s">
        <v>33</v>
      </c>
      <c r="I617" s="1" t="s">
        <v>216</v>
      </c>
      <c r="J617">
        <v>0.1</v>
      </c>
      <c r="K617" s="1" t="s">
        <v>563</v>
      </c>
      <c r="N617" s="9" t="str">
        <f>IF(uzytkownicy716[[#This Row],[Urzedowy]]="tak",uzytkownicy716[[#This Row],[Jezyk]],"")</f>
        <v/>
      </c>
    </row>
    <row r="618" spans="8:14" ht="15.75" x14ac:dyDescent="0.25">
      <c r="H618" s="1" t="s">
        <v>35</v>
      </c>
      <c r="I618" s="1" t="s">
        <v>241</v>
      </c>
      <c r="J618">
        <v>0.1</v>
      </c>
      <c r="K618" s="1" t="s">
        <v>563</v>
      </c>
      <c r="N618" s="9" t="str">
        <f>IF(uzytkownicy716[[#This Row],[Urzedowy]]="tak",uzytkownicy716[[#This Row],[Jezyk]],"")</f>
        <v/>
      </c>
    </row>
    <row r="619" spans="8:14" ht="15.75" x14ac:dyDescent="0.25">
      <c r="H619" s="1" t="s">
        <v>35</v>
      </c>
      <c r="I619" s="1" t="s">
        <v>74</v>
      </c>
      <c r="J619">
        <v>0.1</v>
      </c>
      <c r="K619" s="1" t="s">
        <v>563</v>
      </c>
      <c r="N619" s="9" t="str">
        <f>IF(uzytkownicy716[[#This Row],[Urzedowy]]="tak",uzytkownicy716[[#This Row],[Jezyk]],"")</f>
        <v/>
      </c>
    </row>
    <row r="620" spans="8:14" ht="15.75" x14ac:dyDescent="0.25">
      <c r="H620" s="1" t="s">
        <v>35</v>
      </c>
      <c r="I620" s="1" t="s">
        <v>391</v>
      </c>
      <c r="J620">
        <v>0.1</v>
      </c>
      <c r="K620" s="1" t="s">
        <v>563</v>
      </c>
      <c r="N620" s="9" t="str">
        <f>IF(uzytkownicy716[[#This Row],[Urzedowy]]="tak",uzytkownicy716[[#This Row],[Jezyk]],"")</f>
        <v/>
      </c>
    </row>
    <row r="621" spans="8:14" ht="15.75" x14ac:dyDescent="0.25">
      <c r="H621" s="1" t="s">
        <v>37</v>
      </c>
      <c r="I621" s="1" t="s">
        <v>294</v>
      </c>
      <c r="J621">
        <v>0.1</v>
      </c>
      <c r="K621" s="1" t="s">
        <v>563</v>
      </c>
      <c r="N621" s="9" t="str">
        <f>IF(uzytkownicy716[[#This Row],[Urzedowy]]="tak",uzytkownicy716[[#This Row],[Jezyk]],"")</f>
        <v/>
      </c>
    </row>
    <row r="622" spans="8:14" ht="15.75" x14ac:dyDescent="0.25">
      <c r="H622" s="1" t="s">
        <v>37</v>
      </c>
      <c r="I622" s="1" t="s">
        <v>67</v>
      </c>
      <c r="J622">
        <v>0.1</v>
      </c>
      <c r="K622" s="1" t="s">
        <v>563</v>
      </c>
      <c r="N622" s="9" t="str">
        <f>IF(uzytkownicy716[[#This Row],[Urzedowy]]="tak",uzytkownicy716[[#This Row],[Jezyk]],"")</f>
        <v/>
      </c>
    </row>
    <row r="623" spans="8:14" ht="15.75" x14ac:dyDescent="0.25">
      <c r="H623" s="1" t="s">
        <v>37</v>
      </c>
      <c r="I623" s="1" t="s">
        <v>443</v>
      </c>
      <c r="J623">
        <v>0.1</v>
      </c>
      <c r="K623" s="1" t="s">
        <v>563</v>
      </c>
      <c r="N623" s="9" t="str">
        <f>IF(uzytkownicy716[[#This Row],[Urzedowy]]="tak",uzytkownicy716[[#This Row],[Jezyk]],"")</f>
        <v/>
      </c>
    </row>
    <row r="624" spans="8:14" ht="15.75" x14ac:dyDescent="0.25">
      <c r="H624" s="1" t="s">
        <v>37</v>
      </c>
      <c r="I624" s="1" t="s">
        <v>480</v>
      </c>
      <c r="J624">
        <v>0.1</v>
      </c>
      <c r="K624" s="1" t="s">
        <v>563</v>
      </c>
      <c r="N624" s="9" t="str">
        <f>IF(uzytkownicy716[[#This Row],[Urzedowy]]="tak",uzytkownicy716[[#This Row],[Jezyk]],"")</f>
        <v/>
      </c>
    </row>
    <row r="625" spans="8:14" ht="15.75" x14ac:dyDescent="0.25">
      <c r="H625" s="1" t="s">
        <v>37</v>
      </c>
      <c r="I625" s="1" t="s">
        <v>57</v>
      </c>
      <c r="J625">
        <v>0.1</v>
      </c>
      <c r="K625" s="1" t="s">
        <v>563</v>
      </c>
      <c r="N625" s="9" t="str">
        <f>IF(uzytkownicy716[[#This Row],[Urzedowy]]="tak",uzytkownicy716[[#This Row],[Jezyk]],"")</f>
        <v/>
      </c>
    </row>
    <row r="626" spans="8:14" ht="15.75" x14ac:dyDescent="0.25">
      <c r="H626" s="1" t="s">
        <v>38</v>
      </c>
      <c r="I626" s="1" t="s">
        <v>70</v>
      </c>
      <c r="J626">
        <v>0.1</v>
      </c>
      <c r="K626" s="1" t="s">
        <v>563</v>
      </c>
      <c r="N626" s="9" t="str">
        <f>IF(uzytkownicy716[[#This Row],[Urzedowy]]="tak",uzytkownicy716[[#This Row],[Jezyk]],"")</f>
        <v/>
      </c>
    </row>
    <row r="627" spans="8:14" ht="15.75" x14ac:dyDescent="0.25">
      <c r="H627" s="1" t="s">
        <v>40</v>
      </c>
      <c r="I627" s="1" t="s">
        <v>261</v>
      </c>
      <c r="J627">
        <v>0.1</v>
      </c>
      <c r="K627" s="1" t="s">
        <v>563</v>
      </c>
      <c r="N627" s="9" t="str">
        <f>IF(uzytkownicy716[[#This Row],[Urzedowy]]="tak",uzytkownicy716[[#This Row],[Jezyk]],"")</f>
        <v/>
      </c>
    </row>
    <row r="628" spans="8:14" ht="15.75" x14ac:dyDescent="0.25">
      <c r="H628" s="1" t="s">
        <v>40</v>
      </c>
      <c r="I628" s="1" t="s">
        <v>313</v>
      </c>
      <c r="J628">
        <v>0.1</v>
      </c>
      <c r="K628" s="1" t="s">
        <v>563</v>
      </c>
      <c r="N628" s="9" t="str">
        <f>IF(uzytkownicy716[[#This Row],[Urzedowy]]="tak",uzytkownicy716[[#This Row],[Jezyk]],"")</f>
        <v/>
      </c>
    </row>
    <row r="629" spans="8:14" ht="15.75" x14ac:dyDescent="0.25">
      <c r="H629" s="1" t="s">
        <v>40</v>
      </c>
      <c r="I629" s="1" t="s">
        <v>558</v>
      </c>
      <c r="J629">
        <v>0.1</v>
      </c>
      <c r="K629" s="1" t="s">
        <v>563</v>
      </c>
      <c r="N629" s="9" t="str">
        <f>IF(uzytkownicy716[[#This Row],[Urzedowy]]="tak",uzytkownicy716[[#This Row],[Jezyk]],"")</f>
        <v/>
      </c>
    </row>
    <row r="630" spans="8:14" ht="15.75" x14ac:dyDescent="0.25">
      <c r="H630" s="1" t="s">
        <v>40</v>
      </c>
      <c r="I630" s="1" t="s">
        <v>389</v>
      </c>
      <c r="J630">
        <v>0.1</v>
      </c>
      <c r="K630" s="1" t="s">
        <v>563</v>
      </c>
      <c r="N630" s="9" t="str">
        <f>IF(uzytkownicy716[[#This Row],[Urzedowy]]="tak",uzytkownicy716[[#This Row],[Jezyk]],"")</f>
        <v/>
      </c>
    </row>
    <row r="631" spans="8:14" ht="15.75" x14ac:dyDescent="0.25">
      <c r="H631" s="1" t="s">
        <v>40</v>
      </c>
      <c r="I631" s="1" t="s">
        <v>291</v>
      </c>
      <c r="J631">
        <v>0.1</v>
      </c>
      <c r="K631" s="1" t="s">
        <v>563</v>
      </c>
      <c r="N631" s="9" t="str">
        <f>IF(uzytkownicy716[[#This Row],[Urzedowy]]="tak",uzytkownicy716[[#This Row],[Jezyk]],"")</f>
        <v/>
      </c>
    </row>
    <row r="632" spans="8:14" ht="15.75" x14ac:dyDescent="0.25">
      <c r="H632" s="1" t="s">
        <v>40</v>
      </c>
      <c r="I632" s="1" t="s">
        <v>473</v>
      </c>
      <c r="J632">
        <v>0.1</v>
      </c>
      <c r="K632" s="1" t="s">
        <v>563</v>
      </c>
      <c r="N632" s="9" t="str">
        <f>IF(uzytkownicy716[[#This Row],[Urzedowy]]="tak",uzytkownicy716[[#This Row],[Jezyk]],"")</f>
        <v/>
      </c>
    </row>
    <row r="633" spans="8:14" ht="15.75" x14ac:dyDescent="0.25">
      <c r="H633" s="1" t="s">
        <v>40</v>
      </c>
      <c r="I633" s="1" t="s">
        <v>249</v>
      </c>
      <c r="J633">
        <v>0.1</v>
      </c>
      <c r="K633" s="1" t="s">
        <v>563</v>
      </c>
      <c r="N633" s="9" t="str">
        <f>IF(uzytkownicy716[[#This Row],[Urzedowy]]="tak",uzytkownicy716[[#This Row],[Jezyk]],"")</f>
        <v/>
      </c>
    </row>
    <row r="634" spans="8:14" ht="15.75" x14ac:dyDescent="0.25">
      <c r="H634" s="1" t="s">
        <v>40</v>
      </c>
      <c r="I634" s="1" t="s">
        <v>379</v>
      </c>
      <c r="J634">
        <v>0.1</v>
      </c>
      <c r="K634" s="1" t="s">
        <v>563</v>
      </c>
      <c r="N634" s="9" t="str">
        <f>IF(uzytkownicy716[[#This Row],[Urzedowy]]="tak",uzytkownicy716[[#This Row],[Jezyk]],"")</f>
        <v/>
      </c>
    </row>
    <row r="635" spans="8:14" ht="15.75" x14ac:dyDescent="0.25">
      <c r="H635" s="1" t="s">
        <v>40</v>
      </c>
      <c r="I635" s="1" t="s">
        <v>552</v>
      </c>
      <c r="J635">
        <v>0.1</v>
      </c>
      <c r="K635" s="1" t="s">
        <v>563</v>
      </c>
      <c r="N635" s="9" t="str">
        <f>IF(uzytkownicy716[[#This Row],[Urzedowy]]="tak",uzytkownicy716[[#This Row],[Jezyk]],"")</f>
        <v/>
      </c>
    </row>
    <row r="636" spans="8:14" ht="15.75" x14ac:dyDescent="0.25">
      <c r="H636" s="1" t="s">
        <v>41</v>
      </c>
      <c r="I636" s="1" t="s">
        <v>494</v>
      </c>
      <c r="J636">
        <v>0.1</v>
      </c>
      <c r="K636" s="1" t="s">
        <v>563</v>
      </c>
      <c r="N636" s="9" t="str">
        <f>IF(uzytkownicy716[[#This Row],[Urzedowy]]="tak",uzytkownicy716[[#This Row],[Jezyk]],"")</f>
        <v/>
      </c>
    </row>
    <row r="637" spans="8:14" ht="15.75" x14ac:dyDescent="0.25">
      <c r="H637" s="1" t="s">
        <v>42</v>
      </c>
      <c r="I637" s="1" t="s">
        <v>432</v>
      </c>
      <c r="J637">
        <v>0.1</v>
      </c>
      <c r="K637" s="1" t="s">
        <v>563</v>
      </c>
      <c r="N637" s="9" t="str">
        <f>IF(uzytkownicy716[[#This Row],[Urzedowy]]="tak",uzytkownicy716[[#This Row],[Jezyk]],"")</f>
        <v/>
      </c>
    </row>
    <row r="638" spans="8:14" ht="15.75" x14ac:dyDescent="0.25">
      <c r="H638" s="1" t="s">
        <v>42</v>
      </c>
      <c r="I638" s="1" t="s">
        <v>489</v>
      </c>
      <c r="J638">
        <v>0.1</v>
      </c>
      <c r="K638" s="1" t="s">
        <v>563</v>
      </c>
      <c r="N638" s="9" t="str">
        <f>IF(uzytkownicy716[[#This Row],[Urzedowy]]="tak",uzytkownicy716[[#This Row],[Jezyk]],"")</f>
        <v/>
      </c>
    </row>
    <row r="639" spans="8:14" ht="15.75" x14ac:dyDescent="0.25">
      <c r="H639" s="1" t="s">
        <v>42</v>
      </c>
      <c r="I639" s="1" t="s">
        <v>248</v>
      </c>
      <c r="J639">
        <v>0.1</v>
      </c>
      <c r="K639" s="1" t="s">
        <v>563</v>
      </c>
      <c r="N639" s="9" t="str">
        <f>IF(uzytkownicy716[[#This Row],[Urzedowy]]="tak",uzytkownicy716[[#This Row],[Jezyk]],"")</f>
        <v/>
      </c>
    </row>
    <row r="640" spans="8:14" ht="15.75" x14ac:dyDescent="0.25">
      <c r="H640" s="1" t="s">
        <v>42</v>
      </c>
      <c r="I640" s="1" t="s">
        <v>182</v>
      </c>
      <c r="J640">
        <v>0.1</v>
      </c>
      <c r="K640" s="1" t="s">
        <v>563</v>
      </c>
      <c r="N640" s="9" t="str">
        <f>IF(uzytkownicy716[[#This Row],[Urzedowy]]="tak",uzytkownicy716[[#This Row],[Jezyk]],"")</f>
        <v/>
      </c>
    </row>
    <row r="641" spans="8:14" ht="15.75" x14ac:dyDescent="0.25">
      <c r="H641" s="1" t="s">
        <v>42</v>
      </c>
      <c r="I641" s="1" t="s">
        <v>505</v>
      </c>
      <c r="J641">
        <v>0.1</v>
      </c>
      <c r="K641" s="1" t="s">
        <v>563</v>
      </c>
      <c r="N641" s="9" t="str">
        <f>IF(uzytkownicy716[[#This Row],[Urzedowy]]="tak",uzytkownicy716[[#This Row],[Jezyk]],"")</f>
        <v/>
      </c>
    </row>
    <row r="642" spans="8:14" ht="15.75" x14ac:dyDescent="0.25">
      <c r="H642" s="1" t="s">
        <v>43</v>
      </c>
      <c r="I642" s="1" t="s">
        <v>433</v>
      </c>
      <c r="J642">
        <v>0.1</v>
      </c>
      <c r="K642" s="1" t="s">
        <v>563</v>
      </c>
      <c r="N642" s="9" t="str">
        <f>IF(uzytkownicy716[[#This Row],[Urzedowy]]="tak",uzytkownicy716[[#This Row],[Jezyk]],"")</f>
        <v/>
      </c>
    </row>
    <row r="643" spans="8:14" ht="15.75" x14ac:dyDescent="0.25">
      <c r="H643" s="1" t="s">
        <v>43</v>
      </c>
      <c r="I643" s="1" t="s">
        <v>78</v>
      </c>
      <c r="J643">
        <v>0.1</v>
      </c>
      <c r="K643" s="1" t="s">
        <v>563</v>
      </c>
      <c r="N643" s="9" t="str">
        <f>IF(uzytkownicy716[[#This Row],[Urzedowy]]="tak",uzytkownicy716[[#This Row],[Jezyk]],"")</f>
        <v/>
      </c>
    </row>
    <row r="644" spans="8:14" ht="15.75" x14ac:dyDescent="0.25">
      <c r="H644" s="1" t="s">
        <v>43</v>
      </c>
      <c r="I644" s="1" t="s">
        <v>529</v>
      </c>
      <c r="J644">
        <v>0.1</v>
      </c>
      <c r="K644" s="1" t="s">
        <v>563</v>
      </c>
      <c r="N644" s="9" t="str">
        <f>IF(uzytkownicy716[[#This Row],[Urzedowy]]="tak",uzytkownicy716[[#This Row],[Jezyk]],"")</f>
        <v/>
      </c>
    </row>
    <row r="645" spans="8:14" ht="15.75" x14ac:dyDescent="0.25">
      <c r="H645" s="1" t="s">
        <v>44</v>
      </c>
      <c r="I645" s="1" t="s">
        <v>298</v>
      </c>
      <c r="J645">
        <v>0.1</v>
      </c>
      <c r="K645" s="1" t="s">
        <v>563</v>
      </c>
      <c r="N645" s="9" t="str">
        <f>IF(uzytkownicy716[[#This Row],[Urzedowy]]="tak",uzytkownicy716[[#This Row],[Jezyk]],"")</f>
        <v/>
      </c>
    </row>
    <row r="646" spans="8:14" ht="15.75" x14ac:dyDescent="0.25">
      <c r="H646" s="1" t="s">
        <v>44</v>
      </c>
      <c r="I646" s="1" t="s">
        <v>537</v>
      </c>
      <c r="J646">
        <v>0.1</v>
      </c>
      <c r="K646" s="1" t="s">
        <v>563</v>
      </c>
      <c r="N646" s="9" t="str">
        <f>IF(uzytkownicy716[[#This Row],[Urzedowy]]="tak",uzytkownicy716[[#This Row],[Jezyk]],"")</f>
        <v/>
      </c>
    </row>
    <row r="647" spans="8:14" ht="15.75" x14ac:dyDescent="0.25">
      <c r="H647" s="1" t="s">
        <v>45</v>
      </c>
      <c r="I647" s="1" t="s">
        <v>434</v>
      </c>
      <c r="J647">
        <v>0.1</v>
      </c>
      <c r="K647" s="1" t="s">
        <v>563</v>
      </c>
      <c r="N647" s="9" t="str">
        <f>IF(uzytkownicy716[[#This Row],[Urzedowy]]="tak",uzytkownicy716[[#This Row],[Jezyk]],"")</f>
        <v/>
      </c>
    </row>
    <row r="648" spans="8:14" ht="15.75" x14ac:dyDescent="0.25">
      <c r="H648" s="1" t="s">
        <v>45</v>
      </c>
      <c r="I648" s="1" t="s">
        <v>200</v>
      </c>
      <c r="J648">
        <v>0.1</v>
      </c>
      <c r="K648" s="1" t="s">
        <v>563</v>
      </c>
      <c r="N648" s="9" t="str">
        <f>IF(uzytkownicy716[[#This Row],[Urzedowy]]="tak",uzytkownicy716[[#This Row],[Jezyk]],"")</f>
        <v/>
      </c>
    </row>
    <row r="649" spans="8:14" ht="15.75" x14ac:dyDescent="0.25">
      <c r="H649" s="1" t="s">
        <v>45</v>
      </c>
      <c r="I649" s="1" t="s">
        <v>491</v>
      </c>
      <c r="J649">
        <v>0.1</v>
      </c>
      <c r="K649" s="1" t="s">
        <v>563</v>
      </c>
      <c r="N649" s="9" t="str">
        <f>IF(uzytkownicy716[[#This Row],[Urzedowy]]="tak",uzytkownicy716[[#This Row],[Jezyk]],"")</f>
        <v/>
      </c>
    </row>
    <row r="650" spans="8:14" ht="15.75" x14ac:dyDescent="0.25">
      <c r="H650" s="1" t="s">
        <v>46</v>
      </c>
      <c r="I650" s="1" t="s">
        <v>441</v>
      </c>
      <c r="J650">
        <v>0.1</v>
      </c>
      <c r="K650" s="1" t="s">
        <v>563</v>
      </c>
      <c r="N650" s="9" t="str">
        <f>IF(uzytkownicy716[[#This Row],[Urzedowy]]="tak",uzytkownicy716[[#This Row],[Jezyk]],"")</f>
        <v/>
      </c>
    </row>
    <row r="651" spans="8:14" ht="15.75" x14ac:dyDescent="0.25">
      <c r="H651" s="1" t="s">
        <v>46</v>
      </c>
      <c r="I651" s="1" t="s">
        <v>457</v>
      </c>
      <c r="J651">
        <v>0.1</v>
      </c>
      <c r="K651" s="1" t="s">
        <v>563</v>
      </c>
      <c r="N651" s="9" t="str">
        <f>IF(uzytkownicy716[[#This Row],[Urzedowy]]="tak",uzytkownicy716[[#This Row],[Jezyk]],"")</f>
        <v/>
      </c>
    </row>
    <row r="652" spans="8:14" ht="15.75" x14ac:dyDescent="0.25">
      <c r="H652" s="1" t="s">
        <v>46</v>
      </c>
      <c r="I652" s="1" t="s">
        <v>485</v>
      </c>
      <c r="J652">
        <v>0.1</v>
      </c>
      <c r="K652" s="1" t="s">
        <v>563</v>
      </c>
      <c r="N652" s="9" t="str">
        <f>IF(uzytkownicy716[[#This Row],[Urzedowy]]="tak",uzytkownicy716[[#This Row],[Jezyk]],"")</f>
        <v/>
      </c>
    </row>
    <row r="653" spans="8:14" ht="15.75" x14ac:dyDescent="0.25">
      <c r="H653" s="1" t="s">
        <v>47</v>
      </c>
      <c r="I653" s="1" t="s">
        <v>444</v>
      </c>
      <c r="J653">
        <v>0.1</v>
      </c>
      <c r="K653" s="1" t="s">
        <v>563</v>
      </c>
      <c r="N653" s="9" t="str">
        <f>IF(uzytkownicy716[[#This Row],[Urzedowy]]="tak",uzytkownicy716[[#This Row],[Jezyk]],"")</f>
        <v/>
      </c>
    </row>
    <row r="654" spans="8:14" ht="15.75" x14ac:dyDescent="0.25">
      <c r="H654" s="1" t="s">
        <v>47</v>
      </c>
      <c r="I654" s="1" t="s">
        <v>527</v>
      </c>
      <c r="J654">
        <v>0.1</v>
      </c>
      <c r="K654" s="1" t="s">
        <v>563</v>
      </c>
      <c r="N654" s="9" t="str">
        <f>IF(uzytkownicy716[[#This Row],[Urzedowy]]="tak",uzytkownicy716[[#This Row],[Jezyk]],"")</f>
        <v/>
      </c>
    </row>
    <row r="655" spans="8:14" ht="15.75" x14ac:dyDescent="0.25">
      <c r="H655" s="1" t="s">
        <v>47</v>
      </c>
      <c r="I655" s="1" t="s">
        <v>161</v>
      </c>
      <c r="J655">
        <v>0.1</v>
      </c>
      <c r="K655" s="1" t="s">
        <v>563</v>
      </c>
      <c r="N655" s="9" t="str">
        <f>IF(uzytkownicy716[[#This Row],[Urzedowy]]="tak",uzytkownicy716[[#This Row],[Jezyk]],"")</f>
        <v/>
      </c>
    </row>
    <row r="656" spans="8:14" ht="15.75" x14ac:dyDescent="0.25">
      <c r="H656" s="1" t="s">
        <v>47</v>
      </c>
      <c r="I656" s="1" t="s">
        <v>406</v>
      </c>
      <c r="J656">
        <v>0.1</v>
      </c>
      <c r="K656" s="1" t="s">
        <v>563</v>
      </c>
      <c r="N656" s="9" t="str">
        <f>IF(uzytkownicy716[[#This Row],[Urzedowy]]="tak",uzytkownicy716[[#This Row],[Jezyk]],"")</f>
        <v/>
      </c>
    </row>
    <row r="657" spans="8:14" ht="15.75" x14ac:dyDescent="0.25">
      <c r="H657" s="1" t="s">
        <v>47</v>
      </c>
      <c r="I657" s="1" t="s">
        <v>459</v>
      </c>
      <c r="J657">
        <v>0.1</v>
      </c>
      <c r="K657" s="1" t="s">
        <v>563</v>
      </c>
      <c r="N657" s="9" t="str">
        <f>IF(uzytkownicy716[[#This Row],[Urzedowy]]="tak",uzytkownicy716[[#This Row],[Jezyk]],"")</f>
        <v/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FA9A-12D8-4363-AE04-FEE79C990972}">
  <dimension ref="A1:AH657"/>
  <sheetViews>
    <sheetView topLeftCell="F1" workbookViewId="0">
      <selection activeCell="R19" sqref="R19"/>
    </sheetView>
  </sheetViews>
  <sheetFormatPr defaultRowHeight="15" x14ac:dyDescent="0.25"/>
  <cols>
    <col min="1" max="1" width="18" bestFit="1" customWidth="1"/>
    <col min="2" max="2" width="20.140625" bestFit="1" customWidth="1"/>
    <col min="3" max="3" width="11.85546875" bestFit="1" customWidth="1"/>
    <col min="5" max="5" width="19.85546875" bestFit="1" customWidth="1"/>
    <col min="6" max="6" width="28.140625" bestFit="1" customWidth="1"/>
    <col min="8" max="8" width="18" bestFit="1" customWidth="1"/>
    <col min="9" max="9" width="19.85546875" bestFit="1" customWidth="1"/>
    <col min="10" max="10" width="14.5703125" bestFit="1" customWidth="1"/>
    <col min="11" max="11" width="12.28515625" bestFit="1" customWidth="1"/>
    <col min="13" max="13" width="19.85546875" bestFit="1" customWidth="1"/>
    <col min="14" max="14" width="20.140625" bestFit="1" customWidth="1"/>
    <col min="15" max="15" width="23.5703125" bestFit="1" customWidth="1"/>
    <col min="16" max="16" width="19.85546875" bestFit="1" customWidth="1"/>
    <col min="17" max="17" width="14.42578125" bestFit="1" customWidth="1"/>
    <col min="18" max="18" width="19.28515625" bestFit="1" customWidth="1"/>
    <col min="19" max="19" width="15.140625" bestFit="1" customWidth="1"/>
    <col min="20" max="20" width="19.28515625" customWidth="1"/>
    <col min="21" max="21" width="25.28515625" customWidth="1"/>
    <col min="22" max="22" width="25.140625" customWidth="1"/>
    <col min="23" max="23" width="10.5703125" customWidth="1"/>
    <col min="24" max="24" width="19.85546875" bestFit="1" customWidth="1"/>
    <col min="25" max="25" width="18" bestFit="1" customWidth="1"/>
    <col min="26" max="26" width="20.140625" bestFit="1" customWidth="1"/>
    <col min="27" max="27" width="20.7109375" bestFit="1" customWidth="1"/>
    <col min="29" max="29" width="21.28515625" bestFit="1" customWidth="1"/>
    <col min="30" max="30" width="9.85546875" bestFit="1" customWidth="1"/>
    <col min="31" max="31" width="6.7109375" bestFit="1" customWidth="1"/>
    <col min="32" max="32" width="20.7109375" bestFit="1" customWidth="1"/>
    <col min="33" max="33" width="7.5703125" bestFit="1" customWidth="1"/>
    <col min="34" max="34" width="18.140625" bestFit="1" customWidth="1"/>
  </cols>
  <sheetData>
    <row r="1" spans="1:34" s="3" customFormat="1" ht="76.5" customHeight="1" x14ac:dyDescent="0.25">
      <c r="A1" s="3" t="s">
        <v>0</v>
      </c>
      <c r="B1" s="3" t="s">
        <v>1</v>
      </c>
      <c r="C1" s="3" t="s">
        <v>2</v>
      </c>
      <c r="E1" s="3" t="s">
        <v>48</v>
      </c>
      <c r="F1" s="3" t="s">
        <v>49</v>
      </c>
      <c r="H1" s="3" t="s">
        <v>0</v>
      </c>
      <c r="I1" s="3" t="s">
        <v>48</v>
      </c>
      <c r="J1" s="3" t="s">
        <v>560</v>
      </c>
      <c r="K1" s="3" t="s">
        <v>561</v>
      </c>
      <c r="M1" s="3" t="s">
        <v>581</v>
      </c>
      <c r="N1" s="3" t="s">
        <v>580</v>
      </c>
      <c r="O1" s="3" t="s">
        <v>584</v>
      </c>
      <c r="P1" s="3" t="s">
        <v>585</v>
      </c>
      <c r="Q1" s="3" t="s">
        <v>588</v>
      </c>
      <c r="R1" s="3" t="s">
        <v>586</v>
      </c>
      <c r="S1" s="21" t="s">
        <v>587</v>
      </c>
      <c r="V1" s="5"/>
      <c r="AD1" s="7"/>
      <c r="AE1" s="7"/>
      <c r="AF1" s="7"/>
      <c r="AG1" s="7"/>
      <c r="AH1" s="7"/>
    </row>
    <row r="2" spans="1:34" ht="18.75" x14ac:dyDescent="0.3">
      <c r="A2" s="1" t="s">
        <v>3</v>
      </c>
      <c r="B2" s="1" t="s">
        <v>4</v>
      </c>
      <c r="C2">
        <v>32.5</v>
      </c>
      <c r="E2" s="1" t="s">
        <v>50</v>
      </c>
      <c r="F2" s="1" t="s">
        <v>51</v>
      </c>
      <c r="H2" s="1" t="s">
        <v>12</v>
      </c>
      <c r="I2" s="1" t="s">
        <v>329</v>
      </c>
      <c r="J2">
        <v>1212</v>
      </c>
      <c r="K2" s="1" t="s">
        <v>562</v>
      </c>
      <c r="M2" t="str">
        <f>uzytkownicy719[[#This Row],[Jezyk]]</f>
        <v>mandarynski</v>
      </c>
      <c r="N2" s="1" t="str">
        <f>VLOOKUP(uzytkownicy719[[#This Row],[Panstwo]],panstwa517[[Panstwo]:[Kontynent]],2,FALSE)</f>
        <v>Azja</v>
      </c>
      <c r="O2" s="15" t="s">
        <v>582</v>
      </c>
      <c r="P2" s="1" t="s">
        <v>50</v>
      </c>
      <c r="Q2">
        <f>COUNTIF($O$4:$O$552,P2)</f>
        <v>1</v>
      </c>
      <c r="R2" t="str">
        <f>IF(Q2&gt;=4,P2,"")</f>
        <v/>
      </c>
      <c r="S2" s="22" t="s">
        <v>74</v>
      </c>
      <c r="V2" s="6"/>
      <c r="AA2" s="1"/>
    </row>
    <row r="3" spans="1:34" ht="18.75" x14ac:dyDescent="0.3">
      <c r="A3" s="1" t="s">
        <v>5</v>
      </c>
      <c r="B3" s="1" t="s">
        <v>6</v>
      </c>
      <c r="C3">
        <v>39.700000000000003</v>
      </c>
      <c r="E3" s="1" t="s">
        <v>52</v>
      </c>
      <c r="F3" s="1" t="s">
        <v>53</v>
      </c>
      <c r="H3" s="1" t="s">
        <v>20</v>
      </c>
      <c r="I3" s="1" t="s">
        <v>199</v>
      </c>
      <c r="J3">
        <v>422</v>
      </c>
      <c r="K3" s="1" t="s">
        <v>562</v>
      </c>
      <c r="M3" t="str">
        <f>uzytkownicy719[[#This Row],[Jezyk]]</f>
        <v>hindi</v>
      </c>
      <c r="N3" s="1" t="str">
        <f>VLOOKUP(uzytkownicy719[[#This Row],[Panstwo]],panstwa517[[Panstwo]:[Kontynent]],2,FALSE)</f>
        <v>Azja</v>
      </c>
      <c r="O3" s="16" t="s">
        <v>6</v>
      </c>
      <c r="P3" s="1" t="s">
        <v>52</v>
      </c>
      <c r="Q3">
        <f t="shared" ref="Q3:Q66" si="0">COUNTIF($O$4:$O$552,P3)</f>
        <v>1</v>
      </c>
      <c r="R3" t="str">
        <f t="shared" ref="R3:R66" si="1">IF(Q3&gt;=4,P3,"")</f>
        <v/>
      </c>
      <c r="S3" s="23" t="s">
        <v>76</v>
      </c>
      <c r="AA3" s="1"/>
    </row>
    <row r="4" spans="1:34" ht="18.75" x14ac:dyDescent="0.3">
      <c r="A4" s="1" t="s">
        <v>7</v>
      </c>
      <c r="B4" s="1" t="s">
        <v>8</v>
      </c>
      <c r="C4">
        <v>43.4</v>
      </c>
      <c r="E4" s="1" t="s">
        <v>54</v>
      </c>
      <c r="F4" s="1" t="s">
        <v>53</v>
      </c>
      <c r="H4" s="1" t="s">
        <v>44</v>
      </c>
      <c r="I4" s="1" t="s">
        <v>74</v>
      </c>
      <c r="J4">
        <v>255</v>
      </c>
      <c r="K4" s="1" t="s">
        <v>562</v>
      </c>
      <c r="M4" t="str">
        <f>uzytkownicy719[[#This Row],[Jezyk]]</f>
        <v>angielski</v>
      </c>
      <c r="N4" s="1" t="str">
        <f>VLOOKUP(uzytkownicy719[[#This Row],[Panstwo]],panstwa517[[Panstwo]:[Kontynent]],2,FALSE)</f>
        <v>Ameryka Polnocna</v>
      </c>
      <c r="O4" s="17" t="s">
        <v>52</v>
      </c>
      <c r="P4" s="1" t="s">
        <v>54</v>
      </c>
      <c r="Q4">
        <f t="shared" si="0"/>
        <v>1</v>
      </c>
      <c r="R4" t="str">
        <f t="shared" si="1"/>
        <v/>
      </c>
      <c r="S4" s="23" t="s">
        <v>181</v>
      </c>
      <c r="AA4" s="1"/>
    </row>
    <row r="5" spans="1:34" ht="18.75" x14ac:dyDescent="0.3">
      <c r="A5" s="1" t="s">
        <v>9</v>
      </c>
      <c r="B5" s="1" t="s">
        <v>4</v>
      </c>
      <c r="C5">
        <v>161</v>
      </c>
      <c r="E5" s="1" t="s">
        <v>55</v>
      </c>
      <c r="F5" s="1" t="s">
        <v>56</v>
      </c>
      <c r="H5" s="1" t="s">
        <v>11</v>
      </c>
      <c r="I5" s="1" t="s">
        <v>434</v>
      </c>
      <c r="J5">
        <v>202</v>
      </c>
      <c r="K5" s="1" t="s">
        <v>562</v>
      </c>
      <c r="M5" t="str">
        <f>uzytkownicy719[[#This Row],[Jezyk]]</f>
        <v>portugalski</v>
      </c>
      <c r="N5" s="1" t="str">
        <f>VLOOKUP(uzytkownicy719[[#This Row],[Panstwo]],panstwa517[[Panstwo]:[Kontynent]],2,FALSE)</f>
        <v>Ameryka Poludniowa</v>
      </c>
      <c r="O5" s="17" t="s">
        <v>54</v>
      </c>
      <c r="P5" s="1" t="s">
        <v>55</v>
      </c>
      <c r="Q5">
        <f t="shared" si="0"/>
        <v>1</v>
      </c>
      <c r="R5" t="str">
        <f t="shared" si="1"/>
        <v/>
      </c>
      <c r="S5" s="23" t="s">
        <v>491</v>
      </c>
      <c r="AA5" s="1"/>
    </row>
    <row r="6" spans="1:34" x14ac:dyDescent="0.25">
      <c r="A6" s="1" t="s">
        <v>10</v>
      </c>
      <c r="B6" s="1" t="s">
        <v>4</v>
      </c>
      <c r="C6">
        <v>51.4</v>
      </c>
      <c r="E6" s="1" t="s">
        <v>57</v>
      </c>
      <c r="F6" s="1" t="s">
        <v>58</v>
      </c>
      <c r="H6" s="1" t="s">
        <v>9</v>
      </c>
      <c r="I6" s="1" t="s">
        <v>111</v>
      </c>
      <c r="J6">
        <v>157.9</v>
      </c>
      <c r="K6" s="1" t="s">
        <v>562</v>
      </c>
      <c r="M6" t="str">
        <f>uzytkownicy719[[#This Row],[Jezyk]]</f>
        <v>bengalski</v>
      </c>
      <c r="N6" s="1" t="str">
        <f>VLOOKUP(uzytkownicy719[[#This Row],[Panstwo]],panstwa517[[Panstwo]:[Kontynent]],2,FALSE)</f>
        <v>Azja</v>
      </c>
      <c r="O6" s="17" t="s">
        <v>59</v>
      </c>
      <c r="P6" s="1" t="s">
        <v>57</v>
      </c>
      <c r="Q6">
        <f t="shared" si="0"/>
        <v>2</v>
      </c>
      <c r="R6" t="str">
        <f t="shared" si="1"/>
        <v/>
      </c>
      <c r="S6" s="1"/>
      <c r="AA6" s="1"/>
    </row>
    <row r="7" spans="1:34" x14ac:dyDescent="0.25">
      <c r="A7" s="1" t="s">
        <v>11</v>
      </c>
      <c r="B7" s="1" t="s">
        <v>8</v>
      </c>
      <c r="C7">
        <v>207.8</v>
      </c>
      <c r="E7" s="1" t="s">
        <v>59</v>
      </c>
      <c r="F7" s="1" t="s">
        <v>60</v>
      </c>
      <c r="H7" s="1" t="s">
        <v>24</v>
      </c>
      <c r="I7" s="1" t="s">
        <v>218</v>
      </c>
      <c r="J7">
        <v>125</v>
      </c>
      <c r="K7" s="1" t="s">
        <v>562</v>
      </c>
      <c r="M7" t="str">
        <f>uzytkownicy719[[#This Row],[Jezyk]]</f>
        <v>japonski</v>
      </c>
      <c r="N7" s="1" t="str">
        <f>VLOOKUP(uzytkownicy719[[#This Row],[Panstwo]],panstwa517[[Panstwo]:[Kontynent]],2,FALSE)</f>
        <v>Azja</v>
      </c>
      <c r="O7" s="17" t="s">
        <v>61</v>
      </c>
      <c r="P7" s="1" t="s">
        <v>59</v>
      </c>
      <c r="Q7">
        <f t="shared" si="0"/>
        <v>1</v>
      </c>
      <c r="R7" t="str">
        <f t="shared" si="1"/>
        <v/>
      </c>
      <c r="S7" s="1"/>
      <c r="AA7" s="1"/>
    </row>
    <row r="8" spans="1:34" x14ac:dyDescent="0.25">
      <c r="A8" s="1" t="s">
        <v>12</v>
      </c>
      <c r="B8" s="1" t="s">
        <v>4</v>
      </c>
      <c r="C8">
        <v>1367</v>
      </c>
      <c r="E8" s="1" t="s">
        <v>61</v>
      </c>
      <c r="F8" s="1" t="s">
        <v>62</v>
      </c>
      <c r="H8" s="1" t="s">
        <v>37</v>
      </c>
      <c r="I8" s="1" t="s">
        <v>444</v>
      </c>
      <c r="J8">
        <v>119</v>
      </c>
      <c r="K8" s="1" t="s">
        <v>562</v>
      </c>
      <c r="M8" t="str">
        <f>uzytkownicy719[[#This Row],[Jezyk]]</f>
        <v>rosyjski</v>
      </c>
      <c r="N8" s="1" t="str">
        <f>VLOOKUP(uzytkownicy719[[#This Row],[Panstwo]],panstwa517[[Panstwo]:[Kontynent]],2,FALSE)</f>
        <v>Europa</v>
      </c>
      <c r="O8" s="17" t="s">
        <v>68</v>
      </c>
      <c r="P8" s="1" t="s">
        <v>61</v>
      </c>
      <c r="Q8">
        <f t="shared" si="0"/>
        <v>1</v>
      </c>
      <c r="R8" t="str">
        <f t="shared" si="1"/>
        <v/>
      </c>
      <c r="S8" s="1"/>
    </row>
    <row r="9" spans="1:34" x14ac:dyDescent="0.25">
      <c r="A9" s="1" t="s">
        <v>13</v>
      </c>
      <c r="B9" s="1" t="s">
        <v>6</v>
      </c>
      <c r="C9">
        <v>77.3</v>
      </c>
      <c r="E9" s="1" t="s">
        <v>63</v>
      </c>
      <c r="F9" s="1" t="s">
        <v>62</v>
      </c>
      <c r="H9" s="1" t="s">
        <v>31</v>
      </c>
      <c r="I9" s="1" t="s">
        <v>200</v>
      </c>
      <c r="J9">
        <v>118</v>
      </c>
      <c r="K9" s="1" t="s">
        <v>562</v>
      </c>
      <c r="M9" t="str">
        <f>uzytkownicy719[[#This Row],[Jezyk]]</f>
        <v>hiszpanski</v>
      </c>
      <c r="N9" s="1" t="str">
        <f>VLOOKUP(uzytkownicy719[[#This Row],[Panstwo]],panstwa517[[Panstwo]:[Kontynent]],2,FALSE)</f>
        <v>Ameryka Polnocna</v>
      </c>
      <c r="O9" s="17" t="s">
        <v>70</v>
      </c>
      <c r="P9" s="1" t="s">
        <v>63</v>
      </c>
      <c r="Q9">
        <f t="shared" si="0"/>
        <v>1</v>
      </c>
      <c r="R9" t="str">
        <f t="shared" si="1"/>
        <v/>
      </c>
      <c r="S9" s="1"/>
    </row>
    <row r="10" spans="1:34" x14ac:dyDescent="0.25">
      <c r="A10" s="1" t="s">
        <v>14</v>
      </c>
      <c r="B10" s="1" t="s">
        <v>6</v>
      </c>
      <c r="C10">
        <v>91.5</v>
      </c>
      <c r="E10" s="1" t="s">
        <v>64</v>
      </c>
      <c r="F10" s="1" t="s">
        <v>56</v>
      </c>
      <c r="H10" s="1" t="s">
        <v>14</v>
      </c>
      <c r="I10" s="1" t="s">
        <v>76</v>
      </c>
      <c r="J10">
        <v>89</v>
      </c>
      <c r="K10" s="1" t="s">
        <v>562</v>
      </c>
      <c r="M10" t="str">
        <f>uzytkownicy719[[#This Row],[Jezyk]]</f>
        <v>arabski</v>
      </c>
      <c r="N10" s="1" t="str">
        <f>VLOOKUP(uzytkownicy719[[#This Row],[Panstwo]],panstwa517[[Panstwo]:[Kontynent]],2,FALSE)</f>
        <v>Afryka</v>
      </c>
      <c r="O10" s="17" t="s">
        <v>72</v>
      </c>
      <c r="P10" s="1" t="s">
        <v>64</v>
      </c>
      <c r="Q10">
        <f t="shared" si="0"/>
        <v>1</v>
      </c>
      <c r="R10" t="str">
        <f t="shared" si="1"/>
        <v/>
      </c>
      <c r="S10" s="1"/>
    </row>
    <row r="11" spans="1:34" x14ac:dyDescent="0.25">
      <c r="A11" s="1" t="s">
        <v>15</v>
      </c>
      <c r="B11" s="1" t="s">
        <v>6</v>
      </c>
      <c r="C11">
        <v>99.4</v>
      </c>
      <c r="E11" s="1" t="s">
        <v>65</v>
      </c>
      <c r="F11" s="1" t="s">
        <v>51</v>
      </c>
      <c r="H11" s="1" t="s">
        <v>21</v>
      </c>
      <c r="I11" s="1" t="s">
        <v>220</v>
      </c>
      <c r="J11">
        <v>84.3</v>
      </c>
      <c r="K11" s="1" t="s">
        <v>563</v>
      </c>
      <c r="M11" t="str">
        <f>uzytkownicy719[[#This Row],[Jezyk]]</f>
        <v>jawajski</v>
      </c>
      <c r="N11" s="1" t="str">
        <f>VLOOKUP(uzytkownicy719[[#This Row],[Panstwo]],panstwa517[[Panstwo]:[Kontynent]],2,FALSE)</f>
        <v>Azja</v>
      </c>
      <c r="O11" s="17" t="s">
        <v>74</v>
      </c>
      <c r="P11" s="1" t="s">
        <v>65</v>
      </c>
      <c r="Q11">
        <f t="shared" si="0"/>
        <v>1</v>
      </c>
      <c r="R11" t="str">
        <f t="shared" si="1"/>
        <v/>
      </c>
      <c r="S11" s="1"/>
    </row>
    <row r="12" spans="1:34" x14ac:dyDescent="0.25">
      <c r="A12" s="1" t="s">
        <v>16</v>
      </c>
      <c r="B12" s="1" t="s">
        <v>4</v>
      </c>
      <c r="C12">
        <v>100.7</v>
      </c>
      <c r="E12" s="1" t="s">
        <v>66</v>
      </c>
      <c r="F12" s="1" t="s">
        <v>62</v>
      </c>
      <c r="H12" s="1" t="s">
        <v>20</v>
      </c>
      <c r="I12" s="1" t="s">
        <v>111</v>
      </c>
      <c r="J12">
        <v>83.4</v>
      </c>
      <c r="K12" s="1" t="s">
        <v>563</v>
      </c>
      <c r="M12" t="str">
        <f>uzytkownicy719[[#This Row],[Jezyk]]</f>
        <v>bengalski</v>
      </c>
      <c r="N12" s="1" t="str">
        <f>VLOOKUP(uzytkownicy719[[#This Row],[Panstwo]],panstwa517[[Panstwo]:[Kontynent]],2,FALSE)</f>
        <v>Azja</v>
      </c>
      <c r="O12" s="17" t="s">
        <v>76</v>
      </c>
      <c r="P12" s="1" t="s">
        <v>66</v>
      </c>
      <c r="Q12">
        <f t="shared" si="0"/>
        <v>1</v>
      </c>
      <c r="R12" t="str">
        <f t="shared" si="1"/>
        <v/>
      </c>
      <c r="S12" s="1"/>
    </row>
    <row r="13" spans="1:34" x14ac:dyDescent="0.25">
      <c r="A13" s="1" t="s">
        <v>17</v>
      </c>
      <c r="B13" s="1" t="s">
        <v>18</v>
      </c>
      <c r="C13">
        <v>64.400000000000006</v>
      </c>
      <c r="E13" s="1" t="s">
        <v>67</v>
      </c>
      <c r="F13" s="1" t="s">
        <v>58</v>
      </c>
      <c r="H13" s="1" t="s">
        <v>34</v>
      </c>
      <c r="I13" s="1" t="s">
        <v>426</v>
      </c>
      <c r="J13">
        <v>76.400000000000006</v>
      </c>
      <c r="K13" s="1" t="s">
        <v>563</v>
      </c>
      <c r="M13" t="str">
        <f>uzytkownicy719[[#This Row],[Jezyk]]</f>
        <v>pendzabski</v>
      </c>
      <c r="N13" s="1" t="str">
        <f>VLOOKUP(uzytkownicy719[[#This Row],[Panstwo]],panstwa517[[Panstwo]:[Kontynent]],2,FALSE)</f>
        <v>Azja</v>
      </c>
      <c r="O13" s="17" t="s">
        <v>77</v>
      </c>
      <c r="P13" s="1" t="s">
        <v>67</v>
      </c>
      <c r="Q13">
        <f t="shared" si="0"/>
        <v>1</v>
      </c>
      <c r="R13" t="str">
        <f t="shared" si="1"/>
        <v/>
      </c>
      <c r="S13" s="1"/>
    </row>
    <row r="14" spans="1:34" x14ac:dyDescent="0.25">
      <c r="A14" s="1" t="s">
        <v>19</v>
      </c>
      <c r="B14" s="1" t="s">
        <v>18</v>
      </c>
      <c r="C14">
        <v>46.1</v>
      </c>
      <c r="E14" s="1" t="s">
        <v>68</v>
      </c>
      <c r="F14" s="1" t="s">
        <v>53</v>
      </c>
      <c r="H14" s="1" t="s">
        <v>20</v>
      </c>
      <c r="I14" s="1" t="s">
        <v>498</v>
      </c>
      <c r="J14">
        <v>74</v>
      </c>
      <c r="K14" s="1" t="s">
        <v>563</v>
      </c>
      <c r="M14" t="str">
        <f>uzytkownicy719[[#This Row],[Jezyk]]</f>
        <v>telugu</v>
      </c>
      <c r="N14" s="1" t="str">
        <f>VLOOKUP(uzytkownicy719[[#This Row],[Panstwo]],panstwa517[[Panstwo]:[Kontynent]],2,FALSE)</f>
        <v>Azja</v>
      </c>
      <c r="O14" s="17" t="s">
        <v>80</v>
      </c>
      <c r="P14" s="1" t="s">
        <v>68</v>
      </c>
      <c r="Q14">
        <f t="shared" si="0"/>
        <v>1</v>
      </c>
      <c r="R14" t="str">
        <f t="shared" si="1"/>
        <v/>
      </c>
      <c r="S14" s="1"/>
    </row>
    <row r="15" spans="1:34" x14ac:dyDescent="0.25">
      <c r="A15" s="1" t="s">
        <v>20</v>
      </c>
      <c r="B15" s="1" t="s">
        <v>4</v>
      </c>
      <c r="C15">
        <v>1311.1</v>
      </c>
      <c r="E15" s="1" t="s">
        <v>69</v>
      </c>
      <c r="F15" s="1" t="s">
        <v>62</v>
      </c>
      <c r="H15" s="1" t="s">
        <v>12</v>
      </c>
      <c r="I15" s="1" t="s">
        <v>233</v>
      </c>
      <c r="J15">
        <v>72.900000000000006</v>
      </c>
      <c r="K15" s="1" t="s">
        <v>563</v>
      </c>
      <c r="M15" t="str">
        <f>uzytkownicy719[[#This Row],[Jezyk]]</f>
        <v>kantonski</v>
      </c>
      <c r="N15" s="1" t="str">
        <f>VLOOKUP(uzytkownicy719[[#This Row],[Panstwo]],panstwa517[[Panstwo]:[Kontynent]],2,FALSE)</f>
        <v>Azja</v>
      </c>
      <c r="O15" s="17" t="s">
        <v>87</v>
      </c>
      <c r="P15" s="1" t="s">
        <v>69</v>
      </c>
      <c r="Q15">
        <f t="shared" si="0"/>
        <v>1</v>
      </c>
      <c r="R15" t="str">
        <f t="shared" si="1"/>
        <v/>
      </c>
      <c r="S15" s="1"/>
    </row>
    <row r="16" spans="1:34" x14ac:dyDescent="0.25">
      <c r="A16" s="1" t="s">
        <v>21</v>
      </c>
      <c r="B16" s="1" t="s">
        <v>4</v>
      </c>
      <c r="C16">
        <v>257.60000000000002</v>
      </c>
      <c r="E16" s="1" t="s">
        <v>70</v>
      </c>
      <c r="F16" s="1" t="s">
        <v>53</v>
      </c>
      <c r="H16" s="1" t="s">
        <v>20</v>
      </c>
      <c r="I16" s="1" t="s">
        <v>335</v>
      </c>
      <c r="J16">
        <v>71.900000000000006</v>
      </c>
      <c r="K16" s="1" t="s">
        <v>563</v>
      </c>
      <c r="M16" t="str">
        <f>uzytkownicy719[[#This Row],[Jezyk]]</f>
        <v>marathi</v>
      </c>
      <c r="N16" s="1" t="str">
        <f>VLOOKUP(uzytkownicy719[[#This Row],[Panstwo]],panstwa517[[Panstwo]:[Kontynent]],2,FALSE)</f>
        <v>Azja</v>
      </c>
      <c r="O16" s="17" t="s">
        <v>98</v>
      </c>
      <c r="P16" s="1" t="s">
        <v>70</v>
      </c>
      <c r="Q16">
        <f t="shared" si="0"/>
        <v>1</v>
      </c>
      <c r="R16" t="str">
        <f t="shared" si="1"/>
        <v/>
      </c>
      <c r="S16" s="1"/>
    </row>
    <row r="17" spans="1:19" x14ac:dyDescent="0.25">
      <c r="A17" s="1" t="s">
        <v>22</v>
      </c>
      <c r="B17" s="1" t="s">
        <v>4</v>
      </c>
      <c r="C17">
        <v>36.4</v>
      </c>
      <c r="E17" s="1" t="s">
        <v>71</v>
      </c>
      <c r="F17" s="1" t="s">
        <v>51</v>
      </c>
      <c r="H17" s="1" t="s">
        <v>32</v>
      </c>
      <c r="I17" s="1" t="s">
        <v>391</v>
      </c>
      <c r="J17">
        <v>69.8</v>
      </c>
      <c r="K17" s="1" t="s">
        <v>562</v>
      </c>
      <c r="M17" t="str">
        <f>uzytkownicy719[[#This Row],[Jezyk]]</f>
        <v>niemiecki</v>
      </c>
      <c r="N17" s="1" t="str">
        <f>VLOOKUP(uzytkownicy719[[#This Row],[Panstwo]],panstwa517[[Panstwo]:[Kontynent]],2,FALSE)</f>
        <v>Europa</v>
      </c>
      <c r="O17" s="17" t="s">
        <v>105</v>
      </c>
      <c r="P17" s="1" t="s">
        <v>71</v>
      </c>
      <c r="Q17">
        <f t="shared" si="0"/>
        <v>1</v>
      </c>
      <c r="R17" t="str">
        <f t="shared" si="1"/>
        <v/>
      </c>
      <c r="S17" s="1"/>
    </row>
    <row r="18" spans="1:19" x14ac:dyDescent="0.25">
      <c r="A18" s="1" t="s">
        <v>23</v>
      </c>
      <c r="B18" s="1" t="s">
        <v>4</v>
      </c>
      <c r="C18">
        <v>79.099999999999994</v>
      </c>
      <c r="E18" s="1" t="s">
        <v>72</v>
      </c>
      <c r="F18" s="1" t="s">
        <v>60</v>
      </c>
      <c r="H18" s="1" t="s">
        <v>46</v>
      </c>
      <c r="I18" s="1" t="s">
        <v>538</v>
      </c>
      <c r="J18">
        <v>65.8</v>
      </c>
      <c r="K18" s="1" t="s">
        <v>562</v>
      </c>
      <c r="M18" t="str">
        <f>uzytkownicy719[[#This Row],[Jezyk]]</f>
        <v>wietnamski</v>
      </c>
      <c r="N18" s="1" t="str">
        <f>VLOOKUP(uzytkownicy719[[#This Row],[Panstwo]],panstwa517[[Panstwo]:[Kontynent]],2,FALSE)</f>
        <v>Azja</v>
      </c>
      <c r="O18" s="17" t="s">
        <v>106</v>
      </c>
      <c r="P18" s="1" t="s">
        <v>72</v>
      </c>
      <c r="Q18">
        <f t="shared" si="0"/>
        <v>1</v>
      </c>
      <c r="R18" t="str">
        <f t="shared" si="1"/>
        <v/>
      </c>
      <c r="S18" s="1"/>
    </row>
    <row r="19" spans="1:19" x14ac:dyDescent="0.25">
      <c r="A19" s="1" t="s">
        <v>24</v>
      </c>
      <c r="B19" s="1" t="s">
        <v>4</v>
      </c>
      <c r="C19">
        <v>126.6</v>
      </c>
      <c r="E19" s="1" t="s">
        <v>73</v>
      </c>
      <c r="F19" s="1" t="s">
        <v>56</v>
      </c>
      <c r="H19" s="1" t="s">
        <v>41</v>
      </c>
      <c r="I19" s="1" t="s">
        <v>521</v>
      </c>
      <c r="J19">
        <v>64.900000000000006</v>
      </c>
      <c r="K19" s="1" t="s">
        <v>562</v>
      </c>
      <c r="M19" t="str">
        <f>uzytkownicy719[[#This Row],[Jezyk]]</f>
        <v>turecki</v>
      </c>
      <c r="N19" s="1" t="str">
        <f>VLOOKUP(uzytkownicy719[[#This Row],[Panstwo]],panstwa517[[Panstwo]:[Kontynent]],2,FALSE)</f>
        <v>Azja</v>
      </c>
      <c r="O19" s="17" t="s">
        <v>108</v>
      </c>
      <c r="P19" s="1" t="s">
        <v>73</v>
      </c>
      <c r="Q19">
        <f t="shared" si="0"/>
        <v>1</v>
      </c>
      <c r="R19" t="str">
        <f t="shared" si="1"/>
        <v/>
      </c>
      <c r="S19" s="1"/>
    </row>
    <row r="20" spans="1:19" ht="18.75" x14ac:dyDescent="0.3">
      <c r="A20" s="1" t="s">
        <v>25</v>
      </c>
      <c r="B20" s="1" t="s">
        <v>26</v>
      </c>
      <c r="C20">
        <v>35.9</v>
      </c>
      <c r="E20" s="1" t="s">
        <v>74</v>
      </c>
      <c r="F20" s="1" t="s">
        <v>62</v>
      </c>
      <c r="H20" s="1" t="s">
        <v>20</v>
      </c>
      <c r="I20" s="1" t="s">
        <v>491</v>
      </c>
      <c r="J20">
        <v>60.8</v>
      </c>
      <c r="K20" s="1" t="s">
        <v>563</v>
      </c>
      <c r="M20" t="str">
        <f>uzytkownicy719[[#This Row],[Jezyk]]</f>
        <v>tamilski</v>
      </c>
      <c r="N20" s="1" t="str">
        <f>VLOOKUP(uzytkownicy719[[#This Row],[Panstwo]],panstwa517[[Panstwo]:[Kontynent]],2,FALSE)</f>
        <v>Azja</v>
      </c>
      <c r="O20" s="17" t="s">
        <v>109</v>
      </c>
      <c r="P20" s="1" t="s">
        <v>74</v>
      </c>
      <c r="Q20">
        <f t="shared" si="0"/>
        <v>4</v>
      </c>
      <c r="R20" s="18" t="str">
        <f t="shared" si="1"/>
        <v>angielski</v>
      </c>
      <c r="S20" s="1"/>
    </row>
    <row r="21" spans="1:19" x14ac:dyDescent="0.25">
      <c r="A21" s="1" t="s">
        <v>27</v>
      </c>
      <c r="B21" s="1" t="s">
        <v>6</v>
      </c>
      <c r="C21">
        <v>46.1</v>
      </c>
      <c r="E21" s="1" t="s">
        <v>75</v>
      </c>
      <c r="F21" s="1" t="s">
        <v>56</v>
      </c>
      <c r="H21" s="1" t="s">
        <v>45</v>
      </c>
      <c r="I21" s="1" t="s">
        <v>74</v>
      </c>
      <c r="J21">
        <v>59.8</v>
      </c>
      <c r="K21" s="1" t="s">
        <v>562</v>
      </c>
      <c r="M21" t="str">
        <f>uzytkownicy719[[#This Row],[Jezyk]]</f>
        <v>angielski</v>
      </c>
      <c r="N21" s="1" t="str">
        <f>VLOOKUP(uzytkownicy719[[#This Row],[Panstwo]],panstwa517[[Panstwo]:[Kontynent]],2,FALSE)</f>
        <v>Europa</v>
      </c>
      <c r="O21" s="17" t="s">
        <v>110</v>
      </c>
      <c r="P21" s="1" t="s">
        <v>75</v>
      </c>
      <c r="Q21">
        <f t="shared" si="0"/>
        <v>1</v>
      </c>
      <c r="R21" t="str">
        <f t="shared" si="1"/>
        <v/>
      </c>
      <c r="S21" s="1"/>
    </row>
    <row r="22" spans="1:19" ht="18.75" x14ac:dyDescent="0.3">
      <c r="A22" s="1" t="s">
        <v>28</v>
      </c>
      <c r="B22" s="1" t="s">
        <v>8</v>
      </c>
      <c r="C22">
        <v>48.2</v>
      </c>
      <c r="E22" s="1" t="s">
        <v>76</v>
      </c>
      <c r="F22" s="1" t="s">
        <v>60</v>
      </c>
      <c r="H22" s="1" t="s">
        <v>17</v>
      </c>
      <c r="I22" s="1" t="s">
        <v>161</v>
      </c>
      <c r="J22">
        <v>59.6</v>
      </c>
      <c r="K22" s="1" t="s">
        <v>562</v>
      </c>
      <c r="M22" t="str">
        <f>uzytkownicy719[[#This Row],[Jezyk]]</f>
        <v>francuski</v>
      </c>
      <c r="N22" s="1" t="str">
        <f>VLOOKUP(uzytkownicy719[[#This Row],[Panstwo]],panstwa517[[Panstwo]:[Kontynent]],2,FALSE)</f>
        <v>Europa</v>
      </c>
      <c r="O22" s="17" t="s">
        <v>112</v>
      </c>
      <c r="P22" s="1" t="s">
        <v>76</v>
      </c>
      <c r="Q22">
        <f t="shared" si="0"/>
        <v>5</v>
      </c>
      <c r="R22" s="18" t="str">
        <f t="shared" si="1"/>
        <v>arabski</v>
      </c>
      <c r="S22" s="1"/>
    </row>
    <row r="23" spans="1:19" x14ac:dyDescent="0.25">
      <c r="A23" s="1" t="s">
        <v>29</v>
      </c>
      <c r="B23" s="1" t="s">
        <v>4</v>
      </c>
      <c r="C23">
        <v>50.3</v>
      </c>
      <c r="E23" s="1" t="s">
        <v>77</v>
      </c>
      <c r="F23" s="1" t="s">
        <v>53</v>
      </c>
      <c r="H23" s="1" t="s">
        <v>47</v>
      </c>
      <c r="I23" s="1" t="s">
        <v>539</v>
      </c>
      <c r="J23">
        <v>55</v>
      </c>
      <c r="K23" s="1" t="s">
        <v>562</v>
      </c>
      <c r="M23" t="str">
        <f>uzytkownicy719[[#This Row],[Jezyk]]</f>
        <v>wloski</v>
      </c>
      <c r="N23" s="1" t="str">
        <f>VLOOKUP(uzytkownicy719[[#This Row],[Panstwo]],panstwa517[[Panstwo]:[Kontynent]],2,FALSE)</f>
        <v>Europa</v>
      </c>
      <c r="O23" s="17" t="s">
        <v>121</v>
      </c>
      <c r="P23" s="1" t="s">
        <v>77</v>
      </c>
      <c r="Q23">
        <f t="shared" si="0"/>
        <v>1</v>
      </c>
      <c r="R23" t="str">
        <f t="shared" si="1"/>
        <v/>
      </c>
      <c r="S23" s="1"/>
    </row>
    <row r="24" spans="1:19" x14ac:dyDescent="0.25">
      <c r="A24" s="1" t="s">
        <v>30</v>
      </c>
      <c r="B24" s="1" t="s">
        <v>6</v>
      </c>
      <c r="C24">
        <v>34.4</v>
      </c>
      <c r="E24" s="1" t="s">
        <v>78</v>
      </c>
      <c r="F24" s="1" t="s">
        <v>62</v>
      </c>
      <c r="H24" s="1" t="s">
        <v>20</v>
      </c>
      <c r="I24" s="1" t="s">
        <v>528</v>
      </c>
      <c r="J24">
        <v>51.5</v>
      </c>
      <c r="K24" s="1" t="s">
        <v>563</v>
      </c>
      <c r="M24" t="str">
        <f>uzytkownicy719[[#This Row],[Jezyk]]</f>
        <v>urdu</v>
      </c>
      <c r="N24" s="1" t="str">
        <f>VLOOKUP(uzytkownicy719[[#This Row],[Panstwo]],panstwa517[[Panstwo]:[Kontynent]],2,FALSE)</f>
        <v>Azja</v>
      </c>
      <c r="O24" s="17" t="s">
        <v>125</v>
      </c>
      <c r="P24" s="1" t="s">
        <v>78</v>
      </c>
      <c r="Q24">
        <f t="shared" si="0"/>
        <v>2</v>
      </c>
      <c r="R24" t="str">
        <f t="shared" si="1"/>
        <v/>
      </c>
      <c r="S24" s="1"/>
    </row>
    <row r="25" spans="1:19" x14ac:dyDescent="0.25">
      <c r="A25" s="1" t="s">
        <v>31</v>
      </c>
      <c r="B25" s="1" t="s">
        <v>26</v>
      </c>
      <c r="C25">
        <v>127</v>
      </c>
      <c r="E25" s="1" t="s">
        <v>79</v>
      </c>
      <c r="F25" s="1" t="s">
        <v>62</v>
      </c>
      <c r="H25" s="1" t="s">
        <v>29</v>
      </c>
      <c r="I25" s="1" t="s">
        <v>277</v>
      </c>
      <c r="J25">
        <v>48.4</v>
      </c>
      <c r="K25" s="1" t="s">
        <v>562</v>
      </c>
      <c r="M25" t="str">
        <f>uzytkownicy719[[#This Row],[Jezyk]]</f>
        <v>koreanski</v>
      </c>
      <c r="N25" s="1" t="str">
        <f>VLOOKUP(uzytkownicy719[[#This Row],[Panstwo]],panstwa517[[Panstwo]:[Kontynent]],2,FALSE)</f>
        <v>Azja</v>
      </c>
      <c r="O25" s="17" t="s">
        <v>139</v>
      </c>
      <c r="P25" s="1" t="s">
        <v>79</v>
      </c>
      <c r="Q25">
        <f t="shared" si="0"/>
        <v>1</v>
      </c>
      <c r="R25" t="str">
        <f t="shared" si="1"/>
        <v/>
      </c>
      <c r="S25" s="1"/>
    </row>
    <row r="26" spans="1:19" x14ac:dyDescent="0.25">
      <c r="A26" s="1" t="s">
        <v>32</v>
      </c>
      <c r="B26" s="1" t="s">
        <v>18</v>
      </c>
      <c r="C26">
        <v>80.7</v>
      </c>
      <c r="E26" s="1" t="s">
        <v>80</v>
      </c>
      <c r="F26" s="1" t="s">
        <v>81</v>
      </c>
      <c r="H26" s="1" t="s">
        <v>28</v>
      </c>
      <c r="I26" s="1" t="s">
        <v>200</v>
      </c>
      <c r="J26">
        <v>47.5</v>
      </c>
      <c r="K26" s="1" t="s">
        <v>562</v>
      </c>
      <c r="M26" t="str">
        <f>uzytkownicy719[[#This Row],[Jezyk]]</f>
        <v>hiszpanski</v>
      </c>
      <c r="N26" s="1" t="str">
        <f>VLOOKUP(uzytkownicy719[[#This Row],[Panstwo]],panstwa517[[Panstwo]:[Kontynent]],2,FALSE)</f>
        <v>Ameryka Poludniowa</v>
      </c>
      <c r="O26" s="17" t="s">
        <v>140</v>
      </c>
      <c r="P26" s="1" t="s">
        <v>80</v>
      </c>
      <c r="Q26">
        <f t="shared" si="0"/>
        <v>1</v>
      </c>
      <c r="R26" t="str">
        <f t="shared" si="1"/>
        <v/>
      </c>
      <c r="S26" s="1"/>
    </row>
    <row r="27" spans="1:19" x14ac:dyDescent="0.25">
      <c r="A27" s="1" t="s">
        <v>33</v>
      </c>
      <c r="B27" s="1" t="s">
        <v>6</v>
      </c>
      <c r="C27">
        <v>182.2</v>
      </c>
      <c r="E27" s="1" t="s">
        <v>82</v>
      </c>
      <c r="F27" s="1" t="s">
        <v>60</v>
      </c>
      <c r="H27" s="1" t="s">
        <v>20</v>
      </c>
      <c r="I27" s="1" t="s">
        <v>181</v>
      </c>
      <c r="J27">
        <v>46.1</v>
      </c>
      <c r="K27" s="1" t="s">
        <v>563</v>
      </c>
      <c r="M27" t="str">
        <f>uzytkownicy719[[#This Row],[Jezyk]]</f>
        <v>gudzaracki</v>
      </c>
      <c r="N27" s="1" t="str">
        <f>VLOOKUP(uzytkownicy719[[#This Row],[Panstwo]],panstwa517[[Panstwo]:[Kontynent]],2,FALSE)</f>
        <v>Azja</v>
      </c>
      <c r="O27" s="17" t="s">
        <v>141</v>
      </c>
      <c r="P27" s="1" t="s">
        <v>82</v>
      </c>
      <c r="Q27">
        <f t="shared" si="0"/>
        <v>1</v>
      </c>
      <c r="R27" t="str">
        <f t="shared" si="1"/>
        <v/>
      </c>
      <c r="S27" s="1"/>
    </row>
    <row r="28" spans="1:19" x14ac:dyDescent="0.25">
      <c r="A28" s="1" t="s">
        <v>34</v>
      </c>
      <c r="B28" s="1" t="s">
        <v>4</v>
      </c>
      <c r="C28">
        <v>188.9</v>
      </c>
      <c r="E28" s="1" t="s">
        <v>83</v>
      </c>
      <c r="F28" s="1" t="s">
        <v>84</v>
      </c>
      <c r="H28" s="1" t="s">
        <v>21</v>
      </c>
      <c r="I28" s="1" t="s">
        <v>477</v>
      </c>
      <c r="J28">
        <v>42</v>
      </c>
      <c r="K28" s="1" t="s">
        <v>563</v>
      </c>
      <c r="M28" t="str">
        <f>uzytkownicy719[[#This Row],[Jezyk]]</f>
        <v>sundanese</v>
      </c>
      <c r="N28" s="1" t="str">
        <f>VLOOKUP(uzytkownicy719[[#This Row],[Panstwo]],panstwa517[[Panstwo]:[Kontynent]],2,FALSE)</f>
        <v>Azja</v>
      </c>
      <c r="O28" s="17" t="s">
        <v>145</v>
      </c>
      <c r="P28" s="1" t="s">
        <v>83</v>
      </c>
      <c r="Q28">
        <f t="shared" si="0"/>
        <v>1</v>
      </c>
      <c r="R28" t="str">
        <f t="shared" si="1"/>
        <v/>
      </c>
      <c r="S28" s="1"/>
    </row>
    <row r="29" spans="1:19" x14ac:dyDescent="0.25">
      <c r="A29" s="1" t="s">
        <v>35</v>
      </c>
      <c r="B29" s="1" t="s">
        <v>18</v>
      </c>
      <c r="C29">
        <v>38.6</v>
      </c>
      <c r="E29" s="1" t="s">
        <v>85</v>
      </c>
      <c r="F29" s="1" t="s">
        <v>86</v>
      </c>
      <c r="H29" s="1" t="s">
        <v>44</v>
      </c>
      <c r="I29" s="1" t="s">
        <v>200</v>
      </c>
      <c r="J29">
        <v>41.5</v>
      </c>
      <c r="K29" s="1" t="s">
        <v>563</v>
      </c>
      <c r="M29" t="str">
        <f>uzytkownicy719[[#This Row],[Jezyk]]</f>
        <v>hiszpanski</v>
      </c>
      <c r="N29" s="1" t="str">
        <f>VLOOKUP(uzytkownicy719[[#This Row],[Panstwo]],panstwa517[[Panstwo]:[Kontynent]],2,FALSE)</f>
        <v>Ameryka Polnocna</v>
      </c>
      <c r="O29" s="17" t="s">
        <v>152</v>
      </c>
      <c r="P29" s="1" t="s">
        <v>85</v>
      </c>
      <c r="Q29">
        <f t="shared" si="0"/>
        <v>2</v>
      </c>
      <c r="R29" t="str">
        <f t="shared" si="1"/>
        <v/>
      </c>
      <c r="S29" s="1"/>
    </row>
    <row r="30" spans="1:19" x14ac:dyDescent="0.25">
      <c r="A30" s="1" t="s">
        <v>36</v>
      </c>
      <c r="B30" s="1" t="s">
        <v>6</v>
      </c>
      <c r="C30">
        <v>54.5</v>
      </c>
      <c r="E30" s="1" t="s">
        <v>87</v>
      </c>
      <c r="F30" s="1" t="s">
        <v>60</v>
      </c>
      <c r="H30" s="1" t="s">
        <v>23</v>
      </c>
      <c r="I30" s="1" t="s">
        <v>427</v>
      </c>
      <c r="J30">
        <v>39.799999999999997</v>
      </c>
      <c r="K30" s="1" t="s">
        <v>562</v>
      </c>
      <c r="M30" t="str">
        <f>uzytkownicy719[[#This Row],[Jezyk]]</f>
        <v>perski</v>
      </c>
      <c r="N30" s="1" t="str">
        <f>VLOOKUP(uzytkownicy719[[#This Row],[Panstwo]],panstwa517[[Panstwo]:[Kontynent]],2,FALSE)</f>
        <v>Azja</v>
      </c>
      <c r="O30" s="17" t="s">
        <v>153</v>
      </c>
      <c r="P30" s="1" t="s">
        <v>87</v>
      </c>
      <c r="Q30">
        <f t="shared" si="0"/>
        <v>1</v>
      </c>
      <c r="R30" t="str">
        <f t="shared" si="1"/>
        <v/>
      </c>
      <c r="S30" s="1"/>
    </row>
    <row r="31" spans="1:19" x14ac:dyDescent="0.25">
      <c r="A31" s="1" t="s">
        <v>37</v>
      </c>
      <c r="B31" s="1" t="s">
        <v>18</v>
      </c>
      <c r="C31">
        <v>143.5</v>
      </c>
      <c r="E31" s="1" t="s">
        <v>88</v>
      </c>
      <c r="F31" s="1" t="s">
        <v>89</v>
      </c>
      <c r="H31" s="1" t="s">
        <v>7</v>
      </c>
      <c r="I31" s="1" t="s">
        <v>200</v>
      </c>
      <c r="J31">
        <v>39</v>
      </c>
      <c r="K31" s="1" t="s">
        <v>562</v>
      </c>
      <c r="M31" t="str">
        <f>uzytkownicy719[[#This Row],[Jezyk]]</f>
        <v>hiszpanski</v>
      </c>
      <c r="N31" s="1" t="str">
        <f>VLOOKUP(uzytkownicy719[[#This Row],[Panstwo]],panstwa517[[Panstwo]:[Kontynent]],2,FALSE)</f>
        <v>Ameryka Poludniowa</v>
      </c>
      <c r="O31" s="17" t="s">
        <v>156</v>
      </c>
      <c r="P31" s="1" t="s">
        <v>88</v>
      </c>
      <c r="Q31">
        <f t="shared" si="0"/>
        <v>1</v>
      </c>
      <c r="R31" t="str">
        <f t="shared" si="1"/>
        <v/>
      </c>
      <c r="S31" s="1"/>
    </row>
    <row r="32" spans="1:19" x14ac:dyDescent="0.25">
      <c r="A32" s="1" t="s">
        <v>38</v>
      </c>
      <c r="B32" s="1" t="s">
        <v>6</v>
      </c>
      <c r="C32">
        <v>40.200000000000003</v>
      </c>
      <c r="E32" s="1" t="s">
        <v>90</v>
      </c>
      <c r="F32" s="1" t="s">
        <v>56</v>
      </c>
      <c r="H32" s="1" t="s">
        <v>20</v>
      </c>
      <c r="I32" s="1" t="s">
        <v>232</v>
      </c>
      <c r="J32">
        <v>37.9</v>
      </c>
      <c r="K32" s="1" t="s">
        <v>563</v>
      </c>
      <c r="M32" t="str">
        <f>uzytkownicy719[[#This Row],[Jezyk]]</f>
        <v>kannada</v>
      </c>
      <c r="N32" s="1" t="str">
        <f>VLOOKUP(uzytkownicy719[[#This Row],[Panstwo]],panstwa517[[Panstwo]:[Kontynent]],2,FALSE)</f>
        <v>Azja</v>
      </c>
      <c r="O32" s="17" t="s">
        <v>158</v>
      </c>
      <c r="P32" s="1" t="s">
        <v>90</v>
      </c>
      <c r="Q32">
        <f t="shared" si="0"/>
        <v>1</v>
      </c>
      <c r="R32" t="str">
        <f t="shared" si="1"/>
        <v/>
      </c>
      <c r="S32" s="1"/>
    </row>
    <row r="33" spans="1:19" x14ac:dyDescent="0.25">
      <c r="A33" s="1" t="s">
        <v>39</v>
      </c>
      <c r="B33" s="1" t="s">
        <v>4</v>
      </c>
      <c r="C33">
        <v>68</v>
      </c>
      <c r="E33" s="1" t="s">
        <v>91</v>
      </c>
      <c r="F33" s="1" t="s">
        <v>51</v>
      </c>
      <c r="H33" s="1" t="s">
        <v>35</v>
      </c>
      <c r="I33" s="1" t="s">
        <v>433</v>
      </c>
      <c r="J33">
        <v>37.799999999999997</v>
      </c>
      <c r="K33" s="1" t="s">
        <v>562</v>
      </c>
      <c r="M33" t="str">
        <f>uzytkownicy719[[#This Row],[Jezyk]]</f>
        <v>polski</v>
      </c>
      <c r="N33" s="1" t="str">
        <f>VLOOKUP(uzytkownicy719[[#This Row],[Panstwo]],panstwa517[[Panstwo]:[Kontynent]],2,FALSE)</f>
        <v>Europa</v>
      </c>
      <c r="O33" s="17" t="s">
        <v>159</v>
      </c>
      <c r="P33" s="1" t="s">
        <v>91</v>
      </c>
      <c r="Q33">
        <f t="shared" si="0"/>
        <v>1</v>
      </c>
      <c r="R33" t="str">
        <f t="shared" si="1"/>
        <v/>
      </c>
      <c r="S33" s="1"/>
    </row>
    <row r="34" spans="1:19" x14ac:dyDescent="0.25">
      <c r="A34" s="1" t="s">
        <v>40</v>
      </c>
      <c r="B34" s="1" t="s">
        <v>6</v>
      </c>
      <c r="C34">
        <v>53.5</v>
      </c>
      <c r="E34" s="1" t="s">
        <v>92</v>
      </c>
      <c r="F34" s="1" t="s">
        <v>51</v>
      </c>
      <c r="H34" s="1" t="s">
        <v>15</v>
      </c>
      <c r="I34" s="1" t="s">
        <v>416</v>
      </c>
      <c r="J34">
        <v>35.299999999999997</v>
      </c>
      <c r="K34" s="1" t="s">
        <v>563</v>
      </c>
      <c r="M34" t="str">
        <f>uzytkownicy719[[#This Row],[Jezyk]]</f>
        <v>oromo</v>
      </c>
      <c r="N34" s="1" t="str">
        <f>VLOOKUP(uzytkownicy719[[#This Row],[Panstwo]],panstwa517[[Panstwo]:[Kontynent]],2,FALSE)</f>
        <v>Afryka</v>
      </c>
      <c r="O34" s="17" t="s">
        <v>160</v>
      </c>
      <c r="P34" s="1" t="s">
        <v>92</v>
      </c>
      <c r="Q34">
        <f t="shared" si="0"/>
        <v>1</v>
      </c>
      <c r="R34" t="str">
        <f t="shared" si="1"/>
        <v/>
      </c>
      <c r="S34" s="1"/>
    </row>
    <row r="35" spans="1:19" x14ac:dyDescent="0.25">
      <c r="A35" s="1" t="s">
        <v>41</v>
      </c>
      <c r="B35" s="1" t="s">
        <v>4</v>
      </c>
      <c r="C35">
        <v>78.7</v>
      </c>
      <c r="E35" s="1" t="s">
        <v>93</v>
      </c>
      <c r="F35" s="1" t="s">
        <v>51</v>
      </c>
      <c r="H35" s="1" t="s">
        <v>19</v>
      </c>
      <c r="I35" s="1" t="s">
        <v>200</v>
      </c>
      <c r="J35">
        <v>34.1</v>
      </c>
      <c r="K35" s="1" t="s">
        <v>562</v>
      </c>
      <c r="M35" t="str">
        <f>uzytkownicy719[[#This Row],[Jezyk]]</f>
        <v>hiszpanski</v>
      </c>
      <c r="N35" s="1" t="str">
        <f>VLOOKUP(uzytkownicy719[[#This Row],[Panstwo]],panstwa517[[Panstwo]:[Kontynent]],2,FALSE)</f>
        <v>Europa</v>
      </c>
      <c r="O35" s="17" t="s">
        <v>163</v>
      </c>
      <c r="P35" s="1" t="s">
        <v>93</v>
      </c>
      <c r="Q35">
        <f t="shared" si="0"/>
        <v>1</v>
      </c>
      <c r="R35" t="str">
        <f t="shared" si="1"/>
        <v/>
      </c>
      <c r="S35" s="1"/>
    </row>
    <row r="36" spans="1:19" x14ac:dyDescent="0.25">
      <c r="A36" s="1" t="s">
        <v>42</v>
      </c>
      <c r="B36" s="1" t="s">
        <v>6</v>
      </c>
      <c r="C36">
        <v>39</v>
      </c>
      <c r="E36" s="1" t="s">
        <v>94</v>
      </c>
      <c r="F36" s="1" t="s">
        <v>51</v>
      </c>
      <c r="H36" s="1" t="s">
        <v>20</v>
      </c>
      <c r="I36" s="1" t="s">
        <v>326</v>
      </c>
      <c r="J36">
        <v>33.1</v>
      </c>
      <c r="K36" s="1" t="s">
        <v>563</v>
      </c>
      <c r="M36" t="str">
        <f>uzytkownicy719[[#This Row],[Jezyk]]</f>
        <v>malayalam</v>
      </c>
      <c r="N36" s="1" t="str">
        <f>VLOOKUP(uzytkownicy719[[#This Row],[Panstwo]],panstwa517[[Panstwo]:[Kontynent]],2,FALSE)</f>
        <v>Azja</v>
      </c>
      <c r="O36" s="17" t="s">
        <v>164</v>
      </c>
      <c r="P36" s="1" t="s">
        <v>94</v>
      </c>
      <c r="Q36">
        <f t="shared" si="0"/>
        <v>1</v>
      </c>
      <c r="R36" t="str">
        <f t="shared" si="1"/>
        <v/>
      </c>
      <c r="S36" s="1"/>
    </row>
    <row r="37" spans="1:19" x14ac:dyDescent="0.25">
      <c r="A37" s="1" t="s">
        <v>43</v>
      </c>
      <c r="B37" s="1" t="s">
        <v>18</v>
      </c>
      <c r="C37">
        <v>44.8</v>
      </c>
      <c r="E37" s="1" t="s">
        <v>95</v>
      </c>
      <c r="F37" s="1" t="s">
        <v>96</v>
      </c>
      <c r="H37" s="1" t="s">
        <v>20</v>
      </c>
      <c r="I37" s="1" t="s">
        <v>405</v>
      </c>
      <c r="J37">
        <v>33</v>
      </c>
      <c r="K37" s="1" t="s">
        <v>563</v>
      </c>
      <c r="M37" t="str">
        <f>uzytkownicy719[[#This Row],[Jezyk]]</f>
        <v>odia</v>
      </c>
      <c r="N37" s="1" t="str">
        <f>VLOOKUP(uzytkownicy719[[#This Row],[Panstwo]],panstwa517[[Panstwo]:[Kontynent]],2,FALSE)</f>
        <v>Azja</v>
      </c>
      <c r="O37" s="17" t="s">
        <v>165</v>
      </c>
      <c r="P37" s="1" t="s">
        <v>95</v>
      </c>
      <c r="Q37">
        <f t="shared" si="0"/>
        <v>1</v>
      </c>
      <c r="R37" t="str">
        <f t="shared" si="1"/>
        <v/>
      </c>
      <c r="S37" s="1"/>
    </row>
    <row r="38" spans="1:19" x14ac:dyDescent="0.25">
      <c r="A38" s="1" t="s">
        <v>44</v>
      </c>
      <c r="B38" s="1" t="s">
        <v>26</v>
      </c>
      <c r="C38">
        <v>321.8</v>
      </c>
      <c r="E38" s="1" t="s">
        <v>97</v>
      </c>
      <c r="F38" s="1" t="s">
        <v>86</v>
      </c>
      <c r="H38" s="1" t="s">
        <v>10</v>
      </c>
      <c r="I38" s="1" t="s">
        <v>118</v>
      </c>
      <c r="J38">
        <v>32.9</v>
      </c>
      <c r="K38" s="1" t="s">
        <v>562</v>
      </c>
      <c r="M38" t="str">
        <f>uzytkownicy719[[#This Row],[Jezyk]]</f>
        <v>birmanski</v>
      </c>
      <c r="N38" s="1" t="str">
        <f>VLOOKUP(uzytkownicy719[[#This Row],[Panstwo]],panstwa517[[Panstwo]:[Kontynent]],2,FALSE)</f>
        <v>Azja</v>
      </c>
      <c r="O38" s="17" t="s">
        <v>166</v>
      </c>
      <c r="P38" s="1" t="s">
        <v>97</v>
      </c>
      <c r="Q38">
        <f t="shared" si="0"/>
        <v>1</v>
      </c>
      <c r="R38" t="str">
        <f t="shared" si="1"/>
        <v/>
      </c>
      <c r="S38" s="1"/>
    </row>
    <row r="39" spans="1:19" x14ac:dyDescent="0.25">
      <c r="A39" s="1" t="s">
        <v>45</v>
      </c>
      <c r="B39" s="1" t="s">
        <v>18</v>
      </c>
      <c r="C39">
        <v>64.7</v>
      </c>
      <c r="E39" s="1" t="s">
        <v>98</v>
      </c>
      <c r="F39" s="1" t="s">
        <v>60</v>
      </c>
      <c r="H39" s="1" t="s">
        <v>43</v>
      </c>
      <c r="I39" s="1" t="s">
        <v>527</v>
      </c>
      <c r="J39">
        <v>32</v>
      </c>
      <c r="K39" s="1" t="s">
        <v>562</v>
      </c>
      <c r="M39" t="str">
        <f>uzytkownicy719[[#This Row],[Jezyk]]</f>
        <v>ukrainski</v>
      </c>
      <c r="N39" s="1" t="str">
        <f>VLOOKUP(uzytkownicy719[[#This Row],[Panstwo]],panstwa517[[Panstwo]:[Kontynent]],2,FALSE)</f>
        <v>Europa</v>
      </c>
      <c r="O39" s="17" t="s">
        <v>168</v>
      </c>
      <c r="P39" s="1" t="s">
        <v>98</v>
      </c>
      <c r="Q39">
        <f t="shared" si="0"/>
        <v>1</v>
      </c>
      <c r="R39" t="str">
        <f t="shared" si="1"/>
        <v/>
      </c>
      <c r="S39" s="1"/>
    </row>
    <row r="40" spans="1:19" x14ac:dyDescent="0.25">
      <c r="A40" s="1" t="s">
        <v>46</v>
      </c>
      <c r="B40" s="1" t="s">
        <v>4</v>
      </c>
      <c r="C40">
        <v>93.4</v>
      </c>
      <c r="E40" s="1" t="s">
        <v>99</v>
      </c>
      <c r="F40" s="1" t="s">
        <v>51</v>
      </c>
      <c r="H40" s="1" t="s">
        <v>15</v>
      </c>
      <c r="I40" s="1" t="s">
        <v>72</v>
      </c>
      <c r="J40">
        <v>30.6</v>
      </c>
      <c r="K40" s="1" t="s">
        <v>562</v>
      </c>
      <c r="M40" t="str">
        <f>uzytkownicy719[[#This Row],[Jezyk]]</f>
        <v>amharski</v>
      </c>
      <c r="N40" s="1" t="str">
        <f>VLOOKUP(uzytkownicy719[[#This Row],[Panstwo]],panstwa517[[Panstwo]:[Kontynent]],2,FALSE)</f>
        <v>Afryka</v>
      </c>
      <c r="O40" s="17" t="s">
        <v>169</v>
      </c>
      <c r="P40" s="1" t="s">
        <v>99</v>
      </c>
      <c r="Q40">
        <f t="shared" si="0"/>
        <v>1</v>
      </c>
      <c r="R40" t="str">
        <f t="shared" si="1"/>
        <v/>
      </c>
      <c r="S40" s="1"/>
    </row>
    <row r="41" spans="1:19" x14ac:dyDescent="0.25">
      <c r="A41" s="1" t="s">
        <v>47</v>
      </c>
      <c r="B41" s="1" t="s">
        <v>18</v>
      </c>
      <c r="C41">
        <v>59.8</v>
      </c>
      <c r="E41" s="1" t="s">
        <v>100</v>
      </c>
      <c r="F41" s="1" t="s">
        <v>51</v>
      </c>
      <c r="H41" s="1" t="s">
        <v>20</v>
      </c>
      <c r="I41" s="1" t="s">
        <v>426</v>
      </c>
      <c r="J41">
        <v>29.1</v>
      </c>
      <c r="K41" s="1" t="s">
        <v>563</v>
      </c>
      <c r="M41" t="str">
        <f>uzytkownicy719[[#This Row],[Jezyk]]</f>
        <v>pendzabski</v>
      </c>
      <c r="N41" s="1" t="str">
        <f>VLOOKUP(uzytkownicy719[[#This Row],[Panstwo]],panstwa517[[Panstwo]:[Kontynent]],2,FALSE)</f>
        <v>Azja</v>
      </c>
      <c r="O41" s="17" t="s">
        <v>172</v>
      </c>
      <c r="P41" s="1" t="s">
        <v>100</v>
      </c>
      <c r="Q41">
        <f t="shared" si="0"/>
        <v>1</v>
      </c>
      <c r="R41" t="str">
        <f t="shared" si="1"/>
        <v/>
      </c>
      <c r="S41" s="1"/>
    </row>
    <row r="42" spans="1:19" x14ac:dyDescent="0.25">
      <c r="E42" s="1" t="s">
        <v>101</v>
      </c>
      <c r="F42" s="1" t="s">
        <v>51</v>
      </c>
      <c r="H42" s="1" t="s">
        <v>5</v>
      </c>
      <c r="I42" s="1" t="s">
        <v>76</v>
      </c>
      <c r="J42">
        <v>28.7</v>
      </c>
      <c r="K42" s="1" t="s">
        <v>562</v>
      </c>
      <c r="M42" t="str">
        <f>uzytkownicy719[[#This Row],[Jezyk]]</f>
        <v>arabski</v>
      </c>
      <c r="N42" s="1" t="str">
        <f>VLOOKUP(uzytkownicy719[[#This Row],[Panstwo]],panstwa517[[Panstwo]:[Kontynent]],2,FALSE)</f>
        <v>Afryka</v>
      </c>
      <c r="O42" s="17" t="s">
        <v>173</v>
      </c>
      <c r="P42" s="1" t="s">
        <v>101</v>
      </c>
      <c r="Q42">
        <f t="shared" si="0"/>
        <v>1</v>
      </c>
      <c r="R42" t="str">
        <f t="shared" si="1"/>
        <v/>
      </c>
      <c r="S42" s="1"/>
    </row>
    <row r="43" spans="1:19" x14ac:dyDescent="0.25">
      <c r="E43" s="1" t="s">
        <v>102</v>
      </c>
      <c r="F43" s="1" t="s">
        <v>51</v>
      </c>
      <c r="H43" s="1" t="s">
        <v>34</v>
      </c>
      <c r="I43" s="1" t="s">
        <v>425</v>
      </c>
      <c r="J43">
        <v>26.7</v>
      </c>
      <c r="K43" s="1" t="s">
        <v>563</v>
      </c>
      <c r="M43" t="str">
        <f>uzytkownicy719[[#This Row],[Jezyk]]</f>
        <v>paszto</v>
      </c>
      <c r="N43" s="1" t="str">
        <f>VLOOKUP(uzytkownicy719[[#This Row],[Panstwo]],panstwa517[[Panstwo]:[Kontynent]],2,FALSE)</f>
        <v>Azja</v>
      </c>
      <c r="O43" s="17" t="s">
        <v>175</v>
      </c>
      <c r="P43" s="1" t="s">
        <v>102</v>
      </c>
      <c r="Q43">
        <f t="shared" si="0"/>
        <v>1</v>
      </c>
      <c r="R43" t="str">
        <f t="shared" si="1"/>
        <v/>
      </c>
      <c r="S43" s="1"/>
    </row>
    <row r="44" spans="1:19" x14ac:dyDescent="0.25">
      <c r="E44" s="1" t="s">
        <v>103</v>
      </c>
      <c r="F44" s="1" t="s">
        <v>51</v>
      </c>
      <c r="H44" s="1" t="s">
        <v>38</v>
      </c>
      <c r="I44" s="1" t="s">
        <v>76</v>
      </c>
      <c r="J44">
        <v>26.7</v>
      </c>
      <c r="K44" s="1" t="s">
        <v>562</v>
      </c>
      <c r="M44" t="str">
        <f>uzytkownicy719[[#This Row],[Jezyk]]</f>
        <v>arabski</v>
      </c>
      <c r="N44" s="1" t="str">
        <f>VLOOKUP(uzytkownicy719[[#This Row],[Panstwo]],panstwa517[[Panstwo]:[Kontynent]],2,FALSE)</f>
        <v>Afryka</v>
      </c>
      <c r="O44" s="17" t="s">
        <v>181</v>
      </c>
      <c r="P44" s="1" t="s">
        <v>103</v>
      </c>
      <c r="Q44">
        <f t="shared" si="0"/>
        <v>1</v>
      </c>
      <c r="R44" t="str">
        <f t="shared" si="1"/>
        <v/>
      </c>
      <c r="S44" s="1"/>
    </row>
    <row r="45" spans="1:19" x14ac:dyDescent="0.25">
      <c r="E45" s="1" t="s">
        <v>104</v>
      </c>
      <c r="F45" s="1" t="s">
        <v>51</v>
      </c>
      <c r="H45" s="1" t="s">
        <v>16</v>
      </c>
      <c r="I45" s="1" t="s">
        <v>484</v>
      </c>
      <c r="J45">
        <v>26.4</v>
      </c>
      <c r="K45" s="1" t="s">
        <v>562</v>
      </c>
      <c r="M45" t="str">
        <f>uzytkownicy719[[#This Row],[Jezyk]]</f>
        <v>tagalog</v>
      </c>
      <c r="N45" s="1" t="str">
        <f>VLOOKUP(uzytkownicy719[[#This Row],[Panstwo]],panstwa517[[Panstwo]:[Kontynent]],2,FALSE)</f>
        <v>Azja</v>
      </c>
      <c r="O45" s="17" t="s">
        <v>182</v>
      </c>
      <c r="P45" s="1" t="s">
        <v>104</v>
      </c>
      <c r="Q45">
        <f t="shared" si="0"/>
        <v>1</v>
      </c>
      <c r="R45" t="str">
        <f t="shared" si="1"/>
        <v/>
      </c>
      <c r="S45" s="1"/>
    </row>
    <row r="46" spans="1:19" x14ac:dyDescent="0.25">
      <c r="E46" s="1" t="s">
        <v>105</v>
      </c>
      <c r="F46" s="1" t="s">
        <v>60</v>
      </c>
      <c r="H46" s="1" t="s">
        <v>30</v>
      </c>
      <c r="I46" s="1" t="s">
        <v>76</v>
      </c>
      <c r="J46">
        <v>25</v>
      </c>
      <c r="K46" s="1" t="s">
        <v>562</v>
      </c>
      <c r="M46" t="str">
        <f>uzytkownicy719[[#This Row],[Jezyk]]</f>
        <v>arabski</v>
      </c>
      <c r="N46" s="1" t="str">
        <f>VLOOKUP(uzytkownicy719[[#This Row],[Panstwo]],panstwa517[[Panstwo]:[Kontynent]],2,FALSE)</f>
        <v>Afryka</v>
      </c>
      <c r="O46" s="17" t="s">
        <v>183</v>
      </c>
      <c r="P46" s="1" t="s">
        <v>105</v>
      </c>
      <c r="Q46">
        <f t="shared" si="0"/>
        <v>1</v>
      </c>
      <c r="R46" t="str">
        <f t="shared" si="1"/>
        <v/>
      </c>
      <c r="S46" s="1"/>
    </row>
    <row r="47" spans="1:19" x14ac:dyDescent="0.25">
      <c r="E47" s="1" t="s">
        <v>106</v>
      </c>
      <c r="F47" s="1" t="s">
        <v>60</v>
      </c>
      <c r="H47" s="1" t="s">
        <v>34</v>
      </c>
      <c r="I47" s="1" t="s">
        <v>466</v>
      </c>
      <c r="J47">
        <v>24.4</v>
      </c>
      <c r="K47" s="1" t="s">
        <v>563</v>
      </c>
      <c r="M47" t="str">
        <f>uzytkownicy719[[#This Row],[Jezyk]]</f>
        <v>sindhi</v>
      </c>
      <c r="N47" s="1" t="str">
        <f>VLOOKUP(uzytkownicy719[[#This Row],[Panstwo]],panstwa517[[Panstwo]:[Kontynent]],2,FALSE)</f>
        <v>Azja</v>
      </c>
      <c r="O47" s="17" t="s">
        <v>185</v>
      </c>
      <c r="P47" s="1" t="s">
        <v>106</v>
      </c>
      <c r="Q47">
        <f t="shared" si="0"/>
        <v>1</v>
      </c>
      <c r="R47" t="str">
        <f t="shared" si="1"/>
        <v/>
      </c>
      <c r="S47" s="1"/>
    </row>
    <row r="48" spans="1:19" x14ac:dyDescent="0.25">
      <c r="E48" s="1" t="s">
        <v>107</v>
      </c>
      <c r="F48" s="1" t="s">
        <v>62</v>
      </c>
      <c r="H48" s="1" t="s">
        <v>33</v>
      </c>
      <c r="I48" s="1" t="s">
        <v>210</v>
      </c>
      <c r="J48">
        <v>24</v>
      </c>
      <c r="K48" s="1" t="s">
        <v>563</v>
      </c>
      <c r="M48" t="str">
        <f>uzytkownicy719[[#This Row],[Jezyk]]</f>
        <v>igbo</v>
      </c>
      <c r="N48" s="1" t="str">
        <f>VLOOKUP(uzytkownicy719[[#This Row],[Panstwo]],panstwa517[[Panstwo]:[Kontynent]],2,FALSE)</f>
        <v>Afryka</v>
      </c>
      <c r="O48" s="17" t="s">
        <v>186</v>
      </c>
      <c r="P48" s="1" t="s">
        <v>107</v>
      </c>
      <c r="Q48">
        <f t="shared" si="0"/>
        <v>1</v>
      </c>
      <c r="R48" t="str">
        <f t="shared" si="1"/>
        <v/>
      </c>
      <c r="S48" s="1"/>
    </row>
    <row r="49" spans="5:19" x14ac:dyDescent="0.25">
      <c r="E49" s="1" t="s">
        <v>108</v>
      </c>
      <c r="F49" s="1" t="s">
        <v>81</v>
      </c>
      <c r="H49" s="1" t="s">
        <v>21</v>
      </c>
      <c r="I49" s="1" t="s">
        <v>213</v>
      </c>
      <c r="J49">
        <v>23.1</v>
      </c>
      <c r="K49" s="1" t="s">
        <v>562</v>
      </c>
      <c r="M49" t="str">
        <f>uzytkownicy719[[#This Row],[Jezyk]]</f>
        <v>indonezyjski</v>
      </c>
      <c r="N49" s="1" t="str">
        <f>VLOOKUP(uzytkownicy719[[#This Row],[Panstwo]],panstwa517[[Panstwo]:[Kontynent]],2,FALSE)</f>
        <v>Azja</v>
      </c>
      <c r="O49" s="17" t="s">
        <v>187</v>
      </c>
      <c r="P49" s="1" t="s">
        <v>108</v>
      </c>
      <c r="Q49">
        <f t="shared" si="0"/>
        <v>1</v>
      </c>
      <c r="R49" t="str">
        <f t="shared" si="1"/>
        <v/>
      </c>
      <c r="S49" s="1"/>
    </row>
    <row r="50" spans="5:19" x14ac:dyDescent="0.25">
      <c r="E50" s="1" t="s">
        <v>109</v>
      </c>
      <c r="F50" s="1" t="s">
        <v>81</v>
      </c>
      <c r="H50" s="1" t="s">
        <v>22</v>
      </c>
      <c r="I50" s="1" t="s">
        <v>76</v>
      </c>
      <c r="J50">
        <v>22.4</v>
      </c>
      <c r="K50" s="1" t="s">
        <v>562</v>
      </c>
      <c r="M50" t="str">
        <f>uzytkownicy719[[#This Row],[Jezyk]]</f>
        <v>arabski</v>
      </c>
      <c r="N50" s="1" t="str">
        <f>VLOOKUP(uzytkownicy719[[#This Row],[Panstwo]],panstwa517[[Panstwo]:[Kontynent]],2,FALSE)</f>
        <v>Azja</v>
      </c>
      <c r="O50" s="17" t="s">
        <v>191</v>
      </c>
      <c r="P50" s="1" t="s">
        <v>109</v>
      </c>
      <c r="Q50">
        <f t="shared" si="0"/>
        <v>1</v>
      </c>
      <c r="R50" t="str">
        <f t="shared" si="1"/>
        <v/>
      </c>
      <c r="S50" s="1"/>
    </row>
    <row r="51" spans="5:19" x14ac:dyDescent="0.25">
      <c r="E51" s="1" t="s">
        <v>110</v>
      </c>
      <c r="F51" s="1" t="s">
        <v>81</v>
      </c>
      <c r="H51" s="1" t="s">
        <v>16</v>
      </c>
      <c r="I51" s="1" t="s">
        <v>133</v>
      </c>
      <c r="J51">
        <v>21.3</v>
      </c>
      <c r="K51" s="1" t="s">
        <v>563</v>
      </c>
      <c r="M51" t="str">
        <f>uzytkownicy719[[#This Row],[Jezyk]]</f>
        <v>cebuano</v>
      </c>
      <c r="N51" s="1" t="str">
        <f>VLOOKUP(uzytkownicy719[[#This Row],[Panstwo]],panstwa517[[Panstwo]:[Kontynent]],2,FALSE)</f>
        <v>Azja</v>
      </c>
      <c r="O51" s="17" t="s">
        <v>193</v>
      </c>
      <c r="P51" s="1" t="s">
        <v>110</v>
      </c>
      <c r="Q51">
        <f t="shared" si="0"/>
        <v>1</v>
      </c>
      <c r="R51" t="str">
        <f t="shared" si="1"/>
        <v/>
      </c>
      <c r="S51" s="1"/>
    </row>
    <row r="52" spans="5:19" x14ac:dyDescent="0.25">
      <c r="E52" s="1" t="s">
        <v>111</v>
      </c>
      <c r="F52" s="1" t="s">
        <v>62</v>
      </c>
      <c r="H52" s="1" t="s">
        <v>39</v>
      </c>
      <c r="I52" s="1" t="s">
        <v>488</v>
      </c>
      <c r="J52">
        <v>20</v>
      </c>
      <c r="K52" s="1" t="s">
        <v>562</v>
      </c>
      <c r="M52" t="str">
        <f>uzytkownicy719[[#This Row],[Jezyk]]</f>
        <v>tajski</v>
      </c>
      <c r="N52" s="1" t="str">
        <f>VLOOKUP(uzytkownicy719[[#This Row],[Panstwo]],panstwa517[[Panstwo]:[Kontynent]],2,FALSE)</f>
        <v>Azja</v>
      </c>
      <c r="O52" s="17" t="s">
        <v>194</v>
      </c>
      <c r="P52" s="1" t="s">
        <v>111</v>
      </c>
      <c r="Q52">
        <f t="shared" si="0"/>
        <v>2</v>
      </c>
      <c r="R52" t="str">
        <f t="shared" si="1"/>
        <v/>
      </c>
      <c r="S52" s="1"/>
    </row>
    <row r="53" spans="5:19" x14ac:dyDescent="0.25">
      <c r="E53" s="1" t="s">
        <v>112</v>
      </c>
      <c r="F53" s="1" t="s">
        <v>53</v>
      </c>
      <c r="H53" s="1" t="s">
        <v>25</v>
      </c>
      <c r="I53" s="1" t="s">
        <v>74</v>
      </c>
      <c r="J53">
        <v>19.399999999999999</v>
      </c>
      <c r="K53" s="1" t="s">
        <v>562</v>
      </c>
      <c r="M53" t="str">
        <f>uzytkownicy719[[#This Row],[Jezyk]]</f>
        <v>angielski</v>
      </c>
      <c r="N53" s="1" t="str">
        <f>VLOOKUP(uzytkownicy719[[#This Row],[Panstwo]],panstwa517[[Panstwo]:[Kontynent]],2,FALSE)</f>
        <v>Ameryka Polnocna</v>
      </c>
      <c r="O53" s="17" t="s">
        <v>197</v>
      </c>
      <c r="P53" s="1" t="s">
        <v>112</v>
      </c>
      <c r="Q53">
        <f t="shared" si="0"/>
        <v>1</v>
      </c>
      <c r="R53" t="str">
        <f t="shared" si="1"/>
        <v/>
      </c>
      <c r="S53" s="1"/>
    </row>
    <row r="54" spans="5:19" x14ac:dyDescent="0.25">
      <c r="E54" s="1" t="s">
        <v>113</v>
      </c>
      <c r="F54" s="1" t="s">
        <v>51</v>
      </c>
      <c r="H54" s="1" t="s">
        <v>33</v>
      </c>
      <c r="I54" s="1" t="s">
        <v>550</v>
      </c>
      <c r="J54">
        <v>18.899999999999999</v>
      </c>
      <c r="K54" s="1" t="s">
        <v>563</v>
      </c>
      <c r="M54" t="str">
        <f>uzytkownicy719[[#This Row],[Jezyk]]</f>
        <v>yoruba</v>
      </c>
      <c r="N54" s="1" t="str">
        <f>VLOOKUP(uzytkownicy719[[#This Row],[Panstwo]],panstwa517[[Panstwo]:[Kontynent]],2,FALSE)</f>
        <v>Afryka</v>
      </c>
      <c r="O54" s="17" t="s">
        <v>199</v>
      </c>
      <c r="P54" s="1" t="s">
        <v>113</v>
      </c>
      <c r="Q54">
        <f t="shared" si="0"/>
        <v>1</v>
      </c>
      <c r="R54" t="str">
        <f t="shared" si="1"/>
        <v/>
      </c>
      <c r="S54" s="1"/>
    </row>
    <row r="55" spans="5:19" x14ac:dyDescent="0.25">
      <c r="E55" s="1" t="s">
        <v>114</v>
      </c>
      <c r="F55" s="1" t="s">
        <v>62</v>
      </c>
      <c r="H55" s="1" t="s">
        <v>33</v>
      </c>
      <c r="I55" s="1" t="s">
        <v>193</v>
      </c>
      <c r="J55">
        <v>18.5</v>
      </c>
      <c r="K55" s="1" t="s">
        <v>563</v>
      </c>
      <c r="M55" t="str">
        <f>uzytkownicy719[[#This Row],[Jezyk]]</f>
        <v>hausa</v>
      </c>
      <c r="N55" s="1" t="str">
        <f>VLOOKUP(uzytkownicy719[[#This Row],[Panstwo]],panstwa517[[Panstwo]:[Kontynent]],2,FALSE)</f>
        <v>Afryka</v>
      </c>
      <c r="O55" s="17" t="s">
        <v>208</v>
      </c>
      <c r="P55" s="1" t="s">
        <v>114</v>
      </c>
      <c r="Q55">
        <f t="shared" si="0"/>
        <v>1</v>
      </c>
      <c r="R55" t="str">
        <f t="shared" si="1"/>
        <v/>
      </c>
      <c r="S55" s="1"/>
    </row>
    <row r="56" spans="5:19" x14ac:dyDescent="0.25">
      <c r="E56" s="1" t="s">
        <v>115</v>
      </c>
      <c r="F56" s="1" t="s">
        <v>62</v>
      </c>
      <c r="H56" s="1" t="s">
        <v>34</v>
      </c>
      <c r="I56" s="1" t="s">
        <v>454</v>
      </c>
      <c r="J56">
        <v>18</v>
      </c>
      <c r="K56" s="1" t="s">
        <v>563</v>
      </c>
      <c r="M56" t="str">
        <f>uzytkownicy719[[#This Row],[Jezyk]]</f>
        <v>saraiki</v>
      </c>
      <c r="N56" s="1" t="str">
        <f>VLOOKUP(uzytkownicy719[[#This Row],[Panstwo]],panstwa517[[Panstwo]:[Kontynent]],2,FALSE)</f>
        <v>Azja</v>
      </c>
      <c r="O56" s="17" t="s">
        <v>209</v>
      </c>
      <c r="P56" s="1" t="s">
        <v>115</v>
      </c>
      <c r="Q56">
        <f t="shared" si="0"/>
        <v>1</v>
      </c>
      <c r="R56" t="str">
        <f t="shared" si="1"/>
        <v/>
      </c>
      <c r="S56" s="1"/>
    </row>
    <row r="57" spans="5:19" x14ac:dyDescent="0.25">
      <c r="E57" s="1" t="s">
        <v>116</v>
      </c>
      <c r="F57" s="1" t="s">
        <v>51</v>
      </c>
      <c r="H57" s="1" t="s">
        <v>12</v>
      </c>
      <c r="I57" s="1" t="s">
        <v>556</v>
      </c>
      <c r="J57">
        <v>16.899999999999999</v>
      </c>
      <c r="K57" s="1" t="s">
        <v>563</v>
      </c>
      <c r="M57" t="str">
        <f>uzytkownicy719[[#This Row],[Jezyk]]</f>
        <v>zhuang</v>
      </c>
      <c r="N57" s="1" t="str">
        <f>VLOOKUP(uzytkownicy719[[#This Row],[Panstwo]],panstwa517[[Panstwo]:[Kontynent]],2,FALSE)</f>
        <v>Azja</v>
      </c>
      <c r="O57" s="17" t="s">
        <v>210</v>
      </c>
      <c r="P57" s="1" t="s">
        <v>116</v>
      </c>
      <c r="Q57">
        <f t="shared" si="0"/>
        <v>1</v>
      </c>
      <c r="R57" t="str">
        <f t="shared" si="1"/>
        <v/>
      </c>
      <c r="S57" s="1"/>
    </row>
    <row r="58" spans="5:19" x14ac:dyDescent="0.25">
      <c r="E58" s="1" t="s">
        <v>117</v>
      </c>
      <c r="F58" s="1" t="s">
        <v>51</v>
      </c>
      <c r="H58" s="1" t="s">
        <v>3</v>
      </c>
      <c r="I58" s="1" t="s">
        <v>150</v>
      </c>
      <c r="J58">
        <v>16.2</v>
      </c>
      <c r="K58" s="1" t="s">
        <v>562</v>
      </c>
      <c r="M58" t="str">
        <f>uzytkownicy719[[#This Row],[Jezyk]]</f>
        <v>dari</v>
      </c>
      <c r="N58" s="1" t="str">
        <f>VLOOKUP(uzytkownicy719[[#This Row],[Panstwo]],panstwa517[[Panstwo]:[Kontynent]],2,FALSE)</f>
        <v>Azja</v>
      </c>
      <c r="O58" s="17" t="s">
        <v>211</v>
      </c>
      <c r="P58" s="1" t="s">
        <v>117</v>
      </c>
      <c r="Q58">
        <f t="shared" si="0"/>
        <v>1</v>
      </c>
      <c r="R58" t="str">
        <f t="shared" si="1"/>
        <v/>
      </c>
      <c r="S58" s="1"/>
    </row>
    <row r="59" spans="5:19" x14ac:dyDescent="0.25">
      <c r="E59" s="1" t="s">
        <v>118</v>
      </c>
      <c r="F59" s="1" t="s">
        <v>56</v>
      </c>
      <c r="H59" s="1" t="s">
        <v>39</v>
      </c>
      <c r="I59" s="1" t="s">
        <v>297</v>
      </c>
      <c r="J59">
        <v>15.2</v>
      </c>
      <c r="K59" s="1" t="s">
        <v>563</v>
      </c>
      <c r="M59" t="str">
        <f>uzytkownicy719[[#This Row],[Jezyk]]</f>
        <v>lao</v>
      </c>
      <c r="N59" s="1" t="str">
        <f>VLOOKUP(uzytkownicy719[[#This Row],[Panstwo]],panstwa517[[Panstwo]:[Kontynent]],2,FALSE)</f>
        <v>Azja</v>
      </c>
      <c r="O59" s="17" t="s">
        <v>215</v>
      </c>
      <c r="P59" s="1" t="s">
        <v>118</v>
      </c>
      <c r="Q59">
        <f t="shared" si="0"/>
        <v>1</v>
      </c>
      <c r="R59" t="str">
        <f t="shared" si="1"/>
        <v/>
      </c>
      <c r="S59" s="1"/>
    </row>
    <row r="60" spans="5:19" x14ac:dyDescent="0.25">
      <c r="E60" s="1" t="s">
        <v>119</v>
      </c>
      <c r="F60" s="1" t="s">
        <v>89</v>
      </c>
      <c r="H60" s="1" t="s">
        <v>40</v>
      </c>
      <c r="I60" s="1" t="s">
        <v>471</v>
      </c>
      <c r="J60">
        <v>15</v>
      </c>
      <c r="K60" s="1" t="s">
        <v>562</v>
      </c>
      <c r="M60" t="str">
        <f>uzytkownicy719[[#This Row],[Jezyk]]</f>
        <v>suahili</v>
      </c>
      <c r="N60" s="1" t="str">
        <f>VLOOKUP(uzytkownicy719[[#This Row],[Panstwo]],panstwa517[[Panstwo]:[Kontynent]],2,FALSE)</f>
        <v>Afryka</v>
      </c>
      <c r="O60" s="17" t="s">
        <v>216</v>
      </c>
      <c r="P60" s="1" t="s">
        <v>119</v>
      </c>
      <c r="Q60">
        <f t="shared" si="0"/>
        <v>1</v>
      </c>
      <c r="R60" t="str">
        <f t="shared" si="1"/>
        <v/>
      </c>
      <c r="S60" s="1"/>
    </row>
    <row r="61" spans="5:19" x14ac:dyDescent="0.25">
      <c r="E61" s="1" t="s">
        <v>120</v>
      </c>
      <c r="F61" s="1" t="s">
        <v>56</v>
      </c>
      <c r="H61" s="1" t="s">
        <v>21</v>
      </c>
      <c r="I61" s="1" t="s">
        <v>320</v>
      </c>
      <c r="J61">
        <v>13.6</v>
      </c>
      <c r="K61" s="1" t="s">
        <v>563</v>
      </c>
      <c r="M61" t="str">
        <f>uzytkownicy719[[#This Row],[Jezyk]]</f>
        <v>madurese</v>
      </c>
      <c r="N61" s="1" t="str">
        <f>VLOOKUP(uzytkownicy719[[#This Row],[Panstwo]],panstwa517[[Panstwo]:[Kontynent]],2,FALSE)</f>
        <v>Azja</v>
      </c>
      <c r="O61" s="17" t="s">
        <v>224</v>
      </c>
      <c r="P61" s="1" t="s">
        <v>120</v>
      </c>
      <c r="Q61">
        <f t="shared" si="0"/>
        <v>1</v>
      </c>
      <c r="R61" t="str">
        <f t="shared" si="1"/>
        <v/>
      </c>
      <c r="S61" s="1"/>
    </row>
    <row r="62" spans="5:19" x14ac:dyDescent="0.25">
      <c r="E62" s="1" t="s">
        <v>121</v>
      </c>
      <c r="F62" s="1" t="s">
        <v>60</v>
      </c>
      <c r="H62" s="1" t="s">
        <v>23</v>
      </c>
      <c r="I62" s="1" t="s">
        <v>85</v>
      </c>
      <c r="J62">
        <v>13.5</v>
      </c>
      <c r="K62" s="1" t="s">
        <v>563</v>
      </c>
      <c r="M62" t="str">
        <f>uzytkownicy719[[#This Row],[Jezyk]]</f>
        <v>azerski</v>
      </c>
      <c r="N62" s="1" t="str">
        <f>VLOOKUP(uzytkownicy719[[#This Row],[Panstwo]],panstwa517[[Panstwo]:[Kontynent]],2,FALSE)</f>
        <v>Azja</v>
      </c>
      <c r="O62" s="17" t="s">
        <v>226</v>
      </c>
      <c r="P62" s="1" t="s">
        <v>121</v>
      </c>
      <c r="Q62">
        <f t="shared" si="0"/>
        <v>1</v>
      </c>
      <c r="R62" t="str">
        <f t="shared" si="1"/>
        <v/>
      </c>
      <c r="S62" s="1"/>
    </row>
    <row r="63" spans="5:19" x14ac:dyDescent="0.25">
      <c r="E63" s="1" t="s">
        <v>122</v>
      </c>
      <c r="F63" s="1" t="s">
        <v>123</v>
      </c>
      <c r="H63" s="1" t="s">
        <v>20</v>
      </c>
      <c r="I63" s="1" t="s">
        <v>79</v>
      </c>
      <c r="J63">
        <v>13.2</v>
      </c>
      <c r="K63" s="1" t="s">
        <v>563</v>
      </c>
      <c r="M63" t="str">
        <f>uzytkownicy719[[#This Row],[Jezyk]]</f>
        <v>assamski</v>
      </c>
      <c r="N63" s="1" t="str">
        <f>VLOOKUP(uzytkownicy719[[#This Row],[Panstwo]],panstwa517[[Panstwo]:[Kontynent]],2,FALSE)</f>
        <v>Azja</v>
      </c>
      <c r="O63" s="17" t="s">
        <v>227</v>
      </c>
      <c r="P63" s="1" t="s">
        <v>122</v>
      </c>
      <c r="Q63">
        <f t="shared" si="0"/>
        <v>1</v>
      </c>
      <c r="R63" t="str">
        <f t="shared" si="1"/>
        <v/>
      </c>
      <c r="S63" s="1"/>
    </row>
    <row r="64" spans="5:19" x14ac:dyDescent="0.25">
      <c r="E64" s="1" t="s">
        <v>124</v>
      </c>
      <c r="F64" s="1" t="s">
        <v>62</v>
      </c>
      <c r="H64" s="1" t="s">
        <v>34</v>
      </c>
      <c r="I64" s="1" t="s">
        <v>528</v>
      </c>
      <c r="J64">
        <v>13.1</v>
      </c>
      <c r="K64" s="1" t="s">
        <v>562</v>
      </c>
      <c r="M64" t="str">
        <f>uzytkownicy719[[#This Row],[Jezyk]]</f>
        <v>urdu</v>
      </c>
      <c r="N64" s="1" t="str">
        <f>VLOOKUP(uzytkownicy719[[#This Row],[Panstwo]],panstwa517[[Panstwo]:[Kontynent]],2,FALSE)</f>
        <v>Azja</v>
      </c>
      <c r="O64" s="17" t="s">
        <v>228</v>
      </c>
      <c r="P64" s="1" t="s">
        <v>124</v>
      </c>
      <c r="Q64">
        <f t="shared" si="0"/>
        <v>1</v>
      </c>
      <c r="R64" t="str">
        <f t="shared" si="1"/>
        <v/>
      </c>
      <c r="S64" s="1"/>
    </row>
    <row r="65" spans="5:19" x14ac:dyDescent="0.25">
      <c r="E65" s="1" t="s">
        <v>125</v>
      </c>
      <c r="F65" s="1" t="s">
        <v>81</v>
      </c>
      <c r="H65" s="1" t="s">
        <v>20</v>
      </c>
      <c r="I65" s="1" t="s">
        <v>322</v>
      </c>
      <c r="J65">
        <v>12.2</v>
      </c>
      <c r="K65" s="1" t="s">
        <v>563</v>
      </c>
      <c r="M65" t="str">
        <f>uzytkownicy719[[#This Row],[Jezyk]]</f>
        <v>maithili</v>
      </c>
      <c r="N65" s="1" t="str">
        <f>VLOOKUP(uzytkownicy719[[#This Row],[Panstwo]],panstwa517[[Panstwo]:[Kontynent]],2,FALSE)</f>
        <v>Azja</v>
      </c>
      <c r="O65" s="17" t="s">
        <v>229</v>
      </c>
      <c r="P65" s="1" t="s">
        <v>125</v>
      </c>
      <c r="Q65">
        <f t="shared" si="0"/>
        <v>1</v>
      </c>
      <c r="R65" t="str">
        <f t="shared" si="1"/>
        <v/>
      </c>
      <c r="S65" s="1"/>
    </row>
    <row r="66" spans="5:19" x14ac:dyDescent="0.25">
      <c r="E66" s="1" t="s">
        <v>126</v>
      </c>
      <c r="F66" s="1" t="s">
        <v>51</v>
      </c>
      <c r="H66" s="1" t="s">
        <v>36</v>
      </c>
      <c r="I66" s="1" t="s">
        <v>559</v>
      </c>
      <c r="J66">
        <v>11.6</v>
      </c>
      <c r="K66" s="1" t="s">
        <v>562</v>
      </c>
      <c r="M66" t="str">
        <f>uzytkownicy719[[#This Row],[Jezyk]]</f>
        <v>zulu</v>
      </c>
      <c r="N66" s="1" t="str">
        <f>VLOOKUP(uzytkownicy719[[#This Row],[Panstwo]],panstwa517[[Panstwo]:[Kontynent]],2,FALSE)</f>
        <v>Afryka</v>
      </c>
      <c r="O66" s="17" t="s">
        <v>231</v>
      </c>
      <c r="P66" s="1" t="s">
        <v>126</v>
      </c>
      <c r="Q66">
        <f t="shared" si="0"/>
        <v>1</v>
      </c>
      <c r="R66" t="str">
        <f t="shared" si="1"/>
        <v/>
      </c>
      <c r="S66" s="1"/>
    </row>
    <row r="67" spans="5:19" x14ac:dyDescent="0.25">
      <c r="E67" s="1" t="s">
        <v>127</v>
      </c>
      <c r="F67" s="1" t="s">
        <v>62</v>
      </c>
      <c r="H67" s="1" t="s">
        <v>12</v>
      </c>
      <c r="I67" s="1" t="s">
        <v>526</v>
      </c>
      <c r="J67">
        <v>10.1</v>
      </c>
      <c r="K67" s="1" t="s">
        <v>563</v>
      </c>
      <c r="M67" t="str">
        <f>uzytkownicy719[[#This Row],[Jezyk]]</f>
        <v>ujgurski</v>
      </c>
      <c r="N67" s="1" t="str">
        <f>VLOOKUP(uzytkownicy719[[#This Row],[Panstwo]],panstwa517[[Panstwo]:[Kontynent]],2,FALSE)</f>
        <v>Azja</v>
      </c>
      <c r="O67" s="17" t="s">
        <v>234</v>
      </c>
      <c r="P67" s="1" t="s">
        <v>127</v>
      </c>
      <c r="Q67">
        <f t="shared" ref="Q67:Q130" si="2">COUNTIF($O$4:$O$552,P67)</f>
        <v>2</v>
      </c>
      <c r="R67" t="str">
        <f t="shared" ref="R67:R130" si="3">IF(Q67&gt;=4,P67,"")</f>
        <v/>
      </c>
      <c r="S67" s="1"/>
    </row>
    <row r="68" spans="5:19" x14ac:dyDescent="0.25">
      <c r="E68" s="1" t="s">
        <v>128</v>
      </c>
      <c r="F68" s="1" t="s">
        <v>129</v>
      </c>
      <c r="H68" s="1" t="s">
        <v>20</v>
      </c>
      <c r="I68" s="1" t="s">
        <v>114</v>
      </c>
      <c r="J68">
        <v>9.6</v>
      </c>
      <c r="K68" s="1" t="s">
        <v>563</v>
      </c>
      <c r="M68" t="str">
        <f>uzytkownicy719[[#This Row],[Jezyk]]</f>
        <v>bhili</v>
      </c>
      <c r="N68" s="1" t="str">
        <f>VLOOKUP(uzytkownicy719[[#This Row],[Panstwo]],panstwa517[[Panstwo]:[Kontynent]],2,FALSE)</f>
        <v>Azja</v>
      </c>
      <c r="O68" s="17" t="s">
        <v>235</v>
      </c>
      <c r="P68" s="1" t="s">
        <v>128</v>
      </c>
      <c r="Q68">
        <f t="shared" si="2"/>
        <v>1</v>
      </c>
      <c r="R68" t="str">
        <f t="shared" si="3"/>
        <v/>
      </c>
      <c r="S68" s="1"/>
    </row>
    <row r="69" spans="5:19" x14ac:dyDescent="0.25">
      <c r="E69" s="1" t="s">
        <v>130</v>
      </c>
      <c r="F69" s="1" t="s">
        <v>131</v>
      </c>
      <c r="H69" s="1" t="s">
        <v>12</v>
      </c>
      <c r="I69" s="1" t="s">
        <v>202</v>
      </c>
      <c r="J69">
        <v>9.4</v>
      </c>
      <c r="K69" s="1" t="s">
        <v>563</v>
      </c>
      <c r="M69" t="str">
        <f>uzytkownicy719[[#This Row],[Jezyk]]</f>
        <v>hmong</v>
      </c>
      <c r="N69" s="1" t="str">
        <f>VLOOKUP(uzytkownicy719[[#This Row],[Panstwo]],panstwa517[[Panstwo]:[Kontynent]],2,FALSE)</f>
        <v>Azja</v>
      </c>
      <c r="O69" s="17" t="s">
        <v>247</v>
      </c>
      <c r="P69" s="1" t="s">
        <v>130</v>
      </c>
      <c r="Q69">
        <f t="shared" si="2"/>
        <v>1</v>
      </c>
      <c r="R69" t="str">
        <f t="shared" si="3"/>
        <v/>
      </c>
      <c r="S69" s="1"/>
    </row>
    <row r="70" spans="5:19" x14ac:dyDescent="0.25">
      <c r="E70" s="1" t="s">
        <v>132</v>
      </c>
      <c r="F70" s="1" t="s">
        <v>131</v>
      </c>
      <c r="H70" s="1" t="s">
        <v>3</v>
      </c>
      <c r="I70" s="1" t="s">
        <v>425</v>
      </c>
      <c r="J70">
        <v>8.6999999999999993</v>
      </c>
      <c r="K70" s="1" t="s">
        <v>562</v>
      </c>
      <c r="M70" t="str">
        <f>uzytkownicy719[[#This Row],[Jezyk]]</f>
        <v>paszto</v>
      </c>
      <c r="N70" s="1" t="str">
        <f>VLOOKUP(uzytkownicy719[[#This Row],[Panstwo]],panstwa517[[Panstwo]:[Kontynent]],2,FALSE)</f>
        <v>Azja</v>
      </c>
      <c r="O70" s="17" t="s">
        <v>248</v>
      </c>
      <c r="P70" s="1" t="s">
        <v>132</v>
      </c>
      <c r="Q70">
        <f t="shared" si="2"/>
        <v>1</v>
      </c>
      <c r="R70" t="str">
        <f t="shared" si="3"/>
        <v/>
      </c>
      <c r="S70" s="1"/>
    </row>
    <row r="71" spans="5:19" x14ac:dyDescent="0.25">
      <c r="E71" s="1" t="s">
        <v>133</v>
      </c>
      <c r="F71" s="1" t="s">
        <v>51</v>
      </c>
      <c r="H71" s="1" t="s">
        <v>12</v>
      </c>
      <c r="I71" s="1" t="s">
        <v>548</v>
      </c>
      <c r="J71">
        <v>8.6999999999999993</v>
      </c>
      <c r="K71" s="1" t="s">
        <v>563</v>
      </c>
      <c r="M71" t="str">
        <f>uzytkownicy719[[#This Row],[Jezyk]]</f>
        <v>yi</v>
      </c>
      <c r="N71" s="1" t="str">
        <f>VLOOKUP(uzytkownicy719[[#This Row],[Panstwo]],panstwa517[[Panstwo]:[Kontynent]],2,FALSE)</f>
        <v>Azja</v>
      </c>
      <c r="O71" s="17" t="s">
        <v>249</v>
      </c>
      <c r="P71" s="1" t="s">
        <v>133</v>
      </c>
      <c r="Q71">
        <f t="shared" si="2"/>
        <v>1</v>
      </c>
      <c r="R71" t="str">
        <f t="shared" si="3"/>
        <v/>
      </c>
      <c r="S71" s="1"/>
    </row>
    <row r="72" spans="5:19" x14ac:dyDescent="0.25">
      <c r="E72" s="1" t="s">
        <v>134</v>
      </c>
      <c r="F72" s="1" t="s">
        <v>135</v>
      </c>
      <c r="H72" s="1" t="s">
        <v>43</v>
      </c>
      <c r="I72" s="1" t="s">
        <v>444</v>
      </c>
      <c r="J72">
        <v>8.3000000000000007</v>
      </c>
      <c r="K72" s="1" t="s">
        <v>563</v>
      </c>
      <c r="M72" t="str">
        <f>uzytkownicy719[[#This Row],[Jezyk]]</f>
        <v>rosyjski</v>
      </c>
      <c r="N72" s="1" t="str">
        <f>VLOOKUP(uzytkownicy719[[#This Row],[Panstwo]],panstwa517[[Panstwo]:[Kontynent]],2,FALSE)</f>
        <v>Europa</v>
      </c>
      <c r="O72" s="17" t="s">
        <v>256</v>
      </c>
      <c r="P72" s="1" t="s">
        <v>134</v>
      </c>
      <c r="Q72">
        <f t="shared" si="2"/>
        <v>1</v>
      </c>
      <c r="R72" t="str">
        <f t="shared" si="3"/>
        <v/>
      </c>
      <c r="S72" s="1"/>
    </row>
    <row r="73" spans="5:19" x14ac:dyDescent="0.25">
      <c r="E73" s="1" t="s">
        <v>136</v>
      </c>
      <c r="F73" s="1" t="s">
        <v>60</v>
      </c>
      <c r="H73" s="1" t="s">
        <v>36</v>
      </c>
      <c r="I73" s="1" t="s">
        <v>541</v>
      </c>
      <c r="J73">
        <v>8.1999999999999993</v>
      </c>
      <c r="K73" s="1" t="s">
        <v>562</v>
      </c>
      <c r="M73" t="str">
        <f>uzytkownicy719[[#This Row],[Jezyk]]</f>
        <v>xhosa</v>
      </c>
      <c r="N73" s="1" t="str">
        <f>VLOOKUP(uzytkownicy719[[#This Row],[Panstwo]],panstwa517[[Panstwo]:[Kontynent]],2,FALSE)</f>
        <v>Afryka</v>
      </c>
      <c r="O73" s="17" t="s">
        <v>257</v>
      </c>
      <c r="P73" s="1" t="s">
        <v>136</v>
      </c>
      <c r="Q73">
        <f t="shared" si="2"/>
        <v>1</v>
      </c>
      <c r="R73" t="str">
        <f t="shared" si="3"/>
        <v/>
      </c>
      <c r="S73" s="1"/>
    </row>
    <row r="74" spans="5:19" x14ac:dyDescent="0.25">
      <c r="E74" s="1" t="s">
        <v>137</v>
      </c>
      <c r="F74" s="1" t="s">
        <v>51</v>
      </c>
      <c r="H74" s="1" t="s">
        <v>25</v>
      </c>
      <c r="I74" s="1" t="s">
        <v>161</v>
      </c>
      <c r="J74">
        <v>8.1</v>
      </c>
      <c r="K74" s="1" t="s">
        <v>562</v>
      </c>
      <c r="M74" t="str">
        <f>uzytkownicy719[[#This Row],[Jezyk]]</f>
        <v>francuski</v>
      </c>
      <c r="N74" s="1" t="str">
        <f>VLOOKUP(uzytkownicy719[[#This Row],[Panstwo]],panstwa517[[Panstwo]:[Kontynent]],2,FALSE)</f>
        <v>Ameryka Polnocna</v>
      </c>
      <c r="O74" s="17" t="s">
        <v>259</v>
      </c>
      <c r="P74" s="1" t="s">
        <v>137</v>
      </c>
      <c r="Q74">
        <f t="shared" si="2"/>
        <v>1</v>
      </c>
      <c r="R74" t="str">
        <f t="shared" si="3"/>
        <v/>
      </c>
      <c r="S74" s="1"/>
    </row>
    <row r="75" spans="5:19" x14ac:dyDescent="0.25">
      <c r="E75" s="1" t="s">
        <v>138</v>
      </c>
      <c r="F75" s="1" t="s">
        <v>62</v>
      </c>
      <c r="H75" s="1" t="s">
        <v>41</v>
      </c>
      <c r="I75" s="1" t="s">
        <v>286</v>
      </c>
      <c r="J75">
        <v>8.1</v>
      </c>
      <c r="K75" s="1" t="s">
        <v>563</v>
      </c>
      <c r="M75" t="str">
        <f>uzytkownicy719[[#This Row],[Jezyk]]</f>
        <v>kurdyjski</v>
      </c>
      <c r="N75" s="1" t="str">
        <f>VLOOKUP(uzytkownicy719[[#This Row],[Panstwo]],panstwa517[[Panstwo]:[Kontynent]],2,FALSE)</f>
        <v>Azja</v>
      </c>
      <c r="O75" s="17" t="s">
        <v>261</v>
      </c>
      <c r="P75" s="1" t="s">
        <v>138</v>
      </c>
      <c r="Q75">
        <f t="shared" si="2"/>
        <v>1</v>
      </c>
      <c r="R75" t="str">
        <f t="shared" si="3"/>
        <v/>
      </c>
      <c r="S75" s="1"/>
    </row>
    <row r="76" spans="5:19" x14ac:dyDescent="0.25">
      <c r="E76" s="1" t="s">
        <v>139</v>
      </c>
      <c r="F76" s="1" t="s">
        <v>81</v>
      </c>
      <c r="H76" s="1" t="s">
        <v>5</v>
      </c>
      <c r="I76" s="1" t="s">
        <v>226</v>
      </c>
      <c r="J76">
        <v>8</v>
      </c>
      <c r="K76" s="1" t="s">
        <v>563</v>
      </c>
      <c r="M76" t="str">
        <f>uzytkownicy719[[#This Row],[Jezyk]]</f>
        <v>kabyle</v>
      </c>
      <c r="N76" s="1" t="str">
        <f>VLOOKUP(uzytkownicy719[[#This Row],[Panstwo]],panstwa517[[Panstwo]:[Kontynent]],2,FALSE)</f>
        <v>Afryka</v>
      </c>
      <c r="O76" s="17" t="s">
        <v>262</v>
      </c>
      <c r="P76" s="1" t="s">
        <v>139</v>
      </c>
      <c r="Q76">
        <f t="shared" si="2"/>
        <v>1</v>
      </c>
      <c r="R76" t="str">
        <f t="shared" si="3"/>
        <v/>
      </c>
      <c r="S76" s="1"/>
    </row>
    <row r="77" spans="5:19" x14ac:dyDescent="0.25">
      <c r="E77" s="1" t="s">
        <v>140</v>
      </c>
      <c r="F77" s="1" t="s">
        <v>81</v>
      </c>
      <c r="H77" s="1" t="s">
        <v>16</v>
      </c>
      <c r="I77" s="1" t="s">
        <v>212</v>
      </c>
      <c r="J77">
        <v>7.8</v>
      </c>
      <c r="K77" s="1" t="s">
        <v>563</v>
      </c>
      <c r="M77" t="str">
        <f>uzytkownicy719[[#This Row],[Jezyk]]</f>
        <v>ilocano</v>
      </c>
      <c r="N77" s="1" t="str">
        <f>VLOOKUP(uzytkownicy719[[#This Row],[Panstwo]],panstwa517[[Panstwo]:[Kontynent]],2,FALSE)</f>
        <v>Azja</v>
      </c>
      <c r="O77" s="17" t="s">
        <v>263</v>
      </c>
      <c r="P77" s="1" t="s">
        <v>140</v>
      </c>
      <c r="Q77">
        <f t="shared" si="2"/>
        <v>1</v>
      </c>
      <c r="R77" t="str">
        <f t="shared" si="3"/>
        <v/>
      </c>
      <c r="S77" s="1"/>
    </row>
    <row r="78" spans="5:19" x14ac:dyDescent="0.25">
      <c r="E78" s="1" t="s">
        <v>141</v>
      </c>
      <c r="F78" s="1" t="s">
        <v>81</v>
      </c>
      <c r="H78" s="1" t="s">
        <v>19</v>
      </c>
      <c r="I78" s="1" t="s">
        <v>242</v>
      </c>
      <c r="J78">
        <v>7.8</v>
      </c>
      <c r="K78" s="1" t="s">
        <v>563</v>
      </c>
      <c r="M78" t="str">
        <f>uzytkownicy719[[#This Row],[Jezyk]]</f>
        <v>katalonski</v>
      </c>
      <c r="N78" s="1" t="str">
        <f>VLOOKUP(uzytkownicy719[[#This Row],[Panstwo]],panstwa517[[Panstwo]:[Kontynent]],2,FALSE)</f>
        <v>Europa</v>
      </c>
      <c r="O78" s="17" t="s">
        <v>266</v>
      </c>
      <c r="P78" s="1" t="s">
        <v>141</v>
      </c>
      <c r="Q78">
        <f t="shared" si="2"/>
        <v>1</v>
      </c>
      <c r="R78" t="str">
        <f t="shared" si="3"/>
        <v/>
      </c>
      <c r="S78" s="1"/>
    </row>
    <row r="79" spans="5:19" x14ac:dyDescent="0.25">
      <c r="E79" s="1" t="s">
        <v>142</v>
      </c>
      <c r="F79" s="1" t="s">
        <v>56</v>
      </c>
      <c r="H79" s="1" t="s">
        <v>23</v>
      </c>
      <c r="I79" s="1" t="s">
        <v>286</v>
      </c>
      <c r="J79">
        <v>7.5</v>
      </c>
      <c r="K79" s="1" t="s">
        <v>563</v>
      </c>
      <c r="M79" t="str">
        <f>uzytkownicy719[[#This Row],[Jezyk]]</f>
        <v>kurdyjski</v>
      </c>
      <c r="N79" s="1" t="str">
        <f>VLOOKUP(uzytkownicy719[[#This Row],[Panstwo]],panstwa517[[Panstwo]:[Kontynent]],2,FALSE)</f>
        <v>Azja</v>
      </c>
      <c r="O79" s="17" t="s">
        <v>267</v>
      </c>
      <c r="P79" s="1" t="s">
        <v>142</v>
      </c>
      <c r="Q79">
        <f t="shared" si="2"/>
        <v>1</v>
      </c>
      <c r="R79" t="str">
        <f t="shared" si="3"/>
        <v/>
      </c>
      <c r="S79" s="1"/>
    </row>
    <row r="80" spans="5:19" x14ac:dyDescent="0.25">
      <c r="E80" s="1" t="s">
        <v>143</v>
      </c>
      <c r="F80" s="1" t="s">
        <v>144</v>
      </c>
      <c r="H80" s="1" t="s">
        <v>22</v>
      </c>
      <c r="I80" s="1" t="s">
        <v>286</v>
      </c>
      <c r="J80">
        <v>7.4</v>
      </c>
      <c r="K80" s="1" t="s">
        <v>562</v>
      </c>
      <c r="M80" t="str">
        <f>uzytkownicy719[[#This Row],[Jezyk]]</f>
        <v>kurdyjski</v>
      </c>
      <c r="N80" s="1" t="str">
        <f>VLOOKUP(uzytkownicy719[[#This Row],[Panstwo]],panstwa517[[Panstwo]:[Kontynent]],2,FALSE)</f>
        <v>Azja</v>
      </c>
      <c r="O80" s="17" t="s">
        <v>275</v>
      </c>
      <c r="P80" s="1" t="s">
        <v>143</v>
      </c>
      <c r="Q80">
        <f t="shared" si="2"/>
        <v>1</v>
      </c>
      <c r="R80" t="str">
        <f t="shared" si="3"/>
        <v/>
      </c>
      <c r="S80" s="1"/>
    </row>
    <row r="81" spans="5:19" x14ac:dyDescent="0.25">
      <c r="E81" s="1" t="s">
        <v>145</v>
      </c>
      <c r="F81" s="1" t="s">
        <v>81</v>
      </c>
      <c r="H81" s="1" t="s">
        <v>40</v>
      </c>
      <c r="I81" s="1" t="s">
        <v>475</v>
      </c>
      <c r="J81">
        <v>7.3</v>
      </c>
      <c r="K81" s="1" t="s">
        <v>563</v>
      </c>
      <c r="M81" t="str">
        <f>uzytkownicy719[[#This Row],[Jezyk]]</f>
        <v>sukuma</v>
      </c>
      <c r="N81" s="1" t="str">
        <f>VLOOKUP(uzytkownicy719[[#This Row],[Panstwo]],panstwa517[[Panstwo]:[Kontynent]],2,FALSE)</f>
        <v>Afryka</v>
      </c>
      <c r="O81" s="17" t="s">
        <v>276</v>
      </c>
      <c r="P81" s="1" t="s">
        <v>145</v>
      </c>
      <c r="Q81">
        <f t="shared" si="2"/>
        <v>1</v>
      </c>
      <c r="R81" t="str">
        <f t="shared" si="3"/>
        <v/>
      </c>
      <c r="S81" s="1"/>
    </row>
    <row r="82" spans="5:19" x14ac:dyDescent="0.25">
      <c r="E82" s="1" t="s">
        <v>146</v>
      </c>
      <c r="F82" s="1" t="s">
        <v>123</v>
      </c>
      <c r="H82" s="1" t="s">
        <v>16</v>
      </c>
      <c r="I82" s="1" t="s">
        <v>198</v>
      </c>
      <c r="J82">
        <v>7</v>
      </c>
      <c r="K82" s="1" t="s">
        <v>563</v>
      </c>
      <c r="M82" t="str">
        <f>uzytkownicy719[[#This Row],[Jezyk]]</f>
        <v>hiligaynon</v>
      </c>
      <c r="N82" s="1" t="str">
        <f>VLOOKUP(uzytkownicy719[[#This Row],[Panstwo]],panstwa517[[Panstwo]:[Kontynent]],2,FALSE)</f>
        <v>Azja</v>
      </c>
      <c r="O82" s="17" t="s">
        <v>283</v>
      </c>
      <c r="P82" s="1" t="s">
        <v>146</v>
      </c>
      <c r="Q82">
        <f t="shared" si="2"/>
        <v>1</v>
      </c>
      <c r="R82" t="str">
        <f t="shared" si="3"/>
        <v/>
      </c>
      <c r="S82" s="1"/>
    </row>
    <row r="83" spans="5:19" x14ac:dyDescent="0.25">
      <c r="E83" s="1" t="s">
        <v>147</v>
      </c>
      <c r="F83" s="1" t="s">
        <v>84</v>
      </c>
      <c r="H83" s="1" t="s">
        <v>36</v>
      </c>
      <c r="I83" s="1" t="s">
        <v>61</v>
      </c>
      <c r="J83">
        <v>6.9</v>
      </c>
      <c r="K83" s="1" t="s">
        <v>562</v>
      </c>
      <c r="M83" t="str">
        <f>uzytkownicy719[[#This Row],[Jezyk]]</f>
        <v>afrikaans</v>
      </c>
      <c r="N83" s="1" t="str">
        <f>VLOOKUP(uzytkownicy719[[#This Row],[Panstwo]],panstwa517[[Panstwo]:[Kontynent]],2,FALSE)</f>
        <v>Afryka</v>
      </c>
      <c r="O83" s="17" t="s">
        <v>285</v>
      </c>
      <c r="P83" s="1" t="s">
        <v>147</v>
      </c>
      <c r="Q83">
        <f t="shared" si="2"/>
        <v>1</v>
      </c>
      <c r="R83" t="str">
        <f t="shared" si="3"/>
        <v/>
      </c>
      <c r="S83" s="1"/>
    </row>
    <row r="84" spans="5:19" x14ac:dyDescent="0.25">
      <c r="E84" s="1" t="s">
        <v>148</v>
      </c>
      <c r="F84" s="1" t="s">
        <v>86</v>
      </c>
      <c r="H84" s="1" t="s">
        <v>27</v>
      </c>
      <c r="I84" s="1" t="s">
        <v>173</v>
      </c>
      <c r="J84">
        <v>6.6</v>
      </c>
      <c r="K84" s="1" t="s">
        <v>563</v>
      </c>
      <c r="M84" t="str">
        <f>uzytkownicy719[[#This Row],[Jezyk]]</f>
        <v>gikuyu</v>
      </c>
      <c r="N84" s="1" t="str">
        <f>VLOOKUP(uzytkownicy719[[#This Row],[Panstwo]],panstwa517[[Panstwo]:[Kontynent]],2,FALSE)</f>
        <v>Afryka</v>
      </c>
      <c r="O84" s="17" t="s">
        <v>287</v>
      </c>
      <c r="P84" s="1" t="s">
        <v>148</v>
      </c>
      <c r="Q84">
        <f t="shared" si="2"/>
        <v>1</v>
      </c>
      <c r="R84" t="str">
        <f t="shared" si="3"/>
        <v/>
      </c>
      <c r="S84" s="1"/>
    </row>
    <row r="85" spans="5:19" x14ac:dyDescent="0.25">
      <c r="E85" s="1" t="s">
        <v>149</v>
      </c>
      <c r="F85" s="1" t="s">
        <v>84</v>
      </c>
      <c r="H85" s="1" t="s">
        <v>15</v>
      </c>
      <c r="I85" s="1" t="s">
        <v>468</v>
      </c>
      <c r="J85">
        <v>6.5</v>
      </c>
      <c r="K85" s="1" t="s">
        <v>563</v>
      </c>
      <c r="M85" t="str">
        <f>uzytkownicy719[[#This Row],[Jezyk]]</f>
        <v>somalijski</v>
      </c>
      <c r="N85" s="1" t="str">
        <f>VLOOKUP(uzytkownicy719[[#This Row],[Panstwo]],panstwa517[[Panstwo]:[Kontynent]],2,FALSE)</f>
        <v>Afryka</v>
      </c>
      <c r="O85" s="17" t="s">
        <v>291</v>
      </c>
      <c r="P85" s="1" t="s">
        <v>149</v>
      </c>
      <c r="Q85">
        <f t="shared" si="2"/>
        <v>1</v>
      </c>
      <c r="R85" t="str">
        <f t="shared" si="3"/>
        <v/>
      </c>
      <c r="S85" s="1"/>
    </row>
    <row r="86" spans="5:19" x14ac:dyDescent="0.25">
      <c r="E86" s="1" t="s">
        <v>150</v>
      </c>
      <c r="F86" s="1" t="s">
        <v>62</v>
      </c>
      <c r="H86" s="1" t="s">
        <v>20</v>
      </c>
      <c r="I86" s="1" t="s">
        <v>453</v>
      </c>
      <c r="J86">
        <v>6.5</v>
      </c>
      <c r="K86" s="1" t="s">
        <v>563</v>
      </c>
      <c r="M86" t="str">
        <f>uzytkownicy719[[#This Row],[Jezyk]]</f>
        <v>santali</v>
      </c>
      <c r="N86" s="1" t="str">
        <f>VLOOKUP(uzytkownicy719[[#This Row],[Panstwo]],panstwa517[[Panstwo]:[Kontynent]],2,FALSE)</f>
        <v>Azja</v>
      </c>
      <c r="O86" s="17" t="s">
        <v>295</v>
      </c>
      <c r="P86" s="1" t="s">
        <v>150</v>
      </c>
      <c r="Q86">
        <f t="shared" si="2"/>
        <v>1</v>
      </c>
      <c r="R86" t="str">
        <f t="shared" si="3"/>
        <v/>
      </c>
      <c r="S86" s="1"/>
    </row>
    <row r="87" spans="5:19" x14ac:dyDescent="0.25">
      <c r="E87" s="1" t="s">
        <v>151</v>
      </c>
      <c r="F87" s="1" t="s">
        <v>129</v>
      </c>
      <c r="H87" s="1" t="s">
        <v>12</v>
      </c>
      <c r="I87" s="1" t="s">
        <v>506</v>
      </c>
      <c r="J87">
        <v>6.3</v>
      </c>
      <c r="K87" s="1" t="s">
        <v>563</v>
      </c>
      <c r="M87" t="str">
        <f>uzytkownicy719[[#This Row],[Jezyk]]</f>
        <v>tibetan</v>
      </c>
      <c r="N87" s="1" t="str">
        <f>VLOOKUP(uzytkownicy719[[#This Row],[Panstwo]],panstwa517[[Panstwo]:[Kontynent]],2,FALSE)</f>
        <v>Azja</v>
      </c>
      <c r="O87" s="17" t="s">
        <v>296</v>
      </c>
      <c r="P87" s="1" t="s">
        <v>151</v>
      </c>
      <c r="Q87">
        <f t="shared" si="2"/>
        <v>1</v>
      </c>
      <c r="R87" t="str">
        <f t="shared" si="3"/>
        <v/>
      </c>
      <c r="S87" s="1"/>
    </row>
    <row r="88" spans="5:19" x14ac:dyDescent="0.25">
      <c r="E88" s="1" t="s">
        <v>152</v>
      </c>
      <c r="F88" s="1" t="s">
        <v>81</v>
      </c>
      <c r="H88" s="1" t="s">
        <v>13</v>
      </c>
      <c r="I88" s="1" t="s">
        <v>306</v>
      </c>
      <c r="J88">
        <v>6.3</v>
      </c>
      <c r="K88" s="1" t="s">
        <v>562</v>
      </c>
      <c r="M88" t="str">
        <f>uzytkownicy719[[#This Row],[Jezyk]]</f>
        <v>luba-kasai</v>
      </c>
      <c r="N88" s="1" t="str">
        <f>VLOOKUP(uzytkownicy719[[#This Row],[Panstwo]],panstwa517[[Panstwo]:[Kontynent]],2,FALSE)</f>
        <v>Afryka</v>
      </c>
      <c r="O88" s="17" t="s">
        <v>299</v>
      </c>
      <c r="P88" s="1" t="s">
        <v>152</v>
      </c>
      <c r="Q88">
        <f t="shared" si="2"/>
        <v>1</v>
      </c>
      <c r="R88" t="str">
        <f t="shared" si="3"/>
        <v/>
      </c>
      <c r="S88" s="1"/>
    </row>
    <row r="89" spans="5:19" x14ac:dyDescent="0.25">
      <c r="E89" s="1" t="s">
        <v>153</v>
      </c>
      <c r="F89" s="1" t="s">
        <v>53</v>
      </c>
      <c r="H89" s="1" t="s">
        <v>15</v>
      </c>
      <c r="I89" s="1" t="s">
        <v>507</v>
      </c>
      <c r="J89">
        <v>6.2</v>
      </c>
      <c r="K89" s="1" t="s">
        <v>563</v>
      </c>
      <c r="M89" t="str">
        <f>uzytkownicy719[[#This Row],[Jezyk]]</f>
        <v>tigrinya</v>
      </c>
      <c r="N89" s="1" t="str">
        <f>VLOOKUP(uzytkownicy719[[#This Row],[Panstwo]],panstwa517[[Panstwo]:[Kontynent]],2,FALSE)</f>
        <v>Afryka</v>
      </c>
      <c r="O89" s="17" t="s">
        <v>302</v>
      </c>
      <c r="P89" s="1" t="s">
        <v>153</v>
      </c>
      <c r="Q89">
        <f t="shared" si="2"/>
        <v>1</v>
      </c>
      <c r="R89" t="str">
        <f t="shared" si="3"/>
        <v/>
      </c>
      <c r="S89" s="1"/>
    </row>
    <row r="90" spans="5:19" x14ac:dyDescent="0.25">
      <c r="E90" s="1" t="s">
        <v>154</v>
      </c>
      <c r="F90" s="1" t="s">
        <v>56</v>
      </c>
      <c r="H90" s="1" t="s">
        <v>34</v>
      </c>
      <c r="I90" s="1" t="s">
        <v>107</v>
      </c>
      <c r="J90">
        <v>6.2</v>
      </c>
      <c r="K90" s="1" t="s">
        <v>563</v>
      </c>
      <c r="M90" t="str">
        <f>uzytkownicy719[[#This Row],[Jezyk]]</f>
        <v>beludzi</v>
      </c>
      <c r="N90" s="1" t="str">
        <f>VLOOKUP(uzytkownicy719[[#This Row],[Panstwo]],panstwa517[[Panstwo]:[Kontynent]],2,FALSE)</f>
        <v>Azja</v>
      </c>
      <c r="O90" s="17" t="s">
        <v>304</v>
      </c>
      <c r="P90" s="1" t="s">
        <v>154</v>
      </c>
      <c r="Q90">
        <f t="shared" si="2"/>
        <v>1</v>
      </c>
      <c r="R90" t="str">
        <f t="shared" si="3"/>
        <v/>
      </c>
      <c r="S90" s="1"/>
    </row>
    <row r="91" spans="5:19" x14ac:dyDescent="0.25">
      <c r="E91" s="1" t="s">
        <v>155</v>
      </c>
      <c r="F91" s="1" t="s">
        <v>62</v>
      </c>
      <c r="H91" s="1" t="s">
        <v>12</v>
      </c>
      <c r="I91" s="1" t="s">
        <v>360</v>
      </c>
      <c r="J91">
        <v>6</v>
      </c>
      <c r="K91" s="1" t="s">
        <v>563</v>
      </c>
      <c r="M91" t="str">
        <f>uzytkownicy719[[#This Row],[Jezyk]]</f>
        <v>mongolski</v>
      </c>
      <c r="N91" s="1" t="str">
        <f>VLOOKUP(uzytkownicy719[[#This Row],[Panstwo]],panstwa517[[Panstwo]:[Kontynent]],2,FALSE)</f>
        <v>Azja</v>
      </c>
      <c r="O91" s="17" t="s">
        <v>306</v>
      </c>
      <c r="P91" s="1" t="s">
        <v>155</v>
      </c>
      <c r="Q91">
        <f t="shared" si="2"/>
        <v>1</v>
      </c>
      <c r="R91" t="str">
        <f t="shared" si="3"/>
        <v/>
      </c>
      <c r="S91" s="1"/>
    </row>
    <row r="92" spans="5:19" x14ac:dyDescent="0.25">
      <c r="E92" s="1" t="s">
        <v>156</v>
      </c>
      <c r="F92" s="1" t="s">
        <v>62</v>
      </c>
      <c r="H92" s="1" t="s">
        <v>39</v>
      </c>
      <c r="I92" s="1" t="s">
        <v>250</v>
      </c>
      <c r="J92">
        <v>6</v>
      </c>
      <c r="K92" s="1" t="s">
        <v>563</v>
      </c>
      <c r="M92" t="str">
        <f>uzytkownicy719[[#This Row],[Jezyk]]</f>
        <v>khammuang</v>
      </c>
      <c r="N92" s="1" t="str">
        <f>VLOOKUP(uzytkownicy719[[#This Row],[Panstwo]],panstwa517[[Panstwo]:[Kontynent]],2,FALSE)</f>
        <v>Azja</v>
      </c>
      <c r="O92" s="17" t="s">
        <v>307</v>
      </c>
      <c r="P92" s="1" t="s">
        <v>156</v>
      </c>
      <c r="Q92">
        <f t="shared" si="2"/>
        <v>1</v>
      </c>
      <c r="R92" t="str">
        <f t="shared" si="3"/>
        <v/>
      </c>
      <c r="S92" s="1"/>
    </row>
    <row r="93" spans="5:19" x14ac:dyDescent="0.25">
      <c r="E93" s="1" t="s">
        <v>157</v>
      </c>
      <c r="F93" s="1" t="s">
        <v>129</v>
      </c>
      <c r="H93" s="1" t="s">
        <v>42</v>
      </c>
      <c r="I93" s="1" t="s">
        <v>169</v>
      </c>
      <c r="J93">
        <v>5.6</v>
      </c>
      <c r="K93" s="1" t="s">
        <v>563</v>
      </c>
      <c r="M93" t="str">
        <f>uzytkownicy719[[#This Row],[Jezyk]]</f>
        <v>ganda</v>
      </c>
      <c r="N93" s="1" t="str">
        <f>VLOOKUP(uzytkownicy719[[#This Row],[Panstwo]],panstwa517[[Panstwo]:[Kontynent]],2,FALSE)</f>
        <v>Afryka</v>
      </c>
      <c r="O93" s="17" t="s">
        <v>308</v>
      </c>
      <c r="P93" s="1" t="s">
        <v>157</v>
      </c>
      <c r="Q93">
        <f t="shared" si="2"/>
        <v>1</v>
      </c>
      <c r="R93" t="str">
        <f t="shared" si="3"/>
        <v/>
      </c>
      <c r="S93" s="1"/>
    </row>
    <row r="94" spans="5:19" x14ac:dyDescent="0.25">
      <c r="E94" s="1" t="s">
        <v>158</v>
      </c>
      <c r="F94" s="1" t="s">
        <v>81</v>
      </c>
      <c r="H94" s="1" t="s">
        <v>20</v>
      </c>
      <c r="I94" s="1" t="s">
        <v>240</v>
      </c>
      <c r="J94">
        <v>5.5</v>
      </c>
      <c r="K94" s="1" t="s">
        <v>563</v>
      </c>
      <c r="M94" t="str">
        <f>uzytkownicy719[[#This Row],[Jezyk]]</f>
        <v>kaszmirski</v>
      </c>
      <c r="N94" s="1" t="str">
        <f>VLOOKUP(uzytkownicy719[[#This Row],[Panstwo]],panstwa517[[Panstwo]:[Kontynent]],2,FALSE)</f>
        <v>Azja</v>
      </c>
      <c r="O94" s="17" t="s">
        <v>309</v>
      </c>
      <c r="P94" s="1" t="s">
        <v>158</v>
      </c>
      <c r="Q94">
        <f t="shared" si="2"/>
        <v>1</v>
      </c>
      <c r="R94" t="str">
        <f t="shared" si="3"/>
        <v/>
      </c>
      <c r="S94" s="1"/>
    </row>
    <row r="95" spans="5:19" x14ac:dyDescent="0.25">
      <c r="E95" s="1" t="s">
        <v>159</v>
      </c>
      <c r="F95" s="1" t="s">
        <v>81</v>
      </c>
      <c r="H95" s="1" t="s">
        <v>21</v>
      </c>
      <c r="I95" s="1" t="s">
        <v>350</v>
      </c>
      <c r="J95">
        <v>5.5</v>
      </c>
      <c r="K95" s="1" t="s">
        <v>563</v>
      </c>
      <c r="M95" t="str">
        <f>uzytkownicy719[[#This Row],[Jezyk]]</f>
        <v>minangkabau</v>
      </c>
      <c r="N95" s="1" t="str">
        <f>VLOOKUP(uzytkownicy719[[#This Row],[Panstwo]],panstwa517[[Panstwo]:[Kontynent]],2,FALSE)</f>
        <v>Azja</v>
      </c>
      <c r="O95" s="17" t="s">
        <v>310</v>
      </c>
      <c r="P95" s="1" t="s">
        <v>159</v>
      </c>
      <c r="Q95">
        <f t="shared" si="2"/>
        <v>1</v>
      </c>
      <c r="R95" t="str">
        <f t="shared" si="3"/>
        <v/>
      </c>
      <c r="S95" s="1"/>
    </row>
    <row r="96" spans="5:19" x14ac:dyDescent="0.25">
      <c r="E96" s="1" t="s">
        <v>160</v>
      </c>
      <c r="F96" s="1" t="s">
        <v>81</v>
      </c>
      <c r="H96" s="1" t="s">
        <v>23</v>
      </c>
      <c r="I96" s="1" t="s">
        <v>174</v>
      </c>
      <c r="J96">
        <v>5.3</v>
      </c>
      <c r="K96" s="1" t="s">
        <v>563</v>
      </c>
      <c r="M96" t="str">
        <f>uzytkownicy719[[#This Row],[Jezyk]]</f>
        <v>gilaki</v>
      </c>
      <c r="N96" s="1" t="str">
        <f>VLOOKUP(uzytkownicy719[[#This Row],[Panstwo]],panstwa517[[Panstwo]:[Kontynent]],2,FALSE)</f>
        <v>Azja</v>
      </c>
      <c r="O96" s="17" t="s">
        <v>311</v>
      </c>
      <c r="P96" s="1" t="s">
        <v>160</v>
      </c>
      <c r="Q96">
        <f t="shared" si="2"/>
        <v>1</v>
      </c>
      <c r="R96" t="str">
        <f t="shared" si="3"/>
        <v/>
      </c>
      <c r="S96" s="1"/>
    </row>
    <row r="97" spans="5:19" x14ac:dyDescent="0.25">
      <c r="E97" s="1" t="s">
        <v>161</v>
      </c>
      <c r="F97" s="1" t="s">
        <v>62</v>
      </c>
      <c r="H97" s="1" t="s">
        <v>36</v>
      </c>
      <c r="I97" s="1" t="s">
        <v>74</v>
      </c>
      <c r="J97">
        <v>4.9000000000000004</v>
      </c>
      <c r="K97" s="1" t="s">
        <v>562</v>
      </c>
      <c r="M97" t="str">
        <f>uzytkownicy719[[#This Row],[Jezyk]]</f>
        <v>angielski</v>
      </c>
      <c r="N97" s="1" t="str">
        <f>VLOOKUP(uzytkownicy719[[#This Row],[Panstwo]],panstwa517[[Panstwo]:[Kontynent]],2,FALSE)</f>
        <v>Afryka</v>
      </c>
      <c r="O97" s="17" t="s">
        <v>312</v>
      </c>
      <c r="P97" s="1" t="s">
        <v>161</v>
      </c>
      <c r="Q97">
        <f t="shared" si="2"/>
        <v>2</v>
      </c>
      <c r="R97" t="str">
        <f t="shared" si="3"/>
        <v/>
      </c>
      <c r="S97" s="1"/>
    </row>
    <row r="98" spans="5:19" x14ac:dyDescent="0.25">
      <c r="E98" s="1" t="s">
        <v>162</v>
      </c>
      <c r="F98" s="1" t="s">
        <v>62</v>
      </c>
      <c r="H98" s="1" t="s">
        <v>36</v>
      </c>
      <c r="I98" s="1" t="s">
        <v>470</v>
      </c>
      <c r="J98">
        <v>4.5999999999999996</v>
      </c>
      <c r="K98" s="1" t="s">
        <v>562</v>
      </c>
      <c r="M98" t="str">
        <f>uzytkownicy719[[#This Row],[Jezyk]]</f>
        <v>sotho</v>
      </c>
      <c r="N98" s="1" t="str">
        <f>VLOOKUP(uzytkownicy719[[#This Row],[Panstwo]],panstwa517[[Panstwo]:[Kontynent]],2,FALSE)</f>
        <v>Afryka</v>
      </c>
      <c r="O98" s="17" t="s">
        <v>313</v>
      </c>
      <c r="P98" s="1" t="s">
        <v>162</v>
      </c>
      <c r="Q98">
        <f t="shared" si="2"/>
        <v>1</v>
      </c>
      <c r="R98" t="str">
        <f t="shared" si="3"/>
        <v/>
      </c>
      <c r="S98" s="1"/>
    </row>
    <row r="99" spans="5:19" x14ac:dyDescent="0.25">
      <c r="E99" s="1" t="s">
        <v>163</v>
      </c>
      <c r="F99" s="1" t="s">
        <v>81</v>
      </c>
      <c r="H99" s="1" t="s">
        <v>23</v>
      </c>
      <c r="I99" s="1" t="s">
        <v>314</v>
      </c>
      <c r="J99">
        <v>4.5</v>
      </c>
      <c r="K99" s="1" t="s">
        <v>563</v>
      </c>
      <c r="M99" t="str">
        <f>uzytkownicy719[[#This Row],[Jezyk]]</f>
        <v>luri</v>
      </c>
      <c r="N99" s="1" t="str">
        <f>VLOOKUP(uzytkownicy719[[#This Row],[Panstwo]],panstwa517[[Panstwo]:[Kontynent]],2,FALSE)</f>
        <v>Azja</v>
      </c>
      <c r="O99" s="17" t="s">
        <v>315</v>
      </c>
      <c r="P99" s="1" t="s">
        <v>163</v>
      </c>
      <c r="Q99">
        <f t="shared" si="2"/>
        <v>1</v>
      </c>
      <c r="R99" t="str">
        <f t="shared" si="3"/>
        <v/>
      </c>
      <c r="S99" s="1"/>
    </row>
    <row r="100" spans="5:19" x14ac:dyDescent="0.25">
      <c r="E100" s="1" t="s">
        <v>164</v>
      </c>
      <c r="F100" s="1" t="s">
        <v>81</v>
      </c>
      <c r="H100" s="1" t="s">
        <v>39</v>
      </c>
      <c r="I100" s="1" t="s">
        <v>421</v>
      </c>
      <c r="J100">
        <v>4.5</v>
      </c>
      <c r="K100" s="1" t="s">
        <v>563</v>
      </c>
      <c r="M100" t="str">
        <f>uzytkownicy719[[#This Row],[Jezyk]]</f>
        <v>paktai</v>
      </c>
      <c r="N100" s="1" t="str">
        <f>VLOOKUP(uzytkownicy719[[#This Row],[Panstwo]],panstwa517[[Panstwo]:[Kontynent]],2,FALSE)</f>
        <v>Azja</v>
      </c>
      <c r="O100" s="17" t="s">
        <v>317</v>
      </c>
      <c r="P100" s="1" t="s">
        <v>164</v>
      </c>
      <c r="Q100">
        <f t="shared" si="2"/>
        <v>1</v>
      </c>
      <c r="R100" t="str">
        <f t="shared" si="3"/>
        <v/>
      </c>
      <c r="S100" s="1"/>
    </row>
    <row r="101" spans="5:19" x14ac:dyDescent="0.25">
      <c r="E101" s="1" t="s">
        <v>165</v>
      </c>
      <c r="F101" s="1" t="s">
        <v>81</v>
      </c>
      <c r="H101" s="1" t="s">
        <v>37</v>
      </c>
      <c r="I101" s="1" t="s">
        <v>494</v>
      </c>
      <c r="J101">
        <v>4.3</v>
      </c>
      <c r="K101" s="1" t="s">
        <v>563</v>
      </c>
      <c r="M101" t="str">
        <f>uzytkownicy719[[#This Row],[Jezyk]]</f>
        <v>tatarski</v>
      </c>
      <c r="N101" s="1" t="str">
        <f>VLOOKUP(uzytkownicy719[[#This Row],[Panstwo]],panstwa517[[Panstwo]:[Kontynent]],2,FALSE)</f>
        <v>Europa</v>
      </c>
      <c r="O101" s="17" t="s">
        <v>319</v>
      </c>
      <c r="P101" s="1" t="s">
        <v>165</v>
      </c>
      <c r="Q101">
        <f t="shared" si="2"/>
        <v>1</v>
      </c>
      <c r="R101" t="str">
        <f t="shared" si="3"/>
        <v/>
      </c>
      <c r="S101" s="1"/>
    </row>
    <row r="102" spans="5:19" x14ac:dyDescent="0.25">
      <c r="E102" s="1" t="s">
        <v>166</v>
      </c>
      <c r="F102" s="1" t="s">
        <v>53</v>
      </c>
      <c r="H102" s="1" t="s">
        <v>13</v>
      </c>
      <c r="I102" s="1" t="s">
        <v>267</v>
      </c>
      <c r="J102">
        <v>4.2</v>
      </c>
      <c r="K102" s="1" t="s">
        <v>562</v>
      </c>
      <c r="M102" t="str">
        <f>uzytkownicy719[[#This Row],[Jezyk]]</f>
        <v>kituba</v>
      </c>
      <c r="N102" s="1" t="str">
        <f>VLOOKUP(uzytkownicy719[[#This Row],[Panstwo]],panstwa517[[Panstwo]:[Kontynent]],2,FALSE)</f>
        <v>Afryka</v>
      </c>
      <c r="O102" s="17" t="s">
        <v>316</v>
      </c>
      <c r="P102" s="1" t="s">
        <v>166</v>
      </c>
      <c r="Q102">
        <f t="shared" si="2"/>
        <v>1</v>
      </c>
      <c r="R102" t="str">
        <f t="shared" si="3"/>
        <v/>
      </c>
      <c r="S102" s="1"/>
    </row>
    <row r="103" spans="5:19" x14ac:dyDescent="0.25">
      <c r="E103" s="1" t="s">
        <v>167</v>
      </c>
      <c r="F103" s="1" t="s">
        <v>62</v>
      </c>
      <c r="H103" s="1" t="s">
        <v>36</v>
      </c>
      <c r="I103" s="1" t="s">
        <v>518</v>
      </c>
      <c r="J103">
        <v>4.0999999999999996</v>
      </c>
      <c r="K103" s="1" t="s">
        <v>562</v>
      </c>
      <c r="M103" t="str">
        <f>uzytkownicy719[[#This Row],[Jezyk]]</f>
        <v>tswana</v>
      </c>
      <c r="N103" s="1" t="str">
        <f>VLOOKUP(uzytkownicy719[[#This Row],[Panstwo]],panstwa517[[Panstwo]:[Kontynent]],2,FALSE)</f>
        <v>Afryka</v>
      </c>
      <c r="O103" s="17" t="s">
        <v>324</v>
      </c>
      <c r="P103" s="1" t="s">
        <v>167</v>
      </c>
      <c r="Q103">
        <f t="shared" si="2"/>
        <v>1</v>
      </c>
      <c r="R103" t="str">
        <f t="shared" si="3"/>
        <v/>
      </c>
      <c r="S103" s="1"/>
    </row>
    <row r="104" spans="5:19" x14ac:dyDescent="0.25">
      <c r="E104" s="1" t="s">
        <v>168</v>
      </c>
      <c r="F104" s="1" t="s">
        <v>60</v>
      </c>
      <c r="H104" s="1" t="s">
        <v>27</v>
      </c>
      <c r="I104" s="1" t="s">
        <v>153</v>
      </c>
      <c r="J104">
        <v>4</v>
      </c>
      <c r="K104" s="1" t="s">
        <v>563</v>
      </c>
      <c r="M104" t="str">
        <f>uzytkownicy719[[#This Row],[Jezyk]]</f>
        <v>dholuo</v>
      </c>
      <c r="N104" s="1" t="str">
        <f>VLOOKUP(uzytkownicy719[[#This Row],[Panstwo]],panstwa517[[Panstwo]:[Kontynent]],2,FALSE)</f>
        <v>Afryka</v>
      </c>
      <c r="O104" s="17" t="s">
        <v>325</v>
      </c>
      <c r="P104" s="1" t="s">
        <v>168</v>
      </c>
      <c r="Q104">
        <f t="shared" si="2"/>
        <v>1</v>
      </c>
      <c r="R104" t="str">
        <f t="shared" si="3"/>
        <v/>
      </c>
      <c r="S104" s="1"/>
    </row>
    <row r="105" spans="5:19" x14ac:dyDescent="0.25">
      <c r="E105" s="1" t="s">
        <v>169</v>
      </c>
      <c r="F105" s="1" t="s">
        <v>81</v>
      </c>
      <c r="H105" s="1" t="s">
        <v>33</v>
      </c>
      <c r="I105" s="1" t="s">
        <v>74</v>
      </c>
      <c r="J105">
        <v>4</v>
      </c>
      <c r="K105" s="1" t="s">
        <v>562</v>
      </c>
      <c r="M105" t="str">
        <f>uzytkownicy719[[#This Row],[Jezyk]]</f>
        <v>angielski</v>
      </c>
      <c r="N105" s="1" t="str">
        <f>VLOOKUP(uzytkownicy719[[#This Row],[Panstwo]],panstwa517[[Panstwo]:[Kontynent]],2,FALSE)</f>
        <v>Afryka</v>
      </c>
      <c r="O105" s="17" t="s">
        <v>328</v>
      </c>
      <c r="P105" s="1" t="s">
        <v>169</v>
      </c>
      <c r="Q105">
        <f t="shared" si="2"/>
        <v>1</v>
      </c>
      <c r="R105" t="str">
        <f t="shared" si="3"/>
        <v/>
      </c>
      <c r="S105" s="1"/>
    </row>
    <row r="106" spans="5:19" x14ac:dyDescent="0.25">
      <c r="E106" s="1" t="s">
        <v>170</v>
      </c>
      <c r="F106" s="1" t="s">
        <v>56</v>
      </c>
      <c r="H106" s="1" t="s">
        <v>21</v>
      </c>
      <c r="I106" s="1" t="s">
        <v>368</v>
      </c>
      <c r="J106">
        <v>3.9</v>
      </c>
      <c r="K106" s="1" t="s">
        <v>563</v>
      </c>
      <c r="M106" t="str">
        <f>uzytkownicy719[[#This Row],[Jezyk]]</f>
        <v>musi</v>
      </c>
      <c r="N106" s="1" t="str">
        <f>VLOOKUP(uzytkownicy719[[#This Row],[Panstwo]],panstwa517[[Panstwo]:[Kontynent]],2,FALSE)</f>
        <v>Azja</v>
      </c>
      <c r="O106" s="17" t="s">
        <v>330</v>
      </c>
      <c r="P106" s="1" t="s">
        <v>170</v>
      </c>
      <c r="Q106">
        <f t="shared" si="2"/>
        <v>1</v>
      </c>
      <c r="R106" t="str">
        <f t="shared" si="3"/>
        <v/>
      </c>
      <c r="S106" s="1"/>
    </row>
    <row r="107" spans="5:19" x14ac:dyDescent="0.25">
      <c r="E107" s="1" t="s">
        <v>171</v>
      </c>
      <c r="F107" s="1" t="s">
        <v>51</v>
      </c>
      <c r="H107" s="1" t="s">
        <v>27</v>
      </c>
      <c r="I107" s="1" t="s">
        <v>231</v>
      </c>
      <c r="J107">
        <v>3.9</v>
      </c>
      <c r="K107" s="1" t="s">
        <v>563</v>
      </c>
      <c r="M107" t="str">
        <f>uzytkownicy719[[#This Row],[Jezyk]]</f>
        <v>kamba</v>
      </c>
      <c r="N107" s="1" t="str">
        <f>VLOOKUP(uzytkownicy719[[#This Row],[Panstwo]],panstwa517[[Panstwo]:[Kontynent]],2,FALSE)</f>
        <v>Afryka</v>
      </c>
      <c r="O107" s="17" t="s">
        <v>336</v>
      </c>
      <c r="P107" s="1" t="s">
        <v>171</v>
      </c>
      <c r="Q107">
        <f t="shared" si="2"/>
        <v>1</v>
      </c>
      <c r="R107" t="str">
        <f t="shared" si="3"/>
        <v/>
      </c>
      <c r="S107" s="1"/>
    </row>
    <row r="108" spans="5:19" x14ac:dyDescent="0.25">
      <c r="E108" s="1" t="s">
        <v>172</v>
      </c>
      <c r="F108" s="1" t="s">
        <v>60</v>
      </c>
      <c r="H108" s="1" t="s">
        <v>30</v>
      </c>
      <c r="I108" s="1" t="s">
        <v>482</v>
      </c>
      <c r="J108">
        <v>3.9</v>
      </c>
      <c r="K108" s="1" t="s">
        <v>563</v>
      </c>
      <c r="M108" t="str">
        <f>uzytkownicy719[[#This Row],[Jezyk]]</f>
        <v>tachelhit</v>
      </c>
      <c r="N108" s="1" t="str">
        <f>VLOOKUP(uzytkownicy719[[#This Row],[Panstwo]],panstwa517[[Panstwo]:[Kontynent]],2,FALSE)</f>
        <v>Afryka</v>
      </c>
      <c r="O108" s="17" t="s">
        <v>338</v>
      </c>
      <c r="P108" s="1" t="s">
        <v>172</v>
      </c>
      <c r="Q108">
        <f t="shared" si="2"/>
        <v>1</v>
      </c>
      <c r="R108" t="str">
        <f t="shared" si="3"/>
        <v/>
      </c>
      <c r="S108" s="1"/>
    </row>
    <row r="109" spans="5:19" x14ac:dyDescent="0.25">
      <c r="E109" s="1" t="s">
        <v>173</v>
      </c>
      <c r="F109" s="1" t="s">
        <v>81</v>
      </c>
      <c r="H109" s="1" t="s">
        <v>21</v>
      </c>
      <c r="I109" s="1" t="s">
        <v>351</v>
      </c>
      <c r="J109">
        <v>3.8</v>
      </c>
      <c r="K109" s="1" t="s">
        <v>563</v>
      </c>
      <c r="M109" t="str">
        <f>uzytkownicy719[[#This Row],[Jezyk]]</f>
        <v>minhasan</v>
      </c>
      <c r="N109" s="1" t="str">
        <f>VLOOKUP(uzytkownicy719[[#This Row],[Panstwo]],panstwa517[[Panstwo]:[Kontynent]],2,FALSE)</f>
        <v>Azja</v>
      </c>
      <c r="O109" s="17" t="s">
        <v>339</v>
      </c>
      <c r="P109" s="1" t="s">
        <v>173</v>
      </c>
      <c r="Q109">
        <f t="shared" si="2"/>
        <v>1</v>
      </c>
      <c r="R109" t="str">
        <f t="shared" si="3"/>
        <v/>
      </c>
      <c r="S109" s="1"/>
    </row>
    <row r="110" spans="5:19" x14ac:dyDescent="0.25">
      <c r="E110" s="1" t="s">
        <v>174</v>
      </c>
      <c r="F110" s="1" t="s">
        <v>62</v>
      </c>
      <c r="H110" s="1" t="s">
        <v>36</v>
      </c>
      <c r="I110" s="1" t="s">
        <v>460</v>
      </c>
      <c r="J110">
        <v>3.8</v>
      </c>
      <c r="K110" s="1" t="s">
        <v>562</v>
      </c>
      <c r="M110" t="str">
        <f>uzytkownicy719[[#This Row],[Jezyk]]</f>
        <v>sesotho</v>
      </c>
      <c r="N110" s="1" t="str">
        <f>VLOOKUP(uzytkownicy719[[#This Row],[Panstwo]],panstwa517[[Panstwo]:[Kontynent]],2,FALSE)</f>
        <v>Afryka</v>
      </c>
      <c r="O110" s="17" t="s">
        <v>341</v>
      </c>
      <c r="P110" s="1" t="s">
        <v>174</v>
      </c>
      <c r="Q110">
        <f t="shared" si="2"/>
        <v>1</v>
      </c>
      <c r="R110" t="str">
        <f t="shared" si="3"/>
        <v/>
      </c>
      <c r="S110" s="1"/>
    </row>
    <row r="111" spans="5:19" x14ac:dyDescent="0.25">
      <c r="E111" s="1" t="s">
        <v>175</v>
      </c>
      <c r="F111" s="1" t="s">
        <v>81</v>
      </c>
      <c r="H111" s="1" t="s">
        <v>21</v>
      </c>
      <c r="I111" s="1" t="s">
        <v>50</v>
      </c>
      <c r="J111">
        <v>3.5</v>
      </c>
      <c r="K111" s="1" t="s">
        <v>563</v>
      </c>
      <c r="M111" t="str">
        <f>uzytkownicy719[[#This Row],[Jezyk]]</f>
        <v>aceh</v>
      </c>
      <c r="N111" s="1" t="str">
        <f>VLOOKUP(uzytkownicy719[[#This Row],[Panstwo]],panstwa517[[Panstwo]:[Kontynent]],2,FALSE)</f>
        <v>Azja</v>
      </c>
      <c r="O111" s="17" t="s">
        <v>343</v>
      </c>
      <c r="P111" s="1" t="s">
        <v>175</v>
      </c>
      <c r="Q111">
        <f t="shared" si="2"/>
        <v>1</v>
      </c>
      <c r="R111" t="str">
        <f t="shared" si="3"/>
        <v/>
      </c>
      <c r="S111" s="1"/>
    </row>
    <row r="112" spans="5:19" x14ac:dyDescent="0.25">
      <c r="E112" s="1" t="s">
        <v>176</v>
      </c>
      <c r="F112" s="1" t="s">
        <v>123</v>
      </c>
      <c r="H112" s="1" t="s">
        <v>21</v>
      </c>
      <c r="I112" s="1" t="s">
        <v>92</v>
      </c>
      <c r="J112">
        <v>3.5</v>
      </c>
      <c r="K112" s="1" t="s">
        <v>563</v>
      </c>
      <c r="M112" t="str">
        <f>uzytkownicy719[[#This Row],[Jezyk]]</f>
        <v>bandzarski</v>
      </c>
      <c r="N112" s="1" t="str">
        <f>VLOOKUP(uzytkownicy719[[#This Row],[Panstwo]],panstwa517[[Panstwo]:[Kontynent]],2,FALSE)</f>
        <v>Azja</v>
      </c>
      <c r="O112" s="17" t="s">
        <v>346</v>
      </c>
      <c r="P112" s="1" t="s">
        <v>176</v>
      </c>
      <c r="Q112">
        <f t="shared" si="2"/>
        <v>1</v>
      </c>
      <c r="R112" t="str">
        <f t="shared" si="3"/>
        <v/>
      </c>
      <c r="S112" s="1"/>
    </row>
    <row r="113" spans="5:19" x14ac:dyDescent="0.25">
      <c r="E113" s="1" t="s">
        <v>177</v>
      </c>
      <c r="F113" s="1" t="s">
        <v>51</v>
      </c>
      <c r="H113" s="1" t="s">
        <v>21</v>
      </c>
      <c r="I113" s="1" t="s">
        <v>126</v>
      </c>
      <c r="J113">
        <v>3.5</v>
      </c>
      <c r="K113" s="1" t="s">
        <v>563</v>
      </c>
      <c r="M113" t="str">
        <f>uzytkownicy719[[#This Row],[Jezyk]]</f>
        <v>bugis</v>
      </c>
      <c r="N113" s="1" t="str">
        <f>VLOOKUP(uzytkownicy719[[#This Row],[Panstwo]],panstwa517[[Panstwo]:[Kontynent]],2,FALSE)</f>
        <v>Azja</v>
      </c>
      <c r="O113" s="17" t="s">
        <v>356</v>
      </c>
      <c r="P113" s="1" t="s">
        <v>177</v>
      </c>
      <c r="Q113">
        <f t="shared" si="2"/>
        <v>1</v>
      </c>
      <c r="R113" t="str">
        <f t="shared" si="3"/>
        <v/>
      </c>
      <c r="S113" s="1"/>
    </row>
    <row r="114" spans="5:19" x14ac:dyDescent="0.25">
      <c r="E114" s="1" t="s">
        <v>178</v>
      </c>
      <c r="F114" s="1" t="s">
        <v>62</v>
      </c>
      <c r="H114" s="1" t="s">
        <v>42</v>
      </c>
      <c r="I114" s="1" t="s">
        <v>400</v>
      </c>
      <c r="J114">
        <v>3.4</v>
      </c>
      <c r="K114" s="1" t="s">
        <v>563</v>
      </c>
      <c r="M114" t="str">
        <f>uzytkownicy719[[#This Row],[Jezyk]]</f>
        <v>nyankore</v>
      </c>
      <c r="N114" s="1" t="str">
        <f>VLOOKUP(uzytkownicy719[[#This Row],[Panstwo]],panstwa517[[Panstwo]:[Kontynent]],2,FALSE)</f>
        <v>Afryka</v>
      </c>
      <c r="O114" s="17" t="s">
        <v>359</v>
      </c>
      <c r="P114" s="1" t="s">
        <v>178</v>
      </c>
      <c r="Q114">
        <f t="shared" si="2"/>
        <v>2</v>
      </c>
      <c r="R114" t="str">
        <f t="shared" si="3"/>
        <v/>
      </c>
      <c r="S114" s="1"/>
    </row>
    <row r="115" spans="5:19" x14ac:dyDescent="0.25">
      <c r="E115" s="1" t="s">
        <v>179</v>
      </c>
      <c r="F115" s="1" t="s">
        <v>180</v>
      </c>
      <c r="H115" s="1" t="s">
        <v>21</v>
      </c>
      <c r="I115" s="1" t="s">
        <v>91</v>
      </c>
      <c r="J115">
        <v>3.3</v>
      </c>
      <c r="K115" s="1" t="s">
        <v>563</v>
      </c>
      <c r="M115" t="str">
        <f>uzytkownicy719[[#This Row],[Jezyk]]</f>
        <v>bali</v>
      </c>
      <c r="N115" s="1" t="str">
        <f>VLOOKUP(uzytkownicy719[[#This Row],[Panstwo]],panstwa517[[Panstwo]:[Kontynent]],2,FALSE)</f>
        <v>Azja</v>
      </c>
      <c r="O115" s="17" t="s">
        <v>369</v>
      </c>
      <c r="P115" s="1" t="s">
        <v>179</v>
      </c>
      <c r="Q115">
        <f t="shared" si="2"/>
        <v>1</v>
      </c>
      <c r="R115" t="str">
        <f t="shared" si="3"/>
        <v/>
      </c>
      <c r="S115" s="1"/>
    </row>
    <row r="116" spans="5:19" ht="18.75" x14ac:dyDescent="0.3">
      <c r="E116" s="1" t="s">
        <v>181</v>
      </c>
      <c r="F116" s="1" t="s">
        <v>62</v>
      </c>
      <c r="H116" s="1" t="s">
        <v>10</v>
      </c>
      <c r="I116" s="1" t="s">
        <v>462</v>
      </c>
      <c r="J116">
        <v>3.2</v>
      </c>
      <c r="K116" s="1" t="s">
        <v>563</v>
      </c>
      <c r="M116" t="str">
        <f>uzytkownicy719[[#This Row],[Jezyk]]</f>
        <v>shan</v>
      </c>
      <c r="N116" s="1" t="str">
        <f>VLOOKUP(uzytkownicy719[[#This Row],[Panstwo]],panstwa517[[Panstwo]:[Kontynent]],2,FALSE)</f>
        <v>Azja</v>
      </c>
      <c r="O116" s="17" t="s">
        <v>372</v>
      </c>
      <c r="P116" s="1" t="s">
        <v>181</v>
      </c>
      <c r="Q116">
        <f t="shared" si="2"/>
        <v>4</v>
      </c>
      <c r="R116" s="18" t="str">
        <f t="shared" si="3"/>
        <v>gudzaracki</v>
      </c>
      <c r="S116" s="1"/>
    </row>
    <row r="117" spans="5:19" x14ac:dyDescent="0.25">
      <c r="E117" s="1" t="s">
        <v>182</v>
      </c>
      <c r="F117" s="1" t="s">
        <v>81</v>
      </c>
      <c r="H117" s="1" t="s">
        <v>19</v>
      </c>
      <c r="I117" s="1" t="s">
        <v>167</v>
      </c>
      <c r="J117">
        <v>3.2</v>
      </c>
      <c r="K117" s="1" t="s">
        <v>563</v>
      </c>
      <c r="M117" t="str">
        <f>uzytkownicy719[[#This Row],[Jezyk]]</f>
        <v>galicyjski</v>
      </c>
      <c r="N117" s="1" t="str">
        <f>VLOOKUP(uzytkownicy719[[#This Row],[Panstwo]],panstwa517[[Panstwo]:[Kontynent]],2,FALSE)</f>
        <v>Europa</v>
      </c>
      <c r="O117" s="17" t="s">
        <v>373</v>
      </c>
      <c r="P117" s="1" t="s">
        <v>182</v>
      </c>
      <c r="Q117">
        <f t="shared" si="2"/>
        <v>1</v>
      </c>
      <c r="R117" t="str">
        <f t="shared" si="3"/>
        <v/>
      </c>
      <c r="S117" s="1"/>
    </row>
    <row r="118" spans="5:19" x14ac:dyDescent="0.25">
      <c r="E118" s="1" t="s">
        <v>183</v>
      </c>
      <c r="F118" s="1" t="s">
        <v>60</v>
      </c>
      <c r="H118" s="1" t="s">
        <v>16</v>
      </c>
      <c r="I118" s="1" t="s">
        <v>536</v>
      </c>
      <c r="J118">
        <v>3.1</v>
      </c>
      <c r="K118" s="1" t="s">
        <v>563</v>
      </c>
      <c r="M118" t="str">
        <f>uzytkownicy719[[#This Row],[Jezyk]]</f>
        <v>waray-waray</v>
      </c>
      <c r="N118" s="1" t="str">
        <f>VLOOKUP(uzytkownicy719[[#This Row],[Panstwo]],panstwa517[[Panstwo]:[Kontynent]],2,FALSE)</f>
        <v>Azja</v>
      </c>
      <c r="O118" s="17" t="s">
        <v>377</v>
      </c>
      <c r="P118" s="1" t="s">
        <v>183</v>
      </c>
      <c r="Q118">
        <f t="shared" si="2"/>
        <v>1</v>
      </c>
      <c r="R118" t="str">
        <f t="shared" si="3"/>
        <v/>
      </c>
      <c r="S118" s="1"/>
    </row>
    <row r="119" spans="5:19" x14ac:dyDescent="0.25">
      <c r="E119" s="1" t="s">
        <v>184</v>
      </c>
      <c r="F119" s="1" t="s">
        <v>62</v>
      </c>
      <c r="H119" s="1" t="s">
        <v>13</v>
      </c>
      <c r="I119" s="1" t="s">
        <v>276</v>
      </c>
      <c r="J119">
        <v>3</v>
      </c>
      <c r="K119" s="1" t="s">
        <v>563</v>
      </c>
      <c r="M119" t="str">
        <f>uzytkownicy719[[#This Row],[Jezyk]]</f>
        <v>koongo</v>
      </c>
      <c r="N119" s="1" t="str">
        <f>VLOOKUP(uzytkownicy719[[#This Row],[Panstwo]],panstwa517[[Panstwo]:[Kontynent]],2,FALSE)</f>
        <v>Afryka</v>
      </c>
      <c r="O119" s="17" t="s">
        <v>378</v>
      </c>
      <c r="P119" s="1" t="s">
        <v>184</v>
      </c>
      <c r="Q119">
        <f t="shared" si="2"/>
        <v>1</v>
      </c>
      <c r="R119" t="str">
        <f t="shared" si="3"/>
        <v/>
      </c>
      <c r="S119" s="1"/>
    </row>
    <row r="120" spans="5:19" x14ac:dyDescent="0.25">
      <c r="E120" s="1" t="s">
        <v>185</v>
      </c>
      <c r="F120" s="1" t="s">
        <v>81</v>
      </c>
      <c r="H120" s="1" t="s">
        <v>33</v>
      </c>
      <c r="I120" s="1" t="s">
        <v>234</v>
      </c>
      <c r="J120">
        <v>3</v>
      </c>
      <c r="K120" s="1" t="s">
        <v>563</v>
      </c>
      <c r="M120" t="str">
        <f>uzytkownicy719[[#This Row],[Jezyk]]</f>
        <v>kanuri</v>
      </c>
      <c r="N120" s="1" t="str">
        <f>VLOOKUP(uzytkownicy719[[#This Row],[Panstwo]],panstwa517[[Panstwo]:[Kontynent]],2,FALSE)</f>
        <v>Afryka</v>
      </c>
      <c r="O120" s="17" t="s">
        <v>379</v>
      </c>
      <c r="P120" s="1" t="s">
        <v>185</v>
      </c>
      <c r="Q120">
        <f t="shared" si="2"/>
        <v>1</v>
      </c>
      <c r="R120" t="str">
        <f t="shared" si="3"/>
        <v/>
      </c>
      <c r="S120" s="1"/>
    </row>
    <row r="121" spans="5:19" x14ac:dyDescent="0.25">
      <c r="E121" s="1" t="s">
        <v>186</v>
      </c>
      <c r="F121" s="1" t="s">
        <v>81</v>
      </c>
      <c r="H121" s="1" t="s">
        <v>42</v>
      </c>
      <c r="I121" s="1" t="s">
        <v>467</v>
      </c>
      <c r="J121">
        <v>3</v>
      </c>
      <c r="K121" s="1" t="s">
        <v>563</v>
      </c>
      <c r="M121" t="str">
        <f>uzytkownicy719[[#This Row],[Jezyk]]</f>
        <v>soga</v>
      </c>
      <c r="N121" s="1" t="str">
        <f>VLOOKUP(uzytkownicy719[[#This Row],[Panstwo]],panstwa517[[Panstwo]:[Kontynent]],2,FALSE)</f>
        <v>Afryka</v>
      </c>
      <c r="O121" s="17" t="s">
        <v>381</v>
      </c>
      <c r="P121" s="1" t="s">
        <v>186</v>
      </c>
      <c r="Q121">
        <f t="shared" si="2"/>
        <v>1</v>
      </c>
      <c r="R121" t="str">
        <f t="shared" si="3"/>
        <v/>
      </c>
      <c r="S121" s="1"/>
    </row>
    <row r="122" spans="5:19" x14ac:dyDescent="0.25">
      <c r="E122" s="1" t="s">
        <v>187</v>
      </c>
      <c r="F122" s="1" t="s">
        <v>60</v>
      </c>
      <c r="H122" s="1" t="s">
        <v>3</v>
      </c>
      <c r="I122" s="1" t="s">
        <v>530</v>
      </c>
      <c r="J122">
        <v>2.9</v>
      </c>
      <c r="K122" s="1" t="s">
        <v>563</v>
      </c>
      <c r="M122" t="str">
        <f>uzytkownicy719[[#This Row],[Jezyk]]</f>
        <v>uzbecki</v>
      </c>
      <c r="N122" s="1" t="str">
        <f>VLOOKUP(uzytkownicy719[[#This Row],[Panstwo]],panstwa517[[Panstwo]:[Kontynent]],2,FALSE)</f>
        <v>Azja</v>
      </c>
      <c r="O122" s="17" t="s">
        <v>384</v>
      </c>
      <c r="P122" s="1" t="s">
        <v>187</v>
      </c>
      <c r="Q122">
        <f t="shared" si="2"/>
        <v>1</v>
      </c>
      <c r="R122" t="str">
        <f t="shared" si="3"/>
        <v/>
      </c>
      <c r="S122" s="1"/>
    </row>
    <row r="123" spans="5:19" x14ac:dyDescent="0.25">
      <c r="E123" s="1" t="s">
        <v>188</v>
      </c>
      <c r="F123" s="1" t="s">
        <v>189</v>
      </c>
      <c r="H123" s="1" t="s">
        <v>12</v>
      </c>
      <c r="I123" s="1" t="s">
        <v>230</v>
      </c>
      <c r="J123">
        <v>2.9</v>
      </c>
      <c r="K123" s="1" t="s">
        <v>563</v>
      </c>
      <c r="M123" t="str">
        <f>uzytkownicy719[[#This Row],[Jezyk]]</f>
        <v>kam</v>
      </c>
      <c r="N123" s="1" t="str">
        <f>VLOOKUP(uzytkownicy719[[#This Row],[Panstwo]],panstwa517[[Panstwo]:[Kontynent]],2,FALSE)</f>
        <v>Azja</v>
      </c>
      <c r="O123" s="17" t="s">
        <v>385</v>
      </c>
      <c r="P123" s="1" t="s">
        <v>188</v>
      </c>
      <c r="Q123">
        <f t="shared" si="2"/>
        <v>1</v>
      </c>
      <c r="R123" t="str">
        <f t="shared" si="3"/>
        <v/>
      </c>
      <c r="S123" s="1"/>
    </row>
    <row r="124" spans="5:19" x14ac:dyDescent="0.25">
      <c r="E124" s="1" t="s">
        <v>190</v>
      </c>
      <c r="F124" s="1" t="s">
        <v>62</v>
      </c>
      <c r="H124" s="1" t="s">
        <v>12</v>
      </c>
      <c r="I124" s="1" t="s">
        <v>130</v>
      </c>
      <c r="J124">
        <v>2.9</v>
      </c>
      <c r="K124" s="1" t="s">
        <v>563</v>
      </c>
      <c r="M124" t="str">
        <f>uzytkownicy719[[#This Row],[Jezyk]]</f>
        <v>buyei</v>
      </c>
      <c r="N124" s="1" t="str">
        <f>VLOOKUP(uzytkownicy719[[#This Row],[Panstwo]],panstwa517[[Panstwo]:[Kontynent]],2,FALSE)</f>
        <v>Azja</v>
      </c>
      <c r="O124" s="17" t="s">
        <v>386</v>
      </c>
      <c r="P124" s="1" t="s">
        <v>190</v>
      </c>
      <c r="Q124">
        <f t="shared" si="2"/>
        <v>1</v>
      </c>
      <c r="R124" t="str">
        <f t="shared" si="3"/>
        <v/>
      </c>
      <c r="S124" s="1"/>
    </row>
    <row r="125" spans="5:19" x14ac:dyDescent="0.25">
      <c r="E125" s="1" t="s">
        <v>191</v>
      </c>
      <c r="F125" s="1" t="s">
        <v>81</v>
      </c>
      <c r="H125" s="1" t="s">
        <v>20</v>
      </c>
      <c r="I125" s="1" t="s">
        <v>380</v>
      </c>
      <c r="J125">
        <v>2.9</v>
      </c>
      <c r="K125" s="1" t="s">
        <v>563</v>
      </c>
      <c r="M125" t="str">
        <f>uzytkownicy719[[#This Row],[Jezyk]]</f>
        <v>nepalski</v>
      </c>
      <c r="N125" s="1" t="str">
        <f>VLOOKUP(uzytkownicy719[[#This Row],[Panstwo]],panstwa517[[Panstwo]:[Kontynent]],2,FALSE)</f>
        <v>Azja</v>
      </c>
      <c r="O125" s="17" t="s">
        <v>387</v>
      </c>
      <c r="P125" s="1" t="s">
        <v>191</v>
      </c>
      <c r="Q125">
        <f t="shared" si="2"/>
        <v>1</v>
      </c>
      <c r="R125" t="str">
        <f t="shared" si="3"/>
        <v/>
      </c>
      <c r="S125" s="1"/>
    </row>
    <row r="126" spans="5:19" x14ac:dyDescent="0.25">
      <c r="E126" s="1" t="s">
        <v>192</v>
      </c>
      <c r="F126" s="1" t="s">
        <v>56</v>
      </c>
      <c r="H126" s="1" t="s">
        <v>44</v>
      </c>
      <c r="I126" s="1" t="s">
        <v>329</v>
      </c>
      <c r="J126">
        <v>2.9</v>
      </c>
      <c r="K126" s="1" t="s">
        <v>563</v>
      </c>
      <c r="M126" t="str">
        <f>uzytkownicy719[[#This Row],[Jezyk]]</f>
        <v>mandarynski</v>
      </c>
      <c r="N126" s="1" t="str">
        <f>VLOOKUP(uzytkownicy719[[#This Row],[Panstwo]],panstwa517[[Panstwo]:[Kontynent]],2,FALSE)</f>
        <v>Ameryka Polnocna</v>
      </c>
      <c r="O126" s="17" t="s">
        <v>388</v>
      </c>
      <c r="P126" s="1" t="s">
        <v>192</v>
      </c>
      <c r="Q126">
        <f t="shared" si="2"/>
        <v>1</v>
      </c>
      <c r="R126" t="str">
        <f t="shared" si="3"/>
        <v/>
      </c>
      <c r="S126" s="1"/>
    </row>
    <row r="127" spans="5:19" x14ac:dyDescent="0.25">
      <c r="E127" s="1" t="s">
        <v>193</v>
      </c>
      <c r="F127" s="1" t="s">
        <v>60</v>
      </c>
      <c r="H127" s="1" t="s">
        <v>12</v>
      </c>
      <c r="I127" s="1" t="s">
        <v>348</v>
      </c>
      <c r="J127">
        <v>2.8</v>
      </c>
      <c r="K127" s="1" t="s">
        <v>563</v>
      </c>
      <c r="M127" t="str">
        <f>uzytkownicy719[[#This Row],[Jezyk]]</f>
        <v>mien</v>
      </c>
      <c r="N127" s="1" t="str">
        <f>VLOOKUP(uzytkownicy719[[#This Row],[Panstwo]],panstwa517[[Panstwo]:[Kontynent]],2,FALSE)</f>
        <v>Azja</v>
      </c>
      <c r="O127" s="17" t="s">
        <v>389</v>
      </c>
      <c r="P127" s="1" t="s">
        <v>193</v>
      </c>
      <c r="Q127">
        <f t="shared" si="2"/>
        <v>1</v>
      </c>
      <c r="R127" t="str">
        <f t="shared" si="3"/>
        <v/>
      </c>
      <c r="S127" s="1"/>
    </row>
    <row r="128" spans="5:19" x14ac:dyDescent="0.25">
      <c r="E128" s="1" t="s">
        <v>194</v>
      </c>
      <c r="F128" s="1" t="s">
        <v>81</v>
      </c>
      <c r="H128" s="1" t="s">
        <v>20</v>
      </c>
      <c r="I128" s="1" t="s">
        <v>176</v>
      </c>
      <c r="J128">
        <v>2.7</v>
      </c>
      <c r="K128" s="1" t="s">
        <v>563</v>
      </c>
      <c r="M128" t="str">
        <f>uzytkownicy719[[#This Row],[Jezyk]]</f>
        <v>gondi</v>
      </c>
      <c r="N128" s="1" t="str">
        <f>VLOOKUP(uzytkownicy719[[#This Row],[Panstwo]],panstwa517[[Panstwo]:[Kontynent]],2,FALSE)</f>
        <v>Azja</v>
      </c>
      <c r="O128" s="17" t="s">
        <v>392</v>
      </c>
      <c r="P128" s="1" t="s">
        <v>194</v>
      </c>
      <c r="Q128">
        <f t="shared" si="2"/>
        <v>1</v>
      </c>
      <c r="R128" t="str">
        <f t="shared" si="3"/>
        <v/>
      </c>
      <c r="S128" s="1"/>
    </row>
    <row r="129" spans="5:19" x14ac:dyDescent="0.25">
      <c r="E129" s="1" t="s">
        <v>195</v>
      </c>
      <c r="F129" s="1" t="s">
        <v>62</v>
      </c>
      <c r="H129" s="1" t="s">
        <v>21</v>
      </c>
      <c r="I129" s="1" t="s">
        <v>113</v>
      </c>
      <c r="J129">
        <v>2.7</v>
      </c>
      <c r="K129" s="1" t="s">
        <v>563</v>
      </c>
      <c r="M129" t="str">
        <f>uzytkownicy719[[#This Row],[Jezyk]]</f>
        <v>betawi</v>
      </c>
      <c r="N129" s="1" t="str">
        <f>VLOOKUP(uzytkownicy719[[#This Row],[Panstwo]],panstwa517[[Panstwo]:[Kontynent]],2,FALSE)</f>
        <v>Azja</v>
      </c>
      <c r="O129" s="17" t="s">
        <v>394</v>
      </c>
      <c r="P129" s="1" t="s">
        <v>195</v>
      </c>
      <c r="Q129">
        <f t="shared" si="2"/>
        <v>1</v>
      </c>
      <c r="R129" t="str">
        <f t="shared" si="3"/>
        <v/>
      </c>
      <c r="S129" s="1"/>
    </row>
    <row r="130" spans="5:19" x14ac:dyDescent="0.25">
      <c r="E130" s="1" t="s">
        <v>196</v>
      </c>
      <c r="F130" s="1" t="s">
        <v>60</v>
      </c>
      <c r="H130" s="1" t="s">
        <v>10</v>
      </c>
      <c r="I130" s="1" t="s">
        <v>239</v>
      </c>
      <c r="J130">
        <v>2.6</v>
      </c>
      <c r="K130" s="1" t="s">
        <v>563</v>
      </c>
      <c r="M130" t="str">
        <f>uzytkownicy719[[#This Row],[Jezyk]]</f>
        <v>karen</v>
      </c>
      <c r="N130" s="1" t="str">
        <f>VLOOKUP(uzytkownicy719[[#This Row],[Panstwo]],panstwa517[[Panstwo]:[Kontynent]],2,FALSE)</f>
        <v>Azja</v>
      </c>
      <c r="O130" s="17" t="s">
        <v>396</v>
      </c>
      <c r="P130" s="1" t="s">
        <v>196</v>
      </c>
      <c r="Q130">
        <f t="shared" si="2"/>
        <v>1</v>
      </c>
      <c r="R130" t="str">
        <f t="shared" si="3"/>
        <v/>
      </c>
      <c r="S130" s="1"/>
    </row>
    <row r="131" spans="5:19" x14ac:dyDescent="0.25">
      <c r="E131" s="1" t="s">
        <v>197</v>
      </c>
      <c r="F131" s="1" t="s">
        <v>81</v>
      </c>
      <c r="H131" s="1" t="s">
        <v>16</v>
      </c>
      <c r="I131" s="1" t="s">
        <v>116</v>
      </c>
      <c r="J131">
        <v>2.5</v>
      </c>
      <c r="K131" s="1" t="s">
        <v>563</v>
      </c>
      <c r="M131" t="str">
        <f>uzytkownicy719[[#This Row],[Jezyk]]</f>
        <v>bikol</v>
      </c>
      <c r="N131" s="1" t="str">
        <f>VLOOKUP(uzytkownicy719[[#This Row],[Panstwo]],panstwa517[[Panstwo]:[Kontynent]],2,FALSE)</f>
        <v>Azja</v>
      </c>
      <c r="O131" s="17" t="s">
        <v>397</v>
      </c>
      <c r="P131" s="1" t="s">
        <v>197</v>
      </c>
      <c r="Q131">
        <f t="shared" ref="Q131:Q194" si="4">COUNTIF($O$4:$O$552,P131)</f>
        <v>1</v>
      </c>
      <c r="R131" t="str">
        <f t="shared" ref="R131:R194" si="5">IF(Q131&gt;=4,P131,"")</f>
        <v/>
      </c>
      <c r="S131" s="1"/>
    </row>
    <row r="132" spans="5:19" x14ac:dyDescent="0.25">
      <c r="E132" s="1" t="s">
        <v>198</v>
      </c>
      <c r="F132" s="1" t="s">
        <v>51</v>
      </c>
      <c r="H132" s="1" t="s">
        <v>16</v>
      </c>
      <c r="I132" s="1" t="s">
        <v>236</v>
      </c>
      <c r="J132">
        <v>2.5</v>
      </c>
      <c r="K132" s="1" t="s">
        <v>563</v>
      </c>
      <c r="M132" t="str">
        <f>uzytkownicy719[[#This Row],[Jezyk]]</f>
        <v>kapampangan</v>
      </c>
      <c r="N132" s="1" t="str">
        <f>VLOOKUP(uzytkownicy719[[#This Row],[Panstwo]],panstwa517[[Panstwo]:[Kontynent]],2,FALSE)</f>
        <v>Azja</v>
      </c>
      <c r="O132" s="17" t="s">
        <v>398</v>
      </c>
      <c r="P132" s="1" t="s">
        <v>198</v>
      </c>
      <c r="Q132">
        <f t="shared" si="4"/>
        <v>1</v>
      </c>
      <c r="R132" t="str">
        <f t="shared" si="5"/>
        <v/>
      </c>
      <c r="S132" s="1"/>
    </row>
    <row r="133" spans="5:19" x14ac:dyDescent="0.25">
      <c r="E133" s="1" t="s">
        <v>199</v>
      </c>
      <c r="F133" s="1" t="s">
        <v>62</v>
      </c>
      <c r="H133" s="1" t="s">
        <v>20</v>
      </c>
      <c r="I133" s="1" t="s">
        <v>466</v>
      </c>
      <c r="J133">
        <v>2.5</v>
      </c>
      <c r="K133" s="1" t="s">
        <v>563</v>
      </c>
      <c r="M133" t="str">
        <f>uzytkownicy719[[#This Row],[Jezyk]]</f>
        <v>sindhi</v>
      </c>
      <c r="N133" s="1" t="str">
        <f>VLOOKUP(uzytkownicy719[[#This Row],[Panstwo]],panstwa517[[Panstwo]:[Kontynent]],2,FALSE)</f>
        <v>Azja</v>
      </c>
      <c r="O133" s="17" t="s">
        <v>399</v>
      </c>
      <c r="P133" s="1" t="s">
        <v>199</v>
      </c>
      <c r="Q133">
        <f t="shared" si="4"/>
        <v>3</v>
      </c>
      <c r="R133" t="str">
        <f t="shared" si="5"/>
        <v/>
      </c>
      <c r="S133" s="1"/>
    </row>
    <row r="134" spans="5:19" x14ac:dyDescent="0.25">
      <c r="E134" s="1" t="s">
        <v>200</v>
      </c>
      <c r="F134" s="1" t="s">
        <v>62</v>
      </c>
      <c r="H134" s="1" t="s">
        <v>20</v>
      </c>
      <c r="I134" s="1" t="s">
        <v>273</v>
      </c>
      <c r="J134">
        <v>2.5</v>
      </c>
      <c r="K134" s="1" t="s">
        <v>563</v>
      </c>
      <c r="M134" t="str">
        <f>uzytkownicy719[[#This Row],[Jezyk]]</f>
        <v>konkani</v>
      </c>
      <c r="N134" s="1" t="str">
        <f>VLOOKUP(uzytkownicy719[[#This Row],[Panstwo]],panstwa517[[Panstwo]:[Kontynent]],2,FALSE)</f>
        <v>Azja</v>
      </c>
      <c r="O134" s="17" t="s">
        <v>400</v>
      </c>
      <c r="P134" s="1" t="s">
        <v>200</v>
      </c>
      <c r="Q134">
        <f t="shared" si="4"/>
        <v>3</v>
      </c>
      <c r="R134" t="str">
        <f t="shared" si="5"/>
        <v/>
      </c>
      <c r="S134" s="1"/>
    </row>
    <row r="135" spans="5:19" x14ac:dyDescent="0.25">
      <c r="E135" s="1" t="s">
        <v>201</v>
      </c>
      <c r="F135" s="1" t="s">
        <v>131</v>
      </c>
      <c r="H135" s="1" t="s">
        <v>16</v>
      </c>
      <c r="I135" s="1" t="s">
        <v>423</v>
      </c>
      <c r="J135">
        <v>2.4</v>
      </c>
      <c r="K135" s="1" t="s">
        <v>563</v>
      </c>
      <c r="M135" t="str">
        <f>uzytkownicy719[[#This Row],[Jezyk]]</f>
        <v>pangasinan</v>
      </c>
      <c r="N135" s="1" t="str">
        <f>VLOOKUP(uzytkownicy719[[#This Row],[Panstwo]],panstwa517[[Panstwo]:[Kontynent]],2,FALSE)</f>
        <v>Azja</v>
      </c>
      <c r="O135" s="17" t="s">
        <v>401</v>
      </c>
      <c r="P135" s="1" t="s">
        <v>201</v>
      </c>
      <c r="Q135">
        <f t="shared" si="4"/>
        <v>1</v>
      </c>
      <c r="R135" t="str">
        <f t="shared" si="5"/>
        <v/>
      </c>
      <c r="S135" s="1"/>
    </row>
    <row r="136" spans="5:19" x14ac:dyDescent="0.25">
      <c r="E136" s="1" t="s">
        <v>202</v>
      </c>
      <c r="F136" s="1" t="s">
        <v>189</v>
      </c>
      <c r="H136" s="1" t="s">
        <v>27</v>
      </c>
      <c r="I136" s="1" t="s">
        <v>468</v>
      </c>
      <c r="J136">
        <v>2.4</v>
      </c>
      <c r="K136" s="1" t="s">
        <v>563</v>
      </c>
      <c r="M136" t="str">
        <f>uzytkownicy719[[#This Row],[Jezyk]]</f>
        <v>somalijski</v>
      </c>
      <c r="N136" s="1" t="str">
        <f>VLOOKUP(uzytkownicy719[[#This Row],[Panstwo]],panstwa517[[Panstwo]:[Kontynent]],2,FALSE)</f>
        <v>Afryka</v>
      </c>
      <c r="O136" s="17" t="s">
        <v>402</v>
      </c>
      <c r="P136" s="1" t="s">
        <v>202</v>
      </c>
      <c r="Q136">
        <f t="shared" si="4"/>
        <v>2</v>
      </c>
      <c r="R136" t="str">
        <f t="shared" si="5"/>
        <v/>
      </c>
      <c r="S136" s="1"/>
    </row>
    <row r="137" spans="5:19" x14ac:dyDescent="0.25">
      <c r="E137" s="1" t="s">
        <v>203</v>
      </c>
      <c r="F137" s="1" t="s">
        <v>89</v>
      </c>
      <c r="H137" s="1" t="s">
        <v>42</v>
      </c>
      <c r="I137" s="1" t="s">
        <v>141</v>
      </c>
      <c r="J137">
        <v>2.4</v>
      </c>
      <c r="K137" s="1" t="s">
        <v>563</v>
      </c>
      <c r="M137" t="str">
        <f>uzytkownicy719[[#This Row],[Jezyk]]</f>
        <v>chiga</v>
      </c>
      <c r="N137" s="1" t="str">
        <f>VLOOKUP(uzytkownicy719[[#This Row],[Panstwo]],panstwa517[[Panstwo]:[Kontynent]],2,FALSE)</f>
        <v>Afryka</v>
      </c>
      <c r="O137" s="17" t="s">
        <v>403</v>
      </c>
      <c r="P137" s="1" t="s">
        <v>203</v>
      </c>
      <c r="Q137">
        <f t="shared" si="4"/>
        <v>1</v>
      </c>
      <c r="R137" t="str">
        <f t="shared" si="5"/>
        <v/>
      </c>
      <c r="S137" s="1"/>
    </row>
    <row r="138" spans="5:19" x14ac:dyDescent="0.25">
      <c r="E138" s="1" t="s">
        <v>204</v>
      </c>
      <c r="F138" s="1" t="s">
        <v>51</v>
      </c>
      <c r="H138" s="1" t="s">
        <v>42</v>
      </c>
      <c r="I138" s="1" t="s">
        <v>500</v>
      </c>
      <c r="J138">
        <v>2.4</v>
      </c>
      <c r="K138" s="1" t="s">
        <v>563</v>
      </c>
      <c r="M138" t="str">
        <f>uzytkownicy719[[#This Row],[Jezyk]]</f>
        <v>teso</v>
      </c>
      <c r="N138" s="1" t="str">
        <f>VLOOKUP(uzytkownicy719[[#This Row],[Panstwo]],panstwa517[[Panstwo]:[Kontynent]],2,FALSE)</f>
        <v>Afryka</v>
      </c>
      <c r="O138" s="17" t="s">
        <v>404</v>
      </c>
      <c r="P138" s="1" t="s">
        <v>204</v>
      </c>
      <c r="Q138">
        <f t="shared" si="4"/>
        <v>1</v>
      </c>
      <c r="R138" t="str">
        <f t="shared" si="5"/>
        <v/>
      </c>
      <c r="S138" s="1"/>
    </row>
    <row r="139" spans="5:19" x14ac:dyDescent="0.25">
      <c r="E139" s="1" t="s">
        <v>205</v>
      </c>
      <c r="F139" s="1" t="s">
        <v>62</v>
      </c>
      <c r="H139" s="1" t="s">
        <v>15</v>
      </c>
      <c r="I139" s="1" t="s">
        <v>540</v>
      </c>
      <c r="J139">
        <v>2.2999999999999998</v>
      </c>
      <c r="K139" s="1" t="s">
        <v>563</v>
      </c>
      <c r="M139" t="str">
        <f>uzytkownicy719[[#This Row],[Jezyk]]</f>
        <v>wolaytta</v>
      </c>
      <c r="N139" s="1" t="str">
        <f>VLOOKUP(uzytkownicy719[[#This Row],[Panstwo]],panstwa517[[Panstwo]:[Kontynent]],2,FALSE)</f>
        <v>Afryka</v>
      </c>
      <c r="O139" s="17" t="s">
        <v>408</v>
      </c>
      <c r="P139" s="1" t="s">
        <v>205</v>
      </c>
      <c r="Q139">
        <f t="shared" si="4"/>
        <v>1</v>
      </c>
      <c r="R139" t="str">
        <f t="shared" si="5"/>
        <v/>
      </c>
      <c r="S139" s="1"/>
    </row>
    <row r="140" spans="5:19" x14ac:dyDescent="0.25">
      <c r="E140" s="1" t="s">
        <v>206</v>
      </c>
      <c r="F140" s="1" t="s">
        <v>135</v>
      </c>
      <c r="H140" s="1" t="s">
        <v>20</v>
      </c>
      <c r="I140" s="1" t="s">
        <v>155</v>
      </c>
      <c r="J140">
        <v>2.2999999999999998</v>
      </c>
      <c r="K140" s="1" t="s">
        <v>563</v>
      </c>
      <c r="M140" t="str">
        <f>uzytkownicy719[[#This Row],[Jezyk]]</f>
        <v>dogri</v>
      </c>
      <c r="N140" s="1" t="str">
        <f>VLOOKUP(uzytkownicy719[[#This Row],[Panstwo]],panstwa517[[Panstwo]:[Kontynent]],2,FALSE)</f>
        <v>Azja</v>
      </c>
      <c r="O140" s="17" t="s">
        <v>409</v>
      </c>
      <c r="P140" s="1" t="s">
        <v>206</v>
      </c>
      <c r="Q140">
        <f t="shared" si="4"/>
        <v>1</v>
      </c>
      <c r="R140" t="str">
        <f t="shared" si="5"/>
        <v/>
      </c>
      <c r="S140" s="1"/>
    </row>
    <row r="141" spans="5:19" x14ac:dyDescent="0.25">
      <c r="E141" s="1" t="s">
        <v>207</v>
      </c>
      <c r="F141" s="1" t="s">
        <v>51</v>
      </c>
      <c r="H141" s="1" t="s">
        <v>30</v>
      </c>
      <c r="I141" s="1" t="s">
        <v>490</v>
      </c>
      <c r="J141">
        <v>2.2999999999999998</v>
      </c>
      <c r="K141" s="1" t="s">
        <v>562</v>
      </c>
      <c r="M141" t="str">
        <f>uzytkownicy719[[#This Row],[Jezyk]]</f>
        <v>tamazight</v>
      </c>
      <c r="N141" s="1" t="str">
        <f>VLOOKUP(uzytkownicy719[[#This Row],[Panstwo]],panstwa517[[Panstwo]:[Kontynent]],2,FALSE)</f>
        <v>Afryka</v>
      </c>
      <c r="O141" s="17" t="s">
        <v>410</v>
      </c>
      <c r="P141" s="1" t="s">
        <v>207</v>
      </c>
      <c r="Q141">
        <f t="shared" si="4"/>
        <v>1</v>
      </c>
      <c r="R141" t="str">
        <f t="shared" si="5"/>
        <v/>
      </c>
      <c r="S141" s="1"/>
    </row>
    <row r="142" spans="5:19" x14ac:dyDescent="0.25">
      <c r="E142" s="1" t="s">
        <v>208</v>
      </c>
      <c r="F142" s="1" t="s">
        <v>81</v>
      </c>
      <c r="H142" s="1" t="s">
        <v>36</v>
      </c>
      <c r="I142" s="1" t="s">
        <v>516</v>
      </c>
      <c r="J142">
        <v>2.2999999999999998</v>
      </c>
      <c r="K142" s="1" t="s">
        <v>562</v>
      </c>
      <c r="M142" t="str">
        <f>uzytkownicy719[[#This Row],[Jezyk]]</f>
        <v>tsonga</v>
      </c>
      <c r="N142" s="1" t="str">
        <f>VLOOKUP(uzytkownicy719[[#This Row],[Panstwo]],panstwa517[[Panstwo]:[Kontynent]],2,FALSE)</f>
        <v>Afryka</v>
      </c>
      <c r="O142" s="17" t="s">
        <v>411</v>
      </c>
      <c r="P142" s="1" t="s">
        <v>208</v>
      </c>
      <c r="Q142">
        <f t="shared" si="4"/>
        <v>1</v>
      </c>
      <c r="R142" t="str">
        <f t="shared" si="5"/>
        <v/>
      </c>
      <c r="S142" s="1"/>
    </row>
    <row r="143" spans="5:19" x14ac:dyDescent="0.25">
      <c r="E143" s="1" t="s">
        <v>209</v>
      </c>
      <c r="F143" s="1" t="s">
        <v>81</v>
      </c>
      <c r="H143" s="1" t="s">
        <v>16</v>
      </c>
      <c r="I143" s="1" t="s">
        <v>334</v>
      </c>
      <c r="J143">
        <v>2.2000000000000002</v>
      </c>
      <c r="K143" s="1" t="s">
        <v>563</v>
      </c>
      <c r="M143" t="str">
        <f>uzytkownicy719[[#This Row],[Jezyk]]</f>
        <v>maranao</v>
      </c>
      <c r="N143" s="1" t="str">
        <f>VLOOKUP(uzytkownicy719[[#This Row],[Panstwo]],panstwa517[[Panstwo]:[Kontynent]],2,FALSE)</f>
        <v>Azja</v>
      </c>
      <c r="O143" s="17" t="s">
        <v>412</v>
      </c>
      <c r="P143" s="1" t="s">
        <v>209</v>
      </c>
      <c r="Q143">
        <f t="shared" si="4"/>
        <v>1</v>
      </c>
      <c r="R143" t="str">
        <f t="shared" si="5"/>
        <v/>
      </c>
      <c r="S143" s="1"/>
    </row>
    <row r="144" spans="5:19" x14ac:dyDescent="0.25">
      <c r="E144" s="1" t="s">
        <v>210</v>
      </c>
      <c r="F144" s="1" t="s">
        <v>81</v>
      </c>
      <c r="H144" s="1" t="s">
        <v>27</v>
      </c>
      <c r="I144" s="1" t="s">
        <v>159</v>
      </c>
      <c r="J144">
        <v>2.2000000000000002</v>
      </c>
      <c r="K144" s="1" t="s">
        <v>563</v>
      </c>
      <c r="M144" t="str">
        <f>uzytkownicy719[[#This Row],[Jezyk]]</f>
        <v>ekegusii</v>
      </c>
      <c r="N144" s="1" t="str">
        <f>VLOOKUP(uzytkownicy719[[#This Row],[Panstwo]],panstwa517[[Panstwo]:[Kontynent]],2,FALSE)</f>
        <v>Afryka</v>
      </c>
      <c r="O144" s="17" t="s">
        <v>413</v>
      </c>
      <c r="P144" s="1" t="s">
        <v>210</v>
      </c>
      <c r="Q144">
        <f t="shared" si="4"/>
        <v>1</v>
      </c>
      <c r="R144" t="str">
        <f t="shared" si="5"/>
        <v/>
      </c>
      <c r="S144" s="1"/>
    </row>
    <row r="145" spans="5:19" x14ac:dyDescent="0.25">
      <c r="E145" s="1" t="s">
        <v>211</v>
      </c>
      <c r="F145" s="1" t="s">
        <v>81</v>
      </c>
      <c r="H145" s="1" t="s">
        <v>15</v>
      </c>
      <c r="I145" s="1" t="s">
        <v>183</v>
      </c>
      <c r="J145">
        <v>2.1</v>
      </c>
      <c r="K145" s="1" t="s">
        <v>563</v>
      </c>
      <c r="M145" t="str">
        <f>uzytkownicy719[[#This Row],[Jezyk]]</f>
        <v>gurage</v>
      </c>
      <c r="N145" s="1" t="str">
        <f>VLOOKUP(uzytkownicy719[[#This Row],[Panstwo]],panstwa517[[Panstwo]:[Kontynent]],2,FALSE)</f>
        <v>Afryka</v>
      </c>
      <c r="O145" s="17" t="s">
        <v>414</v>
      </c>
      <c r="P145" s="1" t="s">
        <v>211</v>
      </c>
      <c r="Q145">
        <f t="shared" si="4"/>
        <v>1</v>
      </c>
      <c r="R145" t="str">
        <f t="shared" si="5"/>
        <v/>
      </c>
      <c r="S145" s="1"/>
    </row>
    <row r="146" spans="5:19" x14ac:dyDescent="0.25">
      <c r="E146" s="1" t="s">
        <v>212</v>
      </c>
      <c r="F146" s="1" t="s">
        <v>51</v>
      </c>
      <c r="H146" s="1" t="s">
        <v>15</v>
      </c>
      <c r="I146" s="1" t="s">
        <v>465</v>
      </c>
      <c r="J146">
        <v>2.1</v>
      </c>
      <c r="K146" s="1" t="s">
        <v>563</v>
      </c>
      <c r="M146" t="str">
        <f>uzytkownicy719[[#This Row],[Jezyk]]</f>
        <v>sidamo</v>
      </c>
      <c r="N146" s="1" t="str">
        <f>VLOOKUP(uzytkownicy719[[#This Row],[Panstwo]],panstwa517[[Panstwo]:[Kontynent]],2,FALSE)</f>
        <v>Afryka</v>
      </c>
      <c r="O146" s="17" t="s">
        <v>415</v>
      </c>
      <c r="P146" s="1" t="s">
        <v>212</v>
      </c>
      <c r="Q146">
        <f t="shared" si="4"/>
        <v>1</v>
      </c>
      <c r="R146" t="str">
        <f t="shared" si="5"/>
        <v/>
      </c>
      <c r="S146" s="1"/>
    </row>
    <row r="147" spans="5:19" x14ac:dyDescent="0.25">
      <c r="E147" s="1" t="s">
        <v>213</v>
      </c>
      <c r="F147" s="1" t="s">
        <v>51</v>
      </c>
      <c r="H147" s="1" t="s">
        <v>20</v>
      </c>
      <c r="I147" s="1" t="s">
        <v>251</v>
      </c>
      <c r="J147">
        <v>2.1</v>
      </c>
      <c r="K147" s="1" t="s">
        <v>563</v>
      </c>
      <c r="M147" t="str">
        <f>uzytkownicy719[[#This Row],[Jezyk]]</f>
        <v>khandeshi</v>
      </c>
      <c r="N147" s="1" t="str">
        <f>VLOOKUP(uzytkownicy719[[#This Row],[Panstwo]],panstwa517[[Panstwo]:[Kontynent]],2,FALSE)</f>
        <v>Azja</v>
      </c>
      <c r="O147" s="17" t="s">
        <v>416</v>
      </c>
      <c r="P147" s="1" t="s">
        <v>213</v>
      </c>
      <c r="Q147">
        <f t="shared" si="4"/>
        <v>1</v>
      </c>
      <c r="R147" t="str">
        <f t="shared" si="5"/>
        <v/>
      </c>
      <c r="S147" s="1"/>
    </row>
    <row r="148" spans="5:19" x14ac:dyDescent="0.25">
      <c r="E148" s="1" t="s">
        <v>214</v>
      </c>
      <c r="F148" s="1" t="s">
        <v>84</v>
      </c>
      <c r="H148" s="1" t="s">
        <v>21</v>
      </c>
      <c r="I148" s="1" t="s">
        <v>455</v>
      </c>
      <c r="J148">
        <v>2.1</v>
      </c>
      <c r="K148" s="1" t="s">
        <v>563</v>
      </c>
      <c r="M148" t="str">
        <f>uzytkownicy719[[#This Row],[Jezyk]]</f>
        <v>sasak</v>
      </c>
      <c r="N148" s="1" t="str">
        <f>VLOOKUP(uzytkownicy719[[#This Row],[Panstwo]],panstwa517[[Panstwo]:[Kontynent]],2,FALSE)</f>
        <v>Azja</v>
      </c>
      <c r="O148" s="17" t="s">
        <v>428</v>
      </c>
      <c r="P148" s="1" t="s">
        <v>214</v>
      </c>
      <c r="Q148">
        <f t="shared" si="4"/>
        <v>1</v>
      </c>
      <c r="R148" t="str">
        <f t="shared" si="5"/>
        <v/>
      </c>
      <c r="S148" s="1"/>
    </row>
    <row r="149" spans="5:19" x14ac:dyDescent="0.25">
      <c r="E149" s="1" t="s">
        <v>215</v>
      </c>
      <c r="F149" s="1" t="s">
        <v>60</v>
      </c>
      <c r="H149" s="1" t="s">
        <v>37</v>
      </c>
      <c r="I149" s="1" t="s">
        <v>391</v>
      </c>
      <c r="J149">
        <v>2.1</v>
      </c>
      <c r="K149" s="1" t="s">
        <v>563</v>
      </c>
      <c r="M149" t="str">
        <f>uzytkownicy719[[#This Row],[Jezyk]]</f>
        <v>niemiecki</v>
      </c>
      <c r="N149" s="1" t="str">
        <f>VLOOKUP(uzytkownicy719[[#This Row],[Panstwo]],panstwa517[[Panstwo]:[Kontynent]],2,FALSE)</f>
        <v>Europa</v>
      </c>
      <c r="O149" s="17" t="s">
        <v>431</v>
      </c>
      <c r="P149" s="1" t="s">
        <v>215</v>
      </c>
      <c r="Q149">
        <f t="shared" si="4"/>
        <v>1</v>
      </c>
      <c r="R149" t="str">
        <f t="shared" si="5"/>
        <v/>
      </c>
      <c r="S149" s="1"/>
    </row>
    <row r="150" spans="5:19" x14ac:dyDescent="0.25">
      <c r="E150" s="1" t="s">
        <v>216</v>
      </c>
      <c r="F150" s="1" t="s">
        <v>81</v>
      </c>
      <c r="H150" s="1" t="s">
        <v>42</v>
      </c>
      <c r="I150" s="1" t="s">
        <v>296</v>
      </c>
      <c r="J150">
        <v>2.1</v>
      </c>
      <c r="K150" s="1" t="s">
        <v>563</v>
      </c>
      <c r="M150" t="str">
        <f>uzytkownicy719[[#This Row],[Jezyk]]</f>
        <v>lango</v>
      </c>
      <c r="N150" s="1" t="str">
        <f>VLOOKUP(uzytkownicy719[[#This Row],[Panstwo]],panstwa517[[Panstwo]:[Kontynent]],2,FALSE)</f>
        <v>Afryka</v>
      </c>
      <c r="O150" s="17" t="s">
        <v>432</v>
      </c>
      <c r="P150" s="1" t="s">
        <v>216</v>
      </c>
      <c r="Q150">
        <f t="shared" si="4"/>
        <v>1</v>
      </c>
      <c r="R150" t="str">
        <f t="shared" si="5"/>
        <v/>
      </c>
      <c r="S150" s="1"/>
    </row>
    <row r="151" spans="5:19" x14ac:dyDescent="0.25">
      <c r="E151" s="1" t="s">
        <v>217</v>
      </c>
      <c r="F151" s="1" t="s">
        <v>51</v>
      </c>
      <c r="H151" s="1" t="s">
        <v>44</v>
      </c>
      <c r="I151" s="1" t="s">
        <v>161</v>
      </c>
      <c r="J151">
        <v>2.1</v>
      </c>
      <c r="K151" s="1" t="s">
        <v>563</v>
      </c>
      <c r="M151" t="str">
        <f>uzytkownicy719[[#This Row],[Jezyk]]</f>
        <v>francuski</v>
      </c>
      <c r="N151" s="1" t="str">
        <f>VLOOKUP(uzytkownicy719[[#This Row],[Panstwo]],panstwa517[[Panstwo]:[Kontynent]],2,FALSE)</f>
        <v>Ameryka Polnocna</v>
      </c>
      <c r="O151" s="17" t="s">
        <v>446</v>
      </c>
      <c r="P151" s="1" t="s">
        <v>217</v>
      </c>
      <c r="Q151">
        <f t="shared" si="4"/>
        <v>1</v>
      </c>
      <c r="R151" t="str">
        <f t="shared" si="5"/>
        <v/>
      </c>
      <c r="S151" s="1"/>
    </row>
    <row r="152" spans="5:19" x14ac:dyDescent="0.25">
      <c r="E152" s="1" t="s">
        <v>218</v>
      </c>
      <c r="F152" s="1" t="s">
        <v>96</v>
      </c>
      <c r="H152" s="1" t="s">
        <v>5</v>
      </c>
      <c r="I152" s="1" t="s">
        <v>481</v>
      </c>
      <c r="J152">
        <v>2</v>
      </c>
      <c r="K152" s="1" t="s">
        <v>563</v>
      </c>
      <c r="M152" t="str">
        <f>uzytkownicy719[[#This Row],[Jezyk]]</f>
        <v>tachawit</v>
      </c>
      <c r="N152" s="1" t="str">
        <f>VLOOKUP(uzytkownicy719[[#This Row],[Panstwo]],panstwa517[[Panstwo]:[Kontynent]],2,FALSE)</f>
        <v>Afryka</v>
      </c>
      <c r="O152" s="17" t="s">
        <v>447</v>
      </c>
      <c r="P152" s="1" t="s">
        <v>218</v>
      </c>
      <c r="Q152">
        <f t="shared" si="4"/>
        <v>3</v>
      </c>
      <c r="R152" t="str">
        <f t="shared" si="5"/>
        <v/>
      </c>
      <c r="S152" s="1"/>
    </row>
    <row r="153" spans="5:19" x14ac:dyDescent="0.25">
      <c r="E153" s="1" t="s">
        <v>219</v>
      </c>
      <c r="F153" s="1" t="s">
        <v>51</v>
      </c>
      <c r="H153" s="1" t="s">
        <v>13</v>
      </c>
      <c r="I153" s="1" t="s">
        <v>302</v>
      </c>
      <c r="J153">
        <v>2</v>
      </c>
      <c r="K153" s="1" t="s">
        <v>562</v>
      </c>
      <c r="M153" t="str">
        <f>uzytkownicy719[[#This Row],[Jezyk]]</f>
        <v>lingala</v>
      </c>
      <c r="N153" s="1" t="str">
        <f>VLOOKUP(uzytkownicy719[[#This Row],[Panstwo]],panstwa517[[Panstwo]:[Kontynent]],2,FALSE)</f>
        <v>Afryka</v>
      </c>
      <c r="O153" s="17" t="s">
        <v>448</v>
      </c>
      <c r="P153" s="1" t="s">
        <v>219</v>
      </c>
      <c r="Q153">
        <f t="shared" si="4"/>
        <v>1</v>
      </c>
      <c r="R153" t="str">
        <f t="shared" si="5"/>
        <v/>
      </c>
      <c r="S153" s="1"/>
    </row>
    <row r="154" spans="5:19" x14ac:dyDescent="0.25">
      <c r="E154" s="1" t="s">
        <v>220</v>
      </c>
      <c r="F154" s="1" t="s">
        <v>51</v>
      </c>
      <c r="H154" s="1" t="s">
        <v>21</v>
      </c>
      <c r="I154" s="1" t="s">
        <v>104</v>
      </c>
      <c r="J154">
        <v>2</v>
      </c>
      <c r="K154" s="1" t="s">
        <v>563</v>
      </c>
      <c r="M154" t="str">
        <f>uzytkownicy719[[#This Row],[Jezyk]]</f>
        <v>bataktoba</v>
      </c>
      <c r="N154" s="1" t="str">
        <f>VLOOKUP(uzytkownicy719[[#This Row],[Panstwo]],panstwa517[[Panstwo]:[Kontynent]],2,FALSE)</f>
        <v>Azja</v>
      </c>
      <c r="O154" s="17" t="s">
        <v>449</v>
      </c>
      <c r="P154" s="1" t="s">
        <v>220</v>
      </c>
      <c r="Q154">
        <f t="shared" si="4"/>
        <v>1</v>
      </c>
      <c r="R154" t="str">
        <f t="shared" si="5"/>
        <v/>
      </c>
      <c r="S154" s="1"/>
    </row>
    <row r="155" spans="5:19" x14ac:dyDescent="0.25">
      <c r="E155" s="1" t="s">
        <v>221</v>
      </c>
      <c r="F155" s="1" t="s">
        <v>62</v>
      </c>
      <c r="H155" s="1" t="s">
        <v>22</v>
      </c>
      <c r="I155" s="1" t="s">
        <v>85</v>
      </c>
      <c r="J155">
        <v>2</v>
      </c>
      <c r="K155" s="1" t="s">
        <v>563</v>
      </c>
      <c r="M155" t="str">
        <f>uzytkownicy719[[#This Row],[Jezyk]]</f>
        <v>azerski</v>
      </c>
      <c r="N155" s="1" t="str">
        <f>VLOOKUP(uzytkownicy719[[#This Row],[Panstwo]],panstwa517[[Panstwo]:[Kontynent]],2,FALSE)</f>
        <v>Azja</v>
      </c>
      <c r="O155" s="17" t="s">
        <v>450</v>
      </c>
      <c r="P155" s="1" t="s">
        <v>221</v>
      </c>
      <c r="Q155">
        <f t="shared" si="4"/>
        <v>3</v>
      </c>
      <c r="R155" t="str">
        <f t="shared" si="5"/>
        <v/>
      </c>
      <c r="S155" s="1"/>
    </row>
    <row r="156" spans="5:19" x14ac:dyDescent="0.25">
      <c r="E156" s="1" t="s">
        <v>222</v>
      </c>
      <c r="F156" s="1" t="s">
        <v>56</v>
      </c>
      <c r="H156" s="1" t="s">
        <v>33</v>
      </c>
      <c r="I156" s="1" t="s">
        <v>211</v>
      </c>
      <c r="J156">
        <v>2</v>
      </c>
      <c r="K156" s="1" t="s">
        <v>563</v>
      </c>
      <c r="M156" t="str">
        <f>uzytkownicy719[[#This Row],[Jezyk]]</f>
        <v>ijaw</v>
      </c>
      <c r="N156" s="1" t="str">
        <f>VLOOKUP(uzytkownicy719[[#This Row],[Panstwo]],panstwa517[[Panstwo]:[Kontynent]],2,FALSE)</f>
        <v>Afryka</v>
      </c>
      <c r="O156" s="17" t="s">
        <v>452</v>
      </c>
      <c r="P156" s="1" t="s">
        <v>222</v>
      </c>
      <c r="Q156">
        <f t="shared" si="4"/>
        <v>1</v>
      </c>
      <c r="R156" t="str">
        <f t="shared" si="5"/>
        <v/>
      </c>
      <c r="S156" s="1"/>
    </row>
    <row r="157" spans="5:19" x14ac:dyDescent="0.25">
      <c r="E157" s="1" t="s">
        <v>223</v>
      </c>
      <c r="F157" s="1" t="s">
        <v>56</v>
      </c>
      <c r="H157" s="1" t="s">
        <v>33</v>
      </c>
      <c r="I157" s="1" t="s">
        <v>508</v>
      </c>
      <c r="J157">
        <v>2</v>
      </c>
      <c r="K157" s="1" t="s">
        <v>563</v>
      </c>
      <c r="M157" t="str">
        <f>uzytkownicy719[[#This Row],[Jezyk]]</f>
        <v>tiv</v>
      </c>
      <c r="N157" s="1" t="str">
        <f>VLOOKUP(uzytkownicy719[[#This Row],[Panstwo]],panstwa517[[Panstwo]:[Kontynent]],2,FALSE)</f>
        <v>Afryka</v>
      </c>
      <c r="O157" s="17" t="s">
        <v>460</v>
      </c>
      <c r="P157" s="1" t="s">
        <v>223</v>
      </c>
      <c r="Q157">
        <f t="shared" si="4"/>
        <v>1</v>
      </c>
      <c r="R157" t="str">
        <f t="shared" si="5"/>
        <v/>
      </c>
      <c r="S157" s="1"/>
    </row>
    <row r="158" spans="5:19" x14ac:dyDescent="0.25">
      <c r="E158" s="1" t="s">
        <v>224</v>
      </c>
      <c r="F158" s="1" t="s">
        <v>81</v>
      </c>
      <c r="H158" s="1" t="s">
        <v>38</v>
      </c>
      <c r="I158" s="1" t="s">
        <v>105</v>
      </c>
      <c r="J158">
        <v>2</v>
      </c>
      <c r="K158" s="1" t="s">
        <v>563</v>
      </c>
      <c r="M158" t="str">
        <f>uzytkownicy719[[#This Row],[Jezyk]]</f>
        <v>bedawiyet</v>
      </c>
      <c r="N158" s="1" t="str">
        <f>VLOOKUP(uzytkownicy719[[#This Row],[Panstwo]],panstwa517[[Panstwo]:[Kontynent]],2,FALSE)</f>
        <v>Afryka</v>
      </c>
      <c r="O158" s="17" t="s">
        <v>461</v>
      </c>
      <c r="P158" s="1" t="s">
        <v>224</v>
      </c>
      <c r="Q158">
        <f t="shared" si="4"/>
        <v>1</v>
      </c>
      <c r="R158" t="str">
        <f t="shared" si="5"/>
        <v/>
      </c>
      <c r="S158" s="1"/>
    </row>
    <row r="159" spans="5:19" x14ac:dyDescent="0.25">
      <c r="E159" s="1" t="s">
        <v>225</v>
      </c>
      <c r="F159" s="1" t="s">
        <v>58</v>
      </c>
      <c r="H159" s="1" t="s">
        <v>21</v>
      </c>
      <c r="I159" s="1" t="s">
        <v>71</v>
      </c>
      <c r="J159">
        <v>1.9</v>
      </c>
      <c r="K159" s="1" t="s">
        <v>563</v>
      </c>
      <c r="M159" t="str">
        <f>uzytkownicy719[[#This Row],[Jezyk]]</f>
        <v>ambonski</v>
      </c>
      <c r="N159" s="1" t="str">
        <f>VLOOKUP(uzytkownicy719[[#This Row],[Panstwo]],panstwa517[[Panstwo]:[Kontynent]],2,FALSE)</f>
        <v>Azja</v>
      </c>
      <c r="O159" s="17" t="s">
        <v>463</v>
      </c>
      <c r="P159" s="1" t="s">
        <v>225</v>
      </c>
      <c r="Q159">
        <f t="shared" si="4"/>
        <v>2</v>
      </c>
      <c r="R159" t="str">
        <f t="shared" si="5"/>
        <v/>
      </c>
      <c r="S159" s="1"/>
    </row>
    <row r="160" spans="5:19" x14ac:dyDescent="0.25">
      <c r="E160" s="1" t="s">
        <v>226</v>
      </c>
      <c r="F160" s="1" t="s">
        <v>60</v>
      </c>
      <c r="H160" s="1" t="s">
        <v>27</v>
      </c>
      <c r="I160" s="1" t="s">
        <v>263</v>
      </c>
      <c r="J160">
        <v>1.9</v>
      </c>
      <c r="K160" s="1" t="s">
        <v>563</v>
      </c>
      <c r="M160" t="str">
        <f>uzytkownicy719[[#This Row],[Jezyk]]</f>
        <v>kipsigis</v>
      </c>
      <c r="N160" s="1" t="str">
        <f>VLOOKUP(uzytkownicy719[[#This Row],[Panstwo]],panstwa517[[Panstwo]:[Kontynent]],2,FALSE)</f>
        <v>Afryka</v>
      </c>
      <c r="O160" s="17" t="s">
        <v>464</v>
      </c>
      <c r="P160" s="1" t="s">
        <v>226</v>
      </c>
      <c r="Q160">
        <f t="shared" si="4"/>
        <v>1</v>
      </c>
      <c r="R160" t="str">
        <f t="shared" si="5"/>
        <v/>
      </c>
      <c r="S160" s="1"/>
    </row>
    <row r="161" spans="5:19" x14ac:dyDescent="0.25">
      <c r="E161" s="1" t="s">
        <v>227</v>
      </c>
      <c r="F161" s="1" t="s">
        <v>60</v>
      </c>
      <c r="H161" s="1" t="s">
        <v>40</v>
      </c>
      <c r="I161" s="1" t="s">
        <v>175</v>
      </c>
      <c r="J161">
        <v>1.9</v>
      </c>
      <c r="K161" s="1" t="s">
        <v>563</v>
      </c>
      <c r="M161" t="str">
        <f>uzytkownicy719[[#This Row],[Jezyk]]</f>
        <v>gogo</v>
      </c>
      <c r="N161" s="1" t="str">
        <f>VLOOKUP(uzytkownicy719[[#This Row],[Panstwo]],panstwa517[[Panstwo]:[Kontynent]],2,FALSE)</f>
        <v>Afryka</v>
      </c>
      <c r="O161" s="17" t="s">
        <v>465</v>
      </c>
      <c r="P161" s="1" t="s">
        <v>227</v>
      </c>
      <c r="Q161">
        <f t="shared" si="4"/>
        <v>1</v>
      </c>
      <c r="R161" t="str">
        <f t="shared" si="5"/>
        <v/>
      </c>
      <c r="S161" s="1"/>
    </row>
    <row r="162" spans="5:19" x14ac:dyDescent="0.25">
      <c r="E162" s="1" t="s">
        <v>228</v>
      </c>
      <c r="F162" s="1" t="s">
        <v>81</v>
      </c>
      <c r="H162" s="1" t="s">
        <v>3</v>
      </c>
      <c r="I162" s="1" t="s">
        <v>195</v>
      </c>
      <c r="J162">
        <v>1.8</v>
      </c>
      <c r="K162" s="1" t="s">
        <v>563</v>
      </c>
      <c r="M162" t="str">
        <f>uzytkownicy719[[#This Row],[Jezyk]]</f>
        <v>hazaragi</v>
      </c>
      <c r="N162" s="1" t="str">
        <f>VLOOKUP(uzytkownicy719[[#This Row],[Panstwo]],panstwa517[[Panstwo]:[Kontynent]],2,FALSE)</f>
        <v>Azja</v>
      </c>
      <c r="O162" s="17" t="s">
        <v>467</v>
      </c>
      <c r="P162" s="1" t="s">
        <v>228</v>
      </c>
      <c r="Q162">
        <f t="shared" si="4"/>
        <v>1</v>
      </c>
      <c r="R162" t="str">
        <f t="shared" si="5"/>
        <v/>
      </c>
      <c r="S162" s="1"/>
    </row>
    <row r="163" spans="5:19" x14ac:dyDescent="0.25">
      <c r="E163" s="1" t="s">
        <v>229</v>
      </c>
      <c r="F163" s="1" t="s">
        <v>53</v>
      </c>
      <c r="H163" s="1" t="s">
        <v>12</v>
      </c>
      <c r="I163" s="1" t="s">
        <v>277</v>
      </c>
      <c r="J163">
        <v>1.8</v>
      </c>
      <c r="K163" s="1" t="s">
        <v>563</v>
      </c>
      <c r="M163" t="str">
        <f>uzytkownicy719[[#This Row],[Jezyk]]</f>
        <v>koreanski</v>
      </c>
      <c r="N163" s="1" t="str">
        <f>VLOOKUP(uzytkownicy719[[#This Row],[Panstwo]],panstwa517[[Panstwo]:[Kontynent]],2,FALSE)</f>
        <v>Azja</v>
      </c>
      <c r="O163" s="17" t="s">
        <v>468</v>
      </c>
      <c r="P163" s="1" t="s">
        <v>229</v>
      </c>
      <c r="Q163">
        <f t="shared" si="4"/>
        <v>1</v>
      </c>
      <c r="R163" t="str">
        <f t="shared" si="5"/>
        <v/>
      </c>
      <c r="S163" s="1"/>
    </row>
    <row r="164" spans="5:19" x14ac:dyDescent="0.25">
      <c r="E164" s="1" t="s">
        <v>230</v>
      </c>
      <c r="F164" s="1" t="s">
        <v>131</v>
      </c>
      <c r="H164" s="1" t="s">
        <v>15</v>
      </c>
      <c r="I164" s="1" t="s">
        <v>59</v>
      </c>
      <c r="J164">
        <v>1.8</v>
      </c>
      <c r="K164" s="1" t="s">
        <v>563</v>
      </c>
      <c r="M164" t="str">
        <f>uzytkownicy719[[#This Row],[Jezyk]]</f>
        <v>afar</v>
      </c>
      <c r="N164" s="1" t="str">
        <f>VLOOKUP(uzytkownicy719[[#This Row],[Panstwo]],panstwa517[[Panstwo]:[Kontynent]],2,FALSE)</f>
        <v>Afryka</v>
      </c>
      <c r="O164" s="17" t="s">
        <v>469</v>
      </c>
      <c r="P164" s="1" t="s">
        <v>230</v>
      </c>
      <c r="Q164">
        <f t="shared" si="4"/>
        <v>1</v>
      </c>
      <c r="R164" t="str">
        <f t="shared" si="5"/>
        <v/>
      </c>
      <c r="S164" s="1"/>
    </row>
    <row r="165" spans="5:19" x14ac:dyDescent="0.25">
      <c r="E165" s="1" t="s">
        <v>231</v>
      </c>
      <c r="F165" s="1" t="s">
        <v>81</v>
      </c>
      <c r="H165" s="1" t="s">
        <v>15</v>
      </c>
      <c r="I165" s="1" t="s">
        <v>187</v>
      </c>
      <c r="J165">
        <v>1.8</v>
      </c>
      <c r="K165" s="1" t="s">
        <v>563</v>
      </c>
      <c r="M165" t="str">
        <f>uzytkownicy719[[#This Row],[Jezyk]]</f>
        <v>hadiyya</v>
      </c>
      <c r="N165" s="1" t="str">
        <f>VLOOKUP(uzytkownicy719[[#This Row],[Panstwo]],panstwa517[[Panstwo]:[Kontynent]],2,FALSE)</f>
        <v>Afryka</v>
      </c>
      <c r="O165" s="17" t="s">
        <v>470</v>
      </c>
      <c r="P165" s="1" t="s">
        <v>231</v>
      </c>
      <c r="Q165">
        <f t="shared" si="4"/>
        <v>1</v>
      </c>
      <c r="R165" t="str">
        <f t="shared" si="5"/>
        <v/>
      </c>
      <c r="S165" s="1"/>
    </row>
    <row r="166" spans="5:19" x14ac:dyDescent="0.25">
      <c r="E166" s="1" t="s">
        <v>232</v>
      </c>
      <c r="F166" s="1" t="s">
        <v>123</v>
      </c>
      <c r="H166" s="1" t="s">
        <v>16</v>
      </c>
      <c r="I166" s="1" t="s">
        <v>495</v>
      </c>
      <c r="J166">
        <v>1.8</v>
      </c>
      <c r="K166" s="1" t="s">
        <v>563</v>
      </c>
      <c r="M166" t="str">
        <f>uzytkownicy719[[#This Row],[Jezyk]]</f>
        <v>tausug</v>
      </c>
      <c r="N166" s="1" t="str">
        <f>VLOOKUP(uzytkownicy719[[#This Row],[Panstwo]],panstwa517[[Panstwo]:[Kontynent]],2,FALSE)</f>
        <v>Azja</v>
      </c>
      <c r="O166" s="17" t="s">
        <v>471</v>
      </c>
      <c r="P166" s="1" t="s">
        <v>232</v>
      </c>
      <c r="Q166">
        <f t="shared" si="4"/>
        <v>1</v>
      </c>
      <c r="R166" t="str">
        <f t="shared" si="5"/>
        <v/>
      </c>
      <c r="S166" s="1"/>
    </row>
    <row r="167" spans="5:19" x14ac:dyDescent="0.25">
      <c r="E167" s="1" t="s">
        <v>233</v>
      </c>
      <c r="F167" s="1" t="s">
        <v>56</v>
      </c>
      <c r="H167" s="1" t="s">
        <v>16</v>
      </c>
      <c r="I167" s="1" t="s">
        <v>321</v>
      </c>
      <c r="J167">
        <v>1.8</v>
      </c>
      <c r="K167" s="1" t="s">
        <v>563</v>
      </c>
      <c r="M167" t="str">
        <f>uzytkownicy719[[#This Row],[Jezyk]]</f>
        <v>maguindanao</v>
      </c>
      <c r="N167" s="1" t="str">
        <f>VLOOKUP(uzytkownicy719[[#This Row],[Panstwo]],panstwa517[[Panstwo]:[Kontynent]],2,FALSE)</f>
        <v>Azja</v>
      </c>
      <c r="O167" s="17" t="s">
        <v>472</v>
      </c>
      <c r="P167" s="1" t="s">
        <v>233</v>
      </c>
      <c r="Q167">
        <f t="shared" si="4"/>
        <v>2</v>
      </c>
      <c r="R167" t="str">
        <f t="shared" si="5"/>
        <v/>
      </c>
      <c r="S167" s="1"/>
    </row>
    <row r="168" spans="5:19" x14ac:dyDescent="0.25">
      <c r="E168" s="1" t="s">
        <v>234</v>
      </c>
      <c r="F168" s="1" t="s">
        <v>53</v>
      </c>
      <c r="H168" s="1" t="s">
        <v>20</v>
      </c>
      <c r="I168" s="1" t="s">
        <v>288</v>
      </c>
      <c r="J168">
        <v>1.8</v>
      </c>
      <c r="K168" s="1" t="s">
        <v>563</v>
      </c>
      <c r="M168" t="str">
        <f>uzytkownicy719[[#This Row],[Jezyk]]</f>
        <v>kurukh</v>
      </c>
      <c r="N168" s="1" t="str">
        <f>VLOOKUP(uzytkownicy719[[#This Row],[Panstwo]],panstwa517[[Panstwo]:[Kontynent]],2,FALSE)</f>
        <v>Azja</v>
      </c>
      <c r="O168" s="17" t="s">
        <v>473</v>
      </c>
      <c r="P168" s="1" t="s">
        <v>234</v>
      </c>
      <c r="Q168">
        <f t="shared" si="4"/>
        <v>1</v>
      </c>
      <c r="R168" t="str">
        <f t="shared" si="5"/>
        <v/>
      </c>
      <c r="S168" s="1"/>
    </row>
    <row r="169" spans="5:19" x14ac:dyDescent="0.25">
      <c r="E169" s="1" t="s">
        <v>235</v>
      </c>
      <c r="F169" s="1" t="s">
        <v>81</v>
      </c>
      <c r="H169" s="1" t="s">
        <v>12</v>
      </c>
      <c r="I169" s="1" t="s">
        <v>192</v>
      </c>
      <c r="J169">
        <v>1.7</v>
      </c>
      <c r="K169" s="1" t="s">
        <v>563</v>
      </c>
      <c r="M169" t="str">
        <f>uzytkownicy719[[#This Row],[Jezyk]]</f>
        <v>hani</v>
      </c>
      <c r="N169" s="1" t="str">
        <f>VLOOKUP(uzytkownicy719[[#This Row],[Panstwo]],panstwa517[[Panstwo]:[Kontynent]],2,FALSE)</f>
        <v>Azja</v>
      </c>
      <c r="O169" s="17" t="s">
        <v>475</v>
      </c>
      <c r="P169" s="1" t="s">
        <v>235</v>
      </c>
      <c r="Q169">
        <f t="shared" si="4"/>
        <v>1</v>
      </c>
      <c r="R169" t="str">
        <f t="shared" si="5"/>
        <v/>
      </c>
      <c r="S169" s="1"/>
    </row>
    <row r="170" spans="5:19" x14ac:dyDescent="0.25">
      <c r="E170" s="1" t="s">
        <v>236</v>
      </c>
      <c r="F170" s="1" t="s">
        <v>51</v>
      </c>
      <c r="H170" s="1" t="s">
        <v>20</v>
      </c>
      <c r="I170" s="1" t="s">
        <v>520</v>
      </c>
      <c r="J170">
        <v>1.7</v>
      </c>
      <c r="K170" s="1" t="s">
        <v>563</v>
      </c>
      <c r="M170" t="str">
        <f>uzytkownicy719[[#This Row],[Jezyk]]</f>
        <v>tulu</v>
      </c>
      <c r="N170" s="1" t="str">
        <f>VLOOKUP(uzytkownicy719[[#This Row],[Panstwo]],panstwa517[[Panstwo]:[Kontynent]],2,FALSE)</f>
        <v>Azja</v>
      </c>
      <c r="O170" s="17" t="s">
        <v>476</v>
      </c>
      <c r="P170" s="1" t="s">
        <v>236</v>
      </c>
      <c r="Q170">
        <f t="shared" si="4"/>
        <v>1</v>
      </c>
      <c r="R170" t="str">
        <f t="shared" si="5"/>
        <v/>
      </c>
      <c r="S170" s="1"/>
    </row>
    <row r="171" spans="5:19" x14ac:dyDescent="0.25">
      <c r="E171" s="1" t="s">
        <v>237</v>
      </c>
      <c r="F171" s="1" t="s">
        <v>86</v>
      </c>
      <c r="H171" s="1" t="s">
        <v>27</v>
      </c>
      <c r="I171" s="1" t="s">
        <v>259</v>
      </c>
      <c r="J171">
        <v>1.7</v>
      </c>
      <c r="K171" s="1" t="s">
        <v>563</v>
      </c>
      <c r="M171" t="str">
        <f>uzytkownicy719[[#This Row],[Jezyk]]</f>
        <v>kimiiru</v>
      </c>
      <c r="N171" s="1" t="str">
        <f>VLOOKUP(uzytkownicy719[[#This Row],[Panstwo]],panstwa517[[Panstwo]:[Kontynent]],2,FALSE)</f>
        <v>Afryka</v>
      </c>
      <c r="O171" s="17" t="s">
        <v>479</v>
      </c>
      <c r="P171" s="1" t="s">
        <v>237</v>
      </c>
      <c r="Q171">
        <f t="shared" si="4"/>
        <v>1</v>
      </c>
      <c r="R171" t="str">
        <f t="shared" si="5"/>
        <v/>
      </c>
      <c r="S171" s="1"/>
    </row>
    <row r="172" spans="5:19" x14ac:dyDescent="0.25">
      <c r="E172" s="1" t="s">
        <v>238</v>
      </c>
      <c r="F172" s="1" t="s">
        <v>56</v>
      </c>
      <c r="H172" s="1" t="s">
        <v>33</v>
      </c>
      <c r="I172" s="1" t="s">
        <v>163</v>
      </c>
      <c r="J172">
        <v>1.7</v>
      </c>
      <c r="K172" s="1" t="s">
        <v>563</v>
      </c>
      <c r="M172" t="str">
        <f>uzytkownicy719[[#This Row],[Jezyk]]</f>
        <v>fula</v>
      </c>
      <c r="N172" s="1" t="str">
        <f>VLOOKUP(uzytkownicy719[[#This Row],[Panstwo]],panstwa517[[Panstwo]:[Kontynent]],2,FALSE)</f>
        <v>Afryka</v>
      </c>
      <c r="O172" s="17" t="s">
        <v>481</v>
      </c>
      <c r="P172" s="1" t="s">
        <v>238</v>
      </c>
      <c r="Q172">
        <f t="shared" si="4"/>
        <v>1</v>
      </c>
      <c r="R172" t="str">
        <f t="shared" si="5"/>
        <v/>
      </c>
      <c r="S172" s="1"/>
    </row>
    <row r="173" spans="5:19" x14ac:dyDescent="0.25">
      <c r="E173" s="1" t="s">
        <v>239</v>
      </c>
      <c r="F173" s="1" t="s">
        <v>56</v>
      </c>
      <c r="H173" s="1" t="s">
        <v>40</v>
      </c>
      <c r="I173" s="1" t="s">
        <v>194</v>
      </c>
      <c r="J173">
        <v>1.7</v>
      </c>
      <c r="K173" s="1" t="s">
        <v>563</v>
      </c>
      <c r="M173" t="str">
        <f>uzytkownicy719[[#This Row],[Jezyk]]</f>
        <v>haya</v>
      </c>
      <c r="N173" s="1" t="str">
        <f>VLOOKUP(uzytkownicy719[[#This Row],[Panstwo]],panstwa517[[Panstwo]:[Kontynent]],2,FALSE)</f>
        <v>Afryka</v>
      </c>
      <c r="O173" s="17" t="s">
        <v>482</v>
      </c>
      <c r="P173" s="1" t="s">
        <v>239</v>
      </c>
      <c r="Q173">
        <f t="shared" si="4"/>
        <v>1</v>
      </c>
      <c r="R173" t="str">
        <f t="shared" si="5"/>
        <v/>
      </c>
      <c r="S173" s="1"/>
    </row>
    <row r="174" spans="5:19" x14ac:dyDescent="0.25">
      <c r="E174" s="1" t="s">
        <v>240</v>
      </c>
      <c r="F174" s="1" t="s">
        <v>62</v>
      </c>
      <c r="H174" s="1" t="s">
        <v>41</v>
      </c>
      <c r="I174" s="1" t="s">
        <v>555</v>
      </c>
      <c r="J174">
        <v>1.7</v>
      </c>
      <c r="K174" s="1" t="s">
        <v>563</v>
      </c>
      <c r="M174" t="str">
        <f>uzytkownicy719[[#This Row],[Jezyk]]</f>
        <v>zazaki</v>
      </c>
      <c r="N174" s="1" t="str">
        <f>VLOOKUP(uzytkownicy719[[#This Row],[Panstwo]],panstwa517[[Panstwo]:[Kontynent]],2,FALSE)</f>
        <v>Azja</v>
      </c>
      <c r="O174" s="17" t="s">
        <v>489</v>
      </c>
      <c r="P174" s="1" t="s">
        <v>240</v>
      </c>
      <c r="Q174">
        <f t="shared" si="4"/>
        <v>1</v>
      </c>
      <c r="R174" t="str">
        <f t="shared" si="5"/>
        <v/>
      </c>
      <c r="S174" s="1"/>
    </row>
    <row r="175" spans="5:19" x14ac:dyDescent="0.25">
      <c r="E175" s="1" t="s">
        <v>241</v>
      </c>
      <c r="F175" s="1" t="s">
        <v>62</v>
      </c>
      <c r="H175" s="1" t="s">
        <v>42</v>
      </c>
      <c r="I175" s="1" t="s">
        <v>338</v>
      </c>
      <c r="J175">
        <v>1.7</v>
      </c>
      <c r="K175" s="1" t="s">
        <v>563</v>
      </c>
      <c r="M175" t="str">
        <f>uzytkownicy719[[#This Row],[Jezyk]]</f>
        <v>masaaba</v>
      </c>
      <c r="N175" s="1" t="str">
        <f>VLOOKUP(uzytkownicy719[[#This Row],[Panstwo]],panstwa517[[Panstwo]:[Kontynent]],2,FALSE)</f>
        <v>Afryka</v>
      </c>
      <c r="O175" s="17" t="s">
        <v>490</v>
      </c>
      <c r="P175" s="1" t="s">
        <v>241</v>
      </c>
      <c r="Q175">
        <f t="shared" si="4"/>
        <v>1</v>
      </c>
      <c r="R175" t="str">
        <f t="shared" si="5"/>
        <v/>
      </c>
      <c r="S175" s="1"/>
    </row>
    <row r="176" spans="5:19" x14ac:dyDescent="0.25">
      <c r="E176" s="1" t="s">
        <v>242</v>
      </c>
      <c r="F176" s="1" t="s">
        <v>62</v>
      </c>
      <c r="H176" s="1" t="s">
        <v>15</v>
      </c>
      <c r="I176" s="1" t="s">
        <v>168</v>
      </c>
      <c r="J176">
        <v>1.6</v>
      </c>
      <c r="K176" s="1" t="s">
        <v>563</v>
      </c>
      <c r="M176" t="str">
        <f>uzytkownicy719[[#This Row],[Jezyk]]</f>
        <v>gamo</v>
      </c>
      <c r="N176" s="1" t="str">
        <f>VLOOKUP(uzytkownicy719[[#This Row],[Panstwo]],panstwa517[[Panstwo]:[Kontynent]],2,FALSE)</f>
        <v>Afryka</v>
      </c>
      <c r="O176" s="17" t="s">
        <v>491</v>
      </c>
      <c r="P176" s="1" t="s">
        <v>242</v>
      </c>
      <c r="Q176">
        <f t="shared" si="4"/>
        <v>2</v>
      </c>
      <c r="R176" t="str">
        <f t="shared" si="5"/>
        <v/>
      </c>
      <c r="S176" s="1"/>
    </row>
    <row r="177" spans="5:19" x14ac:dyDescent="0.25">
      <c r="E177" s="1" t="s">
        <v>243</v>
      </c>
      <c r="F177" s="1" t="s">
        <v>56</v>
      </c>
      <c r="H177" s="1" t="s">
        <v>21</v>
      </c>
      <c r="I177" s="1" t="s">
        <v>323</v>
      </c>
      <c r="J177">
        <v>1.6</v>
      </c>
      <c r="K177" s="1" t="s">
        <v>563</v>
      </c>
      <c r="M177" t="str">
        <f>uzytkownicy719[[#This Row],[Jezyk]]</f>
        <v>makassarese</v>
      </c>
      <c r="N177" s="1" t="str">
        <f>VLOOKUP(uzytkownicy719[[#This Row],[Panstwo]],panstwa517[[Panstwo]:[Kontynent]],2,FALSE)</f>
        <v>Azja</v>
      </c>
      <c r="O177" s="17" t="s">
        <v>493</v>
      </c>
      <c r="P177" s="1" t="s">
        <v>243</v>
      </c>
      <c r="Q177">
        <f t="shared" si="4"/>
        <v>1</v>
      </c>
      <c r="R177" t="str">
        <f t="shared" si="5"/>
        <v/>
      </c>
      <c r="S177" s="1"/>
    </row>
    <row r="178" spans="5:19" x14ac:dyDescent="0.25">
      <c r="E178" s="1" t="s">
        <v>244</v>
      </c>
      <c r="F178" s="1" t="s">
        <v>56</v>
      </c>
      <c r="H178" s="1" t="s">
        <v>44</v>
      </c>
      <c r="I178" s="1" t="s">
        <v>484</v>
      </c>
      <c r="J178">
        <v>1.6</v>
      </c>
      <c r="K178" s="1" t="s">
        <v>563</v>
      </c>
      <c r="M178" t="str">
        <f>uzytkownicy719[[#This Row],[Jezyk]]</f>
        <v>tagalog</v>
      </c>
      <c r="N178" s="1" t="str">
        <f>VLOOKUP(uzytkownicy719[[#This Row],[Panstwo]],panstwa517[[Panstwo]:[Kontynent]],2,FALSE)</f>
        <v>Ameryka Polnocna</v>
      </c>
      <c r="O178" s="17" t="s">
        <v>499</v>
      </c>
      <c r="P178" s="1" t="s">
        <v>244</v>
      </c>
      <c r="Q178">
        <f t="shared" si="4"/>
        <v>1</v>
      </c>
      <c r="R178" t="str">
        <f t="shared" si="5"/>
        <v/>
      </c>
      <c r="S178" s="1"/>
    </row>
    <row r="179" spans="5:19" x14ac:dyDescent="0.25">
      <c r="E179" s="1" t="s">
        <v>245</v>
      </c>
      <c r="F179" s="1" t="s">
        <v>86</v>
      </c>
      <c r="H179" s="1" t="s">
        <v>46</v>
      </c>
      <c r="I179" s="1" t="s">
        <v>497</v>
      </c>
      <c r="J179">
        <v>1.6</v>
      </c>
      <c r="K179" s="1" t="s">
        <v>563</v>
      </c>
      <c r="M179" t="str">
        <f>uzytkownicy719[[#This Row],[Jezyk]]</f>
        <v>tay</v>
      </c>
      <c r="N179" s="1" t="str">
        <f>VLOOKUP(uzytkownicy719[[#This Row],[Panstwo]],panstwa517[[Panstwo]:[Kontynent]],2,FALSE)</f>
        <v>Azja</v>
      </c>
      <c r="O179" s="17" t="s">
        <v>500</v>
      </c>
      <c r="P179" s="1" t="s">
        <v>245</v>
      </c>
      <c r="Q179">
        <f t="shared" si="4"/>
        <v>1</v>
      </c>
      <c r="R179" t="str">
        <f t="shared" si="5"/>
        <v/>
      </c>
      <c r="S179" s="1"/>
    </row>
    <row r="180" spans="5:19" x14ac:dyDescent="0.25">
      <c r="E180" s="1" t="s">
        <v>246</v>
      </c>
      <c r="F180" s="1" t="s">
        <v>246</v>
      </c>
      <c r="H180" s="1" t="s">
        <v>3</v>
      </c>
      <c r="I180" s="1" t="s">
        <v>523</v>
      </c>
      <c r="J180">
        <v>1.5</v>
      </c>
      <c r="K180" s="1" t="s">
        <v>563</v>
      </c>
      <c r="M180" t="str">
        <f>uzytkownicy719[[#This Row],[Jezyk]]</f>
        <v>turkmenski</v>
      </c>
      <c r="N180" s="1" t="str">
        <f>VLOOKUP(uzytkownicy719[[#This Row],[Panstwo]],panstwa517[[Panstwo]:[Kontynent]],2,FALSE)</f>
        <v>Azja</v>
      </c>
      <c r="O180" s="17" t="s">
        <v>501</v>
      </c>
      <c r="P180" s="1" t="s">
        <v>246</v>
      </c>
      <c r="Q180">
        <f t="shared" si="4"/>
        <v>1</v>
      </c>
      <c r="R180" t="str">
        <f t="shared" si="5"/>
        <v/>
      </c>
      <c r="S180" s="1"/>
    </row>
    <row r="181" spans="5:19" x14ac:dyDescent="0.25">
      <c r="E181" s="1" t="s">
        <v>247</v>
      </c>
      <c r="F181" s="1" t="s">
        <v>81</v>
      </c>
      <c r="H181" s="1" t="s">
        <v>7</v>
      </c>
      <c r="I181" s="1" t="s">
        <v>539</v>
      </c>
      <c r="J181">
        <v>1.5</v>
      </c>
      <c r="K181" s="1" t="s">
        <v>563</v>
      </c>
      <c r="M181" t="str">
        <f>uzytkownicy719[[#This Row],[Jezyk]]</f>
        <v>wloski</v>
      </c>
      <c r="N181" s="1" t="str">
        <f>VLOOKUP(uzytkownicy719[[#This Row],[Panstwo]],panstwa517[[Panstwo]:[Kontynent]],2,FALSE)</f>
        <v>Ameryka Poludniowa</v>
      </c>
      <c r="O181" s="17" t="s">
        <v>505</v>
      </c>
      <c r="P181" s="1" t="s">
        <v>247</v>
      </c>
      <c r="Q181">
        <f t="shared" si="4"/>
        <v>1</v>
      </c>
      <c r="R181" t="str">
        <f t="shared" si="5"/>
        <v/>
      </c>
      <c r="S181" s="1"/>
    </row>
    <row r="182" spans="5:19" x14ac:dyDescent="0.25">
      <c r="E182" s="1" t="s">
        <v>248</v>
      </c>
      <c r="F182" s="1" t="s">
        <v>81</v>
      </c>
      <c r="H182" s="1" t="s">
        <v>11</v>
      </c>
      <c r="I182" s="1" t="s">
        <v>391</v>
      </c>
      <c r="J182">
        <v>1.5</v>
      </c>
      <c r="K182" s="1" t="s">
        <v>563</v>
      </c>
      <c r="M182" t="str">
        <f>uzytkownicy719[[#This Row],[Jezyk]]</f>
        <v>niemiecki</v>
      </c>
      <c r="N182" s="1" t="str">
        <f>VLOOKUP(uzytkownicy719[[#This Row],[Panstwo]],panstwa517[[Panstwo]:[Kontynent]],2,FALSE)</f>
        <v>Ameryka Poludniowa</v>
      </c>
      <c r="O182" s="17" t="s">
        <v>507</v>
      </c>
      <c r="P182" s="1" t="s">
        <v>248</v>
      </c>
      <c r="Q182">
        <f t="shared" si="4"/>
        <v>1</v>
      </c>
      <c r="R182" t="str">
        <f t="shared" si="5"/>
        <v/>
      </c>
      <c r="S182" s="1"/>
    </row>
    <row r="183" spans="5:19" x14ac:dyDescent="0.25">
      <c r="E183" s="1" t="s">
        <v>249</v>
      </c>
      <c r="F183" s="1" t="s">
        <v>81</v>
      </c>
      <c r="H183" s="1" t="s">
        <v>12</v>
      </c>
      <c r="I183" s="1" t="s">
        <v>201</v>
      </c>
      <c r="J183">
        <v>1.5</v>
      </c>
      <c r="K183" s="1" t="s">
        <v>563</v>
      </c>
      <c r="M183" t="str">
        <f>uzytkownicy719[[#This Row],[Jezyk]]</f>
        <v>hlai</v>
      </c>
      <c r="N183" s="1" t="str">
        <f>VLOOKUP(uzytkownicy719[[#This Row],[Panstwo]],panstwa517[[Panstwo]:[Kontynent]],2,FALSE)</f>
        <v>Azja</v>
      </c>
      <c r="O183" s="17" t="s">
        <v>508</v>
      </c>
      <c r="P183" s="1" t="s">
        <v>249</v>
      </c>
      <c r="Q183">
        <f t="shared" si="4"/>
        <v>1</v>
      </c>
      <c r="R183" t="str">
        <f t="shared" si="5"/>
        <v/>
      </c>
      <c r="S183" s="1"/>
    </row>
    <row r="184" spans="5:19" x14ac:dyDescent="0.25">
      <c r="E184" s="1" t="s">
        <v>250</v>
      </c>
      <c r="F184" s="1" t="s">
        <v>131</v>
      </c>
      <c r="H184" s="1" t="s">
        <v>12</v>
      </c>
      <c r="I184" s="1" t="s">
        <v>245</v>
      </c>
      <c r="J184">
        <v>1.5</v>
      </c>
      <c r="K184" s="1" t="s">
        <v>563</v>
      </c>
      <c r="M184" t="str">
        <f>uzytkownicy719[[#This Row],[Jezyk]]</f>
        <v>kazakh</v>
      </c>
      <c r="N184" s="1" t="str">
        <f>VLOOKUP(uzytkownicy719[[#This Row],[Panstwo]],panstwa517[[Panstwo]:[Kontynent]],2,FALSE)</f>
        <v>Azja</v>
      </c>
      <c r="O184" s="17" t="s">
        <v>511</v>
      </c>
      <c r="P184" s="1" t="s">
        <v>250</v>
      </c>
      <c r="Q184">
        <f t="shared" si="4"/>
        <v>1</v>
      </c>
      <c r="R184" t="str">
        <f t="shared" si="5"/>
        <v/>
      </c>
      <c r="S184" s="1"/>
    </row>
    <row r="185" spans="5:19" x14ac:dyDescent="0.25">
      <c r="E185" s="1" t="s">
        <v>251</v>
      </c>
      <c r="F185" s="1" t="s">
        <v>62</v>
      </c>
      <c r="H185" s="1" t="s">
        <v>13</v>
      </c>
      <c r="I185" s="1" t="s">
        <v>307</v>
      </c>
      <c r="J185">
        <v>1.5</v>
      </c>
      <c r="K185" s="1" t="s">
        <v>563</v>
      </c>
      <c r="M185" t="str">
        <f>uzytkownicy719[[#This Row],[Jezyk]]</f>
        <v>luba-katanga</v>
      </c>
      <c r="N185" s="1" t="str">
        <f>VLOOKUP(uzytkownicy719[[#This Row],[Panstwo]],panstwa517[[Panstwo]:[Kontynent]],2,FALSE)</f>
        <v>Afryka</v>
      </c>
      <c r="O185" s="17" t="s">
        <v>516</v>
      </c>
      <c r="P185" s="1" t="s">
        <v>251</v>
      </c>
      <c r="Q185">
        <f t="shared" si="4"/>
        <v>1</v>
      </c>
      <c r="R185" t="str">
        <f t="shared" si="5"/>
        <v/>
      </c>
      <c r="S185" s="1"/>
    </row>
    <row r="186" spans="5:19" x14ac:dyDescent="0.25">
      <c r="E186" s="1" t="s">
        <v>252</v>
      </c>
      <c r="F186" s="1" t="s">
        <v>89</v>
      </c>
      <c r="H186" s="1" t="s">
        <v>20</v>
      </c>
      <c r="I186" s="1" t="s">
        <v>347</v>
      </c>
      <c r="J186">
        <v>1.5</v>
      </c>
      <c r="K186" s="1" t="s">
        <v>563</v>
      </c>
      <c r="M186" t="str">
        <f>uzytkownicy719[[#This Row],[Jezyk]]</f>
        <v>meitei</v>
      </c>
      <c r="N186" s="1" t="str">
        <f>VLOOKUP(uzytkownicy719[[#This Row],[Panstwo]],panstwa517[[Panstwo]:[Kontynent]],2,FALSE)</f>
        <v>Azja</v>
      </c>
      <c r="O186" s="17" t="s">
        <v>518</v>
      </c>
      <c r="P186" s="1" t="s">
        <v>252</v>
      </c>
      <c r="Q186">
        <f t="shared" si="4"/>
        <v>1</v>
      </c>
      <c r="R186" t="str">
        <f t="shared" si="5"/>
        <v/>
      </c>
      <c r="S186" s="1"/>
    </row>
    <row r="187" spans="5:19" x14ac:dyDescent="0.25">
      <c r="E187" s="1" t="s">
        <v>253</v>
      </c>
      <c r="F187" s="1" t="s">
        <v>89</v>
      </c>
      <c r="H187" s="1" t="s">
        <v>23</v>
      </c>
      <c r="I187" s="1" t="s">
        <v>76</v>
      </c>
      <c r="J187">
        <v>1.5</v>
      </c>
      <c r="K187" s="1" t="s">
        <v>563</v>
      </c>
      <c r="M187" t="str">
        <f>uzytkownicy719[[#This Row],[Jezyk]]</f>
        <v>arabski</v>
      </c>
      <c r="N187" s="1" t="str">
        <f>VLOOKUP(uzytkownicy719[[#This Row],[Panstwo]],panstwa517[[Panstwo]:[Kontynent]],2,FALSE)</f>
        <v>Azja</v>
      </c>
      <c r="O187" s="17" t="s">
        <v>522</v>
      </c>
      <c r="P187" s="1" t="s">
        <v>253</v>
      </c>
      <c r="Q187">
        <f t="shared" si="4"/>
        <v>1</v>
      </c>
      <c r="R187" t="str">
        <f t="shared" si="5"/>
        <v/>
      </c>
      <c r="S187" s="1"/>
    </row>
    <row r="188" spans="5:19" x14ac:dyDescent="0.25">
      <c r="E188" s="1" t="s">
        <v>254</v>
      </c>
      <c r="F188" s="1" t="s">
        <v>89</v>
      </c>
      <c r="H188" s="1" t="s">
        <v>23</v>
      </c>
      <c r="I188" s="1" t="s">
        <v>107</v>
      </c>
      <c r="J188">
        <v>1.5</v>
      </c>
      <c r="K188" s="1" t="s">
        <v>563</v>
      </c>
      <c r="M188" t="str">
        <f>uzytkownicy719[[#This Row],[Jezyk]]</f>
        <v>beludzi</v>
      </c>
      <c r="N188" s="1" t="str">
        <f>VLOOKUP(uzytkownicy719[[#This Row],[Panstwo]],panstwa517[[Panstwo]:[Kontynent]],2,FALSE)</f>
        <v>Azja</v>
      </c>
      <c r="O188" s="17" t="s">
        <v>532</v>
      </c>
      <c r="P188" s="1" t="s">
        <v>254</v>
      </c>
      <c r="Q188">
        <f t="shared" si="4"/>
        <v>2</v>
      </c>
      <c r="R188" t="str">
        <f t="shared" si="5"/>
        <v/>
      </c>
      <c r="S188" s="1"/>
    </row>
    <row r="189" spans="5:19" x14ac:dyDescent="0.25">
      <c r="E189" s="1" t="s">
        <v>255</v>
      </c>
      <c r="F189" s="1" t="s">
        <v>131</v>
      </c>
      <c r="H189" s="1" t="s">
        <v>32</v>
      </c>
      <c r="I189" s="1" t="s">
        <v>521</v>
      </c>
      <c r="J189">
        <v>1.5</v>
      </c>
      <c r="K189" s="1" t="s">
        <v>563</v>
      </c>
      <c r="M189" t="str">
        <f>uzytkownicy719[[#This Row],[Jezyk]]</f>
        <v>turecki</v>
      </c>
      <c r="N189" s="1" t="str">
        <f>VLOOKUP(uzytkownicy719[[#This Row],[Panstwo]],panstwa517[[Panstwo]:[Kontynent]],2,FALSE)</f>
        <v>Europa</v>
      </c>
      <c r="O189" s="17" t="s">
        <v>533</v>
      </c>
      <c r="P189" s="1" t="s">
        <v>255</v>
      </c>
      <c r="Q189">
        <f t="shared" si="4"/>
        <v>1</v>
      </c>
      <c r="R189" t="str">
        <f t="shared" si="5"/>
        <v/>
      </c>
      <c r="S189" s="1"/>
    </row>
    <row r="190" spans="5:19" x14ac:dyDescent="0.25">
      <c r="E190" s="1" t="s">
        <v>256</v>
      </c>
      <c r="F190" s="1" t="s">
        <v>81</v>
      </c>
      <c r="H190" s="1" t="s">
        <v>33</v>
      </c>
      <c r="I190" s="1" t="s">
        <v>208</v>
      </c>
      <c r="J190">
        <v>1.5</v>
      </c>
      <c r="K190" s="1" t="s">
        <v>563</v>
      </c>
      <c r="M190" t="str">
        <f>uzytkownicy719[[#This Row],[Jezyk]]</f>
        <v>ibibio</v>
      </c>
      <c r="N190" s="1" t="str">
        <f>VLOOKUP(uzytkownicy719[[#This Row],[Panstwo]],panstwa517[[Panstwo]:[Kontynent]],2,FALSE)</f>
        <v>Afryka</v>
      </c>
      <c r="O190" s="17" t="s">
        <v>540</v>
      </c>
      <c r="P190" s="1" t="s">
        <v>256</v>
      </c>
      <c r="Q190">
        <f t="shared" si="4"/>
        <v>1</v>
      </c>
      <c r="R190" t="str">
        <f t="shared" si="5"/>
        <v/>
      </c>
      <c r="S190" s="1"/>
    </row>
    <row r="191" spans="5:19" x14ac:dyDescent="0.25">
      <c r="E191" s="1" t="s">
        <v>257</v>
      </c>
      <c r="F191" s="1" t="s">
        <v>81</v>
      </c>
      <c r="H191" s="1" t="s">
        <v>42</v>
      </c>
      <c r="I191" s="1" t="s">
        <v>52</v>
      </c>
      <c r="J191">
        <v>1.5</v>
      </c>
      <c r="K191" s="1" t="s">
        <v>563</v>
      </c>
      <c r="M191" t="str">
        <f>uzytkownicy719[[#This Row],[Jezyk]]</f>
        <v>acholi</v>
      </c>
      <c r="N191" s="1" t="str">
        <f>VLOOKUP(uzytkownicy719[[#This Row],[Panstwo]],panstwa517[[Panstwo]:[Kontynent]],2,FALSE)</f>
        <v>Afryka</v>
      </c>
      <c r="O191" s="17" t="s">
        <v>541</v>
      </c>
      <c r="P191" s="1" t="s">
        <v>257</v>
      </c>
      <c r="Q191">
        <f t="shared" si="4"/>
        <v>1</v>
      </c>
      <c r="R191" t="str">
        <f t="shared" si="5"/>
        <v/>
      </c>
      <c r="S191" s="1"/>
    </row>
    <row r="192" spans="5:19" x14ac:dyDescent="0.25">
      <c r="E192" s="1" t="s">
        <v>258</v>
      </c>
      <c r="F192" s="1" t="s">
        <v>189</v>
      </c>
      <c r="H192" s="1" t="s">
        <v>15</v>
      </c>
      <c r="I192" s="1" t="s">
        <v>172</v>
      </c>
      <c r="J192">
        <v>1.4</v>
      </c>
      <c r="K192" s="1" t="s">
        <v>563</v>
      </c>
      <c r="M192" t="str">
        <f>uzytkownicy719[[#This Row],[Jezyk]]</f>
        <v>gedeo</v>
      </c>
      <c r="N192" s="1" t="str">
        <f>VLOOKUP(uzytkownicy719[[#This Row],[Panstwo]],panstwa517[[Panstwo]:[Kontynent]],2,FALSE)</f>
        <v>Afryka</v>
      </c>
      <c r="O192" s="17" t="s">
        <v>544</v>
      </c>
      <c r="P192" s="1" t="s">
        <v>258</v>
      </c>
      <c r="Q192">
        <f t="shared" si="4"/>
        <v>1</v>
      </c>
      <c r="R192" t="str">
        <f t="shared" si="5"/>
        <v/>
      </c>
      <c r="S192" s="1"/>
    </row>
    <row r="193" spans="5:19" x14ac:dyDescent="0.25">
      <c r="E193" s="1" t="s">
        <v>259</v>
      </c>
      <c r="F193" s="1" t="s">
        <v>81</v>
      </c>
      <c r="H193" s="1" t="s">
        <v>20</v>
      </c>
      <c r="I193" s="1" t="s">
        <v>120</v>
      </c>
      <c r="J193">
        <v>1.4</v>
      </c>
      <c r="K193" s="1" t="s">
        <v>563</v>
      </c>
      <c r="M193" t="str">
        <f>uzytkownicy719[[#This Row],[Jezyk]]</f>
        <v>bodo</v>
      </c>
      <c r="N193" s="1" t="str">
        <f>VLOOKUP(uzytkownicy719[[#This Row],[Panstwo]],panstwa517[[Panstwo]:[Kontynent]],2,FALSE)</f>
        <v>Azja</v>
      </c>
      <c r="O193" s="17" t="s">
        <v>546</v>
      </c>
      <c r="P193" s="1" t="s">
        <v>259</v>
      </c>
      <c r="Q193">
        <f t="shared" si="4"/>
        <v>1</v>
      </c>
      <c r="R193" t="str">
        <f t="shared" si="5"/>
        <v/>
      </c>
      <c r="S193" s="1"/>
    </row>
    <row r="194" spans="5:19" x14ac:dyDescent="0.25">
      <c r="E194" s="1" t="s">
        <v>260</v>
      </c>
      <c r="F194" s="1" t="s">
        <v>51</v>
      </c>
      <c r="H194" s="1" t="s">
        <v>27</v>
      </c>
      <c r="I194" s="1" t="s">
        <v>308</v>
      </c>
      <c r="J194">
        <v>1.4</v>
      </c>
      <c r="K194" s="1" t="s">
        <v>563</v>
      </c>
      <c r="M194" t="str">
        <f>uzytkownicy719[[#This Row],[Jezyk]]</f>
        <v>lubukusu</v>
      </c>
      <c r="N194" s="1" t="str">
        <f>VLOOKUP(uzytkownicy719[[#This Row],[Panstwo]],panstwa517[[Panstwo]:[Kontynent]],2,FALSE)</f>
        <v>Afryka</v>
      </c>
      <c r="O194" s="17" t="s">
        <v>549</v>
      </c>
      <c r="P194" s="1" t="s">
        <v>260</v>
      </c>
      <c r="Q194">
        <f t="shared" si="4"/>
        <v>1</v>
      </c>
      <c r="R194" t="str">
        <f t="shared" si="5"/>
        <v/>
      </c>
      <c r="S194" s="1"/>
    </row>
    <row r="195" spans="5:19" x14ac:dyDescent="0.25">
      <c r="E195" s="1" t="s">
        <v>261</v>
      </c>
      <c r="F195" s="1" t="s">
        <v>81</v>
      </c>
      <c r="H195" s="1" t="s">
        <v>31</v>
      </c>
      <c r="I195" s="1" t="s">
        <v>370</v>
      </c>
      <c r="J195">
        <v>1.4</v>
      </c>
      <c r="K195" s="1" t="s">
        <v>563</v>
      </c>
      <c r="M195" t="str">
        <f>uzytkownicy719[[#This Row],[Jezyk]]</f>
        <v>nahuatl</v>
      </c>
      <c r="N195" s="1" t="str">
        <f>VLOOKUP(uzytkownicy719[[#This Row],[Panstwo]],panstwa517[[Panstwo]:[Kontynent]],2,FALSE)</f>
        <v>Ameryka Polnocna</v>
      </c>
      <c r="O195" s="17" t="s">
        <v>550</v>
      </c>
      <c r="P195" s="1" t="s">
        <v>261</v>
      </c>
      <c r="Q195">
        <f t="shared" ref="Q195:Q258" si="6">COUNTIF($O$4:$O$552,P195)</f>
        <v>1</v>
      </c>
      <c r="R195" t="str">
        <f t="shared" ref="R195:R258" si="7">IF(Q195&gt;=4,P195,"")</f>
        <v/>
      </c>
      <c r="S195" s="1"/>
    </row>
    <row r="196" spans="5:19" x14ac:dyDescent="0.25">
      <c r="E196" s="1" t="s">
        <v>262</v>
      </c>
      <c r="F196" s="1" t="s">
        <v>81</v>
      </c>
      <c r="H196" s="1" t="s">
        <v>37</v>
      </c>
      <c r="I196" s="1" t="s">
        <v>147</v>
      </c>
      <c r="J196">
        <v>1.4</v>
      </c>
      <c r="K196" s="1" t="s">
        <v>563</v>
      </c>
      <c r="M196" t="str">
        <f>uzytkownicy719[[#This Row],[Jezyk]]</f>
        <v>czeczenski</v>
      </c>
      <c r="N196" s="1" t="str">
        <f>VLOOKUP(uzytkownicy719[[#This Row],[Panstwo]],panstwa517[[Panstwo]:[Kontynent]],2,FALSE)</f>
        <v>Europa</v>
      </c>
      <c r="O196" s="17" t="s">
        <v>551</v>
      </c>
      <c r="P196" s="1" t="s">
        <v>262</v>
      </c>
      <c r="Q196">
        <f t="shared" si="6"/>
        <v>1</v>
      </c>
      <c r="R196" t="str">
        <f t="shared" si="7"/>
        <v/>
      </c>
      <c r="S196" s="1"/>
    </row>
    <row r="197" spans="5:19" x14ac:dyDescent="0.25">
      <c r="E197" s="1" t="s">
        <v>263</v>
      </c>
      <c r="F197" s="1" t="s">
        <v>53</v>
      </c>
      <c r="H197" s="1" t="s">
        <v>39</v>
      </c>
      <c r="I197" s="1" t="s">
        <v>254</v>
      </c>
      <c r="J197">
        <v>1.4</v>
      </c>
      <c r="K197" s="1" t="s">
        <v>563</v>
      </c>
      <c r="M197" t="str">
        <f>uzytkownicy719[[#This Row],[Jezyk]]</f>
        <v>khmerski</v>
      </c>
      <c r="N197" s="1" t="str">
        <f>VLOOKUP(uzytkownicy719[[#This Row],[Panstwo]],panstwa517[[Panstwo]:[Kontynent]],2,FALSE)</f>
        <v>Azja</v>
      </c>
      <c r="O197" s="17" t="s">
        <v>552</v>
      </c>
      <c r="P197" s="1" t="s">
        <v>263</v>
      </c>
      <c r="Q197">
        <f t="shared" si="6"/>
        <v>1</v>
      </c>
      <c r="R197" t="str">
        <f t="shared" si="7"/>
        <v/>
      </c>
      <c r="S197" s="1"/>
    </row>
    <row r="198" spans="5:19" x14ac:dyDescent="0.25">
      <c r="E198" s="1" t="s">
        <v>264</v>
      </c>
      <c r="F198" s="1" t="s">
        <v>86</v>
      </c>
      <c r="H198" s="1" t="s">
        <v>39</v>
      </c>
      <c r="I198" s="1" t="s">
        <v>547</v>
      </c>
      <c r="J198">
        <v>1.4</v>
      </c>
      <c r="K198" s="1" t="s">
        <v>563</v>
      </c>
      <c r="M198" t="str">
        <f>uzytkownicy719[[#This Row],[Jezyk]]</f>
        <v>yawi</v>
      </c>
      <c r="N198" s="1" t="str">
        <f>VLOOKUP(uzytkownicy719[[#This Row],[Panstwo]],panstwa517[[Panstwo]:[Kontynent]],2,FALSE)</f>
        <v>Azja</v>
      </c>
      <c r="O198" s="17" t="s">
        <v>553</v>
      </c>
      <c r="P198" s="1" t="s">
        <v>264</v>
      </c>
      <c r="Q198">
        <f t="shared" si="6"/>
        <v>1</v>
      </c>
      <c r="R198" t="str">
        <f t="shared" si="7"/>
        <v/>
      </c>
      <c r="S198" s="1"/>
    </row>
    <row r="199" spans="5:19" x14ac:dyDescent="0.25">
      <c r="E199" s="1" t="s">
        <v>265</v>
      </c>
      <c r="F199" s="1" t="s">
        <v>123</v>
      </c>
      <c r="H199" s="1" t="s">
        <v>44</v>
      </c>
      <c r="I199" s="1" t="s">
        <v>538</v>
      </c>
      <c r="J199">
        <v>1.4</v>
      </c>
      <c r="K199" s="1" t="s">
        <v>563</v>
      </c>
      <c r="M199" t="str">
        <f>uzytkownicy719[[#This Row],[Jezyk]]</f>
        <v>wietnamski</v>
      </c>
      <c r="N199" s="1" t="str">
        <f>VLOOKUP(uzytkownicy719[[#This Row],[Panstwo]],panstwa517[[Panstwo]:[Kontynent]],2,FALSE)</f>
        <v>Ameryka Polnocna</v>
      </c>
      <c r="O199" s="17" t="s">
        <v>557</v>
      </c>
      <c r="P199" s="1" t="s">
        <v>265</v>
      </c>
      <c r="Q199">
        <f t="shared" si="6"/>
        <v>1</v>
      </c>
      <c r="R199" t="str">
        <f t="shared" si="7"/>
        <v/>
      </c>
      <c r="S199" s="1"/>
    </row>
    <row r="200" spans="5:19" x14ac:dyDescent="0.25">
      <c r="E200" s="1" t="s">
        <v>266</v>
      </c>
      <c r="F200" s="1" t="s">
        <v>81</v>
      </c>
      <c r="H200" s="1" t="s">
        <v>30</v>
      </c>
      <c r="I200" s="1" t="s">
        <v>493</v>
      </c>
      <c r="J200">
        <v>1.3</v>
      </c>
      <c r="K200" s="1" t="s">
        <v>563</v>
      </c>
      <c r="M200" t="str">
        <f>uzytkownicy719[[#This Row],[Jezyk]]</f>
        <v>tarift</v>
      </c>
      <c r="N200" s="1" t="str">
        <f>VLOOKUP(uzytkownicy719[[#This Row],[Panstwo]],panstwa517[[Panstwo]:[Kontynent]],2,FALSE)</f>
        <v>Afryka</v>
      </c>
      <c r="O200" s="17" t="s">
        <v>558</v>
      </c>
      <c r="P200" s="1" t="s">
        <v>266</v>
      </c>
      <c r="Q200">
        <f t="shared" si="6"/>
        <v>1</v>
      </c>
      <c r="R200" t="str">
        <f t="shared" si="7"/>
        <v/>
      </c>
      <c r="S200" s="1"/>
    </row>
    <row r="201" spans="5:19" x14ac:dyDescent="0.25">
      <c r="E201" s="1" t="s">
        <v>267</v>
      </c>
      <c r="F201" s="1" t="s">
        <v>81</v>
      </c>
      <c r="H201" s="1" t="s">
        <v>34</v>
      </c>
      <c r="I201" s="1" t="s">
        <v>530</v>
      </c>
      <c r="J201">
        <v>1.3</v>
      </c>
      <c r="K201" s="1" t="s">
        <v>563</v>
      </c>
      <c r="M201" t="str">
        <f>uzytkownicy719[[#This Row],[Jezyk]]</f>
        <v>uzbecki</v>
      </c>
      <c r="N201" s="1" t="str">
        <f>VLOOKUP(uzytkownicy719[[#This Row],[Panstwo]],panstwa517[[Panstwo]:[Kontynent]],2,FALSE)</f>
        <v>Azja</v>
      </c>
      <c r="O201" s="17" t="s">
        <v>559</v>
      </c>
      <c r="P201" s="1" t="s">
        <v>267</v>
      </c>
      <c r="Q201">
        <f t="shared" si="6"/>
        <v>1</v>
      </c>
      <c r="R201" t="str">
        <f t="shared" si="7"/>
        <v/>
      </c>
      <c r="S201" s="1"/>
    </row>
    <row r="202" spans="5:19" x14ac:dyDescent="0.25">
      <c r="E202" s="1" t="s">
        <v>268</v>
      </c>
      <c r="F202" s="1" t="s">
        <v>89</v>
      </c>
      <c r="H202" s="1" t="s">
        <v>36</v>
      </c>
      <c r="I202" s="1" t="s">
        <v>472</v>
      </c>
      <c r="J202">
        <v>1.3</v>
      </c>
      <c r="K202" s="1" t="s">
        <v>562</v>
      </c>
      <c r="M202" t="str">
        <f>uzytkownicy719[[#This Row],[Jezyk]]</f>
        <v>suazi</v>
      </c>
      <c r="N202" s="1" t="str">
        <f>VLOOKUP(uzytkownicy719[[#This Row],[Panstwo]],panstwa517[[Panstwo]:[Kontynent]],2,FALSE)</f>
        <v>Afryka</v>
      </c>
      <c r="O202" s="16" t="s">
        <v>26</v>
      </c>
      <c r="P202" s="1" t="s">
        <v>268</v>
      </c>
      <c r="Q202">
        <f t="shared" si="6"/>
        <v>1</v>
      </c>
      <c r="R202" t="str">
        <f t="shared" si="7"/>
        <v/>
      </c>
      <c r="S202" s="1"/>
    </row>
    <row r="203" spans="5:19" x14ac:dyDescent="0.25">
      <c r="E203" s="1" t="s">
        <v>269</v>
      </c>
      <c r="F203" s="1" t="s">
        <v>123</v>
      </c>
      <c r="H203" s="1" t="s">
        <v>40</v>
      </c>
      <c r="I203" s="1" t="s">
        <v>325</v>
      </c>
      <c r="J203">
        <v>1.3</v>
      </c>
      <c r="K203" s="1" t="s">
        <v>563</v>
      </c>
      <c r="M203" t="str">
        <f>uzytkownicy719[[#This Row],[Jezyk]]</f>
        <v>makonde</v>
      </c>
      <c r="N203" s="1" t="str">
        <f>VLOOKUP(uzytkownicy719[[#This Row],[Panstwo]],panstwa517[[Panstwo]:[Kontynent]],2,FALSE)</f>
        <v>Afryka</v>
      </c>
      <c r="O203" s="17" t="s">
        <v>74</v>
      </c>
      <c r="P203" s="1" t="s">
        <v>269</v>
      </c>
      <c r="Q203">
        <f t="shared" si="6"/>
        <v>1</v>
      </c>
      <c r="R203" t="str">
        <f t="shared" si="7"/>
        <v/>
      </c>
      <c r="S203" s="1"/>
    </row>
    <row r="204" spans="5:19" x14ac:dyDescent="0.25">
      <c r="E204" s="1" t="s">
        <v>270</v>
      </c>
      <c r="F204" s="1" t="s">
        <v>51</v>
      </c>
      <c r="H204" s="1" t="s">
        <v>40</v>
      </c>
      <c r="I204" s="1" t="s">
        <v>399</v>
      </c>
      <c r="J204">
        <v>1.3</v>
      </c>
      <c r="K204" s="1" t="s">
        <v>563</v>
      </c>
      <c r="M204" t="str">
        <f>uzytkownicy719[[#This Row],[Jezyk]]</f>
        <v>nyamwezi</v>
      </c>
      <c r="N204" s="1" t="str">
        <f>VLOOKUP(uzytkownicy719[[#This Row],[Panstwo]],panstwa517[[Panstwo]:[Kontynent]],2,FALSE)</f>
        <v>Afryka</v>
      </c>
      <c r="O204" s="17" t="s">
        <v>76</v>
      </c>
      <c r="P204" s="1" t="s">
        <v>270</v>
      </c>
      <c r="Q204">
        <f t="shared" si="6"/>
        <v>1</v>
      </c>
      <c r="R204" t="str">
        <f t="shared" si="7"/>
        <v/>
      </c>
      <c r="S204" s="1"/>
    </row>
    <row r="205" spans="5:19" x14ac:dyDescent="0.25">
      <c r="E205" s="1" t="s">
        <v>271</v>
      </c>
      <c r="F205" s="1" t="s">
        <v>272</v>
      </c>
      <c r="H205" s="1" t="s">
        <v>12</v>
      </c>
      <c r="I205" s="1" t="s">
        <v>90</v>
      </c>
      <c r="J205">
        <v>1.2</v>
      </c>
      <c r="K205" s="1" t="s">
        <v>563</v>
      </c>
      <c r="M205" t="str">
        <f>uzytkownicy719[[#This Row],[Jezyk]]</f>
        <v>bai</v>
      </c>
      <c r="N205" s="1" t="str">
        <f>VLOOKUP(uzytkownicy719[[#This Row],[Panstwo]],panstwa517[[Panstwo]:[Kontynent]],2,FALSE)</f>
        <v>Azja</v>
      </c>
      <c r="O205" s="17" t="s">
        <v>78</v>
      </c>
      <c r="P205" s="1" t="s">
        <v>271</v>
      </c>
      <c r="Q205">
        <f t="shared" si="6"/>
        <v>1</v>
      </c>
      <c r="R205" t="str">
        <f t="shared" si="7"/>
        <v/>
      </c>
      <c r="S205" s="1"/>
    </row>
    <row r="206" spans="5:19" x14ac:dyDescent="0.25">
      <c r="E206" s="1" t="s">
        <v>273</v>
      </c>
      <c r="F206" s="1" t="s">
        <v>62</v>
      </c>
      <c r="H206" s="1" t="s">
        <v>16</v>
      </c>
      <c r="I206" s="1" t="s">
        <v>138</v>
      </c>
      <c r="J206">
        <v>1.2</v>
      </c>
      <c r="K206" s="1" t="s">
        <v>563</v>
      </c>
      <c r="M206" t="str">
        <f>uzytkownicy719[[#This Row],[Jezyk]]</f>
        <v>chavacano</v>
      </c>
      <c r="N206" s="1" t="str">
        <f>VLOOKUP(uzytkownicy719[[#This Row],[Panstwo]],panstwa517[[Panstwo]:[Kontynent]],2,FALSE)</f>
        <v>Azja</v>
      </c>
      <c r="O206" s="17" t="s">
        <v>143</v>
      </c>
      <c r="P206" s="1" t="s">
        <v>273</v>
      </c>
      <c r="Q206">
        <f t="shared" si="6"/>
        <v>1</v>
      </c>
      <c r="R206" t="str">
        <f t="shared" si="7"/>
        <v/>
      </c>
      <c r="S206" s="1"/>
    </row>
    <row r="207" spans="5:19" x14ac:dyDescent="0.25">
      <c r="E207" s="1" t="s">
        <v>274</v>
      </c>
      <c r="F207" s="1" t="s">
        <v>56</v>
      </c>
      <c r="H207" s="1" t="s">
        <v>21</v>
      </c>
      <c r="I207" s="1" t="s">
        <v>100</v>
      </c>
      <c r="J207">
        <v>1.2</v>
      </c>
      <c r="K207" s="1" t="s">
        <v>563</v>
      </c>
      <c r="M207" t="str">
        <f>uzytkownicy719[[#This Row],[Jezyk]]</f>
        <v>batakdairi</v>
      </c>
      <c r="N207" s="1" t="str">
        <f>VLOOKUP(uzytkownicy719[[#This Row],[Panstwo]],panstwa517[[Panstwo]:[Kontynent]],2,FALSE)</f>
        <v>Azja</v>
      </c>
      <c r="O207" s="17" t="s">
        <v>134</v>
      </c>
      <c r="P207" s="1" t="s">
        <v>274</v>
      </c>
      <c r="Q207">
        <f t="shared" si="6"/>
        <v>1</v>
      </c>
      <c r="R207" t="str">
        <f t="shared" si="7"/>
        <v/>
      </c>
      <c r="S207" s="1"/>
    </row>
    <row r="208" spans="5:19" x14ac:dyDescent="0.25">
      <c r="E208" s="1" t="s">
        <v>275</v>
      </c>
      <c r="F208" s="1" t="s">
        <v>81</v>
      </c>
      <c r="H208" s="1" t="s">
        <v>21</v>
      </c>
      <c r="I208" s="1" t="s">
        <v>103</v>
      </c>
      <c r="J208">
        <v>1.2</v>
      </c>
      <c r="K208" s="1" t="s">
        <v>563</v>
      </c>
      <c r="M208" t="str">
        <f>uzytkownicy719[[#This Row],[Jezyk]]</f>
        <v>bataksimalungun</v>
      </c>
      <c r="N208" s="1" t="str">
        <f>VLOOKUP(uzytkownicy719[[#This Row],[Panstwo]],panstwa517[[Panstwo]:[Kontynent]],2,FALSE)</f>
        <v>Azja</v>
      </c>
      <c r="O208" s="17" t="s">
        <v>161</v>
      </c>
      <c r="P208" s="1" t="s">
        <v>275</v>
      </c>
      <c r="Q208">
        <f t="shared" si="6"/>
        <v>1</v>
      </c>
      <c r="R208" t="str">
        <f t="shared" si="7"/>
        <v/>
      </c>
      <c r="S208" s="1"/>
    </row>
    <row r="209" spans="5:19" x14ac:dyDescent="0.25">
      <c r="E209" s="1" t="s">
        <v>276</v>
      </c>
      <c r="F209" s="1" t="s">
        <v>81</v>
      </c>
      <c r="H209" s="1" t="s">
        <v>36</v>
      </c>
      <c r="I209" s="1" t="s">
        <v>532</v>
      </c>
      <c r="J209">
        <v>1.2</v>
      </c>
      <c r="K209" s="1" t="s">
        <v>562</v>
      </c>
      <c r="M209" t="str">
        <f>uzytkownicy719[[#This Row],[Jezyk]]</f>
        <v>venda</v>
      </c>
      <c r="N209" s="1" t="str">
        <f>VLOOKUP(uzytkownicy719[[#This Row],[Panstwo]],panstwa517[[Panstwo]:[Kontynent]],2,FALSE)</f>
        <v>Afryka</v>
      </c>
      <c r="O209" s="17" t="s">
        <v>178</v>
      </c>
      <c r="P209" s="1" t="s">
        <v>276</v>
      </c>
      <c r="Q209">
        <f t="shared" si="6"/>
        <v>1</v>
      </c>
      <c r="R209" t="str">
        <f t="shared" si="7"/>
        <v/>
      </c>
      <c r="S209" s="1"/>
    </row>
    <row r="210" spans="5:19" x14ac:dyDescent="0.25">
      <c r="E210" s="1" t="s">
        <v>277</v>
      </c>
      <c r="F210" s="1" t="s">
        <v>96</v>
      </c>
      <c r="H210" s="1" t="s">
        <v>37</v>
      </c>
      <c r="I210" s="1" t="s">
        <v>97</v>
      </c>
      <c r="J210">
        <v>1.2</v>
      </c>
      <c r="K210" s="1" t="s">
        <v>563</v>
      </c>
      <c r="M210" t="str">
        <f>uzytkownicy719[[#This Row],[Jezyk]]</f>
        <v>baszkirski</v>
      </c>
      <c r="N210" s="1" t="str">
        <f>VLOOKUP(uzytkownicy719[[#This Row],[Panstwo]],panstwa517[[Panstwo]:[Kontynent]],2,FALSE)</f>
        <v>Europa</v>
      </c>
      <c r="O210" s="17" t="s">
        <v>181</v>
      </c>
      <c r="P210" s="1" t="s">
        <v>277</v>
      </c>
      <c r="Q210">
        <f t="shared" si="6"/>
        <v>2</v>
      </c>
      <c r="R210" t="str">
        <f t="shared" si="7"/>
        <v/>
      </c>
      <c r="S210" s="1"/>
    </row>
    <row r="211" spans="5:19" x14ac:dyDescent="0.25">
      <c r="E211" s="1" t="s">
        <v>278</v>
      </c>
      <c r="F211" s="1" t="s">
        <v>89</v>
      </c>
      <c r="H211" s="1" t="s">
        <v>42</v>
      </c>
      <c r="I211" s="1" t="s">
        <v>165</v>
      </c>
      <c r="J211">
        <v>1.2</v>
      </c>
      <c r="K211" s="1" t="s">
        <v>563</v>
      </c>
      <c r="M211" t="str">
        <f>uzytkownicy719[[#This Row],[Jezyk]]</f>
        <v>fumbira</v>
      </c>
      <c r="N211" s="1" t="str">
        <f>VLOOKUP(uzytkownicy719[[#This Row],[Panstwo]],panstwa517[[Panstwo]:[Kontynent]],2,FALSE)</f>
        <v>Afryka</v>
      </c>
      <c r="O211" s="17" t="s">
        <v>196</v>
      </c>
      <c r="P211" s="1" t="s">
        <v>278</v>
      </c>
      <c r="Q211">
        <f t="shared" si="6"/>
        <v>1</v>
      </c>
      <c r="R211" t="str">
        <f t="shared" si="7"/>
        <v/>
      </c>
      <c r="S211" s="1"/>
    </row>
    <row r="212" spans="5:19" x14ac:dyDescent="0.25">
      <c r="E212" s="1" t="s">
        <v>279</v>
      </c>
      <c r="F212" s="1" t="s">
        <v>123</v>
      </c>
      <c r="H212" s="1" t="s">
        <v>15</v>
      </c>
      <c r="I212" s="1" t="s">
        <v>227</v>
      </c>
      <c r="J212">
        <v>1.1000000000000001</v>
      </c>
      <c r="K212" s="1" t="s">
        <v>563</v>
      </c>
      <c r="M212" t="str">
        <f>uzytkownicy719[[#This Row],[Jezyk]]</f>
        <v>kafa</v>
      </c>
      <c r="N212" s="1" t="str">
        <f>VLOOKUP(uzytkownicy719[[#This Row],[Panstwo]],panstwa517[[Panstwo]:[Kontynent]],2,FALSE)</f>
        <v>Afryka</v>
      </c>
      <c r="O212" s="17" t="s">
        <v>199</v>
      </c>
      <c r="P212" s="1" t="s">
        <v>279</v>
      </c>
      <c r="Q212">
        <f t="shared" si="6"/>
        <v>1</v>
      </c>
      <c r="R212" t="str">
        <f t="shared" si="7"/>
        <v/>
      </c>
      <c r="S212" s="1"/>
    </row>
    <row r="213" spans="5:19" x14ac:dyDescent="0.25">
      <c r="E213" s="1" t="s">
        <v>280</v>
      </c>
      <c r="F213" s="1" t="s">
        <v>281</v>
      </c>
      <c r="H213" s="1" t="s">
        <v>16</v>
      </c>
      <c r="I213" s="1" t="s">
        <v>260</v>
      </c>
      <c r="J213">
        <v>1.1000000000000001</v>
      </c>
      <c r="K213" s="1" t="s">
        <v>563</v>
      </c>
      <c r="M213" t="str">
        <f>uzytkownicy719[[#This Row],[Jezyk]]</f>
        <v>kinaray-a</v>
      </c>
      <c r="N213" s="1" t="str">
        <f>VLOOKUP(uzytkownicy719[[#This Row],[Panstwo]],panstwa517[[Panstwo]:[Kontynent]],2,FALSE)</f>
        <v>Azja</v>
      </c>
      <c r="O213" s="17" t="s">
        <v>200</v>
      </c>
      <c r="P213" s="1" t="s">
        <v>280</v>
      </c>
      <c r="Q213">
        <f t="shared" si="6"/>
        <v>1</v>
      </c>
      <c r="R213" t="str">
        <f t="shared" si="7"/>
        <v/>
      </c>
      <c r="S213" s="1"/>
    </row>
    <row r="214" spans="5:19" x14ac:dyDescent="0.25">
      <c r="E214" s="1" t="s">
        <v>282</v>
      </c>
      <c r="F214" s="1" t="s">
        <v>123</v>
      </c>
      <c r="H214" s="1" t="s">
        <v>20</v>
      </c>
      <c r="I214" s="1" t="s">
        <v>253</v>
      </c>
      <c r="J214">
        <v>1.1000000000000001</v>
      </c>
      <c r="K214" s="1" t="s">
        <v>563</v>
      </c>
      <c r="M214" t="str">
        <f>uzytkownicy719[[#This Row],[Jezyk]]</f>
        <v>khasi</v>
      </c>
      <c r="N214" s="1" t="str">
        <f>VLOOKUP(uzytkownicy719[[#This Row],[Panstwo]],panstwa517[[Panstwo]:[Kontynent]],2,FALSE)</f>
        <v>Azja</v>
      </c>
      <c r="O214" s="17" t="s">
        <v>202</v>
      </c>
      <c r="P214" s="1" t="s">
        <v>282</v>
      </c>
      <c r="Q214">
        <f t="shared" si="6"/>
        <v>1</v>
      </c>
      <c r="R214" t="str">
        <f t="shared" si="7"/>
        <v/>
      </c>
      <c r="S214" s="1"/>
    </row>
    <row r="215" spans="5:19" x14ac:dyDescent="0.25">
      <c r="E215" s="1" t="s">
        <v>283</v>
      </c>
      <c r="F215" s="1" t="s">
        <v>53</v>
      </c>
      <c r="H215" s="1" t="s">
        <v>20</v>
      </c>
      <c r="I215" s="1" t="s">
        <v>366</v>
      </c>
      <c r="J215">
        <v>1.1000000000000001</v>
      </c>
      <c r="K215" s="1" t="s">
        <v>563</v>
      </c>
      <c r="M215" t="str">
        <f>uzytkownicy719[[#This Row],[Jezyk]]</f>
        <v>mundari</v>
      </c>
      <c r="N215" s="1" t="str">
        <f>VLOOKUP(uzytkownicy719[[#This Row],[Panstwo]],panstwa517[[Panstwo]:[Kontynent]],2,FALSE)</f>
        <v>Azja</v>
      </c>
      <c r="O215" s="17" t="s">
        <v>205</v>
      </c>
      <c r="P215" s="1" t="s">
        <v>283</v>
      </c>
      <c r="Q215">
        <f t="shared" si="6"/>
        <v>1</v>
      </c>
      <c r="R215" t="str">
        <f t="shared" si="7"/>
        <v/>
      </c>
      <c r="S215" s="1"/>
    </row>
    <row r="216" spans="5:19" x14ac:dyDescent="0.25">
      <c r="E216" s="1" t="s">
        <v>284</v>
      </c>
      <c r="F216" s="1" t="s">
        <v>86</v>
      </c>
      <c r="H216" s="1" t="s">
        <v>21</v>
      </c>
      <c r="I216" s="1" t="s">
        <v>102</v>
      </c>
      <c r="J216">
        <v>1.1000000000000001</v>
      </c>
      <c r="K216" s="1" t="s">
        <v>563</v>
      </c>
      <c r="M216" t="str">
        <f>uzytkownicy719[[#This Row],[Jezyk]]</f>
        <v>batakmandailing</v>
      </c>
      <c r="N216" s="1" t="str">
        <f>VLOOKUP(uzytkownicy719[[#This Row],[Panstwo]],panstwa517[[Panstwo]:[Kontynent]],2,FALSE)</f>
        <v>Azja</v>
      </c>
      <c r="O216" s="17" t="s">
        <v>206</v>
      </c>
      <c r="P216" s="1" t="s">
        <v>284</v>
      </c>
      <c r="Q216">
        <f t="shared" si="6"/>
        <v>1</v>
      </c>
      <c r="R216" t="str">
        <f t="shared" si="7"/>
        <v/>
      </c>
      <c r="S216" s="1"/>
    </row>
    <row r="217" spans="5:19" x14ac:dyDescent="0.25">
      <c r="E217" s="1" t="s">
        <v>285</v>
      </c>
      <c r="F217" s="1" t="s">
        <v>53</v>
      </c>
      <c r="H217" s="1" t="s">
        <v>36</v>
      </c>
      <c r="I217" s="1" t="s">
        <v>378</v>
      </c>
      <c r="J217">
        <v>1.1000000000000001</v>
      </c>
      <c r="K217" s="1" t="s">
        <v>562</v>
      </c>
      <c r="M217" t="str">
        <f>uzytkownicy719[[#This Row],[Jezyk]]</f>
        <v>ndebele</v>
      </c>
      <c r="N217" s="1" t="str">
        <f>VLOOKUP(uzytkownicy719[[#This Row],[Panstwo]],panstwa517[[Panstwo]:[Kontynent]],2,FALSE)</f>
        <v>Afryka</v>
      </c>
      <c r="O217" s="17" t="s">
        <v>218</v>
      </c>
      <c r="P217" s="1" t="s">
        <v>285</v>
      </c>
      <c r="Q217">
        <f t="shared" si="6"/>
        <v>1</v>
      </c>
      <c r="R217" t="str">
        <f t="shared" si="7"/>
        <v/>
      </c>
      <c r="S217" s="1"/>
    </row>
    <row r="218" spans="5:19" x14ac:dyDescent="0.25">
      <c r="E218" s="1" t="s">
        <v>286</v>
      </c>
      <c r="F218" s="1" t="s">
        <v>62</v>
      </c>
      <c r="H218" s="1" t="s">
        <v>37</v>
      </c>
      <c r="I218" s="1" t="s">
        <v>527</v>
      </c>
      <c r="J218">
        <v>1.1000000000000001</v>
      </c>
      <c r="K218" s="1" t="s">
        <v>563</v>
      </c>
      <c r="M218" t="str">
        <f>uzytkownicy719[[#This Row],[Jezyk]]</f>
        <v>ukrainski</v>
      </c>
      <c r="N218" s="1" t="str">
        <f>VLOOKUP(uzytkownicy719[[#This Row],[Panstwo]],panstwa517[[Panstwo]:[Kontynent]],2,FALSE)</f>
        <v>Europa</v>
      </c>
      <c r="O218" s="17" t="s">
        <v>221</v>
      </c>
      <c r="P218" s="1" t="s">
        <v>286</v>
      </c>
      <c r="Q218">
        <f t="shared" si="6"/>
        <v>2</v>
      </c>
      <c r="R218" t="str">
        <f t="shared" si="7"/>
        <v/>
      </c>
      <c r="S218" s="1"/>
    </row>
    <row r="219" spans="5:19" x14ac:dyDescent="0.25">
      <c r="E219" s="1" t="s">
        <v>287</v>
      </c>
      <c r="F219" s="1" t="s">
        <v>81</v>
      </c>
      <c r="H219" s="1" t="s">
        <v>40</v>
      </c>
      <c r="I219" s="1" t="s">
        <v>197</v>
      </c>
      <c r="J219">
        <v>1.1000000000000001</v>
      </c>
      <c r="K219" s="1" t="s">
        <v>563</v>
      </c>
      <c r="M219" t="str">
        <f>uzytkownicy719[[#This Row],[Jezyk]]</f>
        <v>hehe</v>
      </c>
      <c r="N219" s="1" t="str">
        <f>VLOOKUP(uzytkownicy719[[#This Row],[Panstwo]],panstwa517[[Panstwo]:[Kontynent]],2,FALSE)</f>
        <v>Afryka</v>
      </c>
      <c r="O219" s="17" t="s">
        <v>233</v>
      </c>
      <c r="P219" s="1" t="s">
        <v>287</v>
      </c>
      <c r="Q219">
        <f t="shared" si="6"/>
        <v>1</v>
      </c>
      <c r="R219" t="str">
        <f t="shared" si="7"/>
        <v/>
      </c>
      <c r="S219" s="1"/>
    </row>
    <row r="220" spans="5:19" x14ac:dyDescent="0.25">
      <c r="E220" s="1" t="s">
        <v>288</v>
      </c>
      <c r="F220" s="1" t="s">
        <v>123</v>
      </c>
      <c r="H220" s="1" t="s">
        <v>40</v>
      </c>
      <c r="I220" s="1" t="s">
        <v>396</v>
      </c>
      <c r="J220">
        <v>1.1000000000000001</v>
      </c>
      <c r="K220" s="1" t="s">
        <v>563</v>
      </c>
      <c r="M220" t="str">
        <f>uzytkownicy719[[#This Row],[Jezyk]]</f>
        <v>nyakyusa-ngonde</v>
      </c>
      <c r="N220" s="1" t="str">
        <f>VLOOKUP(uzytkownicy719[[#This Row],[Panstwo]],panstwa517[[Panstwo]:[Kontynent]],2,FALSE)</f>
        <v>Afryka</v>
      </c>
      <c r="O220" s="17" t="s">
        <v>254</v>
      </c>
      <c r="P220" s="1" t="s">
        <v>288</v>
      </c>
      <c r="Q220">
        <f t="shared" si="6"/>
        <v>1</v>
      </c>
      <c r="R220" t="str">
        <f t="shared" si="7"/>
        <v/>
      </c>
      <c r="S220" s="1"/>
    </row>
    <row r="221" spans="5:19" x14ac:dyDescent="0.25">
      <c r="E221" s="1" t="s">
        <v>289</v>
      </c>
      <c r="F221" s="1" t="s">
        <v>123</v>
      </c>
      <c r="H221" s="1" t="s">
        <v>41</v>
      </c>
      <c r="I221" s="1" t="s">
        <v>76</v>
      </c>
      <c r="J221">
        <v>1.1000000000000001</v>
      </c>
      <c r="K221" s="1" t="s">
        <v>563</v>
      </c>
      <c r="M221" t="str">
        <f>uzytkownicy719[[#This Row],[Jezyk]]</f>
        <v>arabski</v>
      </c>
      <c r="N221" s="1" t="str">
        <f>VLOOKUP(uzytkownicy719[[#This Row],[Panstwo]],panstwa517[[Panstwo]:[Kontynent]],2,FALSE)</f>
        <v>Azja</v>
      </c>
      <c r="O221" s="17" t="s">
        <v>277</v>
      </c>
      <c r="P221" s="1" t="s">
        <v>289</v>
      </c>
      <c r="Q221">
        <f t="shared" si="6"/>
        <v>1</v>
      </c>
      <c r="R221" t="str">
        <f t="shared" si="7"/>
        <v/>
      </c>
      <c r="S221" s="1"/>
    </row>
    <row r="222" spans="5:19" x14ac:dyDescent="0.25">
      <c r="E222" s="1" t="s">
        <v>290</v>
      </c>
      <c r="F222" s="1" t="s">
        <v>89</v>
      </c>
      <c r="H222" s="1" t="s">
        <v>42</v>
      </c>
      <c r="I222" s="1" t="s">
        <v>309</v>
      </c>
      <c r="J222">
        <v>1.1000000000000001</v>
      </c>
      <c r="K222" s="1" t="s">
        <v>563</v>
      </c>
      <c r="M222" t="str">
        <f>uzytkownicy719[[#This Row],[Jezyk]]</f>
        <v>lugbara</v>
      </c>
      <c r="N222" s="1" t="str">
        <f>VLOOKUP(uzytkownicy719[[#This Row],[Panstwo]],panstwa517[[Panstwo]:[Kontynent]],2,FALSE)</f>
        <v>Afryka</v>
      </c>
      <c r="O222" s="17" t="s">
        <v>280</v>
      </c>
      <c r="P222" s="1" t="s">
        <v>290</v>
      </c>
      <c r="Q222">
        <f t="shared" si="6"/>
        <v>1</v>
      </c>
      <c r="R222" t="str">
        <f t="shared" si="7"/>
        <v/>
      </c>
      <c r="S222" s="1"/>
    </row>
    <row r="223" spans="5:19" x14ac:dyDescent="0.25">
      <c r="E223" s="1" t="s">
        <v>291</v>
      </c>
      <c r="F223" s="1" t="s">
        <v>81</v>
      </c>
      <c r="H223" s="1" t="s">
        <v>44</v>
      </c>
      <c r="I223" s="1" t="s">
        <v>277</v>
      </c>
      <c r="J223">
        <v>1.1000000000000001</v>
      </c>
      <c r="K223" s="1" t="s">
        <v>563</v>
      </c>
      <c r="M223" t="str">
        <f>uzytkownicy719[[#This Row],[Jezyk]]</f>
        <v>koreanski</v>
      </c>
      <c r="N223" s="1" t="str">
        <f>VLOOKUP(uzytkownicy719[[#This Row],[Panstwo]],panstwa517[[Panstwo]:[Kontynent]],2,FALSE)</f>
        <v>Ameryka Polnocna</v>
      </c>
      <c r="O223" s="17" t="s">
        <v>298</v>
      </c>
      <c r="P223" s="1" t="s">
        <v>291</v>
      </c>
      <c r="Q223">
        <f t="shared" si="6"/>
        <v>1</v>
      </c>
      <c r="R223" t="str">
        <f t="shared" si="7"/>
        <v/>
      </c>
      <c r="S223" s="1"/>
    </row>
    <row r="224" spans="5:19" x14ac:dyDescent="0.25">
      <c r="E224" s="1" t="s">
        <v>292</v>
      </c>
      <c r="F224" s="1" t="s">
        <v>56</v>
      </c>
      <c r="H224" s="1" t="s">
        <v>44</v>
      </c>
      <c r="I224" s="1" t="s">
        <v>391</v>
      </c>
      <c r="J224">
        <v>1.1000000000000001</v>
      </c>
      <c r="K224" s="1" t="s">
        <v>563</v>
      </c>
      <c r="M224" t="str">
        <f>uzytkownicy719[[#This Row],[Jezyk]]</f>
        <v>niemiecki</v>
      </c>
      <c r="N224" s="1" t="str">
        <f>VLOOKUP(uzytkownicy719[[#This Row],[Panstwo]],panstwa517[[Panstwo]:[Kontynent]],2,FALSE)</f>
        <v>Ameryka Polnocna</v>
      </c>
      <c r="O224" s="17" t="s">
        <v>329</v>
      </c>
      <c r="P224" s="1" t="s">
        <v>292</v>
      </c>
      <c r="Q224">
        <f t="shared" si="6"/>
        <v>1</v>
      </c>
      <c r="R224" t="str">
        <f t="shared" si="7"/>
        <v/>
      </c>
      <c r="S224" s="1"/>
    </row>
    <row r="225" spans="5:19" x14ac:dyDescent="0.25">
      <c r="E225" s="1" t="s">
        <v>293</v>
      </c>
      <c r="F225" s="1" t="s">
        <v>56</v>
      </c>
      <c r="H225" s="1" t="s">
        <v>46</v>
      </c>
      <c r="I225" s="1" t="s">
        <v>367</v>
      </c>
      <c r="J225">
        <v>1.1000000000000001</v>
      </c>
      <c r="K225" s="1" t="s">
        <v>563</v>
      </c>
      <c r="M225" t="str">
        <f>uzytkownicy719[[#This Row],[Jezyk]]</f>
        <v>muong</v>
      </c>
      <c r="N225" s="1" t="str">
        <f>VLOOKUP(uzytkownicy719[[#This Row],[Panstwo]],panstwa517[[Panstwo]:[Kontynent]],2,FALSE)</f>
        <v>Azja</v>
      </c>
      <c r="O225" s="17" t="s">
        <v>342</v>
      </c>
      <c r="P225" s="1" t="s">
        <v>293</v>
      </c>
      <c r="Q225">
        <f t="shared" si="6"/>
        <v>1</v>
      </c>
      <c r="R225" t="str">
        <f t="shared" si="7"/>
        <v/>
      </c>
      <c r="S225" s="1"/>
    </row>
    <row r="226" spans="5:19" x14ac:dyDescent="0.25">
      <c r="E226" s="1" t="s">
        <v>294</v>
      </c>
      <c r="F226" s="1" t="s">
        <v>84</v>
      </c>
      <c r="H226" s="1" t="s">
        <v>46</v>
      </c>
      <c r="I226" s="1" t="s">
        <v>202</v>
      </c>
      <c r="J226">
        <v>1.1000000000000001</v>
      </c>
      <c r="K226" s="1" t="s">
        <v>563</v>
      </c>
      <c r="M226" t="str">
        <f>uzytkownicy719[[#This Row],[Jezyk]]</f>
        <v>hmong</v>
      </c>
      <c r="N226" s="1" t="str">
        <f>VLOOKUP(uzytkownicy719[[#This Row],[Panstwo]],panstwa517[[Panstwo]:[Kontynent]],2,FALSE)</f>
        <v>Azja</v>
      </c>
      <c r="O226" s="17" t="s">
        <v>344</v>
      </c>
      <c r="P226" s="1" t="s">
        <v>294</v>
      </c>
      <c r="Q226">
        <f t="shared" si="6"/>
        <v>1</v>
      </c>
      <c r="R226" t="str">
        <f t="shared" si="7"/>
        <v/>
      </c>
      <c r="S226" s="1"/>
    </row>
    <row r="227" spans="5:19" x14ac:dyDescent="0.25">
      <c r="E227" s="1" t="s">
        <v>295</v>
      </c>
      <c r="F227" s="1" t="s">
        <v>81</v>
      </c>
      <c r="H227" s="1" t="s">
        <v>46</v>
      </c>
      <c r="I227" s="1" t="s">
        <v>254</v>
      </c>
      <c r="J227">
        <v>1.1000000000000001</v>
      </c>
      <c r="K227" s="1" t="s">
        <v>563</v>
      </c>
      <c r="M227" t="str">
        <f>uzytkownicy719[[#This Row],[Jezyk]]</f>
        <v>khmerski</v>
      </c>
      <c r="N227" s="1" t="str">
        <f>VLOOKUP(uzytkownicy719[[#This Row],[Panstwo]],panstwa517[[Panstwo]:[Kontynent]],2,FALSE)</f>
        <v>Azja</v>
      </c>
      <c r="O227" s="17" t="s">
        <v>345</v>
      </c>
      <c r="P227" s="1" t="s">
        <v>295</v>
      </c>
      <c r="Q227">
        <f t="shared" si="6"/>
        <v>1</v>
      </c>
      <c r="R227" t="str">
        <f t="shared" si="7"/>
        <v/>
      </c>
      <c r="S227" s="1"/>
    </row>
    <row r="228" spans="5:19" x14ac:dyDescent="0.25">
      <c r="E228" s="1" t="s">
        <v>296</v>
      </c>
      <c r="F228" s="1" t="s">
        <v>53</v>
      </c>
      <c r="H228" s="1" t="s">
        <v>7</v>
      </c>
      <c r="I228" s="1" t="s">
        <v>76</v>
      </c>
      <c r="J228">
        <v>1</v>
      </c>
      <c r="K228" s="1" t="s">
        <v>563</v>
      </c>
      <c r="M228" t="str">
        <f>uzytkownicy719[[#This Row],[Jezyk]]</f>
        <v>arabski</v>
      </c>
      <c r="N228" s="1" t="str">
        <f>VLOOKUP(uzytkownicy719[[#This Row],[Panstwo]],panstwa517[[Panstwo]:[Kontynent]],2,FALSE)</f>
        <v>Ameryka Poludniowa</v>
      </c>
      <c r="O228" s="17" t="s">
        <v>353</v>
      </c>
      <c r="P228" s="1" t="s">
        <v>296</v>
      </c>
      <c r="Q228">
        <f t="shared" si="6"/>
        <v>1</v>
      </c>
      <c r="R228" t="str">
        <f t="shared" si="7"/>
        <v/>
      </c>
      <c r="S228" s="1"/>
    </row>
    <row r="229" spans="5:19" x14ac:dyDescent="0.25">
      <c r="E229" s="1" t="s">
        <v>297</v>
      </c>
      <c r="F229" s="1" t="s">
        <v>131</v>
      </c>
      <c r="H229" s="1" t="s">
        <v>13</v>
      </c>
      <c r="I229" s="1" t="s">
        <v>384</v>
      </c>
      <c r="J229">
        <v>1</v>
      </c>
      <c r="K229" s="1" t="s">
        <v>563</v>
      </c>
      <c r="M229" t="str">
        <f>uzytkownicy719[[#This Row],[Jezyk]]</f>
        <v>ngbaka</v>
      </c>
      <c r="N229" s="1" t="str">
        <f>VLOOKUP(uzytkownicy719[[#This Row],[Panstwo]],panstwa517[[Panstwo]:[Kontynent]],2,FALSE)</f>
        <v>Afryka</v>
      </c>
      <c r="O229" s="17" t="s">
        <v>354</v>
      </c>
      <c r="P229" s="1" t="s">
        <v>297</v>
      </c>
      <c r="Q229">
        <f t="shared" si="6"/>
        <v>1</v>
      </c>
      <c r="R229" t="str">
        <f t="shared" si="7"/>
        <v/>
      </c>
      <c r="S229" s="1"/>
    </row>
    <row r="230" spans="5:19" x14ac:dyDescent="0.25">
      <c r="E230" s="1" t="s">
        <v>298</v>
      </c>
      <c r="F230" s="1" t="s">
        <v>131</v>
      </c>
      <c r="H230" s="1" t="s">
        <v>13</v>
      </c>
      <c r="I230" s="1" t="s">
        <v>469</v>
      </c>
      <c r="J230">
        <v>1</v>
      </c>
      <c r="K230" s="1" t="s">
        <v>563</v>
      </c>
      <c r="M230" t="str">
        <f>uzytkownicy719[[#This Row],[Jezyk]]</f>
        <v>songe</v>
      </c>
      <c r="N230" s="1" t="str">
        <f>VLOOKUP(uzytkownicy719[[#This Row],[Panstwo]],panstwa517[[Panstwo]:[Kontynent]],2,FALSE)</f>
        <v>Afryka</v>
      </c>
      <c r="O230" s="17" t="s">
        <v>370</v>
      </c>
      <c r="P230" s="1" t="s">
        <v>298</v>
      </c>
      <c r="Q230">
        <f t="shared" si="6"/>
        <v>1</v>
      </c>
      <c r="R230" t="str">
        <f t="shared" si="7"/>
        <v/>
      </c>
      <c r="S230" s="1"/>
    </row>
    <row r="231" spans="5:19" x14ac:dyDescent="0.25">
      <c r="E231" s="1" t="s">
        <v>299</v>
      </c>
      <c r="F231" s="1" t="s">
        <v>81</v>
      </c>
      <c r="H231" s="1" t="s">
        <v>14</v>
      </c>
      <c r="I231" s="1" t="s">
        <v>106</v>
      </c>
      <c r="J231">
        <v>1</v>
      </c>
      <c r="K231" s="1" t="s">
        <v>563</v>
      </c>
      <c r="M231" t="str">
        <f>uzytkownicy719[[#This Row],[Jezyk]]</f>
        <v>beja</v>
      </c>
      <c r="N231" s="1" t="str">
        <f>VLOOKUP(uzytkownicy719[[#This Row],[Panstwo]],panstwa517[[Panstwo]:[Kontynent]],2,FALSE)</f>
        <v>Afryka</v>
      </c>
      <c r="O231" s="17" t="s">
        <v>375</v>
      </c>
      <c r="P231" s="1" t="s">
        <v>299</v>
      </c>
      <c r="Q231">
        <f t="shared" si="6"/>
        <v>1</v>
      </c>
      <c r="R231" t="str">
        <f t="shared" si="7"/>
        <v/>
      </c>
      <c r="S231" s="1"/>
    </row>
    <row r="232" spans="5:19" x14ac:dyDescent="0.25">
      <c r="E232" s="1" t="s">
        <v>300</v>
      </c>
      <c r="F232" s="1" t="s">
        <v>51</v>
      </c>
      <c r="H232" s="1" t="s">
        <v>16</v>
      </c>
      <c r="I232" s="1" t="s">
        <v>478</v>
      </c>
      <c r="J232">
        <v>1</v>
      </c>
      <c r="K232" s="1" t="s">
        <v>563</v>
      </c>
      <c r="M232" t="str">
        <f>uzytkownicy719[[#This Row],[Jezyk]]</f>
        <v>surigaonon</v>
      </c>
      <c r="N232" s="1" t="str">
        <f>VLOOKUP(uzytkownicy719[[#This Row],[Panstwo]],panstwa517[[Panstwo]:[Kontynent]],2,FALSE)</f>
        <v>Azja</v>
      </c>
      <c r="O232" s="17" t="s">
        <v>391</v>
      </c>
      <c r="P232" s="1" t="s">
        <v>300</v>
      </c>
      <c r="Q232">
        <f t="shared" si="6"/>
        <v>1</v>
      </c>
      <c r="R232" t="str">
        <f t="shared" si="7"/>
        <v/>
      </c>
      <c r="S232" s="1"/>
    </row>
    <row r="233" spans="5:19" x14ac:dyDescent="0.25">
      <c r="E233" s="1" t="s">
        <v>301</v>
      </c>
      <c r="F233" s="1" t="s">
        <v>84</v>
      </c>
      <c r="H233" s="1" t="s">
        <v>20</v>
      </c>
      <c r="I233" s="1" t="s">
        <v>203</v>
      </c>
      <c r="J233">
        <v>1</v>
      </c>
      <c r="K233" s="1" t="s">
        <v>563</v>
      </c>
      <c r="M233" t="str">
        <f>uzytkownicy719[[#This Row],[Jezyk]]</f>
        <v>ho</v>
      </c>
      <c r="N233" s="1" t="str">
        <f>VLOOKUP(uzytkownicy719[[#This Row],[Panstwo]],panstwa517[[Panstwo]:[Kontynent]],2,FALSE)</f>
        <v>Azja</v>
      </c>
      <c r="O233" s="17" t="s">
        <v>419</v>
      </c>
      <c r="P233" s="1" t="s">
        <v>301</v>
      </c>
      <c r="Q233">
        <f t="shared" si="6"/>
        <v>1</v>
      </c>
      <c r="R233" t="str">
        <f t="shared" si="7"/>
        <v/>
      </c>
      <c r="S233" s="1"/>
    </row>
    <row r="234" spans="5:19" x14ac:dyDescent="0.25">
      <c r="E234" s="1" t="s">
        <v>302</v>
      </c>
      <c r="F234" s="1" t="s">
        <v>81</v>
      </c>
      <c r="H234" s="1" t="s">
        <v>21</v>
      </c>
      <c r="I234" s="1" t="s">
        <v>204</v>
      </c>
      <c r="J234">
        <v>1</v>
      </c>
      <c r="K234" s="1" t="s">
        <v>563</v>
      </c>
      <c r="M234" t="str">
        <f>uzytkownicy719[[#This Row],[Jezyk]]</f>
        <v>hokkien</v>
      </c>
      <c r="N234" s="1" t="str">
        <f>VLOOKUP(uzytkownicy719[[#This Row],[Panstwo]],panstwa517[[Panstwo]:[Kontynent]],2,FALSE)</f>
        <v>Azja</v>
      </c>
      <c r="O234" s="17" t="s">
        <v>426</v>
      </c>
      <c r="P234" s="1" t="s">
        <v>302</v>
      </c>
      <c r="Q234">
        <f t="shared" si="6"/>
        <v>1</v>
      </c>
      <c r="R234" t="str">
        <f t="shared" si="7"/>
        <v/>
      </c>
      <c r="S234" s="1"/>
    </row>
    <row r="235" spans="5:19" x14ac:dyDescent="0.25">
      <c r="E235" s="1" t="s">
        <v>303</v>
      </c>
      <c r="F235" s="1" t="s">
        <v>56</v>
      </c>
      <c r="H235" s="1" t="s">
        <v>21</v>
      </c>
      <c r="I235" s="1" t="s">
        <v>217</v>
      </c>
      <c r="J235">
        <v>1</v>
      </c>
      <c r="K235" s="1" t="s">
        <v>563</v>
      </c>
      <c r="M235" t="str">
        <f>uzytkownicy719[[#This Row],[Jezyk]]</f>
        <v>jambi</v>
      </c>
      <c r="N235" s="1" t="str">
        <f>VLOOKUP(uzytkownicy719[[#This Row],[Panstwo]],panstwa517[[Panstwo]:[Kontynent]],2,FALSE)</f>
        <v>Azja</v>
      </c>
      <c r="O235" s="17" t="s">
        <v>427</v>
      </c>
      <c r="P235" s="1" t="s">
        <v>303</v>
      </c>
      <c r="Q235">
        <f t="shared" si="6"/>
        <v>1</v>
      </c>
      <c r="R235" t="str">
        <f t="shared" si="7"/>
        <v/>
      </c>
      <c r="S235" s="1"/>
    </row>
    <row r="236" spans="5:19" x14ac:dyDescent="0.25">
      <c r="E236" s="1" t="s">
        <v>304</v>
      </c>
      <c r="F236" s="1" t="s">
        <v>81</v>
      </c>
      <c r="H236" s="1" t="s">
        <v>24</v>
      </c>
      <c r="I236" s="1" t="s">
        <v>407</v>
      </c>
      <c r="J236">
        <v>1</v>
      </c>
      <c r="K236" s="1" t="s">
        <v>563</v>
      </c>
      <c r="M236" t="str">
        <f>uzytkownicy719[[#This Row],[Jezyk]]</f>
        <v>okinawski</v>
      </c>
      <c r="N236" s="1" t="str">
        <f>VLOOKUP(uzytkownicy719[[#This Row],[Panstwo]],panstwa517[[Panstwo]:[Kontynent]],2,FALSE)</f>
        <v>Azja</v>
      </c>
      <c r="O236" s="17" t="s">
        <v>433</v>
      </c>
      <c r="P236" s="1" t="s">
        <v>304</v>
      </c>
      <c r="Q236">
        <f t="shared" si="6"/>
        <v>1</v>
      </c>
      <c r="R236" t="str">
        <f t="shared" si="7"/>
        <v/>
      </c>
      <c r="S236" s="1"/>
    </row>
    <row r="237" spans="5:19" x14ac:dyDescent="0.25">
      <c r="E237" s="1" t="s">
        <v>305</v>
      </c>
      <c r="F237" s="1" t="s">
        <v>56</v>
      </c>
      <c r="H237" s="1" t="s">
        <v>27</v>
      </c>
      <c r="I237" s="1" t="s">
        <v>522</v>
      </c>
      <c r="J237">
        <v>1</v>
      </c>
      <c r="K237" s="1" t="s">
        <v>563</v>
      </c>
      <c r="M237" t="str">
        <f>uzytkownicy719[[#This Row],[Jezyk]]</f>
        <v>turkana</v>
      </c>
      <c r="N237" s="1" t="str">
        <f>VLOOKUP(uzytkownicy719[[#This Row],[Panstwo]],panstwa517[[Panstwo]:[Kontynent]],2,FALSE)</f>
        <v>Afryka</v>
      </c>
      <c r="O237" s="17" t="s">
        <v>434</v>
      </c>
      <c r="P237" s="1" t="s">
        <v>305</v>
      </c>
      <c r="Q237">
        <f t="shared" si="6"/>
        <v>1</v>
      </c>
      <c r="R237" t="str">
        <f t="shared" si="7"/>
        <v/>
      </c>
      <c r="S237" s="1"/>
    </row>
    <row r="238" spans="5:19" x14ac:dyDescent="0.25">
      <c r="E238" s="1" t="s">
        <v>306</v>
      </c>
      <c r="F238" s="1" t="s">
        <v>81</v>
      </c>
      <c r="H238" s="1" t="s">
        <v>33</v>
      </c>
      <c r="I238" s="1" t="s">
        <v>158</v>
      </c>
      <c r="J238">
        <v>1</v>
      </c>
      <c r="K238" s="1" t="s">
        <v>563</v>
      </c>
      <c r="M238" t="str">
        <f>uzytkownicy719[[#This Row],[Jezyk]]</f>
        <v>edo</v>
      </c>
      <c r="N238" s="1" t="str">
        <f>VLOOKUP(uzytkownicy719[[#This Row],[Panstwo]],panstwa517[[Panstwo]:[Kontynent]],2,FALSE)</f>
        <v>Afryka</v>
      </c>
      <c r="O238" s="17" t="s">
        <v>435</v>
      </c>
      <c r="P238" s="1" t="s">
        <v>306</v>
      </c>
      <c r="Q238">
        <f t="shared" si="6"/>
        <v>1</v>
      </c>
      <c r="R238" t="str">
        <f t="shared" si="7"/>
        <v/>
      </c>
      <c r="S238" s="1"/>
    </row>
    <row r="239" spans="5:19" x14ac:dyDescent="0.25">
      <c r="E239" s="1" t="s">
        <v>307</v>
      </c>
      <c r="F239" s="1" t="s">
        <v>81</v>
      </c>
      <c r="H239" s="1" t="s">
        <v>37</v>
      </c>
      <c r="I239" s="1" t="s">
        <v>148</v>
      </c>
      <c r="J239">
        <v>1</v>
      </c>
      <c r="K239" s="1" t="s">
        <v>563</v>
      </c>
      <c r="M239" t="str">
        <f>uzytkownicy719[[#This Row],[Jezyk]]</f>
        <v>czuwaski</v>
      </c>
      <c r="N239" s="1" t="str">
        <f>VLOOKUP(uzytkownicy719[[#This Row],[Panstwo]],panstwa517[[Panstwo]:[Kontynent]],2,FALSE)</f>
        <v>Europa</v>
      </c>
      <c r="O239" s="17" t="s">
        <v>444</v>
      </c>
      <c r="P239" s="1" t="s">
        <v>307</v>
      </c>
      <c r="Q239">
        <f t="shared" si="6"/>
        <v>1</v>
      </c>
      <c r="R239" t="str">
        <f t="shared" si="7"/>
        <v/>
      </c>
      <c r="S239" s="1"/>
    </row>
    <row r="240" spans="5:19" x14ac:dyDescent="0.25">
      <c r="E240" s="1" t="s">
        <v>308</v>
      </c>
      <c r="F240" s="1" t="s">
        <v>81</v>
      </c>
      <c r="H240" s="1" t="s">
        <v>40</v>
      </c>
      <c r="I240" s="1" t="s">
        <v>186</v>
      </c>
      <c r="J240">
        <v>1</v>
      </c>
      <c r="K240" s="1" t="s">
        <v>563</v>
      </c>
      <c r="M240" t="str">
        <f>uzytkownicy719[[#This Row],[Jezyk]]</f>
        <v>ha</v>
      </c>
      <c r="N240" s="1" t="str">
        <f>VLOOKUP(uzytkownicy719[[#This Row],[Panstwo]],panstwa517[[Panstwo]:[Kontynent]],2,FALSE)</f>
        <v>Afryka</v>
      </c>
      <c r="O240" s="17" t="s">
        <v>445</v>
      </c>
      <c r="P240" s="1" t="s">
        <v>308</v>
      </c>
      <c r="Q240">
        <f t="shared" si="6"/>
        <v>1</v>
      </c>
      <c r="R240" t="str">
        <f t="shared" si="7"/>
        <v/>
      </c>
      <c r="S240" s="1"/>
    </row>
    <row r="241" spans="5:19" x14ac:dyDescent="0.25">
      <c r="E241" s="1" t="s">
        <v>309</v>
      </c>
      <c r="F241" s="1" t="s">
        <v>53</v>
      </c>
      <c r="H241" s="1" t="s">
        <v>41</v>
      </c>
      <c r="I241" s="1" t="s">
        <v>225</v>
      </c>
      <c r="J241">
        <v>1</v>
      </c>
      <c r="K241" s="1" t="s">
        <v>563</v>
      </c>
      <c r="M241" t="str">
        <f>uzytkownicy719[[#This Row],[Jezyk]]</f>
        <v>kabardyjski</v>
      </c>
      <c r="N241" s="1" t="str">
        <f>VLOOKUP(uzytkownicy719[[#This Row],[Panstwo]],panstwa517[[Panstwo]:[Kontynent]],2,FALSE)</f>
        <v>Azja</v>
      </c>
      <c r="O241" s="17" t="s">
        <v>459</v>
      </c>
      <c r="P241" s="1" t="s">
        <v>309</v>
      </c>
      <c r="Q241">
        <f t="shared" si="6"/>
        <v>1</v>
      </c>
      <c r="R241" t="str">
        <f t="shared" si="7"/>
        <v/>
      </c>
      <c r="S241" s="1"/>
    </row>
    <row r="242" spans="5:19" x14ac:dyDescent="0.25">
      <c r="E242" s="1" t="s">
        <v>310</v>
      </c>
      <c r="F242" s="1" t="s">
        <v>81</v>
      </c>
      <c r="H242" s="1" t="s">
        <v>42</v>
      </c>
      <c r="I242" s="1" t="s">
        <v>68</v>
      </c>
      <c r="J242">
        <v>1</v>
      </c>
      <c r="K242" s="1" t="s">
        <v>563</v>
      </c>
      <c r="M242" t="str">
        <f>uzytkownicy719[[#This Row],[Jezyk]]</f>
        <v>alur</v>
      </c>
      <c r="N242" s="1" t="str">
        <f>VLOOKUP(uzytkownicy719[[#This Row],[Panstwo]],panstwa517[[Panstwo]:[Kontynent]],2,FALSE)</f>
        <v>Afryka</v>
      </c>
      <c r="O242" s="17" t="s">
        <v>484</v>
      </c>
      <c r="P242" s="1" t="s">
        <v>310</v>
      </c>
      <c r="Q242">
        <f t="shared" si="6"/>
        <v>1</v>
      </c>
      <c r="R242" t="str">
        <f t="shared" si="7"/>
        <v/>
      </c>
      <c r="S242" s="1"/>
    </row>
    <row r="243" spans="5:19" x14ac:dyDescent="0.25">
      <c r="E243" s="1" t="s">
        <v>311</v>
      </c>
      <c r="F243" s="1" t="s">
        <v>81</v>
      </c>
      <c r="H243" s="1" t="s">
        <v>42</v>
      </c>
      <c r="I243" s="1" t="s">
        <v>404</v>
      </c>
      <c r="J243">
        <v>1</v>
      </c>
      <c r="K243" s="1" t="s">
        <v>563</v>
      </c>
      <c r="M243" t="str">
        <f>uzytkownicy719[[#This Row],[Jezyk]]</f>
        <v>nyoro</v>
      </c>
      <c r="N243" s="1" t="str">
        <f>VLOOKUP(uzytkownicy719[[#This Row],[Panstwo]],panstwa517[[Panstwo]:[Kontynent]],2,FALSE)</f>
        <v>Afryka</v>
      </c>
      <c r="O243" s="17" t="s">
        <v>491</v>
      </c>
      <c r="P243" s="1" t="s">
        <v>311</v>
      </c>
      <c r="Q243">
        <f t="shared" si="6"/>
        <v>1</v>
      </c>
      <c r="R243" t="str">
        <f t="shared" si="7"/>
        <v/>
      </c>
      <c r="S243" s="1"/>
    </row>
    <row r="244" spans="5:19" x14ac:dyDescent="0.25">
      <c r="E244" s="1" t="s">
        <v>312</v>
      </c>
      <c r="F244" s="1" t="s">
        <v>81</v>
      </c>
      <c r="H244" s="1" t="s">
        <v>44</v>
      </c>
      <c r="I244" s="1" t="s">
        <v>445</v>
      </c>
      <c r="J244">
        <v>1</v>
      </c>
      <c r="K244" s="1" t="s">
        <v>563</v>
      </c>
      <c r="M244" t="str">
        <f>uzytkownicy719[[#This Row],[Jezyk]]</f>
        <v>rumunski</v>
      </c>
      <c r="N244" s="1" t="str">
        <f>VLOOKUP(uzytkownicy719[[#This Row],[Panstwo]],panstwa517[[Panstwo]:[Kontynent]],2,FALSE)</f>
        <v>Ameryka Polnocna</v>
      </c>
      <c r="O244" s="17" t="s">
        <v>504</v>
      </c>
      <c r="P244" s="1" t="s">
        <v>312</v>
      </c>
      <c r="Q244">
        <f t="shared" si="6"/>
        <v>1</v>
      </c>
      <c r="R244" t="str">
        <f t="shared" si="7"/>
        <v/>
      </c>
      <c r="S244" s="1"/>
    </row>
    <row r="245" spans="5:19" x14ac:dyDescent="0.25">
      <c r="E245" s="1" t="s">
        <v>313</v>
      </c>
      <c r="F245" s="1" t="s">
        <v>53</v>
      </c>
      <c r="H245" s="1" t="s">
        <v>44</v>
      </c>
      <c r="I245" s="1" t="s">
        <v>76</v>
      </c>
      <c r="J245">
        <v>1</v>
      </c>
      <c r="K245" s="1" t="s">
        <v>563</v>
      </c>
      <c r="M245" t="str">
        <f>uzytkownicy719[[#This Row],[Jezyk]]</f>
        <v>arabski</v>
      </c>
      <c r="N245" s="1" t="str">
        <f>VLOOKUP(uzytkownicy719[[#This Row],[Panstwo]],panstwa517[[Panstwo]:[Kontynent]],2,FALSE)</f>
        <v>Ameryka Polnocna</v>
      </c>
      <c r="O245" s="17" t="s">
        <v>509</v>
      </c>
      <c r="P245" s="1" t="s">
        <v>313</v>
      </c>
      <c r="Q245">
        <f t="shared" si="6"/>
        <v>1</v>
      </c>
      <c r="R245" t="str">
        <f t="shared" si="7"/>
        <v/>
      </c>
      <c r="S245" s="1"/>
    </row>
    <row r="246" spans="5:19" x14ac:dyDescent="0.25">
      <c r="E246" s="1" t="s">
        <v>314</v>
      </c>
      <c r="F246" s="1" t="s">
        <v>62</v>
      </c>
      <c r="H246" s="1" t="s">
        <v>46</v>
      </c>
      <c r="I246" s="1" t="s">
        <v>395</v>
      </c>
      <c r="J246">
        <v>1</v>
      </c>
      <c r="K246" s="1" t="s">
        <v>563</v>
      </c>
      <c r="M246" t="str">
        <f>uzytkownicy719[[#This Row],[Jezyk]]</f>
        <v>nung</v>
      </c>
      <c r="N246" s="1" t="str">
        <f>VLOOKUP(uzytkownicy719[[#This Row],[Panstwo]],panstwa517[[Panstwo]:[Kontynent]],2,FALSE)</f>
        <v>Azja</v>
      </c>
      <c r="O246" s="17" t="s">
        <v>513</v>
      </c>
      <c r="P246" s="1" t="s">
        <v>314</v>
      </c>
      <c r="Q246">
        <f t="shared" si="6"/>
        <v>1</v>
      </c>
      <c r="R246" t="str">
        <f t="shared" si="7"/>
        <v/>
      </c>
      <c r="S246" s="1"/>
    </row>
    <row r="247" spans="5:19" x14ac:dyDescent="0.25">
      <c r="E247" s="1" t="s">
        <v>315</v>
      </c>
      <c r="F247" s="1" t="s">
        <v>81</v>
      </c>
      <c r="H247" s="1" t="s">
        <v>10</v>
      </c>
      <c r="I247" s="1" t="s">
        <v>223</v>
      </c>
      <c r="J247">
        <v>0.9</v>
      </c>
      <c r="K247" s="1" t="s">
        <v>563</v>
      </c>
      <c r="M247" t="str">
        <f>uzytkownicy719[[#This Row],[Jezyk]]</f>
        <v>jinpgho</v>
      </c>
      <c r="N247" s="1" t="str">
        <f>VLOOKUP(uzytkownicy719[[#This Row],[Panstwo]],panstwa517[[Panstwo]:[Kontynent]],2,FALSE)</f>
        <v>Azja</v>
      </c>
      <c r="O247" s="17" t="s">
        <v>515</v>
      </c>
      <c r="P247" s="1" t="s">
        <v>315</v>
      </c>
      <c r="Q247">
        <f t="shared" si="6"/>
        <v>1</v>
      </c>
      <c r="R247" t="str">
        <f t="shared" si="7"/>
        <v/>
      </c>
      <c r="S247" s="1"/>
    </row>
    <row r="248" spans="5:19" x14ac:dyDescent="0.25">
      <c r="E248" s="1" t="s">
        <v>316</v>
      </c>
      <c r="F248" s="1" t="s">
        <v>53</v>
      </c>
      <c r="H248" s="1" t="s">
        <v>13</v>
      </c>
      <c r="I248" s="1" t="s">
        <v>372</v>
      </c>
      <c r="J248">
        <v>0.9</v>
      </c>
      <c r="K248" s="1" t="s">
        <v>563</v>
      </c>
      <c r="M248" t="str">
        <f>uzytkownicy719[[#This Row],[Jezyk]]</f>
        <v>nande</v>
      </c>
      <c r="N248" s="1" t="str">
        <f>VLOOKUP(uzytkownicy719[[#This Row],[Panstwo]],panstwa517[[Panstwo]:[Kontynent]],2,FALSE)</f>
        <v>Afryka</v>
      </c>
      <c r="O248" s="17" t="s">
        <v>517</v>
      </c>
      <c r="P248" s="1" t="s">
        <v>316</v>
      </c>
      <c r="Q248">
        <f t="shared" si="6"/>
        <v>1</v>
      </c>
      <c r="R248" t="str">
        <f t="shared" si="7"/>
        <v/>
      </c>
      <c r="S248" s="1"/>
    </row>
    <row r="249" spans="5:19" x14ac:dyDescent="0.25">
      <c r="E249" s="1" t="s">
        <v>317</v>
      </c>
      <c r="F249" s="1" t="s">
        <v>53</v>
      </c>
      <c r="H249" s="1" t="s">
        <v>17</v>
      </c>
      <c r="I249" s="1" t="s">
        <v>76</v>
      </c>
      <c r="J249">
        <v>0.9</v>
      </c>
      <c r="K249" s="1" t="s">
        <v>563</v>
      </c>
      <c r="M249" t="str">
        <f>uzytkownicy719[[#This Row],[Jezyk]]</f>
        <v>arabski</v>
      </c>
      <c r="N249" s="1" t="str">
        <f>VLOOKUP(uzytkownicy719[[#This Row],[Panstwo]],panstwa517[[Panstwo]:[Kontynent]],2,FALSE)</f>
        <v>Europa</v>
      </c>
      <c r="O249" s="17" t="s">
        <v>527</v>
      </c>
      <c r="P249" s="1" t="s">
        <v>317</v>
      </c>
      <c r="Q249">
        <f t="shared" si="6"/>
        <v>1</v>
      </c>
      <c r="R249" t="str">
        <f t="shared" si="7"/>
        <v/>
      </c>
      <c r="S249" s="1"/>
    </row>
    <row r="250" spans="5:19" x14ac:dyDescent="0.25">
      <c r="E250" s="1" t="s">
        <v>318</v>
      </c>
      <c r="F250" s="1" t="s">
        <v>62</v>
      </c>
      <c r="H250" s="1" t="s">
        <v>19</v>
      </c>
      <c r="I250" s="1" t="s">
        <v>95</v>
      </c>
      <c r="J250">
        <v>0.9</v>
      </c>
      <c r="K250" s="1" t="s">
        <v>563</v>
      </c>
      <c r="M250" t="str">
        <f>uzytkownicy719[[#This Row],[Jezyk]]</f>
        <v>baskijski</v>
      </c>
      <c r="N250" s="1" t="str">
        <f>VLOOKUP(uzytkownicy719[[#This Row],[Panstwo]],panstwa517[[Panstwo]:[Kontynent]],2,FALSE)</f>
        <v>Europa</v>
      </c>
      <c r="O250" s="17" t="s">
        <v>528</v>
      </c>
      <c r="P250" s="1" t="s">
        <v>318</v>
      </c>
      <c r="Q250">
        <f t="shared" si="6"/>
        <v>1</v>
      </c>
      <c r="R250" t="str">
        <f t="shared" si="7"/>
        <v/>
      </c>
      <c r="S250" s="1"/>
    </row>
    <row r="251" spans="5:19" x14ac:dyDescent="0.25">
      <c r="E251" s="1" t="s">
        <v>319</v>
      </c>
      <c r="F251" s="1" t="s">
        <v>81</v>
      </c>
      <c r="H251" s="1" t="s">
        <v>20</v>
      </c>
      <c r="I251" s="1" t="s">
        <v>282</v>
      </c>
      <c r="J251">
        <v>0.9</v>
      </c>
      <c r="K251" s="1" t="s">
        <v>563</v>
      </c>
      <c r="M251" t="str">
        <f>uzytkownicy719[[#This Row],[Jezyk]]</f>
        <v>kui</v>
      </c>
      <c r="N251" s="1" t="str">
        <f>VLOOKUP(uzytkownicy719[[#This Row],[Panstwo]],panstwa517[[Panstwo]:[Kontynent]],2,FALSE)</f>
        <v>Azja</v>
      </c>
      <c r="O251" s="17" t="s">
        <v>537</v>
      </c>
      <c r="P251" s="1" t="s">
        <v>319</v>
      </c>
      <c r="Q251">
        <f t="shared" si="6"/>
        <v>1</v>
      </c>
      <c r="R251" t="str">
        <f t="shared" si="7"/>
        <v/>
      </c>
      <c r="S251" s="1"/>
    </row>
    <row r="252" spans="5:19" x14ac:dyDescent="0.25">
      <c r="E252" s="1" t="s">
        <v>320</v>
      </c>
      <c r="F252" s="1" t="s">
        <v>51</v>
      </c>
      <c r="H252" s="1" t="s">
        <v>20</v>
      </c>
      <c r="I252" s="1" t="s">
        <v>170</v>
      </c>
      <c r="J252">
        <v>0.9</v>
      </c>
      <c r="K252" s="1" t="s">
        <v>563</v>
      </c>
      <c r="M252" t="str">
        <f>uzytkownicy719[[#This Row],[Jezyk]]</f>
        <v>garo</v>
      </c>
      <c r="N252" s="1" t="str">
        <f>VLOOKUP(uzytkownicy719[[#This Row],[Panstwo]],panstwa517[[Panstwo]:[Kontynent]],2,FALSE)</f>
        <v>Azja</v>
      </c>
      <c r="O252" s="17" t="s">
        <v>538</v>
      </c>
      <c r="P252" s="1" t="s">
        <v>320</v>
      </c>
      <c r="Q252">
        <f t="shared" si="6"/>
        <v>1</v>
      </c>
      <c r="R252" t="str">
        <f t="shared" si="7"/>
        <v/>
      </c>
      <c r="S252" s="1"/>
    </row>
    <row r="253" spans="5:19" x14ac:dyDescent="0.25">
      <c r="E253" s="1" t="s">
        <v>321</v>
      </c>
      <c r="F253" s="1" t="s">
        <v>51</v>
      </c>
      <c r="H253" s="1" t="s">
        <v>20</v>
      </c>
      <c r="I253" s="1" t="s">
        <v>514</v>
      </c>
      <c r="J253">
        <v>0.9</v>
      </c>
      <c r="K253" s="1" t="s">
        <v>563</v>
      </c>
      <c r="M253" t="str">
        <f>uzytkownicy719[[#This Row],[Jezyk]]</f>
        <v>tripuri</v>
      </c>
      <c r="N253" s="1" t="str">
        <f>VLOOKUP(uzytkownicy719[[#This Row],[Panstwo]],panstwa517[[Panstwo]:[Kontynent]],2,FALSE)</f>
        <v>Azja</v>
      </c>
      <c r="O253" s="17" t="s">
        <v>539</v>
      </c>
      <c r="P253" s="1" t="s">
        <v>321</v>
      </c>
      <c r="Q253">
        <f t="shared" si="6"/>
        <v>1</v>
      </c>
      <c r="R253" t="str">
        <f t="shared" si="7"/>
        <v/>
      </c>
      <c r="S253" s="1"/>
    </row>
    <row r="254" spans="5:19" x14ac:dyDescent="0.25">
      <c r="E254" s="1" t="s">
        <v>322</v>
      </c>
      <c r="F254" s="1" t="s">
        <v>62</v>
      </c>
      <c r="H254" s="1" t="s">
        <v>21</v>
      </c>
      <c r="I254" s="1" t="s">
        <v>177</v>
      </c>
      <c r="J254">
        <v>0.9</v>
      </c>
      <c r="K254" s="1" t="s">
        <v>563</v>
      </c>
      <c r="M254" t="str">
        <f>uzytkownicy719[[#This Row],[Jezyk]]</f>
        <v>gorontalo</v>
      </c>
      <c r="N254" s="1" t="str">
        <f>VLOOKUP(uzytkownicy719[[#This Row],[Panstwo]],panstwa517[[Panstwo]:[Kontynent]],2,FALSE)</f>
        <v>Azja</v>
      </c>
      <c r="O254" s="17" t="s">
        <v>554</v>
      </c>
      <c r="P254" s="1" t="s">
        <v>322</v>
      </c>
      <c r="Q254">
        <f t="shared" si="6"/>
        <v>1</v>
      </c>
      <c r="R254" t="str">
        <f t="shared" si="7"/>
        <v/>
      </c>
      <c r="S254" s="1"/>
    </row>
    <row r="255" spans="5:19" x14ac:dyDescent="0.25">
      <c r="E255" s="1" t="s">
        <v>323</v>
      </c>
      <c r="F255" s="1" t="s">
        <v>51</v>
      </c>
      <c r="H255" s="1" t="s">
        <v>21</v>
      </c>
      <c r="I255" s="1" t="s">
        <v>361</v>
      </c>
      <c r="J255">
        <v>0.9</v>
      </c>
      <c r="K255" s="1" t="s">
        <v>563</v>
      </c>
      <c r="M255" t="str">
        <f>uzytkownicy719[[#This Row],[Jezyk]]</f>
        <v>mongondow</v>
      </c>
      <c r="N255" s="1" t="str">
        <f>VLOOKUP(uzytkownicy719[[#This Row],[Panstwo]],panstwa517[[Panstwo]:[Kontynent]],2,FALSE)</f>
        <v>Azja</v>
      </c>
      <c r="O255" s="16" t="s">
        <v>8</v>
      </c>
      <c r="P255" s="1" t="s">
        <v>323</v>
      </c>
      <c r="Q255">
        <f t="shared" si="6"/>
        <v>1</v>
      </c>
      <c r="R255" t="str">
        <f t="shared" si="7"/>
        <v/>
      </c>
      <c r="S255" s="1"/>
    </row>
    <row r="256" spans="5:19" x14ac:dyDescent="0.25">
      <c r="E256" s="1" t="s">
        <v>324</v>
      </c>
      <c r="F256" s="1" t="s">
        <v>81</v>
      </c>
      <c r="H256" s="1" t="s">
        <v>21</v>
      </c>
      <c r="I256" s="1" t="s">
        <v>382</v>
      </c>
      <c r="J256">
        <v>0.9</v>
      </c>
      <c r="K256" s="1" t="s">
        <v>563</v>
      </c>
      <c r="M256" t="str">
        <f>uzytkownicy719[[#This Row],[Jezyk]]</f>
        <v>ngajudayak</v>
      </c>
      <c r="N256" s="1" t="str">
        <f>VLOOKUP(uzytkownicy719[[#This Row],[Panstwo]],panstwa517[[Panstwo]:[Kontynent]],2,FALSE)</f>
        <v>Azja</v>
      </c>
      <c r="O256" s="17" t="s">
        <v>76</v>
      </c>
      <c r="P256" s="1" t="s">
        <v>324</v>
      </c>
      <c r="Q256">
        <f t="shared" si="6"/>
        <v>1</v>
      </c>
      <c r="R256" t="str">
        <f t="shared" si="7"/>
        <v/>
      </c>
      <c r="S256" s="1"/>
    </row>
    <row r="257" spans="5:19" x14ac:dyDescent="0.25">
      <c r="E257" s="1" t="s">
        <v>325</v>
      </c>
      <c r="F257" s="1" t="s">
        <v>81</v>
      </c>
      <c r="H257" s="1" t="s">
        <v>27</v>
      </c>
      <c r="I257" s="1" t="s">
        <v>317</v>
      </c>
      <c r="J257">
        <v>0.9</v>
      </c>
      <c r="K257" s="1" t="s">
        <v>563</v>
      </c>
      <c r="M257" t="str">
        <f>uzytkownicy719[[#This Row],[Jezyk]]</f>
        <v>maasai</v>
      </c>
      <c r="N257" s="1" t="str">
        <f>VLOOKUP(uzytkownicy719[[#This Row],[Panstwo]],panstwa517[[Panstwo]:[Kontynent]],2,FALSE)</f>
        <v>Afryka</v>
      </c>
      <c r="O257" s="17" t="s">
        <v>179</v>
      </c>
      <c r="P257" s="1" t="s">
        <v>325</v>
      </c>
      <c r="Q257">
        <f t="shared" si="6"/>
        <v>1</v>
      </c>
      <c r="R257" t="str">
        <f t="shared" si="7"/>
        <v/>
      </c>
      <c r="S257" s="1"/>
    </row>
    <row r="258" spans="5:19" x14ac:dyDescent="0.25">
      <c r="E258" s="1" t="s">
        <v>326</v>
      </c>
      <c r="F258" s="1" t="s">
        <v>123</v>
      </c>
      <c r="H258" s="1" t="s">
        <v>27</v>
      </c>
      <c r="I258" s="1" t="s">
        <v>373</v>
      </c>
      <c r="J258">
        <v>0.9</v>
      </c>
      <c r="K258" s="1" t="s">
        <v>563</v>
      </c>
      <c r="M258" t="str">
        <f>uzytkownicy719[[#This Row],[Jezyk]]</f>
        <v>nandi</v>
      </c>
      <c r="N258" s="1" t="str">
        <f>VLOOKUP(uzytkownicy719[[#This Row],[Panstwo]],panstwa517[[Panstwo]:[Kontynent]],2,FALSE)</f>
        <v>Afryka</v>
      </c>
      <c r="O258" s="17" t="s">
        <v>200</v>
      </c>
      <c r="P258" s="1" t="s">
        <v>326</v>
      </c>
      <c r="Q258">
        <f t="shared" si="6"/>
        <v>1</v>
      </c>
      <c r="R258" t="str">
        <f t="shared" si="7"/>
        <v/>
      </c>
      <c r="S258" s="1"/>
    </row>
    <row r="259" spans="5:19" x14ac:dyDescent="0.25">
      <c r="E259" s="1" t="s">
        <v>327</v>
      </c>
      <c r="F259" s="1" t="s">
        <v>123</v>
      </c>
      <c r="H259" s="1" t="s">
        <v>27</v>
      </c>
      <c r="I259" s="1" t="s">
        <v>257</v>
      </c>
      <c r="J259">
        <v>0.9</v>
      </c>
      <c r="K259" s="1" t="s">
        <v>563</v>
      </c>
      <c r="M259" t="str">
        <f>uzytkownicy719[[#This Row],[Jezyk]]</f>
        <v>kigiryama</v>
      </c>
      <c r="N259" s="1" t="str">
        <f>VLOOKUP(uzytkownicy719[[#This Row],[Panstwo]],panstwa517[[Panstwo]:[Kontynent]],2,FALSE)</f>
        <v>Afryka</v>
      </c>
      <c r="O259" s="17" t="s">
        <v>218</v>
      </c>
      <c r="P259" s="1" t="s">
        <v>327</v>
      </c>
      <c r="Q259">
        <f t="shared" ref="Q259:Q322" si="8">COUNTIF($O$4:$O$552,P259)</f>
        <v>1</v>
      </c>
      <c r="R259" t="str">
        <f t="shared" ref="R259:R322" si="9">IF(Q259&gt;=4,P259,"")</f>
        <v/>
      </c>
      <c r="S259" s="1"/>
    </row>
    <row r="260" spans="5:19" x14ac:dyDescent="0.25">
      <c r="E260" s="1" t="s">
        <v>328</v>
      </c>
      <c r="F260" s="1" t="s">
        <v>81</v>
      </c>
      <c r="H260" s="1" t="s">
        <v>29</v>
      </c>
      <c r="I260" s="1" t="s">
        <v>329</v>
      </c>
      <c r="J260">
        <v>0.9</v>
      </c>
      <c r="K260" s="1" t="s">
        <v>563</v>
      </c>
      <c r="M260" t="str">
        <f>uzytkownicy719[[#This Row],[Jezyk]]</f>
        <v>mandarynski</v>
      </c>
      <c r="N260" s="1" t="str">
        <f>VLOOKUP(uzytkownicy719[[#This Row],[Panstwo]],panstwa517[[Panstwo]:[Kontynent]],2,FALSE)</f>
        <v>Azja</v>
      </c>
      <c r="O260" s="17" t="s">
        <v>221</v>
      </c>
      <c r="P260" s="1" t="s">
        <v>328</v>
      </c>
      <c r="Q260">
        <f t="shared" si="8"/>
        <v>1</v>
      </c>
      <c r="R260" t="str">
        <f t="shared" si="9"/>
        <v/>
      </c>
      <c r="S260" s="1"/>
    </row>
    <row r="261" spans="5:19" x14ac:dyDescent="0.25">
      <c r="E261" s="1" t="s">
        <v>329</v>
      </c>
      <c r="F261" s="1" t="s">
        <v>56</v>
      </c>
      <c r="H261" s="1" t="s">
        <v>42</v>
      </c>
      <c r="I261" s="1" t="s">
        <v>275</v>
      </c>
      <c r="J261">
        <v>0.9</v>
      </c>
      <c r="K261" s="1" t="s">
        <v>563</v>
      </c>
      <c r="M261" t="str">
        <f>uzytkownicy719[[#This Row],[Jezyk]]</f>
        <v>konzo</v>
      </c>
      <c r="N261" s="1" t="str">
        <f>VLOOKUP(uzytkownicy719[[#This Row],[Panstwo]],panstwa517[[Panstwo]:[Kontynent]],2,FALSE)</f>
        <v>Afryka</v>
      </c>
      <c r="O261" s="17" t="s">
        <v>242</v>
      </c>
      <c r="P261" s="1" t="s">
        <v>329</v>
      </c>
      <c r="Q261">
        <f t="shared" si="8"/>
        <v>3</v>
      </c>
      <c r="R261" t="str">
        <f t="shared" si="9"/>
        <v/>
      </c>
      <c r="S261" s="1"/>
    </row>
    <row r="262" spans="5:19" x14ac:dyDescent="0.25">
      <c r="E262" s="1" t="s">
        <v>330</v>
      </c>
      <c r="F262" s="1" t="s">
        <v>81</v>
      </c>
      <c r="H262" s="1" t="s">
        <v>44</v>
      </c>
      <c r="I262" s="1" t="s">
        <v>444</v>
      </c>
      <c r="J262">
        <v>0.9</v>
      </c>
      <c r="K262" s="1" t="s">
        <v>563</v>
      </c>
      <c r="M262" t="str">
        <f>uzytkownicy719[[#This Row],[Jezyk]]</f>
        <v>rosyjski</v>
      </c>
      <c r="N262" s="1" t="str">
        <f>VLOOKUP(uzytkownicy719[[#This Row],[Panstwo]],panstwa517[[Panstwo]:[Kontynent]],2,FALSE)</f>
        <v>Ameryka Polnocna</v>
      </c>
      <c r="O262" s="17" t="s">
        <v>246</v>
      </c>
      <c r="P262" s="1" t="s">
        <v>330</v>
      </c>
      <c r="Q262">
        <f t="shared" si="8"/>
        <v>1</v>
      </c>
      <c r="R262" t="str">
        <f t="shared" si="9"/>
        <v/>
      </c>
      <c r="S262" s="1"/>
    </row>
    <row r="263" spans="5:19" x14ac:dyDescent="0.25">
      <c r="E263" s="1" t="s">
        <v>331</v>
      </c>
      <c r="F263" s="1" t="s">
        <v>51</v>
      </c>
      <c r="H263" s="1" t="s">
        <v>46</v>
      </c>
      <c r="I263" s="1" t="s">
        <v>233</v>
      </c>
      <c r="J263">
        <v>0.9</v>
      </c>
      <c r="K263" s="1" t="s">
        <v>563</v>
      </c>
      <c r="M263" t="str">
        <f>uzytkownicy719[[#This Row],[Jezyk]]</f>
        <v>kantonski</v>
      </c>
      <c r="N263" s="1" t="str">
        <f>VLOOKUP(uzytkownicy719[[#This Row],[Panstwo]],panstwa517[[Panstwo]:[Kontynent]],2,FALSE)</f>
        <v>Azja</v>
      </c>
      <c r="O263" s="17" t="s">
        <v>333</v>
      </c>
      <c r="P263" s="1" t="s">
        <v>331</v>
      </c>
      <c r="Q263">
        <f t="shared" si="8"/>
        <v>1</v>
      </c>
      <c r="R263" t="str">
        <f t="shared" si="9"/>
        <v/>
      </c>
      <c r="S263" s="1"/>
    </row>
    <row r="264" spans="5:19" x14ac:dyDescent="0.25">
      <c r="E264" s="1" t="s">
        <v>332</v>
      </c>
      <c r="F264" s="1" t="s">
        <v>131</v>
      </c>
      <c r="H264" s="1" t="s">
        <v>7</v>
      </c>
      <c r="I264" s="1" t="s">
        <v>246</v>
      </c>
      <c r="J264">
        <v>0.8</v>
      </c>
      <c r="K264" s="1" t="s">
        <v>563</v>
      </c>
      <c r="M264" t="str">
        <f>uzytkownicy719[[#This Row],[Jezyk]]</f>
        <v>keczua</v>
      </c>
      <c r="N264" s="1" t="str">
        <f>VLOOKUP(uzytkownicy719[[#This Row],[Panstwo]],panstwa517[[Panstwo]:[Kontynent]],2,FALSE)</f>
        <v>Ameryka Poludniowa</v>
      </c>
      <c r="O264" s="17" t="s">
        <v>391</v>
      </c>
      <c r="P264" s="1" t="s">
        <v>332</v>
      </c>
      <c r="Q264">
        <f t="shared" si="8"/>
        <v>1</v>
      </c>
      <c r="R264" t="str">
        <f t="shared" si="9"/>
        <v/>
      </c>
      <c r="S264" s="1"/>
    </row>
    <row r="265" spans="5:19" x14ac:dyDescent="0.25">
      <c r="E265" s="1" t="s">
        <v>333</v>
      </c>
      <c r="F265" s="1" t="s">
        <v>96</v>
      </c>
      <c r="H265" s="1" t="s">
        <v>10</v>
      </c>
      <c r="I265" s="1" t="s">
        <v>439</v>
      </c>
      <c r="J265">
        <v>0.8</v>
      </c>
      <c r="K265" s="1" t="s">
        <v>563</v>
      </c>
      <c r="M265" t="str">
        <f>uzytkownicy719[[#This Row],[Jezyk]]</f>
        <v>rakhine</v>
      </c>
      <c r="N265" s="1" t="str">
        <f>VLOOKUP(uzytkownicy719[[#This Row],[Panstwo]],panstwa517[[Panstwo]:[Kontynent]],2,FALSE)</f>
        <v>Azja</v>
      </c>
      <c r="O265" s="17" t="s">
        <v>434</v>
      </c>
      <c r="P265" s="1" t="s">
        <v>333</v>
      </c>
      <c r="Q265">
        <f t="shared" si="8"/>
        <v>1</v>
      </c>
      <c r="R265" t="str">
        <f t="shared" si="9"/>
        <v/>
      </c>
      <c r="S265" s="1"/>
    </row>
    <row r="266" spans="5:19" x14ac:dyDescent="0.25">
      <c r="E266" s="1" t="s">
        <v>334</v>
      </c>
      <c r="F266" s="1" t="s">
        <v>51</v>
      </c>
      <c r="H266" s="1" t="s">
        <v>10</v>
      </c>
      <c r="I266" s="1" t="s">
        <v>442</v>
      </c>
      <c r="J266">
        <v>0.8</v>
      </c>
      <c r="K266" s="1" t="s">
        <v>563</v>
      </c>
      <c r="M266" t="str">
        <f>uzytkownicy719[[#This Row],[Jezyk]]</f>
        <v>rohingya</v>
      </c>
      <c r="N266" s="1" t="str">
        <f>VLOOKUP(uzytkownicy719[[#This Row],[Panstwo]],panstwa517[[Panstwo]:[Kontynent]],2,FALSE)</f>
        <v>Azja</v>
      </c>
      <c r="O266" s="17" t="s">
        <v>539</v>
      </c>
      <c r="P266" s="1" t="s">
        <v>334</v>
      </c>
      <c r="Q266">
        <f t="shared" si="8"/>
        <v>1</v>
      </c>
      <c r="R266" t="str">
        <f t="shared" si="9"/>
        <v/>
      </c>
      <c r="S266" s="1"/>
    </row>
    <row r="267" spans="5:19" x14ac:dyDescent="0.25">
      <c r="E267" s="1" t="s">
        <v>335</v>
      </c>
      <c r="F267" s="1" t="s">
        <v>62</v>
      </c>
      <c r="H267" s="1" t="s">
        <v>10</v>
      </c>
      <c r="I267" s="1" t="s">
        <v>142</v>
      </c>
      <c r="J267">
        <v>0.8</v>
      </c>
      <c r="K267" s="1" t="s">
        <v>563</v>
      </c>
      <c r="M267" t="str">
        <f>uzytkownicy719[[#This Row],[Jezyk]]</f>
        <v>chin</v>
      </c>
      <c r="N267" s="1" t="str">
        <f>VLOOKUP(uzytkownicy719[[#This Row],[Panstwo]],panstwa517[[Panstwo]:[Kontynent]],2,FALSE)</f>
        <v>Azja</v>
      </c>
      <c r="O267" s="16" t="s">
        <v>4</v>
      </c>
      <c r="P267" s="1" t="s">
        <v>335</v>
      </c>
      <c r="Q267">
        <f t="shared" si="8"/>
        <v>1</v>
      </c>
      <c r="R267" t="str">
        <f t="shared" si="9"/>
        <v/>
      </c>
      <c r="S267" s="1"/>
    </row>
    <row r="268" spans="5:19" x14ac:dyDescent="0.25">
      <c r="E268" s="1" t="s">
        <v>336</v>
      </c>
      <c r="F268" s="1" t="s">
        <v>53</v>
      </c>
      <c r="H268" s="1" t="s">
        <v>10</v>
      </c>
      <c r="I268" s="1" t="s">
        <v>358</v>
      </c>
      <c r="J268">
        <v>0.8</v>
      </c>
      <c r="K268" s="1" t="s">
        <v>563</v>
      </c>
      <c r="M268" t="str">
        <f>uzytkownicy719[[#This Row],[Jezyk]]</f>
        <v>mon</v>
      </c>
      <c r="N268" s="1" t="str">
        <f>VLOOKUP(uzytkownicy719[[#This Row],[Panstwo]],panstwa517[[Panstwo]:[Kontynent]],2,FALSE)</f>
        <v>Azja</v>
      </c>
      <c r="O268" s="17" t="s">
        <v>50</v>
      </c>
      <c r="P268" s="1" t="s">
        <v>336</v>
      </c>
      <c r="Q268">
        <f t="shared" si="8"/>
        <v>1</v>
      </c>
      <c r="R268" t="str">
        <f t="shared" si="9"/>
        <v/>
      </c>
      <c r="S268" s="1"/>
    </row>
    <row r="269" spans="5:19" x14ac:dyDescent="0.25">
      <c r="E269" s="1" t="s">
        <v>337</v>
      </c>
      <c r="F269" s="1" t="s">
        <v>272</v>
      </c>
      <c r="H269" s="1" t="s">
        <v>13</v>
      </c>
      <c r="I269" s="1" t="s">
        <v>68</v>
      </c>
      <c r="J269">
        <v>0.8</v>
      </c>
      <c r="K269" s="1" t="s">
        <v>563</v>
      </c>
      <c r="M269" t="str">
        <f>uzytkownicy719[[#This Row],[Jezyk]]</f>
        <v>alur</v>
      </c>
      <c r="N269" s="1" t="str">
        <f>VLOOKUP(uzytkownicy719[[#This Row],[Panstwo]],panstwa517[[Panstwo]:[Kontynent]],2,FALSE)</f>
        <v>Afryka</v>
      </c>
      <c r="O269" s="17" t="s">
        <v>55</v>
      </c>
      <c r="P269" s="1" t="s">
        <v>337</v>
      </c>
      <c r="Q269">
        <f t="shared" si="8"/>
        <v>1</v>
      </c>
      <c r="R269" t="str">
        <f t="shared" si="9"/>
        <v/>
      </c>
      <c r="S269" s="1"/>
    </row>
    <row r="270" spans="5:19" x14ac:dyDescent="0.25">
      <c r="E270" s="1" t="s">
        <v>338</v>
      </c>
      <c r="F270" s="1" t="s">
        <v>81</v>
      </c>
      <c r="H270" s="1" t="s">
        <v>13</v>
      </c>
      <c r="I270" s="1" t="s">
        <v>501</v>
      </c>
      <c r="J270">
        <v>0.8</v>
      </c>
      <c r="K270" s="1" t="s">
        <v>563</v>
      </c>
      <c r="M270" t="str">
        <f>uzytkownicy719[[#This Row],[Jezyk]]</f>
        <v>tetela</v>
      </c>
      <c r="N270" s="1" t="str">
        <f>VLOOKUP(uzytkownicy719[[#This Row],[Panstwo]],panstwa517[[Panstwo]:[Kontynent]],2,FALSE)</f>
        <v>Afryka</v>
      </c>
      <c r="O270" s="17" t="s">
        <v>57</v>
      </c>
      <c r="P270" s="1" t="s">
        <v>338</v>
      </c>
      <c r="Q270">
        <f t="shared" si="8"/>
        <v>1</v>
      </c>
      <c r="R270" t="str">
        <f t="shared" si="9"/>
        <v/>
      </c>
      <c r="S270" s="1"/>
    </row>
    <row r="271" spans="5:19" x14ac:dyDescent="0.25">
      <c r="E271" s="1" t="s">
        <v>339</v>
      </c>
      <c r="F271" s="1" t="s">
        <v>53</v>
      </c>
      <c r="H271" s="1" t="s">
        <v>21</v>
      </c>
      <c r="I271" s="1" t="s">
        <v>390</v>
      </c>
      <c r="J271">
        <v>0.8</v>
      </c>
      <c r="K271" s="1" t="s">
        <v>563</v>
      </c>
      <c r="M271" t="str">
        <f>uzytkownicy719[[#This Row],[Jezyk]]</f>
        <v>nias</v>
      </c>
      <c r="N271" s="1" t="str">
        <f>VLOOKUP(uzytkownicy719[[#This Row],[Panstwo]],panstwa517[[Panstwo]:[Kontynent]],2,FALSE)</f>
        <v>Azja</v>
      </c>
      <c r="O271" s="17" t="s">
        <v>63</v>
      </c>
      <c r="P271" s="1" t="s">
        <v>339</v>
      </c>
      <c r="Q271">
        <f t="shared" si="8"/>
        <v>1</v>
      </c>
      <c r="R271" t="str">
        <f t="shared" si="9"/>
        <v/>
      </c>
      <c r="S271" s="1"/>
    </row>
    <row r="272" spans="5:19" x14ac:dyDescent="0.25">
      <c r="E272" s="1" t="s">
        <v>340</v>
      </c>
      <c r="F272" s="1" t="s">
        <v>51</v>
      </c>
      <c r="H272" s="1" t="s">
        <v>31</v>
      </c>
      <c r="I272" s="1" t="s">
        <v>342</v>
      </c>
      <c r="J272">
        <v>0.8</v>
      </c>
      <c r="K272" s="1" t="s">
        <v>563</v>
      </c>
      <c r="M272" t="str">
        <f>uzytkownicy719[[#This Row],[Jezyk]]</f>
        <v>maya</v>
      </c>
      <c r="N272" s="1" t="str">
        <f>VLOOKUP(uzytkownicy719[[#This Row],[Panstwo]],panstwa517[[Panstwo]:[Kontynent]],2,FALSE)</f>
        <v>Ameryka Polnocna</v>
      </c>
      <c r="O272" s="17" t="s">
        <v>64</v>
      </c>
      <c r="P272" s="1" t="s">
        <v>340</v>
      </c>
      <c r="Q272">
        <f t="shared" si="8"/>
        <v>1</v>
      </c>
      <c r="R272" t="str">
        <f t="shared" si="9"/>
        <v/>
      </c>
      <c r="S272" s="1"/>
    </row>
    <row r="273" spans="5:19" x14ac:dyDescent="0.25">
      <c r="E273" s="1" t="s">
        <v>341</v>
      </c>
      <c r="F273" s="1" t="s">
        <v>81</v>
      </c>
      <c r="H273" s="1" t="s">
        <v>32</v>
      </c>
      <c r="I273" s="1" t="s">
        <v>433</v>
      </c>
      <c r="J273">
        <v>0.8</v>
      </c>
      <c r="K273" s="1" t="s">
        <v>563</v>
      </c>
      <c r="M273" t="str">
        <f>uzytkownicy719[[#This Row],[Jezyk]]</f>
        <v>polski</v>
      </c>
      <c r="N273" s="1" t="str">
        <f>VLOOKUP(uzytkownicy719[[#This Row],[Panstwo]],panstwa517[[Panstwo]:[Kontynent]],2,FALSE)</f>
        <v>Europa</v>
      </c>
      <c r="O273" s="17" t="s">
        <v>65</v>
      </c>
      <c r="P273" s="1" t="s">
        <v>341</v>
      </c>
      <c r="Q273">
        <f t="shared" si="8"/>
        <v>1</v>
      </c>
      <c r="R273" t="str">
        <f t="shared" si="9"/>
        <v/>
      </c>
      <c r="S273" s="1"/>
    </row>
    <row r="274" spans="5:19" x14ac:dyDescent="0.25">
      <c r="E274" s="1" t="s">
        <v>342</v>
      </c>
      <c r="F274" s="1" t="s">
        <v>135</v>
      </c>
      <c r="H274" s="1" t="s">
        <v>40</v>
      </c>
      <c r="I274" s="1" t="s">
        <v>401</v>
      </c>
      <c r="J274">
        <v>0.8</v>
      </c>
      <c r="K274" s="1" t="s">
        <v>563</v>
      </c>
      <c r="M274" t="str">
        <f>uzytkownicy719[[#This Row],[Jezyk]]</f>
        <v>nyaturu</v>
      </c>
      <c r="N274" s="1" t="str">
        <f>VLOOKUP(uzytkownicy719[[#This Row],[Panstwo]],panstwa517[[Panstwo]:[Kontynent]],2,FALSE)</f>
        <v>Afryka</v>
      </c>
      <c r="O274" s="17" t="s">
        <v>71</v>
      </c>
      <c r="P274" s="1" t="s">
        <v>342</v>
      </c>
      <c r="Q274">
        <f t="shared" si="8"/>
        <v>1</v>
      </c>
      <c r="R274" t="str">
        <f t="shared" si="9"/>
        <v/>
      </c>
      <c r="S274" s="1"/>
    </row>
    <row r="275" spans="5:19" x14ac:dyDescent="0.25">
      <c r="E275" s="1" t="s">
        <v>343</v>
      </c>
      <c r="F275" s="1" t="s">
        <v>81</v>
      </c>
      <c r="H275" s="1" t="s">
        <v>42</v>
      </c>
      <c r="I275" s="1" t="s">
        <v>511</v>
      </c>
      <c r="J275">
        <v>0.8</v>
      </c>
      <c r="K275" s="1" t="s">
        <v>563</v>
      </c>
      <c r="M275" t="str">
        <f>uzytkownicy719[[#This Row],[Jezyk]]</f>
        <v>tooro</v>
      </c>
      <c r="N275" s="1" t="str">
        <f>VLOOKUP(uzytkownicy719[[#This Row],[Panstwo]],panstwa517[[Panstwo]:[Kontynent]],2,FALSE)</f>
        <v>Afryka</v>
      </c>
      <c r="O275" s="17" t="s">
        <v>73</v>
      </c>
      <c r="P275" s="1" t="s">
        <v>343</v>
      </c>
      <c r="Q275">
        <f t="shared" si="8"/>
        <v>1</v>
      </c>
      <c r="R275" t="str">
        <f t="shared" si="9"/>
        <v/>
      </c>
      <c r="S275" s="1"/>
    </row>
    <row r="276" spans="5:19" x14ac:dyDescent="0.25">
      <c r="E276" s="1" t="s">
        <v>344</v>
      </c>
      <c r="F276" s="1" t="s">
        <v>144</v>
      </c>
      <c r="H276" s="1" t="s">
        <v>47</v>
      </c>
      <c r="I276" s="1" t="s">
        <v>445</v>
      </c>
      <c r="J276">
        <v>0.8</v>
      </c>
      <c r="K276" s="1" t="s">
        <v>563</v>
      </c>
      <c r="M276" t="str">
        <f>uzytkownicy719[[#This Row],[Jezyk]]</f>
        <v>rumunski</v>
      </c>
      <c r="N276" s="1" t="str">
        <f>VLOOKUP(uzytkownicy719[[#This Row],[Panstwo]],panstwa517[[Panstwo]:[Kontynent]],2,FALSE)</f>
        <v>Europa</v>
      </c>
      <c r="O276" s="17" t="s">
        <v>74</v>
      </c>
      <c r="P276" s="1" t="s">
        <v>344</v>
      </c>
      <c r="Q276">
        <f t="shared" si="8"/>
        <v>1</v>
      </c>
      <c r="R276" t="str">
        <f t="shared" si="9"/>
        <v/>
      </c>
      <c r="S276" s="1"/>
    </row>
    <row r="277" spans="5:19" x14ac:dyDescent="0.25">
      <c r="E277" s="1" t="s">
        <v>345</v>
      </c>
      <c r="F277" s="1" t="s">
        <v>144</v>
      </c>
      <c r="H277" s="1" t="s">
        <v>12</v>
      </c>
      <c r="I277" s="1" t="s">
        <v>188</v>
      </c>
      <c r="J277">
        <v>0.7</v>
      </c>
      <c r="K277" s="1" t="s">
        <v>563</v>
      </c>
      <c r="M277" t="str">
        <f>uzytkownicy719[[#This Row],[Jezyk]]</f>
        <v>hakka</v>
      </c>
      <c r="N277" s="1" t="str">
        <f>VLOOKUP(uzytkownicy719[[#This Row],[Panstwo]],panstwa517[[Panstwo]:[Kontynent]],2,FALSE)</f>
        <v>Azja</v>
      </c>
      <c r="O277" s="17" t="s">
        <v>75</v>
      </c>
      <c r="P277" s="1" t="s">
        <v>345</v>
      </c>
      <c r="Q277">
        <f t="shared" si="8"/>
        <v>1</v>
      </c>
      <c r="R277" t="str">
        <f t="shared" si="9"/>
        <v/>
      </c>
      <c r="S277" s="1"/>
    </row>
    <row r="278" spans="5:19" x14ac:dyDescent="0.25">
      <c r="E278" s="1" t="s">
        <v>346</v>
      </c>
      <c r="F278" s="1" t="s">
        <v>81</v>
      </c>
      <c r="H278" s="1" t="s">
        <v>12</v>
      </c>
      <c r="I278" s="1" t="s">
        <v>303</v>
      </c>
      <c r="J278">
        <v>0.7</v>
      </c>
      <c r="K278" s="1" t="s">
        <v>563</v>
      </c>
      <c r="M278" t="str">
        <f>uzytkownicy719[[#This Row],[Jezyk]]</f>
        <v>lisu</v>
      </c>
      <c r="N278" s="1" t="str">
        <f>VLOOKUP(uzytkownicy719[[#This Row],[Panstwo]],panstwa517[[Panstwo]:[Kontynent]],2,FALSE)</f>
        <v>Azja</v>
      </c>
      <c r="O278" s="17" t="s">
        <v>76</v>
      </c>
      <c r="P278" s="1" t="s">
        <v>346</v>
      </c>
      <c r="Q278">
        <f t="shared" si="8"/>
        <v>1</v>
      </c>
      <c r="R278" t="str">
        <f t="shared" si="9"/>
        <v/>
      </c>
      <c r="S278" s="1"/>
    </row>
    <row r="279" spans="5:19" x14ac:dyDescent="0.25">
      <c r="E279" s="1" t="s">
        <v>347</v>
      </c>
      <c r="F279" s="1" t="s">
        <v>56</v>
      </c>
      <c r="H279" s="1" t="s">
        <v>13</v>
      </c>
      <c r="I279" s="1" t="s">
        <v>553</v>
      </c>
      <c r="J279">
        <v>0.7</v>
      </c>
      <c r="K279" s="1" t="s">
        <v>563</v>
      </c>
      <c r="M279" t="str">
        <f>uzytkownicy719[[#This Row],[Jezyk]]</f>
        <v>zande</v>
      </c>
      <c r="N279" s="1" t="str">
        <f>VLOOKUP(uzytkownicy719[[#This Row],[Panstwo]],panstwa517[[Panstwo]:[Kontynent]],2,FALSE)</f>
        <v>Afryka</v>
      </c>
      <c r="O279" s="17" t="s">
        <v>79</v>
      </c>
      <c r="P279" s="1" t="s">
        <v>347</v>
      </c>
      <c r="Q279">
        <f t="shared" si="8"/>
        <v>1</v>
      </c>
      <c r="R279" t="str">
        <f t="shared" si="9"/>
        <v/>
      </c>
      <c r="S279" s="1"/>
    </row>
    <row r="280" spans="5:19" x14ac:dyDescent="0.25">
      <c r="E280" s="1" t="s">
        <v>348</v>
      </c>
      <c r="F280" s="1" t="s">
        <v>189</v>
      </c>
      <c r="H280" s="1" t="s">
        <v>13</v>
      </c>
      <c r="I280" s="1" t="s">
        <v>544</v>
      </c>
      <c r="J280">
        <v>0.7</v>
      </c>
      <c r="K280" s="1" t="s">
        <v>563</v>
      </c>
      <c r="M280" t="str">
        <f>uzytkownicy719[[#This Row],[Jezyk]]</f>
        <v>yaka</v>
      </c>
      <c r="N280" s="1" t="str">
        <f>VLOOKUP(uzytkownicy719[[#This Row],[Panstwo]],panstwa517[[Panstwo]:[Kontynent]],2,FALSE)</f>
        <v>Afryka</v>
      </c>
      <c r="O280" s="17" t="s">
        <v>82</v>
      </c>
      <c r="P280" s="1" t="s">
        <v>348</v>
      </c>
      <c r="Q280">
        <f t="shared" si="8"/>
        <v>1</v>
      </c>
      <c r="R280" t="str">
        <f t="shared" si="9"/>
        <v/>
      </c>
      <c r="S280" s="1"/>
    </row>
    <row r="281" spans="5:19" x14ac:dyDescent="0.25">
      <c r="E281" s="1" t="s">
        <v>349</v>
      </c>
      <c r="F281" s="1" t="s">
        <v>56</v>
      </c>
      <c r="H281" s="1" t="s">
        <v>13</v>
      </c>
      <c r="I281" s="1" t="s">
        <v>549</v>
      </c>
      <c r="J281">
        <v>0.7</v>
      </c>
      <c r="K281" s="1" t="s">
        <v>563</v>
      </c>
      <c r="M281" t="str">
        <f>uzytkownicy719[[#This Row],[Jezyk]]</f>
        <v>yombe</v>
      </c>
      <c r="N281" s="1" t="str">
        <f>VLOOKUP(uzytkownicy719[[#This Row],[Panstwo]],panstwa517[[Panstwo]:[Kontynent]],2,FALSE)</f>
        <v>Afryka</v>
      </c>
      <c r="O281" s="17" t="s">
        <v>85</v>
      </c>
      <c r="P281" s="1" t="s">
        <v>349</v>
      </c>
      <c r="Q281">
        <f t="shared" si="8"/>
        <v>1</v>
      </c>
      <c r="R281" t="str">
        <f t="shared" si="9"/>
        <v/>
      </c>
      <c r="S281" s="1"/>
    </row>
    <row r="282" spans="5:19" x14ac:dyDescent="0.25">
      <c r="E282" s="1" t="s">
        <v>350</v>
      </c>
      <c r="F282" s="1" t="s">
        <v>51</v>
      </c>
      <c r="H282" s="1" t="s">
        <v>13</v>
      </c>
      <c r="I282" s="1" t="s">
        <v>463</v>
      </c>
      <c r="J282">
        <v>0.7</v>
      </c>
      <c r="K282" s="1" t="s">
        <v>563</v>
      </c>
      <c r="M282" t="str">
        <f>uzytkownicy719[[#This Row],[Jezyk]]</f>
        <v>shi</v>
      </c>
      <c r="N282" s="1" t="str">
        <f>VLOOKUP(uzytkownicy719[[#This Row],[Panstwo]],panstwa517[[Panstwo]:[Kontynent]],2,FALSE)</f>
        <v>Afryka</v>
      </c>
      <c r="O282" s="17" t="s">
        <v>88</v>
      </c>
      <c r="P282" s="1" t="s">
        <v>350</v>
      </c>
      <c r="Q282">
        <f t="shared" si="8"/>
        <v>1</v>
      </c>
      <c r="R282" t="str">
        <f t="shared" si="9"/>
        <v/>
      </c>
      <c r="S282" s="1"/>
    </row>
    <row r="283" spans="5:19" x14ac:dyDescent="0.25">
      <c r="E283" s="1" t="s">
        <v>351</v>
      </c>
      <c r="F283" s="1" t="s">
        <v>51</v>
      </c>
      <c r="H283" s="1" t="s">
        <v>17</v>
      </c>
      <c r="I283" s="1" t="s">
        <v>69</v>
      </c>
      <c r="J283">
        <v>0.7</v>
      </c>
      <c r="K283" s="1" t="s">
        <v>563</v>
      </c>
      <c r="M283" t="str">
        <f>uzytkownicy719[[#This Row],[Jezyk]]</f>
        <v>alzacki</v>
      </c>
      <c r="N283" s="1" t="str">
        <f>VLOOKUP(uzytkownicy719[[#This Row],[Panstwo]],panstwa517[[Panstwo]:[Kontynent]],2,FALSE)</f>
        <v>Europa</v>
      </c>
      <c r="O283" s="17" t="s">
        <v>90</v>
      </c>
      <c r="P283" s="1" t="s">
        <v>351</v>
      </c>
      <c r="Q283">
        <f t="shared" si="8"/>
        <v>1</v>
      </c>
      <c r="R283" t="str">
        <f t="shared" si="9"/>
        <v/>
      </c>
      <c r="S283" s="1"/>
    </row>
    <row r="284" spans="5:19" x14ac:dyDescent="0.25">
      <c r="E284" s="1" t="s">
        <v>352</v>
      </c>
      <c r="F284" s="1" t="s">
        <v>56</v>
      </c>
      <c r="H284" s="1" t="s">
        <v>20</v>
      </c>
      <c r="I284" s="1" t="s">
        <v>355</v>
      </c>
      <c r="J284">
        <v>0.7</v>
      </c>
      <c r="K284" s="1" t="s">
        <v>563</v>
      </c>
      <c r="M284" t="str">
        <f>uzytkownicy719[[#This Row],[Jezyk]]</f>
        <v>mizo</v>
      </c>
      <c r="N284" s="1" t="str">
        <f>VLOOKUP(uzytkownicy719[[#This Row],[Panstwo]],panstwa517[[Panstwo]:[Kontynent]],2,FALSE)</f>
        <v>Azja</v>
      </c>
      <c r="O284" s="17" t="s">
        <v>91</v>
      </c>
      <c r="P284" s="1" t="s">
        <v>352</v>
      </c>
      <c r="Q284">
        <f t="shared" si="8"/>
        <v>1</v>
      </c>
      <c r="R284" t="str">
        <f t="shared" si="9"/>
        <v/>
      </c>
      <c r="S284" s="1"/>
    </row>
    <row r="285" spans="5:19" x14ac:dyDescent="0.25">
      <c r="E285" s="1" t="s">
        <v>353</v>
      </c>
      <c r="F285" s="1" t="s">
        <v>96</v>
      </c>
      <c r="H285" s="1" t="s">
        <v>21</v>
      </c>
      <c r="I285" s="1" t="s">
        <v>99</v>
      </c>
      <c r="J285">
        <v>0.7</v>
      </c>
      <c r="K285" s="1" t="s">
        <v>563</v>
      </c>
      <c r="M285" t="str">
        <f>uzytkownicy719[[#This Row],[Jezyk]]</f>
        <v>batakangkola</v>
      </c>
      <c r="N285" s="1" t="str">
        <f>VLOOKUP(uzytkownicy719[[#This Row],[Panstwo]],panstwa517[[Panstwo]:[Kontynent]],2,FALSE)</f>
        <v>Azja</v>
      </c>
      <c r="O285" s="17" t="s">
        <v>92</v>
      </c>
      <c r="P285" s="1" t="s">
        <v>353</v>
      </c>
      <c r="Q285">
        <f t="shared" si="8"/>
        <v>1</v>
      </c>
      <c r="R285" t="str">
        <f t="shared" si="9"/>
        <v/>
      </c>
      <c r="S285" s="1"/>
    </row>
    <row r="286" spans="5:19" x14ac:dyDescent="0.25">
      <c r="E286" s="1" t="s">
        <v>354</v>
      </c>
      <c r="F286" s="1" t="s">
        <v>144</v>
      </c>
      <c r="H286" s="1" t="s">
        <v>21</v>
      </c>
      <c r="I286" s="1" t="s">
        <v>349</v>
      </c>
      <c r="J286">
        <v>0.7</v>
      </c>
      <c r="K286" s="1" t="s">
        <v>563</v>
      </c>
      <c r="M286" t="str">
        <f>uzytkownicy719[[#This Row],[Jezyk]]</f>
        <v>minnan</v>
      </c>
      <c r="N286" s="1" t="str">
        <f>VLOOKUP(uzytkownicy719[[#This Row],[Panstwo]],panstwa517[[Panstwo]:[Kontynent]],2,FALSE)</f>
        <v>Azja</v>
      </c>
      <c r="O286" s="17" t="s">
        <v>93</v>
      </c>
      <c r="P286" s="1" t="s">
        <v>354</v>
      </c>
      <c r="Q286">
        <f t="shared" si="8"/>
        <v>1</v>
      </c>
      <c r="R286" t="str">
        <f t="shared" si="9"/>
        <v/>
      </c>
      <c r="S286" s="1"/>
    </row>
    <row r="287" spans="5:19" x14ac:dyDescent="0.25">
      <c r="E287" s="1" t="s">
        <v>355</v>
      </c>
      <c r="F287" s="1" t="s">
        <v>56</v>
      </c>
      <c r="H287" s="1" t="s">
        <v>21</v>
      </c>
      <c r="I287" s="1" t="s">
        <v>357</v>
      </c>
      <c r="J287">
        <v>0.7</v>
      </c>
      <c r="K287" s="1" t="s">
        <v>563</v>
      </c>
      <c r="M287" t="str">
        <f>uzytkownicy719[[#This Row],[Jezyk]]</f>
        <v>molukanski</v>
      </c>
      <c r="N287" s="1" t="str">
        <f>VLOOKUP(uzytkownicy719[[#This Row],[Panstwo]],panstwa517[[Panstwo]:[Kontynent]],2,FALSE)</f>
        <v>Azja</v>
      </c>
      <c r="O287" s="17" t="s">
        <v>94</v>
      </c>
      <c r="P287" s="1" t="s">
        <v>355</v>
      </c>
      <c r="Q287">
        <f t="shared" si="8"/>
        <v>1</v>
      </c>
      <c r="R287" t="str">
        <f t="shared" si="9"/>
        <v/>
      </c>
      <c r="S287" s="1"/>
    </row>
    <row r="288" spans="5:19" x14ac:dyDescent="0.25">
      <c r="E288" s="1" t="s">
        <v>356</v>
      </c>
      <c r="F288" s="1" t="s">
        <v>81</v>
      </c>
      <c r="H288" s="1" t="s">
        <v>37</v>
      </c>
      <c r="I288" s="1" t="s">
        <v>78</v>
      </c>
      <c r="J288">
        <v>0.7</v>
      </c>
      <c r="K288" s="1" t="s">
        <v>563</v>
      </c>
      <c r="M288" t="str">
        <f>uzytkownicy719[[#This Row],[Jezyk]]</f>
        <v>armenski</v>
      </c>
      <c r="N288" s="1" t="str">
        <f>VLOOKUP(uzytkownicy719[[#This Row],[Panstwo]],panstwa517[[Panstwo]:[Kontynent]],2,FALSE)</f>
        <v>Europa</v>
      </c>
      <c r="O288" s="17" t="s">
        <v>99</v>
      </c>
      <c r="P288" s="1" t="s">
        <v>356</v>
      </c>
      <c r="Q288">
        <f t="shared" si="8"/>
        <v>1</v>
      </c>
      <c r="R288" t="str">
        <f t="shared" si="9"/>
        <v/>
      </c>
      <c r="S288" s="1"/>
    </row>
    <row r="289" spans="5:19" x14ac:dyDescent="0.25">
      <c r="E289" s="1" t="s">
        <v>357</v>
      </c>
      <c r="F289" s="1" t="s">
        <v>51</v>
      </c>
      <c r="H289" s="1" t="s">
        <v>37</v>
      </c>
      <c r="I289" s="1" t="s">
        <v>83</v>
      </c>
      <c r="J289">
        <v>0.7</v>
      </c>
      <c r="K289" s="1" t="s">
        <v>563</v>
      </c>
      <c r="M289" t="str">
        <f>uzytkownicy719[[#This Row],[Jezyk]]</f>
        <v>awarski</v>
      </c>
      <c r="N289" s="1" t="str">
        <f>VLOOKUP(uzytkownicy719[[#This Row],[Panstwo]],panstwa517[[Panstwo]:[Kontynent]],2,FALSE)</f>
        <v>Europa</v>
      </c>
      <c r="O289" s="17" t="s">
        <v>100</v>
      </c>
      <c r="P289" s="1" t="s">
        <v>357</v>
      </c>
      <c r="Q289">
        <f t="shared" si="8"/>
        <v>1</v>
      </c>
      <c r="R289" t="str">
        <f t="shared" si="9"/>
        <v/>
      </c>
      <c r="S289" s="1"/>
    </row>
    <row r="290" spans="5:19" x14ac:dyDescent="0.25">
      <c r="E290" s="1" t="s">
        <v>358</v>
      </c>
      <c r="F290" s="1" t="s">
        <v>89</v>
      </c>
      <c r="H290" s="1" t="s">
        <v>38</v>
      </c>
      <c r="I290" s="1" t="s">
        <v>166</v>
      </c>
      <c r="J290">
        <v>0.7</v>
      </c>
      <c r="K290" s="1" t="s">
        <v>563</v>
      </c>
      <c r="M290" t="str">
        <f>uzytkownicy719[[#This Row],[Jezyk]]</f>
        <v>fur</v>
      </c>
      <c r="N290" s="1" t="str">
        <f>VLOOKUP(uzytkownicy719[[#This Row],[Panstwo]],panstwa517[[Panstwo]:[Kontynent]],2,FALSE)</f>
        <v>Afryka</v>
      </c>
      <c r="O290" s="17" t="s">
        <v>101</v>
      </c>
      <c r="P290" s="1" t="s">
        <v>358</v>
      </c>
      <c r="Q290">
        <f t="shared" si="8"/>
        <v>1</v>
      </c>
      <c r="R290" t="str">
        <f t="shared" si="9"/>
        <v/>
      </c>
      <c r="S290" s="1"/>
    </row>
    <row r="291" spans="5:19" x14ac:dyDescent="0.25">
      <c r="E291" s="1" t="s">
        <v>359</v>
      </c>
      <c r="F291" s="1" t="s">
        <v>81</v>
      </c>
      <c r="H291" s="1" t="s">
        <v>40</v>
      </c>
      <c r="I291" s="1" t="s">
        <v>310</v>
      </c>
      <c r="J291">
        <v>0.7</v>
      </c>
      <c r="K291" s="1" t="s">
        <v>563</v>
      </c>
      <c r="M291" t="str">
        <f>uzytkownicy719[[#This Row],[Jezyk]]</f>
        <v>luguru</v>
      </c>
      <c r="N291" s="1" t="str">
        <f>VLOOKUP(uzytkownicy719[[#This Row],[Panstwo]],panstwa517[[Panstwo]:[Kontynent]],2,FALSE)</f>
        <v>Afryka</v>
      </c>
      <c r="O291" s="17" t="s">
        <v>102</v>
      </c>
      <c r="P291" s="1" t="s">
        <v>359</v>
      </c>
      <c r="Q291">
        <f t="shared" si="8"/>
        <v>1</v>
      </c>
      <c r="R291" t="str">
        <f t="shared" si="9"/>
        <v/>
      </c>
      <c r="S291" s="1"/>
    </row>
    <row r="292" spans="5:19" x14ac:dyDescent="0.25">
      <c r="E292" s="1" t="s">
        <v>360</v>
      </c>
      <c r="F292" s="1" t="s">
        <v>129</v>
      </c>
      <c r="H292" s="1" t="s">
        <v>40</v>
      </c>
      <c r="I292" s="1" t="s">
        <v>110</v>
      </c>
      <c r="J292">
        <v>0.7</v>
      </c>
      <c r="K292" s="1" t="s">
        <v>563</v>
      </c>
      <c r="M292" t="str">
        <f>uzytkownicy719[[#This Row],[Jezyk]]</f>
        <v>bena</v>
      </c>
      <c r="N292" s="1" t="str">
        <f>VLOOKUP(uzytkownicy719[[#This Row],[Panstwo]],panstwa517[[Panstwo]:[Kontynent]],2,FALSE)</f>
        <v>Afryka</v>
      </c>
      <c r="O292" s="17" t="s">
        <v>103</v>
      </c>
      <c r="P292" s="1" t="s">
        <v>360</v>
      </c>
      <c r="Q292">
        <f t="shared" si="8"/>
        <v>1</v>
      </c>
      <c r="R292" t="str">
        <f t="shared" si="9"/>
        <v/>
      </c>
      <c r="S292" s="1"/>
    </row>
    <row r="293" spans="5:19" x14ac:dyDescent="0.25">
      <c r="E293" s="1" t="s">
        <v>361</v>
      </c>
      <c r="F293" s="1" t="s">
        <v>51</v>
      </c>
      <c r="H293" s="1" t="s">
        <v>40</v>
      </c>
      <c r="I293" s="1" t="s">
        <v>461</v>
      </c>
      <c r="J293">
        <v>0.7</v>
      </c>
      <c r="K293" s="1" t="s">
        <v>563</v>
      </c>
      <c r="M293" t="str">
        <f>uzytkownicy719[[#This Row],[Jezyk]]</f>
        <v>shambala</v>
      </c>
      <c r="N293" s="1" t="str">
        <f>VLOOKUP(uzytkownicy719[[#This Row],[Panstwo]],panstwa517[[Panstwo]:[Kontynent]],2,FALSE)</f>
        <v>Afryka</v>
      </c>
      <c r="O293" s="17" t="s">
        <v>104</v>
      </c>
      <c r="P293" s="1" t="s">
        <v>361</v>
      </c>
      <c r="Q293">
        <f t="shared" si="8"/>
        <v>1</v>
      </c>
      <c r="R293" t="str">
        <f t="shared" si="9"/>
        <v/>
      </c>
      <c r="S293" s="1"/>
    </row>
    <row r="294" spans="5:19" x14ac:dyDescent="0.25">
      <c r="E294" s="1" t="s">
        <v>362</v>
      </c>
      <c r="F294" s="1" t="s">
        <v>129</v>
      </c>
      <c r="H294" s="1" t="s">
        <v>42</v>
      </c>
      <c r="I294" s="1" t="s">
        <v>381</v>
      </c>
      <c r="J294">
        <v>0.7</v>
      </c>
      <c r="K294" s="1" t="s">
        <v>563</v>
      </c>
      <c r="M294" t="str">
        <f>uzytkownicy719[[#This Row],[Jezyk]]</f>
        <v>ng'akarimojong</v>
      </c>
      <c r="N294" s="1" t="str">
        <f>VLOOKUP(uzytkownicy719[[#This Row],[Panstwo]],panstwa517[[Panstwo]:[Kontynent]],2,FALSE)</f>
        <v>Afryka</v>
      </c>
      <c r="O294" s="17" t="s">
        <v>107</v>
      </c>
      <c r="P294" s="1" t="s">
        <v>362</v>
      </c>
      <c r="Q294">
        <f t="shared" si="8"/>
        <v>1</v>
      </c>
      <c r="R294" t="str">
        <f t="shared" si="9"/>
        <v/>
      </c>
      <c r="S294" s="1"/>
    </row>
    <row r="295" spans="5:19" x14ac:dyDescent="0.25">
      <c r="E295" s="1" t="s">
        <v>363</v>
      </c>
      <c r="F295" s="1" t="s">
        <v>131</v>
      </c>
      <c r="H295" s="1" t="s">
        <v>44</v>
      </c>
      <c r="I295" s="1" t="s">
        <v>539</v>
      </c>
      <c r="J295">
        <v>0.7</v>
      </c>
      <c r="K295" s="1" t="s">
        <v>563</v>
      </c>
      <c r="M295" t="str">
        <f>uzytkownicy719[[#This Row],[Jezyk]]</f>
        <v>wloski</v>
      </c>
      <c r="N295" s="1" t="str">
        <f>VLOOKUP(uzytkownicy719[[#This Row],[Panstwo]],panstwa517[[Panstwo]:[Kontynent]],2,FALSE)</f>
        <v>Ameryka Polnocna</v>
      </c>
      <c r="O295" s="17" t="s">
        <v>111</v>
      </c>
      <c r="P295" s="1" t="s">
        <v>363</v>
      </c>
      <c r="Q295">
        <f t="shared" si="8"/>
        <v>1</v>
      </c>
      <c r="R295" t="str">
        <f t="shared" si="9"/>
        <v/>
      </c>
      <c r="S295" s="1"/>
    </row>
    <row r="296" spans="5:19" x14ac:dyDescent="0.25">
      <c r="E296" s="1" t="s">
        <v>364</v>
      </c>
      <c r="F296" s="1" t="s">
        <v>51</v>
      </c>
      <c r="H296" s="1" t="s">
        <v>44</v>
      </c>
      <c r="I296" s="1" t="s">
        <v>434</v>
      </c>
      <c r="J296">
        <v>0.7</v>
      </c>
      <c r="K296" s="1" t="s">
        <v>563</v>
      </c>
      <c r="M296" t="str">
        <f>uzytkownicy719[[#This Row],[Jezyk]]</f>
        <v>portugalski</v>
      </c>
      <c r="N296" s="1" t="str">
        <f>VLOOKUP(uzytkownicy719[[#This Row],[Panstwo]],panstwa517[[Panstwo]:[Kontynent]],2,FALSE)</f>
        <v>Ameryka Polnocna</v>
      </c>
      <c r="O296" s="17" t="s">
        <v>113</v>
      </c>
      <c r="P296" s="1" t="s">
        <v>364</v>
      </c>
      <c r="Q296">
        <f t="shared" si="8"/>
        <v>1</v>
      </c>
      <c r="R296" t="str">
        <f t="shared" si="9"/>
        <v/>
      </c>
      <c r="S296" s="1"/>
    </row>
    <row r="297" spans="5:19" x14ac:dyDescent="0.25">
      <c r="E297" s="1" t="s">
        <v>365</v>
      </c>
      <c r="F297" s="1" t="s">
        <v>89</v>
      </c>
      <c r="H297" s="1" t="s">
        <v>46</v>
      </c>
      <c r="I297" s="1" t="s">
        <v>486</v>
      </c>
      <c r="J297">
        <v>0.7</v>
      </c>
      <c r="K297" s="1" t="s">
        <v>563</v>
      </c>
      <c r="M297" t="str">
        <f>uzytkownicy719[[#This Row],[Jezyk]]</f>
        <v>taidam</v>
      </c>
      <c r="N297" s="1" t="str">
        <f>VLOOKUP(uzytkownicy719[[#This Row],[Panstwo]],panstwa517[[Panstwo]:[Kontynent]],2,FALSE)</f>
        <v>Azja</v>
      </c>
      <c r="O297" s="17" t="s">
        <v>114</v>
      </c>
      <c r="P297" s="1" t="s">
        <v>365</v>
      </c>
      <c r="Q297">
        <f t="shared" si="8"/>
        <v>1</v>
      </c>
      <c r="R297" t="str">
        <f t="shared" si="9"/>
        <v/>
      </c>
      <c r="S297" s="1"/>
    </row>
    <row r="298" spans="5:19" x14ac:dyDescent="0.25">
      <c r="E298" s="1" t="s">
        <v>366</v>
      </c>
      <c r="F298" s="1" t="s">
        <v>89</v>
      </c>
      <c r="H298" s="1" t="s">
        <v>10</v>
      </c>
      <c r="I298" s="1" t="s">
        <v>420</v>
      </c>
      <c r="J298">
        <v>0.6</v>
      </c>
      <c r="K298" s="1" t="s">
        <v>563</v>
      </c>
      <c r="M298" t="str">
        <f>uzytkownicy719[[#This Row],[Jezyk]]</f>
        <v>pa'o</v>
      </c>
      <c r="N298" s="1" t="str">
        <f>VLOOKUP(uzytkownicy719[[#This Row],[Panstwo]],panstwa517[[Panstwo]:[Kontynent]],2,FALSE)</f>
        <v>Azja</v>
      </c>
      <c r="O298" s="17" t="s">
        <v>116</v>
      </c>
      <c r="P298" s="1" t="s">
        <v>366</v>
      </c>
      <c r="Q298">
        <f t="shared" si="8"/>
        <v>1</v>
      </c>
      <c r="R298" t="str">
        <f t="shared" si="9"/>
        <v/>
      </c>
      <c r="S298" s="1"/>
    </row>
    <row r="299" spans="5:19" x14ac:dyDescent="0.25">
      <c r="E299" s="1" t="s">
        <v>367</v>
      </c>
      <c r="F299" s="1" t="s">
        <v>89</v>
      </c>
      <c r="H299" s="1" t="s">
        <v>12</v>
      </c>
      <c r="I299" s="1" t="s">
        <v>157</v>
      </c>
      <c r="J299">
        <v>0.6</v>
      </c>
      <c r="K299" s="1" t="s">
        <v>563</v>
      </c>
      <c r="M299" t="str">
        <f>uzytkownicy719[[#This Row],[Jezyk]]</f>
        <v>dongxiang</v>
      </c>
      <c r="N299" s="1" t="str">
        <f>VLOOKUP(uzytkownicy719[[#This Row],[Panstwo]],panstwa517[[Panstwo]:[Kontynent]],2,FALSE)</f>
        <v>Azja</v>
      </c>
      <c r="O299" s="17" t="s">
        <v>117</v>
      </c>
      <c r="P299" s="1" t="s">
        <v>367</v>
      </c>
      <c r="Q299">
        <f t="shared" si="8"/>
        <v>1</v>
      </c>
      <c r="R299" t="str">
        <f t="shared" si="9"/>
        <v/>
      </c>
      <c r="S299" s="1"/>
    </row>
    <row r="300" spans="5:19" x14ac:dyDescent="0.25">
      <c r="E300" s="1" t="s">
        <v>368</v>
      </c>
      <c r="F300" s="1" t="s">
        <v>51</v>
      </c>
      <c r="H300" s="1" t="s">
        <v>13</v>
      </c>
      <c r="I300" s="1" t="s">
        <v>330</v>
      </c>
      <c r="J300">
        <v>0.6</v>
      </c>
      <c r="K300" s="1" t="s">
        <v>563</v>
      </c>
      <c r="M300" t="str">
        <f>uzytkownicy719[[#This Row],[Jezyk]]</f>
        <v>mangbetu</v>
      </c>
      <c r="N300" s="1" t="str">
        <f>VLOOKUP(uzytkownicy719[[#This Row],[Panstwo]],panstwa517[[Panstwo]:[Kontynent]],2,FALSE)</f>
        <v>Afryka</v>
      </c>
      <c r="O300" s="17" t="s">
        <v>118</v>
      </c>
      <c r="P300" s="1" t="s">
        <v>368</v>
      </c>
      <c r="Q300">
        <f t="shared" si="8"/>
        <v>1</v>
      </c>
      <c r="R300" t="str">
        <f t="shared" si="9"/>
        <v/>
      </c>
      <c r="S300" s="1"/>
    </row>
    <row r="301" spans="5:19" x14ac:dyDescent="0.25">
      <c r="E301" s="1" t="s">
        <v>369</v>
      </c>
      <c r="F301" s="1" t="s">
        <v>81</v>
      </c>
      <c r="H301" s="1" t="s">
        <v>17</v>
      </c>
      <c r="I301" s="1" t="s">
        <v>406</v>
      </c>
      <c r="J301">
        <v>0.6</v>
      </c>
      <c r="K301" s="1" t="s">
        <v>563</v>
      </c>
      <c r="M301" t="str">
        <f>uzytkownicy719[[#This Row],[Jezyk]]</f>
        <v>okcytanski</v>
      </c>
      <c r="N301" s="1" t="str">
        <f>VLOOKUP(uzytkownicy719[[#This Row],[Panstwo]],panstwa517[[Panstwo]:[Kontynent]],2,FALSE)</f>
        <v>Europa</v>
      </c>
      <c r="O301" s="17" t="s">
        <v>119</v>
      </c>
      <c r="P301" s="1" t="s">
        <v>369</v>
      </c>
      <c r="Q301">
        <f t="shared" si="8"/>
        <v>1</v>
      </c>
      <c r="R301" t="str">
        <f t="shared" si="9"/>
        <v/>
      </c>
      <c r="S301" s="1"/>
    </row>
    <row r="302" spans="5:19" x14ac:dyDescent="0.25">
      <c r="E302" s="1" t="s">
        <v>370</v>
      </c>
      <c r="F302" s="1" t="s">
        <v>371</v>
      </c>
      <c r="H302" s="1" t="s">
        <v>17</v>
      </c>
      <c r="I302" s="1" t="s">
        <v>434</v>
      </c>
      <c r="J302">
        <v>0.6</v>
      </c>
      <c r="K302" s="1" t="s">
        <v>563</v>
      </c>
      <c r="M302" t="str">
        <f>uzytkownicy719[[#This Row],[Jezyk]]</f>
        <v>portugalski</v>
      </c>
      <c r="N302" s="1" t="str">
        <f>VLOOKUP(uzytkownicy719[[#This Row],[Panstwo]],panstwa517[[Panstwo]:[Kontynent]],2,FALSE)</f>
        <v>Europa</v>
      </c>
      <c r="O302" s="17" t="s">
        <v>120</v>
      </c>
      <c r="P302" s="1" t="s">
        <v>370</v>
      </c>
      <c r="Q302">
        <f t="shared" si="8"/>
        <v>1</v>
      </c>
      <c r="R302" t="str">
        <f t="shared" si="9"/>
        <v/>
      </c>
      <c r="S302" s="1"/>
    </row>
    <row r="303" spans="5:19" x14ac:dyDescent="0.25">
      <c r="E303" s="1" t="s">
        <v>372</v>
      </c>
      <c r="F303" s="1" t="s">
        <v>81</v>
      </c>
      <c r="H303" s="1" t="s">
        <v>20</v>
      </c>
      <c r="I303" s="1" t="s">
        <v>190</v>
      </c>
      <c r="J303">
        <v>0.6</v>
      </c>
      <c r="K303" s="1" t="s">
        <v>563</v>
      </c>
      <c r="M303" t="str">
        <f>uzytkownicy719[[#This Row],[Jezyk]]</f>
        <v>halabi</v>
      </c>
      <c r="N303" s="1" t="str">
        <f>VLOOKUP(uzytkownicy719[[#This Row],[Panstwo]],panstwa517[[Panstwo]:[Kontynent]],2,FALSE)</f>
        <v>Azja</v>
      </c>
      <c r="O303" s="17" t="s">
        <v>122</v>
      </c>
      <c r="P303" s="1" t="s">
        <v>372</v>
      </c>
      <c r="Q303">
        <f t="shared" si="8"/>
        <v>1</v>
      </c>
      <c r="R303" t="str">
        <f t="shared" si="9"/>
        <v/>
      </c>
      <c r="S303" s="1"/>
    </row>
    <row r="304" spans="5:19" x14ac:dyDescent="0.25">
      <c r="E304" s="1" t="s">
        <v>373</v>
      </c>
      <c r="F304" s="1" t="s">
        <v>53</v>
      </c>
      <c r="H304" s="1" t="s">
        <v>20</v>
      </c>
      <c r="I304" s="1" t="s">
        <v>278</v>
      </c>
      <c r="J304">
        <v>0.6</v>
      </c>
      <c r="K304" s="1" t="s">
        <v>563</v>
      </c>
      <c r="M304" t="str">
        <f>uzytkownicy719[[#This Row],[Jezyk]]</f>
        <v>korku</v>
      </c>
      <c r="N304" s="1" t="str">
        <f>VLOOKUP(uzytkownicy719[[#This Row],[Panstwo]],panstwa517[[Panstwo]:[Kontynent]],2,FALSE)</f>
        <v>Azja</v>
      </c>
      <c r="O304" s="17" t="s">
        <v>126</v>
      </c>
      <c r="P304" s="1" t="s">
        <v>373</v>
      </c>
      <c r="Q304">
        <f t="shared" si="8"/>
        <v>1</v>
      </c>
      <c r="R304" t="str">
        <f t="shared" si="9"/>
        <v/>
      </c>
      <c r="S304" s="1"/>
    </row>
    <row r="305" spans="5:19" x14ac:dyDescent="0.25">
      <c r="E305" s="1" t="s">
        <v>374</v>
      </c>
      <c r="F305" s="1" t="s">
        <v>56</v>
      </c>
      <c r="H305" s="1" t="s">
        <v>20</v>
      </c>
      <c r="I305" s="1" t="s">
        <v>352</v>
      </c>
      <c r="J305">
        <v>0.6</v>
      </c>
      <c r="K305" s="1" t="s">
        <v>563</v>
      </c>
      <c r="M305" t="str">
        <f>uzytkownicy719[[#This Row],[Jezyk]]</f>
        <v>mishing</v>
      </c>
      <c r="N305" s="1" t="str">
        <f>VLOOKUP(uzytkownicy719[[#This Row],[Panstwo]],panstwa517[[Panstwo]:[Kontynent]],2,FALSE)</f>
        <v>Azja</v>
      </c>
      <c r="O305" s="17" t="s">
        <v>127</v>
      </c>
      <c r="P305" s="1" t="s">
        <v>374</v>
      </c>
      <c r="Q305">
        <f t="shared" si="8"/>
        <v>1</v>
      </c>
      <c r="R305" t="str">
        <f t="shared" si="9"/>
        <v/>
      </c>
      <c r="S305" s="1"/>
    </row>
    <row r="306" spans="5:19" x14ac:dyDescent="0.25">
      <c r="E306" s="1" t="s">
        <v>375</v>
      </c>
      <c r="F306" s="1" t="s">
        <v>376</v>
      </c>
      <c r="H306" s="1" t="s">
        <v>21</v>
      </c>
      <c r="I306" s="1" t="s">
        <v>101</v>
      </c>
      <c r="J306">
        <v>0.6</v>
      </c>
      <c r="K306" s="1" t="s">
        <v>563</v>
      </c>
      <c r="M306" t="str">
        <f>uzytkownicy719[[#This Row],[Jezyk]]</f>
        <v>batakkaro</v>
      </c>
      <c r="N306" s="1" t="str">
        <f>VLOOKUP(uzytkownicy719[[#This Row],[Panstwo]],panstwa517[[Panstwo]:[Kontynent]],2,FALSE)</f>
        <v>Azja</v>
      </c>
      <c r="O306" s="17" t="s">
        <v>130</v>
      </c>
      <c r="P306" s="1" t="s">
        <v>375</v>
      </c>
      <c r="Q306">
        <f t="shared" si="8"/>
        <v>1</v>
      </c>
      <c r="R306" t="str">
        <f t="shared" si="9"/>
        <v/>
      </c>
      <c r="S306" s="1"/>
    </row>
    <row r="307" spans="5:19" x14ac:dyDescent="0.25">
      <c r="E307" s="1" t="s">
        <v>377</v>
      </c>
      <c r="F307" s="1" t="s">
        <v>81</v>
      </c>
      <c r="H307" s="1" t="s">
        <v>21</v>
      </c>
      <c r="I307" s="1" t="s">
        <v>525</v>
      </c>
      <c r="J307">
        <v>0.6</v>
      </c>
      <c r="K307" s="1" t="s">
        <v>563</v>
      </c>
      <c r="M307" t="str">
        <f>uzytkownicy719[[#This Row],[Jezyk]]</f>
        <v>uabmeto</v>
      </c>
      <c r="N307" s="1" t="str">
        <f>VLOOKUP(uzytkownicy719[[#This Row],[Panstwo]],panstwa517[[Panstwo]:[Kontynent]],2,FALSE)</f>
        <v>Azja</v>
      </c>
      <c r="O307" s="17" t="s">
        <v>132</v>
      </c>
      <c r="P307" s="1" t="s">
        <v>377</v>
      </c>
      <c r="Q307">
        <f t="shared" si="8"/>
        <v>1</v>
      </c>
      <c r="R307" t="str">
        <f t="shared" si="9"/>
        <v/>
      </c>
      <c r="S307" s="1"/>
    </row>
    <row r="308" spans="5:19" x14ac:dyDescent="0.25">
      <c r="E308" s="1" t="s">
        <v>378</v>
      </c>
      <c r="F308" s="1" t="s">
        <v>81</v>
      </c>
      <c r="H308" s="1" t="s">
        <v>27</v>
      </c>
      <c r="I308" s="1" t="s">
        <v>432</v>
      </c>
      <c r="J308">
        <v>0.6</v>
      </c>
      <c r="K308" s="1" t="s">
        <v>563</v>
      </c>
      <c r="M308" t="str">
        <f>uzytkownicy719[[#This Row],[Jezyk]]</f>
        <v>pokoot</v>
      </c>
      <c r="N308" s="1" t="str">
        <f>VLOOKUP(uzytkownicy719[[#This Row],[Panstwo]],panstwa517[[Panstwo]:[Kontynent]],2,FALSE)</f>
        <v>Afryka</v>
      </c>
      <c r="O308" s="17" t="s">
        <v>133</v>
      </c>
      <c r="P308" s="1" t="s">
        <v>378</v>
      </c>
      <c r="Q308">
        <f t="shared" si="8"/>
        <v>1</v>
      </c>
      <c r="R308" t="str">
        <f t="shared" si="9"/>
        <v/>
      </c>
      <c r="S308" s="1"/>
    </row>
    <row r="309" spans="5:19" x14ac:dyDescent="0.25">
      <c r="E309" s="1" t="s">
        <v>379</v>
      </c>
      <c r="F309" s="1" t="s">
        <v>81</v>
      </c>
      <c r="H309" s="1" t="s">
        <v>27</v>
      </c>
      <c r="I309" s="1" t="s">
        <v>312</v>
      </c>
      <c r="J309">
        <v>0.6</v>
      </c>
      <c r="K309" s="1" t="s">
        <v>563</v>
      </c>
      <c r="M309" t="str">
        <f>uzytkownicy719[[#This Row],[Jezyk]]</f>
        <v>lulogooli</v>
      </c>
      <c r="N309" s="1" t="str">
        <f>VLOOKUP(uzytkownicy719[[#This Row],[Panstwo]],panstwa517[[Panstwo]:[Kontynent]],2,FALSE)</f>
        <v>Afryka</v>
      </c>
      <c r="O309" s="17" t="s">
        <v>136</v>
      </c>
      <c r="P309" s="1" t="s">
        <v>379</v>
      </c>
      <c r="Q309">
        <f t="shared" si="8"/>
        <v>1</v>
      </c>
      <c r="R309" t="str">
        <f t="shared" si="9"/>
        <v/>
      </c>
      <c r="S309" s="1"/>
    </row>
    <row r="310" spans="5:19" x14ac:dyDescent="0.25">
      <c r="E310" s="1" t="s">
        <v>380</v>
      </c>
      <c r="F310" s="1" t="s">
        <v>62</v>
      </c>
      <c r="H310" s="1" t="s">
        <v>27</v>
      </c>
      <c r="I310" s="1" t="s">
        <v>209</v>
      </c>
      <c r="J310">
        <v>0.6</v>
      </c>
      <c r="K310" s="1" t="s">
        <v>563</v>
      </c>
      <c r="M310" t="str">
        <f>uzytkownicy719[[#This Row],[Jezyk]]</f>
        <v>idakho</v>
      </c>
      <c r="N310" s="1" t="str">
        <f>VLOOKUP(uzytkownicy719[[#This Row],[Panstwo]],panstwa517[[Panstwo]:[Kontynent]],2,FALSE)</f>
        <v>Afryka</v>
      </c>
      <c r="O310" s="17" t="s">
        <v>137</v>
      </c>
      <c r="P310" s="1" t="s">
        <v>380</v>
      </c>
      <c r="Q310">
        <f t="shared" si="8"/>
        <v>1</v>
      </c>
      <c r="R310" t="str">
        <f t="shared" si="9"/>
        <v/>
      </c>
      <c r="S310" s="1"/>
    </row>
    <row r="311" spans="5:19" x14ac:dyDescent="0.25">
      <c r="E311" s="1" t="s">
        <v>381</v>
      </c>
      <c r="F311" s="1" t="s">
        <v>53</v>
      </c>
      <c r="H311" s="1" t="s">
        <v>32</v>
      </c>
      <c r="I311" s="1" t="s">
        <v>539</v>
      </c>
      <c r="J311">
        <v>0.6</v>
      </c>
      <c r="K311" s="1" t="s">
        <v>563</v>
      </c>
      <c r="M311" t="str">
        <f>uzytkownicy719[[#This Row],[Jezyk]]</f>
        <v>wloski</v>
      </c>
      <c r="N311" s="1" t="str">
        <f>VLOOKUP(uzytkownicy719[[#This Row],[Panstwo]],panstwa517[[Panstwo]:[Kontynent]],2,FALSE)</f>
        <v>Europa</v>
      </c>
      <c r="O311" s="17" t="s">
        <v>138</v>
      </c>
      <c r="P311" s="1" t="s">
        <v>381</v>
      </c>
      <c r="Q311">
        <f t="shared" si="8"/>
        <v>1</v>
      </c>
      <c r="R311" t="str">
        <f t="shared" si="9"/>
        <v/>
      </c>
      <c r="S311" s="1"/>
    </row>
    <row r="312" spans="5:19" x14ac:dyDescent="0.25">
      <c r="E312" s="1" t="s">
        <v>382</v>
      </c>
      <c r="F312" s="1" t="s">
        <v>51</v>
      </c>
      <c r="H312" s="1" t="s">
        <v>32</v>
      </c>
      <c r="I312" s="1" t="s">
        <v>76</v>
      </c>
      <c r="J312">
        <v>0.6</v>
      </c>
      <c r="K312" s="1" t="s">
        <v>563</v>
      </c>
      <c r="M312" t="str">
        <f>uzytkownicy719[[#This Row],[Jezyk]]</f>
        <v>arabski</v>
      </c>
      <c r="N312" s="1" t="str">
        <f>VLOOKUP(uzytkownicy719[[#This Row],[Panstwo]],panstwa517[[Panstwo]:[Kontynent]],2,FALSE)</f>
        <v>Europa</v>
      </c>
      <c r="O312" s="17" t="s">
        <v>142</v>
      </c>
      <c r="P312" s="1" t="s">
        <v>382</v>
      </c>
      <c r="Q312">
        <f t="shared" si="8"/>
        <v>1</v>
      </c>
      <c r="R312" t="str">
        <f t="shared" si="9"/>
        <v/>
      </c>
      <c r="S312" s="1"/>
    </row>
    <row r="313" spans="5:19" x14ac:dyDescent="0.25">
      <c r="E313" s="1" t="s">
        <v>383</v>
      </c>
      <c r="F313" s="1" t="s">
        <v>131</v>
      </c>
      <c r="H313" s="1" t="s">
        <v>40</v>
      </c>
      <c r="I313" s="1" t="s">
        <v>317</v>
      </c>
      <c r="J313">
        <v>0.6</v>
      </c>
      <c r="K313" s="1" t="s">
        <v>563</v>
      </c>
      <c r="M313" t="str">
        <f>uzytkownicy719[[#This Row],[Jezyk]]</f>
        <v>maasai</v>
      </c>
      <c r="N313" s="1" t="str">
        <f>VLOOKUP(uzytkownicy719[[#This Row],[Panstwo]],panstwa517[[Panstwo]:[Kontynent]],2,FALSE)</f>
        <v>Afryka</v>
      </c>
      <c r="O313" s="17" t="s">
        <v>146</v>
      </c>
      <c r="P313" s="1" t="s">
        <v>383</v>
      </c>
      <c r="Q313">
        <f t="shared" si="8"/>
        <v>1</v>
      </c>
      <c r="R313" t="str">
        <f t="shared" si="9"/>
        <v/>
      </c>
      <c r="S313" s="1"/>
    </row>
    <row r="314" spans="5:19" x14ac:dyDescent="0.25">
      <c r="E314" s="1" t="s">
        <v>384</v>
      </c>
      <c r="F314" s="1" t="s">
        <v>81</v>
      </c>
      <c r="H314" s="1" t="s">
        <v>40</v>
      </c>
      <c r="I314" s="1" t="s">
        <v>392</v>
      </c>
      <c r="J314">
        <v>0.6</v>
      </c>
      <c r="K314" s="1" t="s">
        <v>563</v>
      </c>
      <c r="M314" t="str">
        <f>uzytkownicy719[[#This Row],[Jezyk]]</f>
        <v>nilamba</v>
      </c>
      <c r="N314" s="1" t="str">
        <f>VLOOKUP(uzytkownicy719[[#This Row],[Panstwo]],panstwa517[[Panstwo]:[Kontynent]],2,FALSE)</f>
        <v>Afryka</v>
      </c>
      <c r="O314" s="17" t="s">
        <v>150</v>
      </c>
      <c r="P314" s="1" t="s">
        <v>384</v>
      </c>
      <c r="Q314">
        <f t="shared" si="8"/>
        <v>1</v>
      </c>
      <c r="R314" t="str">
        <f t="shared" si="9"/>
        <v/>
      </c>
      <c r="S314" s="1"/>
    </row>
    <row r="315" spans="5:19" x14ac:dyDescent="0.25">
      <c r="E315" s="1" t="s">
        <v>385</v>
      </c>
      <c r="F315" s="1" t="s">
        <v>81</v>
      </c>
      <c r="H315" s="1" t="s">
        <v>40</v>
      </c>
      <c r="I315" s="1" t="s">
        <v>356</v>
      </c>
      <c r="J315">
        <v>0.6</v>
      </c>
      <c r="K315" s="1" t="s">
        <v>563</v>
      </c>
      <c r="M315" t="str">
        <f>uzytkownicy719[[#This Row],[Jezyk]]</f>
        <v>mochi</v>
      </c>
      <c r="N315" s="1" t="str">
        <f>VLOOKUP(uzytkownicy719[[#This Row],[Panstwo]],panstwa517[[Panstwo]:[Kontynent]],2,FALSE)</f>
        <v>Afryka</v>
      </c>
      <c r="O315" s="17" t="s">
        <v>151</v>
      </c>
      <c r="P315" s="1" t="s">
        <v>385</v>
      </c>
      <c r="Q315">
        <f t="shared" si="8"/>
        <v>1</v>
      </c>
      <c r="R315" t="str">
        <f t="shared" si="9"/>
        <v/>
      </c>
      <c r="S315" s="1"/>
    </row>
    <row r="316" spans="5:19" x14ac:dyDescent="0.25">
      <c r="E316" s="1" t="s">
        <v>386</v>
      </c>
      <c r="F316" s="1" t="s">
        <v>81</v>
      </c>
      <c r="H316" s="1" t="s">
        <v>40</v>
      </c>
      <c r="I316" s="1" t="s">
        <v>546</v>
      </c>
      <c r="J316">
        <v>0.6</v>
      </c>
      <c r="K316" s="1" t="s">
        <v>563</v>
      </c>
      <c r="M316" t="str">
        <f>uzytkownicy719[[#This Row],[Jezyk]]</f>
        <v>yao</v>
      </c>
      <c r="N316" s="1" t="str">
        <f>VLOOKUP(uzytkownicy719[[#This Row],[Panstwo]],panstwa517[[Panstwo]:[Kontynent]],2,FALSE)</f>
        <v>Afryka</v>
      </c>
      <c r="O316" s="17" t="s">
        <v>154</v>
      </c>
      <c r="P316" s="1" t="s">
        <v>386</v>
      </c>
      <c r="Q316">
        <f t="shared" si="8"/>
        <v>1</v>
      </c>
      <c r="R316" t="str">
        <f t="shared" si="9"/>
        <v/>
      </c>
      <c r="S316" s="1"/>
    </row>
    <row r="317" spans="5:19" x14ac:dyDescent="0.25">
      <c r="E317" s="1" t="s">
        <v>387</v>
      </c>
      <c r="F317" s="1" t="s">
        <v>81</v>
      </c>
      <c r="H317" s="1" t="s">
        <v>42</v>
      </c>
      <c r="I317" s="1" t="s">
        <v>185</v>
      </c>
      <c r="J317">
        <v>0.6</v>
      </c>
      <c r="K317" s="1" t="s">
        <v>563</v>
      </c>
      <c r="M317" t="str">
        <f>uzytkownicy719[[#This Row],[Jezyk]]</f>
        <v>gwere</v>
      </c>
      <c r="N317" s="1" t="str">
        <f>VLOOKUP(uzytkownicy719[[#This Row],[Panstwo]],panstwa517[[Panstwo]:[Kontynent]],2,FALSE)</f>
        <v>Afryka</v>
      </c>
      <c r="O317" s="17" t="s">
        <v>155</v>
      </c>
      <c r="P317" s="1" t="s">
        <v>387</v>
      </c>
      <c r="Q317">
        <f t="shared" si="8"/>
        <v>1</v>
      </c>
      <c r="R317" t="str">
        <f t="shared" si="9"/>
        <v/>
      </c>
      <c r="S317" s="1"/>
    </row>
    <row r="318" spans="5:19" x14ac:dyDescent="0.25">
      <c r="E318" s="1" t="s">
        <v>388</v>
      </c>
      <c r="F318" s="1" t="s">
        <v>81</v>
      </c>
      <c r="H318" s="1" t="s">
        <v>43</v>
      </c>
      <c r="I318" s="1" t="s">
        <v>221</v>
      </c>
      <c r="J318">
        <v>0.6</v>
      </c>
      <c r="K318" s="1" t="s">
        <v>563</v>
      </c>
      <c r="M318" t="str">
        <f>uzytkownicy719[[#This Row],[Jezyk]]</f>
        <v>jidysz</v>
      </c>
      <c r="N318" s="1" t="str">
        <f>VLOOKUP(uzytkownicy719[[#This Row],[Panstwo]],panstwa517[[Panstwo]:[Kontynent]],2,FALSE)</f>
        <v>Europa</v>
      </c>
      <c r="O318" s="17" t="s">
        <v>157</v>
      </c>
      <c r="P318" s="1" t="s">
        <v>388</v>
      </c>
      <c r="Q318">
        <f t="shared" si="8"/>
        <v>1</v>
      </c>
      <c r="R318" t="str">
        <f t="shared" si="9"/>
        <v/>
      </c>
      <c r="S318" s="1"/>
    </row>
    <row r="319" spans="5:19" x14ac:dyDescent="0.25">
      <c r="E319" s="1" t="s">
        <v>389</v>
      </c>
      <c r="F319" s="1" t="s">
        <v>81</v>
      </c>
      <c r="H319" s="1" t="s">
        <v>44</v>
      </c>
      <c r="I319" s="1" t="s">
        <v>199</v>
      </c>
      <c r="J319">
        <v>0.6</v>
      </c>
      <c r="K319" s="1" t="s">
        <v>563</v>
      </c>
      <c r="M319" t="str">
        <f>uzytkownicy719[[#This Row],[Jezyk]]</f>
        <v>hindi</v>
      </c>
      <c r="N319" s="1" t="str">
        <f>VLOOKUP(uzytkownicy719[[#This Row],[Panstwo]],panstwa517[[Panstwo]:[Kontynent]],2,FALSE)</f>
        <v>Ameryka Polnocna</v>
      </c>
      <c r="O319" s="17" t="s">
        <v>170</v>
      </c>
      <c r="P319" s="1" t="s">
        <v>389</v>
      </c>
      <c r="Q319">
        <f t="shared" si="8"/>
        <v>1</v>
      </c>
      <c r="R319" t="str">
        <f t="shared" si="9"/>
        <v/>
      </c>
      <c r="S319" s="1"/>
    </row>
    <row r="320" spans="5:19" x14ac:dyDescent="0.25">
      <c r="E320" s="1" t="s">
        <v>390</v>
      </c>
      <c r="F320" s="1" t="s">
        <v>51</v>
      </c>
      <c r="H320" s="1" t="s">
        <v>44</v>
      </c>
      <c r="I320" s="1" t="s">
        <v>433</v>
      </c>
      <c r="J320">
        <v>0.6</v>
      </c>
      <c r="K320" s="1" t="s">
        <v>563</v>
      </c>
      <c r="M320" t="str">
        <f>uzytkownicy719[[#This Row],[Jezyk]]</f>
        <v>polski</v>
      </c>
      <c r="N320" s="1" t="str">
        <f>VLOOKUP(uzytkownicy719[[#This Row],[Panstwo]],panstwa517[[Panstwo]:[Kontynent]],2,FALSE)</f>
        <v>Ameryka Polnocna</v>
      </c>
      <c r="O320" s="17" t="s">
        <v>171</v>
      </c>
      <c r="P320" s="1" t="s">
        <v>390</v>
      </c>
      <c r="Q320">
        <f t="shared" si="8"/>
        <v>1</v>
      </c>
      <c r="R320" t="str">
        <f t="shared" si="9"/>
        <v/>
      </c>
      <c r="S320" s="1"/>
    </row>
    <row r="321" spans="5:19" x14ac:dyDescent="0.25">
      <c r="E321" s="1" t="s">
        <v>391</v>
      </c>
      <c r="F321" s="1" t="s">
        <v>62</v>
      </c>
      <c r="H321" s="1" t="s">
        <v>45</v>
      </c>
      <c r="I321" s="1" t="s">
        <v>433</v>
      </c>
      <c r="J321">
        <v>0.6</v>
      </c>
      <c r="K321" s="1" t="s">
        <v>563</v>
      </c>
      <c r="M321" t="str">
        <f>uzytkownicy719[[#This Row],[Jezyk]]</f>
        <v>polski</v>
      </c>
      <c r="N321" s="1" t="str">
        <f>VLOOKUP(uzytkownicy719[[#This Row],[Panstwo]],panstwa517[[Panstwo]:[Kontynent]],2,FALSE)</f>
        <v>Europa</v>
      </c>
      <c r="O321" s="17" t="s">
        <v>174</v>
      </c>
      <c r="P321" s="1" t="s">
        <v>391</v>
      </c>
      <c r="Q321">
        <f t="shared" si="8"/>
        <v>3</v>
      </c>
      <c r="R321" t="str">
        <f t="shared" si="9"/>
        <v/>
      </c>
      <c r="S321" s="1"/>
    </row>
    <row r="322" spans="5:19" x14ac:dyDescent="0.25">
      <c r="E322" s="1" t="s">
        <v>392</v>
      </c>
      <c r="F322" s="1" t="s">
        <v>81</v>
      </c>
      <c r="H322" s="1" t="s">
        <v>45</v>
      </c>
      <c r="I322" s="1" t="s">
        <v>535</v>
      </c>
      <c r="J322">
        <v>0.6</v>
      </c>
      <c r="K322" s="1" t="s">
        <v>563</v>
      </c>
      <c r="M322" t="str">
        <f>uzytkownicy719[[#This Row],[Jezyk]]</f>
        <v>walijski</v>
      </c>
      <c r="N322" s="1" t="str">
        <f>VLOOKUP(uzytkownicy719[[#This Row],[Panstwo]],panstwa517[[Panstwo]:[Kontynent]],2,FALSE)</f>
        <v>Europa</v>
      </c>
      <c r="O322" s="17" t="s">
        <v>176</v>
      </c>
      <c r="P322" s="1" t="s">
        <v>392</v>
      </c>
      <c r="Q322">
        <f t="shared" si="8"/>
        <v>1</v>
      </c>
      <c r="R322" t="str">
        <f t="shared" si="9"/>
        <v/>
      </c>
      <c r="S322" s="1"/>
    </row>
    <row r="323" spans="5:19" x14ac:dyDescent="0.25">
      <c r="E323" s="1" t="s">
        <v>393</v>
      </c>
      <c r="F323" s="1" t="s">
        <v>56</v>
      </c>
      <c r="H323" s="1" t="s">
        <v>47</v>
      </c>
      <c r="I323" s="1" t="s">
        <v>162</v>
      </c>
      <c r="J323">
        <v>0.6</v>
      </c>
      <c r="K323" s="1" t="s">
        <v>563</v>
      </c>
      <c r="M323" t="str">
        <f>uzytkownicy719[[#This Row],[Jezyk]]</f>
        <v>friulski</v>
      </c>
      <c r="N323" s="1" t="str">
        <f>VLOOKUP(uzytkownicy719[[#This Row],[Panstwo]],panstwa517[[Panstwo]:[Kontynent]],2,FALSE)</f>
        <v>Europa</v>
      </c>
      <c r="O323" s="17" t="s">
        <v>177</v>
      </c>
      <c r="P323" s="1" t="s">
        <v>393</v>
      </c>
      <c r="Q323">
        <f t="shared" ref="Q323:Q386" si="10">COUNTIF($O$4:$O$552,P323)</f>
        <v>1</v>
      </c>
      <c r="R323" t="str">
        <f t="shared" ref="R323:R386" si="11">IF(Q323&gt;=4,P323,"")</f>
        <v/>
      </c>
      <c r="S323" s="1"/>
    </row>
    <row r="324" spans="5:19" x14ac:dyDescent="0.25">
      <c r="E324" s="1" t="s">
        <v>394</v>
      </c>
      <c r="F324" s="1" t="s">
        <v>53</v>
      </c>
      <c r="H324" s="1" t="s">
        <v>3</v>
      </c>
      <c r="I324" s="1" t="s">
        <v>63</v>
      </c>
      <c r="J324">
        <v>0.5</v>
      </c>
      <c r="K324" s="1" t="s">
        <v>563</v>
      </c>
      <c r="M324" t="str">
        <f>uzytkownicy719[[#This Row],[Jezyk]]</f>
        <v>aimaq</v>
      </c>
      <c r="N324" s="1" t="str">
        <f>VLOOKUP(uzytkownicy719[[#This Row],[Panstwo]],panstwa517[[Panstwo]:[Kontynent]],2,FALSE)</f>
        <v>Azja</v>
      </c>
      <c r="O324" s="17" t="s">
        <v>181</v>
      </c>
      <c r="P324" s="1" t="s">
        <v>394</v>
      </c>
      <c r="Q324">
        <f t="shared" si="10"/>
        <v>1</v>
      </c>
      <c r="R324" t="str">
        <f t="shared" si="11"/>
        <v/>
      </c>
      <c r="S324" s="1"/>
    </row>
    <row r="325" spans="5:19" x14ac:dyDescent="0.25">
      <c r="E325" s="1" t="s">
        <v>395</v>
      </c>
      <c r="F325" s="1" t="s">
        <v>131</v>
      </c>
      <c r="H325" s="1" t="s">
        <v>10</v>
      </c>
      <c r="I325" s="1" t="s">
        <v>422</v>
      </c>
      <c r="J325">
        <v>0.5</v>
      </c>
      <c r="K325" s="1" t="s">
        <v>563</v>
      </c>
      <c r="M325" t="str">
        <f>uzytkownicy719[[#This Row],[Jezyk]]</f>
        <v>palaung</v>
      </c>
      <c r="N325" s="1" t="str">
        <f>VLOOKUP(uzytkownicy719[[#This Row],[Panstwo]],panstwa517[[Panstwo]:[Kontynent]],2,FALSE)</f>
        <v>Azja</v>
      </c>
      <c r="O325" s="17" t="s">
        <v>184</v>
      </c>
      <c r="P325" s="1" t="s">
        <v>395</v>
      </c>
      <c r="Q325">
        <f t="shared" si="10"/>
        <v>1</v>
      </c>
      <c r="R325" t="str">
        <f t="shared" si="11"/>
        <v/>
      </c>
      <c r="S325" s="1"/>
    </row>
    <row r="326" spans="5:19" x14ac:dyDescent="0.25">
      <c r="E326" s="1" t="s">
        <v>396</v>
      </c>
      <c r="F326" s="1" t="s">
        <v>81</v>
      </c>
      <c r="H326" s="1" t="s">
        <v>10</v>
      </c>
      <c r="I326" s="1" t="s">
        <v>329</v>
      </c>
      <c r="J326">
        <v>0.5</v>
      </c>
      <c r="K326" s="1" t="s">
        <v>563</v>
      </c>
      <c r="M326" t="str">
        <f>uzytkownicy719[[#This Row],[Jezyk]]</f>
        <v>mandarynski</v>
      </c>
      <c r="N326" s="1" t="str">
        <f>VLOOKUP(uzytkownicy719[[#This Row],[Panstwo]],panstwa517[[Panstwo]:[Kontynent]],2,FALSE)</f>
        <v>Azja</v>
      </c>
      <c r="O326" s="17" t="s">
        <v>188</v>
      </c>
      <c r="P326" s="1" t="s">
        <v>396</v>
      </c>
      <c r="Q326">
        <f t="shared" si="10"/>
        <v>1</v>
      </c>
      <c r="R326" t="str">
        <f t="shared" si="11"/>
        <v/>
      </c>
      <c r="S326" s="1"/>
    </row>
    <row r="327" spans="5:19" x14ac:dyDescent="0.25">
      <c r="E327" s="1" t="s">
        <v>397</v>
      </c>
      <c r="F327" s="1" t="s">
        <v>81</v>
      </c>
      <c r="H327" s="1" t="s">
        <v>11</v>
      </c>
      <c r="I327" s="1" t="s">
        <v>200</v>
      </c>
      <c r="J327">
        <v>0.5</v>
      </c>
      <c r="K327" s="1" t="s">
        <v>563</v>
      </c>
      <c r="M327" t="str">
        <f>uzytkownicy719[[#This Row],[Jezyk]]</f>
        <v>hiszpanski</v>
      </c>
      <c r="N327" s="1" t="str">
        <f>VLOOKUP(uzytkownicy719[[#This Row],[Panstwo]],panstwa517[[Panstwo]:[Kontynent]],2,FALSE)</f>
        <v>Ameryka Poludniowa</v>
      </c>
      <c r="O327" s="17" t="s">
        <v>190</v>
      </c>
      <c r="P327" s="1" t="s">
        <v>397</v>
      </c>
      <c r="Q327">
        <f t="shared" si="10"/>
        <v>1</v>
      </c>
      <c r="R327" t="str">
        <f t="shared" si="11"/>
        <v/>
      </c>
      <c r="S327" s="1"/>
    </row>
    <row r="328" spans="5:19" x14ac:dyDescent="0.25">
      <c r="E328" s="1" t="s">
        <v>398</v>
      </c>
      <c r="F328" s="1" t="s">
        <v>81</v>
      </c>
      <c r="H328" s="1" t="s">
        <v>12</v>
      </c>
      <c r="I328" s="1" t="s">
        <v>293</v>
      </c>
      <c r="J328">
        <v>0.5</v>
      </c>
      <c r="K328" s="1" t="s">
        <v>563</v>
      </c>
      <c r="M328" t="str">
        <f>uzytkownicy719[[#This Row],[Jezyk]]</f>
        <v>lahu</v>
      </c>
      <c r="N328" s="1" t="str">
        <f>VLOOKUP(uzytkownicy719[[#This Row],[Panstwo]],panstwa517[[Panstwo]:[Kontynent]],2,FALSE)</f>
        <v>Azja</v>
      </c>
      <c r="O328" s="17" t="s">
        <v>192</v>
      </c>
      <c r="P328" s="1" t="s">
        <v>398</v>
      </c>
      <c r="Q328">
        <f t="shared" si="10"/>
        <v>1</v>
      </c>
      <c r="R328" t="str">
        <f t="shared" si="11"/>
        <v/>
      </c>
      <c r="S328" s="1"/>
    </row>
    <row r="329" spans="5:19" x14ac:dyDescent="0.25">
      <c r="E329" s="1" t="s">
        <v>399</v>
      </c>
      <c r="F329" s="1" t="s">
        <v>81</v>
      </c>
      <c r="H329" s="1" t="s">
        <v>13</v>
      </c>
      <c r="I329" s="1" t="s">
        <v>145</v>
      </c>
      <c r="J329">
        <v>0.5</v>
      </c>
      <c r="K329" s="1" t="s">
        <v>563</v>
      </c>
      <c r="M329" t="str">
        <f>uzytkownicy719[[#This Row],[Jezyk]]</f>
        <v>chokwe</v>
      </c>
      <c r="N329" s="1" t="str">
        <f>VLOOKUP(uzytkownicy719[[#This Row],[Panstwo]],panstwa517[[Panstwo]:[Kontynent]],2,FALSE)</f>
        <v>Afryka</v>
      </c>
      <c r="O329" s="17" t="s">
        <v>195</v>
      </c>
      <c r="P329" s="1" t="s">
        <v>399</v>
      </c>
      <c r="Q329">
        <f t="shared" si="10"/>
        <v>1</v>
      </c>
      <c r="R329" t="str">
        <f t="shared" si="11"/>
        <v/>
      </c>
      <c r="S329" s="1"/>
    </row>
    <row r="330" spans="5:19" x14ac:dyDescent="0.25">
      <c r="E330" s="1" t="s">
        <v>400</v>
      </c>
      <c r="F330" s="1" t="s">
        <v>81</v>
      </c>
      <c r="H330" s="1" t="s">
        <v>16</v>
      </c>
      <c r="I330" s="1" t="s">
        <v>340</v>
      </c>
      <c r="J330">
        <v>0.5</v>
      </c>
      <c r="K330" s="1" t="s">
        <v>563</v>
      </c>
      <c r="M330" t="str">
        <f>uzytkownicy719[[#This Row],[Jezyk]]</f>
        <v>masbateno</v>
      </c>
      <c r="N330" s="1" t="str">
        <f>VLOOKUP(uzytkownicy719[[#This Row],[Panstwo]],panstwa517[[Panstwo]:[Kontynent]],2,FALSE)</f>
        <v>Azja</v>
      </c>
      <c r="O330" s="17" t="s">
        <v>198</v>
      </c>
      <c r="P330" s="1" t="s">
        <v>400</v>
      </c>
      <c r="Q330">
        <f t="shared" si="10"/>
        <v>1</v>
      </c>
      <c r="R330" t="str">
        <f t="shared" si="11"/>
        <v/>
      </c>
      <c r="S330" s="1"/>
    </row>
    <row r="331" spans="5:19" x14ac:dyDescent="0.25">
      <c r="E331" s="1" t="s">
        <v>401</v>
      </c>
      <c r="F331" s="1" t="s">
        <v>81</v>
      </c>
      <c r="H331" s="1" t="s">
        <v>16</v>
      </c>
      <c r="I331" s="1" t="s">
        <v>65</v>
      </c>
      <c r="J331">
        <v>0.5</v>
      </c>
      <c r="K331" s="1" t="s">
        <v>563</v>
      </c>
      <c r="M331" t="str">
        <f>uzytkownicy719[[#This Row],[Jezyk]]</f>
        <v>aklanon</v>
      </c>
      <c r="N331" s="1" t="str">
        <f>VLOOKUP(uzytkownicy719[[#This Row],[Panstwo]],panstwa517[[Panstwo]:[Kontynent]],2,FALSE)</f>
        <v>Azja</v>
      </c>
      <c r="O331" s="17" t="s">
        <v>199</v>
      </c>
      <c r="P331" s="1" t="s">
        <v>401</v>
      </c>
      <c r="Q331">
        <f t="shared" si="10"/>
        <v>1</v>
      </c>
      <c r="R331" t="str">
        <f t="shared" si="11"/>
        <v/>
      </c>
      <c r="S331" s="1"/>
    </row>
    <row r="332" spans="5:19" x14ac:dyDescent="0.25">
      <c r="E332" s="1" t="s">
        <v>402</v>
      </c>
      <c r="F332" s="1" t="s">
        <v>81</v>
      </c>
      <c r="H332" s="1" t="s">
        <v>17</v>
      </c>
      <c r="I332" s="1" t="s">
        <v>539</v>
      </c>
      <c r="J332">
        <v>0.5</v>
      </c>
      <c r="K332" s="1" t="s">
        <v>563</v>
      </c>
      <c r="M332" t="str">
        <f>uzytkownicy719[[#This Row],[Jezyk]]</f>
        <v>wloski</v>
      </c>
      <c r="N332" s="1" t="str">
        <f>VLOOKUP(uzytkownicy719[[#This Row],[Panstwo]],panstwa517[[Panstwo]:[Kontynent]],2,FALSE)</f>
        <v>Europa</v>
      </c>
      <c r="O332" s="17" t="s">
        <v>201</v>
      </c>
      <c r="P332" s="1" t="s">
        <v>402</v>
      </c>
      <c r="Q332">
        <f t="shared" si="10"/>
        <v>1</v>
      </c>
      <c r="R332" t="str">
        <f t="shared" si="11"/>
        <v/>
      </c>
      <c r="S332" s="1"/>
    </row>
    <row r="333" spans="5:19" x14ac:dyDescent="0.25">
      <c r="E333" s="1" t="s">
        <v>403</v>
      </c>
      <c r="F333" s="1" t="s">
        <v>53</v>
      </c>
      <c r="H333" s="1" t="s">
        <v>17</v>
      </c>
      <c r="I333" s="1" t="s">
        <v>200</v>
      </c>
      <c r="J333">
        <v>0.5</v>
      </c>
      <c r="K333" s="1" t="s">
        <v>563</v>
      </c>
      <c r="M333" t="str">
        <f>uzytkownicy719[[#This Row],[Jezyk]]</f>
        <v>hiszpanski</v>
      </c>
      <c r="N333" s="1" t="str">
        <f>VLOOKUP(uzytkownicy719[[#This Row],[Panstwo]],panstwa517[[Panstwo]:[Kontynent]],2,FALSE)</f>
        <v>Europa</v>
      </c>
      <c r="O333" s="17" t="s">
        <v>202</v>
      </c>
      <c r="P333" s="1" t="s">
        <v>403</v>
      </c>
      <c r="Q333">
        <f t="shared" si="10"/>
        <v>1</v>
      </c>
      <c r="R333" t="str">
        <f t="shared" si="11"/>
        <v/>
      </c>
      <c r="S333" s="1"/>
    </row>
    <row r="334" spans="5:19" x14ac:dyDescent="0.25">
      <c r="E334" s="1" t="s">
        <v>404</v>
      </c>
      <c r="F334" s="1" t="s">
        <v>81</v>
      </c>
      <c r="H334" s="1" t="s">
        <v>20</v>
      </c>
      <c r="I334" s="1" t="s">
        <v>365</v>
      </c>
      <c r="J334">
        <v>0.5</v>
      </c>
      <c r="K334" s="1" t="s">
        <v>563</v>
      </c>
      <c r="M334" t="str">
        <f>uzytkownicy719[[#This Row],[Jezyk]]</f>
        <v>munda</v>
      </c>
      <c r="N334" s="1" t="str">
        <f>VLOOKUP(uzytkownicy719[[#This Row],[Panstwo]],panstwa517[[Panstwo]:[Kontynent]],2,FALSE)</f>
        <v>Azja</v>
      </c>
      <c r="O334" s="17" t="s">
        <v>203</v>
      </c>
      <c r="P334" s="1" t="s">
        <v>404</v>
      </c>
      <c r="Q334">
        <f t="shared" si="10"/>
        <v>1</v>
      </c>
      <c r="R334" t="str">
        <f t="shared" si="11"/>
        <v/>
      </c>
      <c r="S334" s="1"/>
    </row>
    <row r="335" spans="5:19" x14ac:dyDescent="0.25">
      <c r="E335" s="1" t="s">
        <v>405</v>
      </c>
      <c r="F335" s="1" t="s">
        <v>62</v>
      </c>
      <c r="H335" s="1" t="s">
        <v>21</v>
      </c>
      <c r="I335" s="1" t="s">
        <v>117</v>
      </c>
      <c r="J335">
        <v>0.5</v>
      </c>
      <c r="K335" s="1" t="s">
        <v>563</v>
      </c>
      <c r="M335" t="str">
        <f>uzytkownicy719[[#This Row],[Jezyk]]</f>
        <v>bima</v>
      </c>
      <c r="N335" s="1" t="str">
        <f>VLOOKUP(uzytkownicy719[[#This Row],[Panstwo]],panstwa517[[Panstwo]:[Kontynent]],2,FALSE)</f>
        <v>Azja</v>
      </c>
      <c r="O335" s="17" t="s">
        <v>204</v>
      </c>
      <c r="P335" s="1" t="s">
        <v>405</v>
      </c>
      <c r="Q335">
        <f t="shared" si="10"/>
        <v>1</v>
      </c>
      <c r="R335" t="str">
        <f t="shared" si="11"/>
        <v/>
      </c>
      <c r="S335" s="1"/>
    </row>
    <row r="336" spans="5:19" x14ac:dyDescent="0.25">
      <c r="E336" s="1" t="s">
        <v>406</v>
      </c>
      <c r="F336" s="1" t="s">
        <v>62</v>
      </c>
      <c r="H336" s="1" t="s">
        <v>21</v>
      </c>
      <c r="I336" s="1" t="s">
        <v>270</v>
      </c>
      <c r="J336">
        <v>0.5</v>
      </c>
      <c r="K336" s="1" t="s">
        <v>563</v>
      </c>
      <c r="M336" t="str">
        <f>uzytkownicy719[[#This Row],[Jezyk]]</f>
        <v>komering</v>
      </c>
      <c r="N336" s="1" t="str">
        <f>VLOOKUP(uzytkownicy719[[#This Row],[Panstwo]],panstwa517[[Panstwo]:[Kontynent]],2,FALSE)</f>
        <v>Azja</v>
      </c>
      <c r="O336" s="17" t="s">
        <v>207</v>
      </c>
      <c r="P336" s="1" t="s">
        <v>406</v>
      </c>
      <c r="Q336">
        <f t="shared" si="10"/>
        <v>1</v>
      </c>
      <c r="R336" t="str">
        <f t="shared" si="11"/>
        <v/>
      </c>
      <c r="S336" s="1"/>
    </row>
    <row r="337" spans="5:19" x14ac:dyDescent="0.25">
      <c r="E337" s="1" t="s">
        <v>407</v>
      </c>
      <c r="F337" s="1" t="s">
        <v>96</v>
      </c>
      <c r="H337" s="1" t="s">
        <v>21</v>
      </c>
      <c r="I337" s="1" t="s">
        <v>331</v>
      </c>
      <c r="J337">
        <v>0.5</v>
      </c>
      <c r="K337" s="1" t="s">
        <v>563</v>
      </c>
      <c r="M337" t="str">
        <f>uzytkownicy719[[#This Row],[Jezyk]]</f>
        <v>manggarai</v>
      </c>
      <c r="N337" s="1" t="str">
        <f>VLOOKUP(uzytkownicy719[[#This Row],[Panstwo]],panstwa517[[Panstwo]:[Kontynent]],2,FALSE)</f>
        <v>Azja</v>
      </c>
      <c r="O337" s="17" t="s">
        <v>212</v>
      </c>
      <c r="P337" s="1" t="s">
        <v>407</v>
      </c>
      <c r="Q337">
        <f t="shared" si="10"/>
        <v>1</v>
      </c>
      <c r="R337" t="str">
        <f t="shared" si="11"/>
        <v/>
      </c>
      <c r="S337" s="1"/>
    </row>
    <row r="338" spans="5:19" x14ac:dyDescent="0.25">
      <c r="E338" s="1" t="s">
        <v>408</v>
      </c>
      <c r="F338" s="1" t="s">
        <v>81</v>
      </c>
      <c r="H338" s="1" t="s">
        <v>21</v>
      </c>
      <c r="I338" s="1" t="s">
        <v>512</v>
      </c>
      <c r="J338">
        <v>0.5</v>
      </c>
      <c r="K338" s="1" t="s">
        <v>563</v>
      </c>
      <c r="M338" t="str">
        <f>uzytkownicy719[[#This Row],[Jezyk]]</f>
        <v>toraja-sa'dan</v>
      </c>
      <c r="N338" s="1" t="str">
        <f>VLOOKUP(uzytkownicy719[[#This Row],[Panstwo]],panstwa517[[Panstwo]:[Kontynent]],2,FALSE)</f>
        <v>Azja</v>
      </c>
      <c r="O338" s="17" t="s">
        <v>213</v>
      </c>
      <c r="P338" s="1" t="s">
        <v>408</v>
      </c>
      <c r="Q338">
        <f t="shared" si="10"/>
        <v>1</v>
      </c>
      <c r="R338" t="str">
        <f t="shared" si="11"/>
        <v/>
      </c>
      <c r="S338" s="1"/>
    </row>
    <row r="339" spans="5:19" x14ac:dyDescent="0.25">
      <c r="E339" s="1" t="s">
        <v>409</v>
      </c>
      <c r="F339" s="1" t="s">
        <v>81</v>
      </c>
      <c r="H339" s="1" t="s">
        <v>32</v>
      </c>
      <c r="I339" s="1" t="s">
        <v>286</v>
      </c>
      <c r="J339">
        <v>0.5</v>
      </c>
      <c r="K339" s="1" t="s">
        <v>563</v>
      </c>
      <c r="M339" t="str">
        <f>uzytkownicy719[[#This Row],[Jezyk]]</f>
        <v>kurdyjski</v>
      </c>
      <c r="N339" s="1" t="str">
        <f>VLOOKUP(uzytkownicy719[[#This Row],[Panstwo]],panstwa517[[Panstwo]:[Kontynent]],2,FALSE)</f>
        <v>Europa</v>
      </c>
      <c r="O339" s="17" t="s">
        <v>217</v>
      </c>
      <c r="P339" s="1" t="s">
        <v>409</v>
      </c>
      <c r="Q339">
        <f t="shared" si="10"/>
        <v>1</v>
      </c>
      <c r="R339" t="str">
        <f t="shared" si="11"/>
        <v/>
      </c>
      <c r="S339" s="1"/>
    </row>
    <row r="340" spans="5:19" x14ac:dyDescent="0.25">
      <c r="E340" s="1" t="s">
        <v>410</v>
      </c>
      <c r="F340" s="1" t="s">
        <v>81</v>
      </c>
      <c r="H340" s="1" t="s">
        <v>32</v>
      </c>
      <c r="I340" s="1" t="s">
        <v>445</v>
      </c>
      <c r="J340">
        <v>0.5</v>
      </c>
      <c r="K340" s="1" t="s">
        <v>563</v>
      </c>
      <c r="M340" t="str">
        <f>uzytkownicy719[[#This Row],[Jezyk]]</f>
        <v>rumunski</v>
      </c>
      <c r="N340" s="1" t="str">
        <f>VLOOKUP(uzytkownicy719[[#This Row],[Panstwo]],panstwa517[[Panstwo]:[Kontynent]],2,FALSE)</f>
        <v>Europa</v>
      </c>
      <c r="O340" s="17" t="s">
        <v>218</v>
      </c>
      <c r="P340" s="1" t="s">
        <v>410</v>
      </c>
      <c r="Q340">
        <f t="shared" si="10"/>
        <v>1</v>
      </c>
      <c r="R340" t="str">
        <f t="shared" si="11"/>
        <v/>
      </c>
      <c r="S340" s="1"/>
    </row>
    <row r="341" spans="5:19" x14ac:dyDescent="0.25">
      <c r="E341" s="1" t="s">
        <v>411</v>
      </c>
      <c r="F341" s="1" t="s">
        <v>81</v>
      </c>
      <c r="H341" s="1" t="s">
        <v>37</v>
      </c>
      <c r="I341" s="1" t="s">
        <v>225</v>
      </c>
      <c r="J341">
        <v>0.5</v>
      </c>
      <c r="K341" s="1" t="s">
        <v>563</v>
      </c>
      <c r="M341" t="str">
        <f>uzytkownicy719[[#This Row],[Jezyk]]</f>
        <v>kabardyjski</v>
      </c>
      <c r="N341" s="1" t="str">
        <f>VLOOKUP(uzytkownicy719[[#This Row],[Panstwo]],panstwa517[[Panstwo]:[Kontynent]],2,FALSE)</f>
        <v>Europa</v>
      </c>
      <c r="O341" s="17" t="s">
        <v>219</v>
      </c>
      <c r="P341" s="1" t="s">
        <v>411</v>
      </c>
      <c r="Q341">
        <f t="shared" si="10"/>
        <v>1</v>
      </c>
      <c r="R341" t="str">
        <f t="shared" si="11"/>
        <v/>
      </c>
      <c r="S341" s="1"/>
    </row>
    <row r="342" spans="5:19" x14ac:dyDescent="0.25">
      <c r="E342" s="1" t="s">
        <v>412</v>
      </c>
      <c r="F342" s="1" t="s">
        <v>81</v>
      </c>
      <c r="H342" s="1" t="s">
        <v>37</v>
      </c>
      <c r="I342" s="1" t="s">
        <v>337</v>
      </c>
      <c r="J342">
        <v>0.5</v>
      </c>
      <c r="K342" s="1" t="s">
        <v>563</v>
      </c>
      <c r="M342" t="str">
        <f>uzytkownicy719[[#This Row],[Jezyk]]</f>
        <v>maryjski</v>
      </c>
      <c r="N342" s="1" t="str">
        <f>VLOOKUP(uzytkownicy719[[#This Row],[Panstwo]],panstwa517[[Panstwo]:[Kontynent]],2,FALSE)</f>
        <v>Europa</v>
      </c>
      <c r="O342" s="17" t="s">
        <v>220</v>
      </c>
      <c r="P342" s="1" t="s">
        <v>412</v>
      </c>
      <c r="Q342">
        <f t="shared" si="10"/>
        <v>1</v>
      </c>
      <c r="R342" t="str">
        <f t="shared" si="11"/>
        <v/>
      </c>
      <c r="S342" s="1"/>
    </row>
    <row r="343" spans="5:19" x14ac:dyDescent="0.25">
      <c r="E343" s="1" t="s">
        <v>413</v>
      </c>
      <c r="F343" s="1" t="s">
        <v>81</v>
      </c>
      <c r="H343" s="1" t="s">
        <v>37</v>
      </c>
      <c r="I343" s="1" t="s">
        <v>149</v>
      </c>
      <c r="J343">
        <v>0.5</v>
      </c>
      <c r="K343" s="1" t="s">
        <v>563</v>
      </c>
      <c r="M343" t="str">
        <f>uzytkownicy719[[#This Row],[Jezyk]]</f>
        <v>dargwa</v>
      </c>
      <c r="N343" s="1" t="str">
        <f>VLOOKUP(uzytkownicy719[[#This Row],[Panstwo]],panstwa517[[Panstwo]:[Kontynent]],2,FALSE)</f>
        <v>Europa</v>
      </c>
      <c r="O343" s="17" t="s">
        <v>222</v>
      </c>
      <c r="P343" s="1" t="s">
        <v>413</v>
      </c>
      <c r="Q343">
        <f t="shared" si="10"/>
        <v>1</v>
      </c>
      <c r="R343" t="str">
        <f t="shared" si="11"/>
        <v/>
      </c>
      <c r="S343" s="1"/>
    </row>
    <row r="344" spans="5:19" x14ac:dyDescent="0.25">
      <c r="E344" s="1" t="s">
        <v>414</v>
      </c>
      <c r="F344" s="1" t="s">
        <v>81</v>
      </c>
      <c r="H344" s="1" t="s">
        <v>37</v>
      </c>
      <c r="I344" s="1" t="s">
        <v>85</v>
      </c>
      <c r="J344">
        <v>0.5</v>
      </c>
      <c r="K344" s="1" t="s">
        <v>563</v>
      </c>
      <c r="M344" t="str">
        <f>uzytkownicy719[[#This Row],[Jezyk]]</f>
        <v>azerski</v>
      </c>
      <c r="N344" s="1" t="str">
        <f>VLOOKUP(uzytkownicy719[[#This Row],[Panstwo]],panstwa517[[Panstwo]:[Kontynent]],2,FALSE)</f>
        <v>Europa</v>
      </c>
      <c r="O344" s="17" t="s">
        <v>223</v>
      </c>
      <c r="P344" s="1" t="s">
        <v>414</v>
      </c>
      <c r="Q344">
        <f t="shared" si="10"/>
        <v>1</v>
      </c>
      <c r="R344" t="str">
        <f t="shared" si="11"/>
        <v/>
      </c>
      <c r="S344" s="1"/>
    </row>
    <row r="345" spans="5:19" x14ac:dyDescent="0.25">
      <c r="E345" s="1" t="s">
        <v>415</v>
      </c>
      <c r="F345" s="1" t="s">
        <v>81</v>
      </c>
      <c r="H345" s="1" t="s">
        <v>37</v>
      </c>
      <c r="I345" s="1" t="s">
        <v>418</v>
      </c>
      <c r="J345">
        <v>0.5</v>
      </c>
      <c r="K345" s="1" t="s">
        <v>563</v>
      </c>
      <c r="M345" t="str">
        <f>uzytkownicy719[[#This Row],[Jezyk]]</f>
        <v>ossetic</v>
      </c>
      <c r="N345" s="1" t="str">
        <f>VLOOKUP(uzytkownicy719[[#This Row],[Panstwo]],panstwa517[[Panstwo]:[Kontynent]],2,FALSE)</f>
        <v>Europa</v>
      </c>
      <c r="O345" s="17" t="s">
        <v>225</v>
      </c>
      <c r="P345" s="1" t="s">
        <v>415</v>
      </c>
      <c r="Q345">
        <f t="shared" si="10"/>
        <v>1</v>
      </c>
      <c r="R345" t="str">
        <f t="shared" si="11"/>
        <v/>
      </c>
      <c r="S345" s="1"/>
    </row>
    <row r="346" spans="5:19" x14ac:dyDescent="0.25">
      <c r="E346" s="1" t="s">
        <v>416</v>
      </c>
      <c r="F346" s="1" t="s">
        <v>60</v>
      </c>
      <c r="H346" s="1" t="s">
        <v>39</v>
      </c>
      <c r="I346" s="1" t="s">
        <v>383</v>
      </c>
      <c r="J346">
        <v>0.5</v>
      </c>
      <c r="K346" s="1" t="s">
        <v>563</v>
      </c>
      <c r="M346" t="str">
        <f>uzytkownicy719[[#This Row],[Jezyk]]</f>
        <v>ngaw</v>
      </c>
      <c r="N346" s="1" t="str">
        <f>VLOOKUP(uzytkownicy719[[#This Row],[Panstwo]],panstwa517[[Panstwo]:[Kontynent]],2,FALSE)</f>
        <v>Azja</v>
      </c>
      <c r="O346" s="17" t="s">
        <v>230</v>
      </c>
      <c r="P346" s="1" t="s">
        <v>416</v>
      </c>
      <c r="Q346">
        <f t="shared" si="10"/>
        <v>1</v>
      </c>
      <c r="R346" t="str">
        <f t="shared" si="11"/>
        <v/>
      </c>
      <c r="S346" s="1"/>
    </row>
    <row r="347" spans="5:19" x14ac:dyDescent="0.25">
      <c r="E347" s="1" t="s">
        <v>417</v>
      </c>
      <c r="F347" s="1" t="s">
        <v>51</v>
      </c>
      <c r="H347" s="1" t="s">
        <v>39</v>
      </c>
      <c r="I347" s="1" t="s">
        <v>430</v>
      </c>
      <c r="J347">
        <v>0.5</v>
      </c>
      <c r="K347" s="1" t="s">
        <v>563</v>
      </c>
      <c r="M347" t="str">
        <f>uzytkownicy719[[#This Row],[Jezyk]]</f>
        <v>phuthai</v>
      </c>
      <c r="N347" s="1" t="str">
        <f>VLOOKUP(uzytkownicy719[[#This Row],[Panstwo]],panstwa517[[Panstwo]:[Kontynent]],2,FALSE)</f>
        <v>Azja</v>
      </c>
      <c r="O347" s="17" t="s">
        <v>232</v>
      </c>
      <c r="P347" s="1" t="s">
        <v>417</v>
      </c>
      <c r="Q347">
        <f t="shared" si="10"/>
        <v>1</v>
      </c>
      <c r="R347" t="str">
        <f t="shared" si="11"/>
        <v/>
      </c>
      <c r="S347" s="1"/>
    </row>
    <row r="348" spans="5:19" x14ac:dyDescent="0.25">
      <c r="E348" s="1" t="s">
        <v>418</v>
      </c>
      <c r="F348" s="1" t="s">
        <v>62</v>
      </c>
      <c r="H348" s="1" t="s">
        <v>40</v>
      </c>
      <c r="I348" s="1" t="s">
        <v>324</v>
      </c>
      <c r="J348">
        <v>0.5</v>
      </c>
      <c r="K348" s="1" t="s">
        <v>563</v>
      </c>
      <c r="M348" t="str">
        <f>uzytkownicy719[[#This Row],[Jezyk]]</f>
        <v>makhuwa-meetto</v>
      </c>
      <c r="N348" s="1" t="str">
        <f>VLOOKUP(uzytkownicy719[[#This Row],[Panstwo]],panstwa517[[Panstwo]:[Kontynent]],2,FALSE)</f>
        <v>Afryka</v>
      </c>
      <c r="O348" s="17" t="s">
        <v>233</v>
      </c>
      <c r="P348" s="1" t="s">
        <v>418</v>
      </c>
      <c r="Q348">
        <f t="shared" si="10"/>
        <v>1</v>
      </c>
      <c r="R348" t="str">
        <f t="shared" si="11"/>
        <v/>
      </c>
      <c r="S348" s="1"/>
    </row>
    <row r="349" spans="5:19" x14ac:dyDescent="0.25">
      <c r="E349" s="1" t="s">
        <v>419</v>
      </c>
      <c r="F349" s="1" t="s">
        <v>144</v>
      </c>
      <c r="H349" s="1" t="s">
        <v>40</v>
      </c>
      <c r="I349" s="1" t="s">
        <v>80</v>
      </c>
      <c r="J349">
        <v>0.5</v>
      </c>
      <c r="K349" s="1" t="s">
        <v>563</v>
      </c>
      <c r="M349" t="str">
        <f>uzytkownicy719[[#This Row],[Jezyk]]</f>
        <v>asu</v>
      </c>
      <c r="N349" s="1" t="str">
        <f>VLOOKUP(uzytkownicy719[[#This Row],[Panstwo]],panstwa517[[Panstwo]:[Kontynent]],2,FALSE)</f>
        <v>Afryka</v>
      </c>
      <c r="O349" s="17" t="s">
        <v>236</v>
      </c>
      <c r="P349" s="1" t="s">
        <v>419</v>
      </c>
      <c r="Q349">
        <f t="shared" si="10"/>
        <v>1</v>
      </c>
      <c r="R349" t="str">
        <f t="shared" si="11"/>
        <v/>
      </c>
      <c r="S349" s="1"/>
    </row>
    <row r="350" spans="5:19" x14ac:dyDescent="0.25">
      <c r="E350" s="1" t="s">
        <v>420</v>
      </c>
      <c r="F350" s="1" t="s">
        <v>56</v>
      </c>
      <c r="H350" s="1" t="s">
        <v>40</v>
      </c>
      <c r="I350" s="1" t="s">
        <v>369</v>
      </c>
      <c r="J350">
        <v>0.5</v>
      </c>
      <c r="K350" s="1" t="s">
        <v>563</v>
      </c>
      <c r="M350" t="str">
        <f>uzytkownicy719[[#This Row],[Jezyk]]</f>
        <v>mwera</v>
      </c>
      <c r="N350" s="1" t="str">
        <f>VLOOKUP(uzytkownicy719[[#This Row],[Panstwo]],panstwa517[[Panstwo]:[Kontynent]],2,FALSE)</f>
        <v>Afryka</v>
      </c>
      <c r="O350" s="17" t="s">
        <v>238</v>
      </c>
      <c r="P350" s="1" t="s">
        <v>420</v>
      </c>
      <c r="Q350">
        <f t="shared" si="10"/>
        <v>1</v>
      </c>
      <c r="R350" t="str">
        <f t="shared" si="11"/>
        <v/>
      </c>
      <c r="S350" s="1"/>
    </row>
    <row r="351" spans="5:19" x14ac:dyDescent="0.25">
      <c r="E351" s="1" t="s">
        <v>421</v>
      </c>
      <c r="F351" s="1" t="s">
        <v>131</v>
      </c>
      <c r="H351" s="1" t="s">
        <v>40</v>
      </c>
      <c r="I351" s="1" t="s">
        <v>215</v>
      </c>
      <c r="J351">
        <v>0.5</v>
      </c>
      <c r="K351" s="1" t="s">
        <v>563</v>
      </c>
      <c r="M351" t="str">
        <f>uzytkownicy719[[#This Row],[Jezyk]]</f>
        <v>iraqw</v>
      </c>
      <c r="N351" s="1" t="str">
        <f>VLOOKUP(uzytkownicy719[[#This Row],[Panstwo]],panstwa517[[Panstwo]:[Kontynent]],2,FALSE)</f>
        <v>Afryka</v>
      </c>
      <c r="O351" s="17" t="s">
        <v>239</v>
      </c>
      <c r="P351" s="1" t="s">
        <v>421</v>
      </c>
      <c r="Q351">
        <f t="shared" si="10"/>
        <v>1</v>
      </c>
      <c r="R351" t="str">
        <f t="shared" si="11"/>
        <v/>
      </c>
      <c r="S351" s="1"/>
    </row>
    <row r="352" spans="5:19" x14ac:dyDescent="0.25">
      <c r="E352" s="1" t="s">
        <v>422</v>
      </c>
      <c r="F352" s="1" t="s">
        <v>89</v>
      </c>
      <c r="H352" s="1" t="s">
        <v>41</v>
      </c>
      <c r="I352" s="1" t="s">
        <v>85</v>
      </c>
      <c r="J352">
        <v>0.5</v>
      </c>
      <c r="K352" s="1" t="s">
        <v>563</v>
      </c>
      <c r="M352" t="str">
        <f>uzytkownicy719[[#This Row],[Jezyk]]</f>
        <v>azerski</v>
      </c>
      <c r="N352" s="1" t="str">
        <f>VLOOKUP(uzytkownicy719[[#This Row],[Panstwo]],panstwa517[[Panstwo]:[Kontynent]],2,FALSE)</f>
        <v>Azja</v>
      </c>
      <c r="O352" s="17" t="s">
        <v>240</v>
      </c>
      <c r="P352" s="1" t="s">
        <v>422</v>
      </c>
      <c r="Q352">
        <f t="shared" si="10"/>
        <v>1</v>
      </c>
      <c r="R352" t="str">
        <f t="shared" si="11"/>
        <v/>
      </c>
      <c r="S352" s="1"/>
    </row>
    <row r="353" spans="5:19" x14ac:dyDescent="0.25">
      <c r="E353" s="1" t="s">
        <v>423</v>
      </c>
      <c r="F353" s="1" t="s">
        <v>51</v>
      </c>
      <c r="H353" s="1" t="s">
        <v>42</v>
      </c>
      <c r="I353" s="1" t="s">
        <v>403</v>
      </c>
      <c r="J353">
        <v>0.5</v>
      </c>
      <c r="K353" s="1" t="s">
        <v>563</v>
      </c>
      <c r="M353" t="str">
        <f>uzytkownicy719[[#This Row],[Jezyk]]</f>
        <v>nyole</v>
      </c>
      <c r="N353" s="1" t="str">
        <f>VLOOKUP(uzytkownicy719[[#This Row],[Panstwo]],panstwa517[[Panstwo]:[Kontynent]],2,FALSE)</f>
        <v>Afryka</v>
      </c>
      <c r="O353" s="17" t="s">
        <v>243</v>
      </c>
      <c r="P353" s="1" t="s">
        <v>423</v>
      </c>
      <c r="Q353">
        <f t="shared" si="10"/>
        <v>1</v>
      </c>
      <c r="R353" t="str">
        <f t="shared" si="11"/>
        <v/>
      </c>
      <c r="S353" s="1"/>
    </row>
    <row r="354" spans="5:19" x14ac:dyDescent="0.25">
      <c r="E354" s="1" t="s">
        <v>424</v>
      </c>
      <c r="F354" s="1" t="s">
        <v>62</v>
      </c>
      <c r="H354" s="1" t="s">
        <v>42</v>
      </c>
      <c r="I354" s="1" t="s">
        <v>447</v>
      </c>
      <c r="J354">
        <v>0.5</v>
      </c>
      <c r="K354" s="1" t="s">
        <v>563</v>
      </c>
      <c r="M354" t="str">
        <f>uzytkownicy719[[#This Row],[Jezyk]]</f>
        <v>saamia</v>
      </c>
      <c r="N354" s="1" t="str">
        <f>VLOOKUP(uzytkownicy719[[#This Row],[Panstwo]],panstwa517[[Panstwo]:[Kontynent]],2,FALSE)</f>
        <v>Afryka</v>
      </c>
      <c r="O354" s="17" t="s">
        <v>244</v>
      </c>
      <c r="P354" s="1" t="s">
        <v>424</v>
      </c>
      <c r="Q354">
        <f t="shared" si="10"/>
        <v>1</v>
      </c>
      <c r="R354" t="str">
        <f t="shared" si="11"/>
        <v/>
      </c>
      <c r="S354" s="1"/>
    </row>
    <row r="355" spans="5:19" x14ac:dyDescent="0.25">
      <c r="E355" s="1" t="s">
        <v>425</v>
      </c>
      <c r="F355" s="1" t="s">
        <v>62</v>
      </c>
      <c r="H355" s="1" t="s">
        <v>42</v>
      </c>
      <c r="I355" s="1" t="s">
        <v>77</v>
      </c>
      <c r="J355">
        <v>0.5</v>
      </c>
      <c r="K355" s="1" t="s">
        <v>563</v>
      </c>
      <c r="M355" t="str">
        <f>uzytkownicy719[[#This Row],[Jezyk]]</f>
        <v>aringa</v>
      </c>
      <c r="N355" s="1" t="str">
        <f>VLOOKUP(uzytkownicy719[[#This Row],[Panstwo]],panstwa517[[Panstwo]:[Kontynent]],2,FALSE)</f>
        <v>Afryka</v>
      </c>
      <c r="O355" s="17" t="s">
        <v>245</v>
      </c>
      <c r="P355" s="1" t="s">
        <v>425</v>
      </c>
      <c r="Q355">
        <f t="shared" si="10"/>
        <v>1</v>
      </c>
      <c r="R355" t="str">
        <f t="shared" si="11"/>
        <v/>
      </c>
      <c r="S355" s="1"/>
    </row>
    <row r="356" spans="5:19" x14ac:dyDescent="0.25">
      <c r="E356" s="1" t="s">
        <v>426</v>
      </c>
      <c r="F356" s="1" t="s">
        <v>62</v>
      </c>
      <c r="H356" s="1" t="s">
        <v>42</v>
      </c>
      <c r="I356" s="1" t="s">
        <v>54</v>
      </c>
      <c r="J356">
        <v>0.5</v>
      </c>
      <c r="K356" s="1" t="s">
        <v>563</v>
      </c>
      <c r="M356" t="str">
        <f>uzytkownicy719[[#This Row],[Jezyk]]</f>
        <v>adhola</v>
      </c>
      <c r="N356" s="1" t="str">
        <f>VLOOKUP(uzytkownicy719[[#This Row],[Panstwo]],panstwa517[[Panstwo]:[Kontynent]],2,FALSE)</f>
        <v>Afryka</v>
      </c>
      <c r="O356" s="17" t="s">
        <v>250</v>
      </c>
      <c r="P356" s="1" t="s">
        <v>426</v>
      </c>
      <c r="Q356">
        <f t="shared" si="10"/>
        <v>3</v>
      </c>
      <c r="R356" t="str">
        <f t="shared" si="11"/>
        <v/>
      </c>
      <c r="S356" s="1"/>
    </row>
    <row r="357" spans="5:19" x14ac:dyDescent="0.25">
      <c r="E357" s="1" t="s">
        <v>427</v>
      </c>
      <c r="F357" s="1" t="s">
        <v>62</v>
      </c>
      <c r="H357" s="1" t="s">
        <v>47</v>
      </c>
      <c r="I357" s="1" t="s">
        <v>76</v>
      </c>
      <c r="J357">
        <v>0.5</v>
      </c>
      <c r="K357" s="1" t="s">
        <v>563</v>
      </c>
      <c r="M357" t="str">
        <f>uzytkownicy719[[#This Row],[Jezyk]]</f>
        <v>arabski</v>
      </c>
      <c r="N357" s="1" t="str">
        <f>VLOOKUP(uzytkownicy719[[#This Row],[Panstwo]],panstwa517[[Panstwo]:[Kontynent]],2,FALSE)</f>
        <v>Europa</v>
      </c>
      <c r="O357" s="17" t="s">
        <v>251</v>
      </c>
      <c r="P357" s="1" t="s">
        <v>427</v>
      </c>
      <c r="Q357">
        <f t="shared" si="10"/>
        <v>2</v>
      </c>
      <c r="R357" t="str">
        <f t="shared" si="11"/>
        <v/>
      </c>
      <c r="S357" s="1"/>
    </row>
    <row r="358" spans="5:19" x14ac:dyDescent="0.25">
      <c r="E358" s="1" t="s">
        <v>428</v>
      </c>
      <c r="F358" s="1" t="s">
        <v>81</v>
      </c>
      <c r="H358" s="1" t="s">
        <v>3</v>
      </c>
      <c r="I358" s="1" t="s">
        <v>424</v>
      </c>
      <c r="J358">
        <v>0.4</v>
      </c>
      <c r="K358" s="1" t="s">
        <v>563</v>
      </c>
      <c r="M358" t="str">
        <f>uzytkownicy719[[#This Row],[Jezyk]]</f>
        <v>pashai</v>
      </c>
      <c r="N358" s="1" t="str">
        <f>VLOOKUP(uzytkownicy719[[#This Row],[Panstwo]],panstwa517[[Panstwo]:[Kontynent]],2,FALSE)</f>
        <v>Azja</v>
      </c>
      <c r="O358" s="17" t="s">
        <v>252</v>
      </c>
      <c r="P358" s="1" t="s">
        <v>428</v>
      </c>
      <c r="Q358">
        <f t="shared" si="10"/>
        <v>1</v>
      </c>
      <c r="R358" t="str">
        <f t="shared" si="11"/>
        <v/>
      </c>
      <c r="S358" s="1"/>
    </row>
    <row r="359" spans="5:19" x14ac:dyDescent="0.25">
      <c r="E359" s="1" t="s">
        <v>429</v>
      </c>
      <c r="F359" s="1" t="s">
        <v>56</v>
      </c>
      <c r="H359" s="1" t="s">
        <v>7</v>
      </c>
      <c r="I359" s="1" t="s">
        <v>391</v>
      </c>
      <c r="J359">
        <v>0.4</v>
      </c>
      <c r="K359" s="1" t="s">
        <v>563</v>
      </c>
      <c r="M359" t="str">
        <f>uzytkownicy719[[#This Row],[Jezyk]]</f>
        <v>niemiecki</v>
      </c>
      <c r="N359" s="1" t="str">
        <f>VLOOKUP(uzytkownicy719[[#This Row],[Panstwo]],panstwa517[[Panstwo]:[Kontynent]],2,FALSE)</f>
        <v>Ameryka Poludniowa</v>
      </c>
      <c r="O359" s="17" t="s">
        <v>253</v>
      </c>
      <c r="P359" s="1" t="s">
        <v>429</v>
      </c>
      <c r="Q359">
        <f t="shared" si="10"/>
        <v>1</v>
      </c>
      <c r="R359" t="str">
        <f t="shared" si="11"/>
        <v/>
      </c>
      <c r="S359" s="1"/>
    </row>
    <row r="360" spans="5:19" x14ac:dyDescent="0.25">
      <c r="E360" s="1" t="s">
        <v>430</v>
      </c>
      <c r="F360" s="1" t="s">
        <v>131</v>
      </c>
      <c r="H360" s="1" t="s">
        <v>10</v>
      </c>
      <c r="I360" s="1" t="s">
        <v>496</v>
      </c>
      <c r="J360">
        <v>0.4</v>
      </c>
      <c r="K360" s="1" t="s">
        <v>563</v>
      </c>
      <c r="M360" t="str">
        <f>uzytkownicy719[[#This Row],[Jezyk]]</f>
        <v>tavoyan</v>
      </c>
      <c r="N360" s="1" t="str">
        <f>VLOOKUP(uzytkownicy719[[#This Row],[Panstwo]],panstwa517[[Panstwo]:[Kontynent]],2,FALSE)</f>
        <v>Azja</v>
      </c>
      <c r="O360" s="17" t="s">
        <v>254</v>
      </c>
      <c r="P360" s="1" t="s">
        <v>430</v>
      </c>
      <c r="Q360">
        <f t="shared" si="10"/>
        <v>1</v>
      </c>
      <c r="R360" t="str">
        <f t="shared" si="11"/>
        <v/>
      </c>
      <c r="S360" s="1"/>
    </row>
    <row r="361" spans="5:19" x14ac:dyDescent="0.25">
      <c r="E361" s="1" t="s">
        <v>431</v>
      </c>
      <c r="F361" s="1" t="s">
        <v>81</v>
      </c>
      <c r="H361" s="1" t="s">
        <v>10</v>
      </c>
      <c r="I361" s="1" t="s">
        <v>534</v>
      </c>
      <c r="J361">
        <v>0.4</v>
      </c>
      <c r="K361" s="1" t="s">
        <v>563</v>
      </c>
      <c r="M361" t="str">
        <f>uzytkownicy719[[#This Row],[Jezyk]]</f>
        <v>wa</v>
      </c>
      <c r="N361" s="1" t="str">
        <f>VLOOKUP(uzytkownicy719[[#This Row],[Panstwo]],panstwa517[[Panstwo]:[Kontynent]],2,FALSE)</f>
        <v>Azja</v>
      </c>
      <c r="O361" s="17" t="s">
        <v>255</v>
      </c>
      <c r="P361" s="1" t="s">
        <v>431</v>
      </c>
      <c r="Q361">
        <f t="shared" si="10"/>
        <v>1</v>
      </c>
      <c r="R361" t="str">
        <f t="shared" si="11"/>
        <v/>
      </c>
      <c r="S361" s="1"/>
    </row>
    <row r="362" spans="5:19" x14ac:dyDescent="0.25">
      <c r="E362" s="1" t="s">
        <v>432</v>
      </c>
      <c r="F362" s="1" t="s">
        <v>53</v>
      </c>
      <c r="H362" s="1" t="s">
        <v>11</v>
      </c>
      <c r="I362" s="1" t="s">
        <v>218</v>
      </c>
      <c r="J362">
        <v>0.4</v>
      </c>
      <c r="K362" s="1" t="s">
        <v>563</v>
      </c>
      <c r="M362" t="str">
        <f>uzytkownicy719[[#This Row],[Jezyk]]</f>
        <v>japonski</v>
      </c>
      <c r="N362" s="1" t="str">
        <f>VLOOKUP(uzytkownicy719[[#This Row],[Panstwo]],panstwa517[[Panstwo]:[Kontynent]],2,FALSE)</f>
        <v>Ameryka Poludniowa</v>
      </c>
      <c r="O362" s="17" t="s">
        <v>258</v>
      </c>
      <c r="P362" s="1" t="s">
        <v>432</v>
      </c>
      <c r="Q362">
        <f t="shared" si="10"/>
        <v>1</v>
      </c>
      <c r="R362" t="str">
        <f t="shared" si="11"/>
        <v/>
      </c>
      <c r="S362" s="1"/>
    </row>
    <row r="363" spans="5:19" x14ac:dyDescent="0.25">
      <c r="E363" s="1" t="s">
        <v>433</v>
      </c>
      <c r="F363" s="1" t="s">
        <v>62</v>
      </c>
      <c r="H363" s="1" t="s">
        <v>12</v>
      </c>
      <c r="I363" s="1" t="s">
        <v>531</v>
      </c>
      <c r="J363">
        <v>0.4</v>
      </c>
      <c r="K363" s="1" t="s">
        <v>563</v>
      </c>
      <c r="M363" t="str">
        <f>uzytkownicy719[[#This Row],[Jezyk]]</f>
        <v>va</v>
      </c>
      <c r="N363" s="1" t="str">
        <f>VLOOKUP(uzytkownicy719[[#This Row],[Panstwo]],panstwa517[[Panstwo]:[Kontynent]],2,FALSE)</f>
        <v>Azja</v>
      </c>
      <c r="O363" s="17" t="s">
        <v>260</v>
      </c>
      <c r="P363" s="1" t="s">
        <v>433</v>
      </c>
      <c r="Q363">
        <f t="shared" si="10"/>
        <v>2</v>
      </c>
      <c r="R363" t="str">
        <f t="shared" si="11"/>
        <v/>
      </c>
      <c r="S363" s="1"/>
    </row>
    <row r="364" spans="5:19" x14ac:dyDescent="0.25">
      <c r="E364" s="1" t="s">
        <v>434</v>
      </c>
      <c r="F364" s="1" t="s">
        <v>62</v>
      </c>
      <c r="H364" s="1" t="s">
        <v>12</v>
      </c>
      <c r="I364" s="1" t="s">
        <v>474</v>
      </c>
      <c r="J364">
        <v>0.4</v>
      </c>
      <c r="K364" s="1" t="s">
        <v>563</v>
      </c>
      <c r="M364" t="str">
        <f>uzytkownicy719[[#This Row],[Jezyk]]</f>
        <v>sui</v>
      </c>
      <c r="N364" s="1" t="str">
        <f>VLOOKUP(uzytkownicy719[[#This Row],[Panstwo]],panstwa517[[Panstwo]:[Kontynent]],2,FALSE)</f>
        <v>Azja</v>
      </c>
      <c r="O364" s="17" t="s">
        <v>264</v>
      </c>
      <c r="P364" s="1" t="s">
        <v>434</v>
      </c>
      <c r="Q364">
        <f t="shared" si="10"/>
        <v>3</v>
      </c>
      <c r="R364" t="str">
        <f t="shared" si="11"/>
        <v/>
      </c>
      <c r="S364" s="1"/>
    </row>
    <row r="365" spans="5:19" x14ac:dyDescent="0.25">
      <c r="E365" s="1" t="s">
        <v>435</v>
      </c>
      <c r="F365" s="1" t="s">
        <v>96</v>
      </c>
      <c r="H365" s="1" t="s">
        <v>13</v>
      </c>
      <c r="I365" s="1" t="s">
        <v>452</v>
      </c>
      <c r="J365">
        <v>0.4</v>
      </c>
      <c r="K365" s="1" t="s">
        <v>563</v>
      </c>
      <c r="M365" t="str">
        <f>uzytkownicy719[[#This Row],[Jezyk]]</f>
        <v>sanga</v>
      </c>
      <c r="N365" s="1" t="str">
        <f>VLOOKUP(uzytkownicy719[[#This Row],[Panstwo]],panstwa517[[Panstwo]:[Kontynent]],2,FALSE)</f>
        <v>Afryka</v>
      </c>
      <c r="O365" s="17" t="s">
        <v>265</v>
      </c>
      <c r="P365" s="1" t="s">
        <v>435</v>
      </c>
      <c r="Q365">
        <f t="shared" si="10"/>
        <v>1</v>
      </c>
      <c r="R365" t="str">
        <f t="shared" si="11"/>
        <v/>
      </c>
      <c r="S365" s="1"/>
    </row>
    <row r="366" spans="5:19" x14ac:dyDescent="0.25">
      <c r="E366" s="1" t="s">
        <v>436</v>
      </c>
      <c r="F366" s="1" t="s">
        <v>56</v>
      </c>
      <c r="H366" s="1" t="s">
        <v>13</v>
      </c>
      <c r="I366" s="1" t="s">
        <v>428</v>
      </c>
      <c r="J366">
        <v>0.4</v>
      </c>
      <c r="K366" s="1" t="s">
        <v>563</v>
      </c>
      <c r="M366" t="str">
        <f>uzytkownicy719[[#This Row],[Jezyk]]</f>
        <v>phende</v>
      </c>
      <c r="N366" s="1" t="str">
        <f>VLOOKUP(uzytkownicy719[[#This Row],[Panstwo]],panstwa517[[Panstwo]:[Kontynent]],2,FALSE)</f>
        <v>Afryka</v>
      </c>
      <c r="O366" s="17" t="s">
        <v>268</v>
      </c>
      <c r="P366" s="1" t="s">
        <v>436</v>
      </c>
      <c r="Q366">
        <f t="shared" si="10"/>
        <v>1</v>
      </c>
      <c r="R366" t="str">
        <f t="shared" si="11"/>
        <v/>
      </c>
      <c r="S366" s="1"/>
    </row>
    <row r="367" spans="5:19" x14ac:dyDescent="0.25">
      <c r="E367" s="1" t="s">
        <v>437</v>
      </c>
      <c r="F367" s="1" t="s">
        <v>56</v>
      </c>
      <c r="H367" s="1" t="s">
        <v>13</v>
      </c>
      <c r="I367" s="1" t="s">
        <v>164</v>
      </c>
      <c r="J367">
        <v>0.4</v>
      </c>
      <c r="K367" s="1" t="s">
        <v>563</v>
      </c>
      <c r="M367" t="str">
        <f>uzytkownicy719[[#This Row],[Jezyk]]</f>
        <v>fuliiru</v>
      </c>
      <c r="N367" s="1" t="str">
        <f>VLOOKUP(uzytkownicy719[[#This Row],[Panstwo]],panstwa517[[Panstwo]:[Kontynent]],2,FALSE)</f>
        <v>Afryka</v>
      </c>
      <c r="O367" s="17" t="s">
        <v>269</v>
      </c>
      <c r="P367" s="1" t="s">
        <v>437</v>
      </c>
      <c r="Q367">
        <f t="shared" si="10"/>
        <v>1</v>
      </c>
      <c r="R367" t="str">
        <f t="shared" si="11"/>
        <v/>
      </c>
      <c r="S367" s="1"/>
    </row>
    <row r="368" spans="5:19" x14ac:dyDescent="0.25">
      <c r="E368" s="1" t="s">
        <v>438</v>
      </c>
      <c r="F368" s="1" t="s">
        <v>51</v>
      </c>
      <c r="H368" s="1" t="s">
        <v>13</v>
      </c>
      <c r="I368" s="1" t="s">
        <v>299</v>
      </c>
      <c r="J368">
        <v>0.4</v>
      </c>
      <c r="K368" s="1" t="s">
        <v>563</v>
      </c>
      <c r="M368" t="str">
        <f>uzytkownicy719[[#This Row],[Jezyk]]</f>
        <v>lega-shabunda</v>
      </c>
      <c r="N368" s="1" t="str">
        <f>VLOOKUP(uzytkownicy719[[#This Row],[Panstwo]],panstwa517[[Panstwo]:[Kontynent]],2,FALSE)</f>
        <v>Afryka</v>
      </c>
      <c r="O368" s="17" t="s">
        <v>270</v>
      </c>
      <c r="P368" s="1" t="s">
        <v>438</v>
      </c>
      <c r="Q368">
        <f t="shared" si="10"/>
        <v>1</v>
      </c>
      <c r="R368" t="str">
        <f t="shared" si="11"/>
        <v/>
      </c>
      <c r="S368" s="1"/>
    </row>
    <row r="369" spans="5:19" x14ac:dyDescent="0.25">
      <c r="E369" s="1" t="s">
        <v>439</v>
      </c>
      <c r="F369" s="1" t="s">
        <v>56</v>
      </c>
      <c r="H369" s="1" t="s">
        <v>13</v>
      </c>
      <c r="I369" s="1" t="s">
        <v>359</v>
      </c>
      <c r="J369">
        <v>0.4</v>
      </c>
      <c r="K369" s="1" t="s">
        <v>563</v>
      </c>
      <c r="M369" t="str">
        <f>uzytkownicy719[[#This Row],[Jezyk]]</f>
        <v>mongo-nkundu</v>
      </c>
      <c r="N369" s="1" t="str">
        <f>VLOOKUP(uzytkownicy719[[#This Row],[Panstwo]],panstwa517[[Panstwo]:[Kontynent]],2,FALSE)</f>
        <v>Afryka</v>
      </c>
      <c r="O369" s="17" t="s">
        <v>273</v>
      </c>
      <c r="P369" s="1" t="s">
        <v>439</v>
      </c>
      <c r="Q369">
        <f t="shared" si="10"/>
        <v>1</v>
      </c>
      <c r="R369" t="str">
        <f t="shared" si="11"/>
        <v/>
      </c>
      <c r="S369" s="1"/>
    </row>
    <row r="370" spans="5:19" x14ac:dyDescent="0.25">
      <c r="E370" s="1" t="s">
        <v>440</v>
      </c>
      <c r="F370" s="1" t="s">
        <v>51</v>
      </c>
      <c r="H370" s="1" t="s">
        <v>13</v>
      </c>
      <c r="I370" s="1" t="s">
        <v>346</v>
      </c>
      <c r="J370">
        <v>0.4</v>
      </c>
      <c r="K370" s="1" t="s">
        <v>563</v>
      </c>
      <c r="M370" t="str">
        <f>uzytkownicy719[[#This Row],[Jezyk]]</f>
        <v>mbadja</v>
      </c>
      <c r="N370" s="1" t="str">
        <f>VLOOKUP(uzytkownicy719[[#This Row],[Panstwo]],panstwa517[[Panstwo]:[Kontynent]],2,FALSE)</f>
        <v>Afryka</v>
      </c>
      <c r="O370" s="17" t="s">
        <v>274</v>
      </c>
      <c r="P370" s="1" t="s">
        <v>440</v>
      </c>
      <c r="Q370">
        <f t="shared" si="10"/>
        <v>1</v>
      </c>
      <c r="R370" t="str">
        <f t="shared" si="11"/>
        <v/>
      </c>
      <c r="S370" s="1"/>
    </row>
    <row r="371" spans="5:19" x14ac:dyDescent="0.25">
      <c r="E371" s="1" t="s">
        <v>441</v>
      </c>
      <c r="F371" s="1" t="s">
        <v>51</v>
      </c>
      <c r="H371" s="1" t="s">
        <v>14</v>
      </c>
      <c r="I371" s="1" t="s">
        <v>394</v>
      </c>
      <c r="J371">
        <v>0.4</v>
      </c>
      <c r="K371" s="1" t="s">
        <v>563</v>
      </c>
      <c r="M371" t="str">
        <f>uzytkownicy719[[#This Row],[Jezyk]]</f>
        <v>nobiin</v>
      </c>
      <c r="N371" s="1" t="str">
        <f>VLOOKUP(uzytkownicy719[[#This Row],[Panstwo]],panstwa517[[Panstwo]:[Kontynent]],2,FALSE)</f>
        <v>Afryka</v>
      </c>
      <c r="O371" s="17" t="s">
        <v>277</v>
      </c>
      <c r="P371" s="1" t="s">
        <v>441</v>
      </c>
      <c r="Q371">
        <f t="shared" si="10"/>
        <v>1</v>
      </c>
      <c r="R371" t="str">
        <f t="shared" si="11"/>
        <v/>
      </c>
      <c r="S371" s="1"/>
    </row>
    <row r="372" spans="5:19" x14ac:dyDescent="0.25">
      <c r="E372" s="1" t="s">
        <v>442</v>
      </c>
      <c r="F372" s="1" t="s">
        <v>62</v>
      </c>
      <c r="H372" s="1" t="s">
        <v>20</v>
      </c>
      <c r="I372" s="1" t="s">
        <v>238</v>
      </c>
      <c r="J372">
        <v>0.4</v>
      </c>
      <c r="K372" s="1" t="s">
        <v>563</v>
      </c>
      <c r="M372" t="str">
        <f>uzytkownicy719[[#This Row],[Jezyk]]</f>
        <v>karbi</v>
      </c>
      <c r="N372" s="1" t="str">
        <f>VLOOKUP(uzytkownicy719[[#This Row],[Panstwo]],panstwa517[[Panstwo]:[Kontynent]],2,FALSE)</f>
        <v>Azja</v>
      </c>
      <c r="O372" s="17" t="s">
        <v>278</v>
      </c>
      <c r="P372" s="1" t="s">
        <v>442</v>
      </c>
      <c r="Q372">
        <f t="shared" si="10"/>
        <v>1</v>
      </c>
      <c r="R372" t="str">
        <f t="shared" si="11"/>
        <v/>
      </c>
      <c r="S372" s="1"/>
    </row>
    <row r="373" spans="5:19" x14ac:dyDescent="0.25">
      <c r="E373" s="1" t="s">
        <v>443</v>
      </c>
      <c r="F373" s="1" t="s">
        <v>62</v>
      </c>
      <c r="H373" s="1" t="s">
        <v>20</v>
      </c>
      <c r="I373" s="1" t="s">
        <v>279</v>
      </c>
      <c r="J373">
        <v>0.4</v>
      </c>
      <c r="K373" s="1" t="s">
        <v>563</v>
      </c>
      <c r="M373" t="str">
        <f>uzytkownicy719[[#This Row],[Jezyk]]</f>
        <v>koya</v>
      </c>
      <c r="N373" s="1" t="str">
        <f>VLOOKUP(uzytkownicy719[[#This Row],[Panstwo]],panstwa517[[Panstwo]:[Kontynent]],2,FALSE)</f>
        <v>Azja</v>
      </c>
      <c r="O373" s="17" t="s">
        <v>279</v>
      </c>
      <c r="P373" s="1" t="s">
        <v>443</v>
      </c>
      <c r="Q373">
        <f t="shared" si="10"/>
        <v>1</v>
      </c>
      <c r="R373" t="str">
        <f t="shared" si="11"/>
        <v/>
      </c>
      <c r="S373" s="1"/>
    </row>
    <row r="374" spans="5:19" x14ac:dyDescent="0.25">
      <c r="E374" s="1" t="s">
        <v>444</v>
      </c>
      <c r="F374" s="1" t="s">
        <v>62</v>
      </c>
      <c r="H374" s="1" t="s">
        <v>20</v>
      </c>
      <c r="I374" s="1" t="s">
        <v>74</v>
      </c>
      <c r="J374">
        <v>0.4</v>
      </c>
      <c r="K374" s="1" t="s">
        <v>562</v>
      </c>
      <c r="M374" t="str">
        <f>uzytkownicy719[[#This Row],[Jezyk]]</f>
        <v>angielski</v>
      </c>
      <c r="N374" s="1" t="str">
        <f>VLOOKUP(uzytkownicy719[[#This Row],[Panstwo]],panstwa517[[Panstwo]:[Kontynent]],2,FALSE)</f>
        <v>Azja</v>
      </c>
      <c r="O374" s="17" t="s">
        <v>282</v>
      </c>
      <c r="P374" s="1" t="s">
        <v>444</v>
      </c>
      <c r="Q374">
        <f t="shared" si="10"/>
        <v>2</v>
      </c>
      <c r="R374" t="str">
        <f t="shared" si="11"/>
        <v/>
      </c>
      <c r="S374" s="1"/>
    </row>
    <row r="375" spans="5:19" x14ac:dyDescent="0.25">
      <c r="E375" s="1" t="s">
        <v>445</v>
      </c>
      <c r="F375" s="1" t="s">
        <v>62</v>
      </c>
      <c r="H375" s="1" t="s">
        <v>21</v>
      </c>
      <c r="I375" s="1" t="s">
        <v>440</v>
      </c>
      <c r="J375">
        <v>0.4</v>
      </c>
      <c r="K375" s="1" t="s">
        <v>563</v>
      </c>
      <c r="M375" t="str">
        <f>uzytkownicy719[[#This Row],[Jezyk]]</f>
        <v>rejang</v>
      </c>
      <c r="N375" s="1" t="str">
        <f>VLOOKUP(uzytkownicy719[[#This Row],[Panstwo]],panstwa517[[Panstwo]:[Kontynent]],2,FALSE)</f>
        <v>Azja</v>
      </c>
      <c r="O375" s="17" t="s">
        <v>286</v>
      </c>
      <c r="P375" s="1" t="s">
        <v>445</v>
      </c>
      <c r="Q375">
        <f t="shared" si="10"/>
        <v>2</v>
      </c>
      <c r="R375" t="str">
        <f t="shared" si="11"/>
        <v/>
      </c>
      <c r="S375" s="1"/>
    </row>
    <row r="376" spans="5:19" x14ac:dyDescent="0.25">
      <c r="E376" s="1" t="s">
        <v>446</v>
      </c>
      <c r="F376" s="1" t="s">
        <v>81</v>
      </c>
      <c r="H376" s="1" t="s">
        <v>21</v>
      </c>
      <c r="I376" s="1" t="s">
        <v>502</v>
      </c>
      <c r="J376">
        <v>0.4</v>
      </c>
      <c r="K376" s="1" t="s">
        <v>563</v>
      </c>
      <c r="M376" t="str">
        <f>uzytkownicy719[[#This Row],[Jezyk]]</f>
        <v>tetum</v>
      </c>
      <c r="N376" s="1" t="str">
        <f>VLOOKUP(uzytkownicy719[[#This Row],[Panstwo]],panstwa517[[Panstwo]:[Kontynent]],2,FALSE)</f>
        <v>Azja</v>
      </c>
      <c r="O376" s="17" t="s">
        <v>288</v>
      </c>
      <c r="P376" s="1" t="s">
        <v>446</v>
      </c>
      <c r="Q376">
        <f t="shared" si="10"/>
        <v>1</v>
      </c>
      <c r="R376" t="str">
        <f t="shared" si="11"/>
        <v/>
      </c>
      <c r="S376" s="1"/>
    </row>
    <row r="377" spans="5:19" x14ac:dyDescent="0.25">
      <c r="E377" s="1" t="s">
        <v>447</v>
      </c>
      <c r="F377" s="1" t="s">
        <v>81</v>
      </c>
      <c r="H377" s="1" t="s">
        <v>22</v>
      </c>
      <c r="I377" s="1" t="s">
        <v>427</v>
      </c>
      <c r="J377">
        <v>0.4</v>
      </c>
      <c r="K377" s="1" t="s">
        <v>563</v>
      </c>
      <c r="M377" t="str">
        <f>uzytkownicy719[[#This Row],[Jezyk]]</f>
        <v>perski</v>
      </c>
      <c r="N377" s="1" t="str">
        <f>VLOOKUP(uzytkownicy719[[#This Row],[Panstwo]],panstwa517[[Panstwo]:[Kontynent]],2,FALSE)</f>
        <v>Azja</v>
      </c>
      <c r="O377" s="17" t="s">
        <v>289</v>
      </c>
      <c r="P377" s="1" t="s">
        <v>447</v>
      </c>
      <c r="Q377">
        <f t="shared" si="10"/>
        <v>1</v>
      </c>
      <c r="R377" t="str">
        <f t="shared" si="11"/>
        <v/>
      </c>
      <c r="S377" s="1"/>
    </row>
    <row r="378" spans="5:19" x14ac:dyDescent="0.25">
      <c r="E378" s="1" t="s">
        <v>448</v>
      </c>
      <c r="F378" s="1" t="s">
        <v>53</v>
      </c>
      <c r="H378" s="1" t="s">
        <v>22</v>
      </c>
      <c r="I378" s="1" t="s">
        <v>523</v>
      </c>
      <c r="J378">
        <v>0.4</v>
      </c>
      <c r="K378" s="1" t="s">
        <v>563</v>
      </c>
      <c r="M378" t="str">
        <f>uzytkownicy719[[#This Row],[Jezyk]]</f>
        <v>turkmenski</v>
      </c>
      <c r="N378" s="1" t="str">
        <f>VLOOKUP(uzytkownicy719[[#This Row],[Panstwo]],panstwa517[[Panstwo]:[Kontynent]],2,FALSE)</f>
        <v>Azja</v>
      </c>
      <c r="O378" s="17" t="s">
        <v>290</v>
      </c>
      <c r="P378" s="1" t="s">
        <v>448</v>
      </c>
      <c r="Q378">
        <f t="shared" si="10"/>
        <v>1</v>
      </c>
      <c r="R378" t="str">
        <f t="shared" si="11"/>
        <v/>
      </c>
      <c r="S378" s="1"/>
    </row>
    <row r="379" spans="5:19" x14ac:dyDescent="0.25">
      <c r="E379" s="1" t="s">
        <v>449</v>
      </c>
      <c r="F379" s="1" t="s">
        <v>81</v>
      </c>
      <c r="H379" s="1" t="s">
        <v>25</v>
      </c>
      <c r="I379" s="1" t="s">
        <v>426</v>
      </c>
      <c r="J379">
        <v>0.4</v>
      </c>
      <c r="K379" s="1" t="s">
        <v>563</v>
      </c>
      <c r="M379" t="str">
        <f>uzytkownicy719[[#This Row],[Jezyk]]</f>
        <v>pendzabski</v>
      </c>
      <c r="N379" s="1" t="str">
        <f>VLOOKUP(uzytkownicy719[[#This Row],[Panstwo]],panstwa517[[Panstwo]:[Kontynent]],2,FALSE)</f>
        <v>Ameryka Polnocna</v>
      </c>
      <c r="O379" s="17" t="s">
        <v>292</v>
      </c>
      <c r="P379" s="1" t="s">
        <v>449</v>
      </c>
      <c r="Q379">
        <f t="shared" si="10"/>
        <v>1</v>
      </c>
      <c r="R379" t="str">
        <f t="shared" si="11"/>
        <v/>
      </c>
      <c r="S379" s="1"/>
    </row>
    <row r="380" spans="5:19" x14ac:dyDescent="0.25">
      <c r="E380" s="1" t="s">
        <v>450</v>
      </c>
      <c r="F380" s="1" t="s">
        <v>81</v>
      </c>
      <c r="H380" s="1" t="s">
        <v>25</v>
      </c>
      <c r="I380" s="1" t="s">
        <v>200</v>
      </c>
      <c r="J380">
        <v>0.4</v>
      </c>
      <c r="K380" s="1" t="s">
        <v>563</v>
      </c>
      <c r="M380" t="str">
        <f>uzytkownicy719[[#This Row],[Jezyk]]</f>
        <v>hiszpanski</v>
      </c>
      <c r="N380" s="1" t="str">
        <f>VLOOKUP(uzytkownicy719[[#This Row],[Panstwo]],panstwa517[[Panstwo]:[Kontynent]],2,FALSE)</f>
        <v>Ameryka Polnocna</v>
      </c>
      <c r="O380" s="17" t="s">
        <v>293</v>
      </c>
      <c r="P380" s="1" t="s">
        <v>450</v>
      </c>
      <c r="Q380">
        <f t="shared" si="10"/>
        <v>1</v>
      </c>
      <c r="R380" t="str">
        <f t="shared" si="11"/>
        <v/>
      </c>
      <c r="S380" s="1"/>
    </row>
    <row r="381" spans="5:19" x14ac:dyDescent="0.25">
      <c r="E381" s="1" t="s">
        <v>451</v>
      </c>
      <c r="F381" s="1" t="s">
        <v>86</v>
      </c>
      <c r="H381" s="1" t="s">
        <v>25</v>
      </c>
      <c r="I381" s="1" t="s">
        <v>391</v>
      </c>
      <c r="J381">
        <v>0.4</v>
      </c>
      <c r="K381" s="1" t="s">
        <v>563</v>
      </c>
      <c r="M381" t="str">
        <f>uzytkownicy719[[#This Row],[Jezyk]]</f>
        <v>niemiecki</v>
      </c>
      <c r="N381" s="1" t="str">
        <f>VLOOKUP(uzytkownicy719[[#This Row],[Panstwo]],panstwa517[[Panstwo]:[Kontynent]],2,FALSE)</f>
        <v>Ameryka Polnocna</v>
      </c>
      <c r="O381" s="17" t="s">
        <v>297</v>
      </c>
      <c r="P381" s="1" t="s">
        <v>451</v>
      </c>
      <c r="Q381">
        <f t="shared" si="10"/>
        <v>1</v>
      </c>
      <c r="R381" t="str">
        <f t="shared" si="11"/>
        <v/>
      </c>
      <c r="S381" s="1"/>
    </row>
    <row r="382" spans="5:19" x14ac:dyDescent="0.25">
      <c r="E382" s="1" t="s">
        <v>452</v>
      </c>
      <c r="F382" s="1" t="s">
        <v>81</v>
      </c>
      <c r="H382" s="1" t="s">
        <v>25</v>
      </c>
      <c r="I382" s="1" t="s">
        <v>539</v>
      </c>
      <c r="J382">
        <v>0.4</v>
      </c>
      <c r="K382" s="1" t="s">
        <v>563</v>
      </c>
      <c r="M382" t="str">
        <f>uzytkownicy719[[#This Row],[Jezyk]]</f>
        <v>wloski</v>
      </c>
      <c r="N382" s="1" t="str">
        <f>VLOOKUP(uzytkownicy719[[#This Row],[Panstwo]],panstwa517[[Panstwo]:[Kontynent]],2,FALSE)</f>
        <v>Ameryka Polnocna</v>
      </c>
      <c r="O382" s="17" t="s">
        <v>300</v>
      </c>
      <c r="P382" s="1" t="s">
        <v>452</v>
      </c>
      <c r="Q382">
        <f t="shared" si="10"/>
        <v>1</v>
      </c>
      <c r="R382" t="str">
        <f t="shared" si="11"/>
        <v/>
      </c>
      <c r="S382" s="1"/>
    </row>
    <row r="383" spans="5:19" x14ac:dyDescent="0.25">
      <c r="E383" s="1" t="s">
        <v>453</v>
      </c>
      <c r="F383" s="1" t="s">
        <v>89</v>
      </c>
      <c r="H383" s="1" t="s">
        <v>25</v>
      </c>
      <c r="I383" s="1" t="s">
        <v>233</v>
      </c>
      <c r="J383">
        <v>0.4</v>
      </c>
      <c r="K383" s="1" t="s">
        <v>563</v>
      </c>
      <c r="M383" t="str">
        <f>uzytkownicy719[[#This Row],[Jezyk]]</f>
        <v>kantonski</v>
      </c>
      <c r="N383" s="1" t="str">
        <f>VLOOKUP(uzytkownicy719[[#This Row],[Panstwo]],panstwa517[[Panstwo]:[Kontynent]],2,FALSE)</f>
        <v>Ameryka Polnocna</v>
      </c>
      <c r="O383" s="17" t="s">
        <v>303</v>
      </c>
      <c r="P383" s="1" t="s">
        <v>453</v>
      </c>
      <c r="Q383">
        <f t="shared" si="10"/>
        <v>1</v>
      </c>
      <c r="R383" t="str">
        <f t="shared" si="11"/>
        <v/>
      </c>
      <c r="S383" s="1"/>
    </row>
    <row r="384" spans="5:19" x14ac:dyDescent="0.25">
      <c r="E384" s="1" t="s">
        <v>454</v>
      </c>
      <c r="F384" s="1" t="s">
        <v>62</v>
      </c>
      <c r="H384" s="1" t="s">
        <v>27</v>
      </c>
      <c r="I384" s="1" t="s">
        <v>140</v>
      </c>
      <c r="J384">
        <v>0.4</v>
      </c>
      <c r="K384" s="1" t="s">
        <v>563</v>
      </c>
      <c r="M384" t="str">
        <f>uzytkownicy719[[#This Row],[Jezyk]]</f>
        <v>chiduruma</v>
      </c>
      <c r="N384" s="1" t="str">
        <f>VLOOKUP(uzytkownicy719[[#This Row],[Panstwo]],panstwa517[[Panstwo]:[Kontynent]],2,FALSE)</f>
        <v>Afryka</v>
      </c>
      <c r="O384" s="17" t="s">
        <v>305</v>
      </c>
      <c r="P384" s="1" t="s">
        <v>454</v>
      </c>
      <c r="Q384">
        <f t="shared" si="10"/>
        <v>1</v>
      </c>
      <c r="R384" t="str">
        <f t="shared" si="11"/>
        <v/>
      </c>
      <c r="S384" s="1"/>
    </row>
    <row r="385" spans="5:19" x14ac:dyDescent="0.25">
      <c r="E385" s="1" t="s">
        <v>455</v>
      </c>
      <c r="F385" s="1" t="s">
        <v>51</v>
      </c>
      <c r="H385" s="1" t="s">
        <v>31</v>
      </c>
      <c r="I385" s="1" t="s">
        <v>354</v>
      </c>
      <c r="J385">
        <v>0.4</v>
      </c>
      <c r="K385" s="1" t="s">
        <v>563</v>
      </c>
      <c r="M385" t="str">
        <f>uzytkownicy719[[#This Row],[Jezyk]]</f>
        <v>mixtec</v>
      </c>
      <c r="N385" s="1" t="str">
        <f>VLOOKUP(uzytkownicy719[[#This Row],[Panstwo]],panstwa517[[Panstwo]:[Kontynent]],2,FALSE)</f>
        <v>Ameryka Polnocna</v>
      </c>
      <c r="O385" s="17" t="s">
        <v>314</v>
      </c>
      <c r="P385" s="1" t="s">
        <v>455</v>
      </c>
      <c r="Q385">
        <f t="shared" si="10"/>
        <v>1</v>
      </c>
      <c r="R385" t="str">
        <f t="shared" si="11"/>
        <v/>
      </c>
      <c r="S385" s="1"/>
    </row>
    <row r="386" spans="5:19" x14ac:dyDescent="0.25">
      <c r="E386" s="1" t="s">
        <v>456</v>
      </c>
      <c r="F386" s="1" t="s">
        <v>89</v>
      </c>
      <c r="H386" s="1" t="s">
        <v>31</v>
      </c>
      <c r="I386" s="1" t="s">
        <v>554</v>
      </c>
      <c r="J386">
        <v>0.4</v>
      </c>
      <c r="K386" s="1" t="s">
        <v>563</v>
      </c>
      <c r="M386" t="str">
        <f>uzytkownicy719[[#This Row],[Jezyk]]</f>
        <v>zapotec</v>
      </c>
      <c r="N386" s="1" t="str">
        <f>VLOOKUP(uzytkownicy719[[#This Row],[Panstwo]],panstwa517[[Panstwo]:[Kontynent]],2,FALSE)</f>
        <v>Ameryka Polnocna</v>
      </c>
      <c r="O386" s="17" t="s">
        <v>320</v>
      </c>
      <c r="P386" s="1" t="s">
        <v>456</v>
      </c>
      <c r="Q386">
        <f t="shared" si="10"/>
        <v>1</v>
      </c>
      <c r="R386" t="str">
        <f t="shared" si="11"/>
        <v/>
      </c>
      <c r="S386" s="1"/>
    </row>
    <row r="387" spans="5:19" x14ac:dyDescent="0.25">
      <c r="E387" s="1" t="s">
        <v>457</v>
      </c>
      <c r="F387" s="1" t="s">
        <v>89</v>
      </c>
      <c r="H387" s="1" t="s">
        <v>31</v>
      </c>
      <c r="I387" s="1" t="s">
        <v>76</v>
      </c>
      <c r="J387">
        <v>0.4</v>
      </c>
      <c r="K387" s="1" t="s">
        <v>563</v>
      </c>
      <c r="M387" t="str">
        <f>uzytkownicy719[[#This Row],[Jezyk]]</f>
        <v>arabski</v>
      </c>
      <c r="N387" s="1" t="str">
        <f>VLOOKUP(uzytkownicy719[[#This Row],[Panstwo]],panstwa517[[Panstwo]:[Kontynent]],2,FALSE)</f>
        <v>Ameryka Polnocna</v>
      </c>
      <c r="O387" s="17" t="s">
        <v>321</v>
      </c>
      <c r="P387" s="1" t="s">
        <v>457</v>
      </c>
      <c r="Q387">
        <f t="shared" ref="Q387:Q450" si="12">COUNTIF($O$4:$O$552,P387)</f>
        <v>1</v>
      </c>
      <c r="R387" t="str">
        <f t="shared" ref="R387:R450" si="13">IF(Q387&gt;=4,P387,"")</f>
        <v/>
      </c>
      <c r="S387" s="1"/>
    </row>
    <row r="388" spans="5:19" x14ac:dyDescent="0.25">
      <c r="E388" s="1" t="s">
        <v>458</v>
      </c>
      <c r="F388" s="1" t="s">
        <v>56</v>
      </c>
      <c r="H388" s="1" t="s">
        <v>31</v>
      </c>
      <c r="I388" s="1" t="s">
        <v>515</v>
      </c>
      <c r="J388">
        <v>0.4</v>
      </c>
      <c r="K388" s="1" t="s">
        <v>563</v>
      </c>
      <c r="M388" t="str">
        <f>uzytkownicy719[[#This Row],[Jezyk]]</f>
        <v>tseltal</v>
      </c>
      <c r="N388" s="1" t="str">
        <f>VLOOKUP(uzytkownicy719[[#This Row],[Panstwo]],panstwa517[[Panstwo]:[Kontynent]],2,FALSE)</f>
        <v>Ameryka Polnocna</v>
      </c>
      <c r="O388" s="17" t="s">
        <v>322</v>
      </c>
      <c r="P388" s="1" t="s">
        <v>458</v>
      </c>
      <c r="Q388">
        <f t="shared" si="12"/>
        <v>1</v>
      </c>
      <c r="R388" t="str">
        <f t="shared" si="13"/>
        <v/>
      </c>
      <c r="S388" s="1"/>
    </row>
    <row r="389" spans="5:19" x14ac:dyDescent="0.25">
      <c r="E389" s="1" t="s">
        <v>459</v>
      </c>
      <c r="F389" s="1" t="s">
        <v>62</v>
      </c>
      <c r="H389" s="1" t="s">
        <v>31</v>
      </c>
      <c r="I389" s="1" t="s">
        <v>74</v>
      </c>
      <c r="J389">
        <v>0.4</v>
      </c>
      <c r="K389" s="1" t="s">
        <v>563</v>
      </c>
      <c r="M389" t="str">
        <f>uzytkownicy719[[#This Row],[Jezyk]]</f>
        <v>angielski</v>
      </c>
      <c r="N389" s="1" t="str">
        <f>VLOOKUP(uzytkownicy719[[#This Row],[Panstwo]],panstwa517[[Panstwo]:[Kontynent]],2,FALSE)</f>
        <v>Ameryka Polnocna</v>
      </c>
      <c r="O389" s="17" t="s">
        <v>323</v>
      </c>
      <c r="P389" s="1" t="s">
        <v>459</v>
      </c>
      <c r="Q389">
        <f t="shared" si="12"/>
        <v>2</v>
      </c>
      <c r="R389" t="str">
        <f t="shared" si="13"/>
        <v/>
      </c>
      <c r="S389" s="1"/>
    </row>
    <row r="390" spans="5:19" x14ac:dyDescent="0.25">
      <c r="E390" s="1" t="s">
        <v>460</v>
      </c>
      <c r="F390" s="1" t="s">
        <v>81</v>
      </c>
      <c r="H390" s="1" t="s">
        <v>36</v>
      </c>
      <c r="I390" s="1" t="s">
        <v>199</v>
      </c>
      <c r="J390">
        <v>0.4</v>
      </c>
      <c r="K390" s="1" t="s">
        <v>563</v>
      </c>
      <c r="M390" t="str">
        <f>uzytkownicy719[[#This Row],[Jezyk]]</f>
        <v>hindi</v>
      </c>
      <c r="N390" s="1" t="str">
        <f>VLOOKUP(uzytkownicy719[[#This Row],[Panstwo]],panstwa517[[Panstwo]:[Kontynent]],2,FALSE)</f>
        <v>Afryka</v>
      </c>
      <c r="O390" s="17" t="s">
        <v>326</v>
      </c>
      <c r="P390" s="1" t="s">
        <v>460</v>
      </c>
      <c r="Q390">
        <f t="shared" si="12"/>
        <v>1</v>
      </c>
      <c r="R390" t="str">
        <f t="shared" si="13"/>
        <v/>
      </c>
      <c r="S390" s="1"/>
    </row>
    <row r="391" spans="5:19" x14ac:dyDescent="0.25">
      <c r="E391" s="1" t="s">
        <v>461</v>
      </c>
      <c r="F391" s="1" t="s">
        <v>81</v>
      </c>
      <c r="H391" s="1" t="s">
        <v>37</v>
      </c>
      <c r="I391" s="1" t="s">
        <v>284</v>
      </c>
      <c r="J391">
        <v>0.4</v>
      </c>
      <c r="K391" s="1" t="s">
        <v>563</v>
      </c>
      <c r="M391" t="str">
        <f>uzytkownicy719[[#This Row],[Jezyk]]</f>
        <v>kumyk</v>
      </c>
      <c r="N391" s="1" t="str">
        <f>VLOOKUP(uzytkownicy719[[#This Row],[Panstwo]],panstwa517[[Panstwo]:[Kontynent]],2,FALSE)</f>
        <v>Europa</v>
      </c>
      <c r="O391" s="17" t="s">
        <v>327</v>
      </c>
      <c r="P391" s="1" t="s">
        <v>461</v>
      </c>
      <c r="Q391">
        <f t="shared" si="12"/>
        <v>1</v>
      </c>
      <c r="R391" t="str">
        <f t="shared" si="13"/>
        <v/>
      </c>
      <c r="S391" s="1"/>
    </row>
    <row r="392" spans="5:19" x14ac:dyDescent="0.25">
      <c r="E392" s="1" t="s">
        <v>462</v>
      </c>
      <c r="F392" s="1" t="s">
        <v>131</v>
      </c>
      <c r="H392" s="1" t="s">
        <v>37</v>
      </c>
      <c r="I392" s="1" t="s">
        <v>301</v>
      </c>
      <c r="J392">
        <v>0.4</v>
      </c>
      <c r="K392" s="1" t="s">
        <v>563</v>
      </c>
      <c r="M392" t="str">
        <f>uzytkownicy719[[#This Row],[Jezyk]]</f>
        <v>lezgi</v>
      </c>
      <c r="N392" s="1" t="str">
        <f>VLOOKUP(uzytkownicy719[[#This Row],[Panstwo]],panstwa517[[Panstwo]:[Kontynent]],2,FALSE)</f>
        <v>Europa</v>
      </c>
      <c r="O392" s="17" t="s">
        <v>329</v>
      </c>
      <c r="P392" s="1" t="s">
        <v>462</v>
      </c>
      <c r="Q392">
        <f t="shared" si="12"/>
        <v>1</v>
      </c>
      <c r="R392" t="str">
        <f t="shared" si="13"/>
        <v/>
      </c>
      <c r="S392" s="1"/>
    </row>
    <row r="393" spans="5:19" x14ac:dyDescent="0.25">
      <c r="E393" s="1" t="s">
        <v>463</v>
      </c>
      <c r="F393" s="1" t="s">
        <v>81</v>
      </c>
      <c r="H393" s="1" t="s">
        <v>38</v>
      </c>
      <c r="I393" s="1" t="s">
        <v>339</v>
      </c>
      <c r="J393">
        <v>0.4</v>
      </c>
      <c r="K393" s="1" t="s">
        <v>563</v>
      </c>
      <c r="M393" t="str">
        <f>uzytkownicy719[[#This Row],[Jezyk]]</f>
        <v>masalit</v>
      </c>
      <c r="N393" s="1" t="str">
        <f>VLOOKUP(uzytkownicy719[[#This Row],[Panstwo]],panstwa517[[Panstwo]:[Kontynent]],2,FALSE)</f>
        <v>Afryka</v>
      </c>
      <c r="O393" s="17" t="s">
        <v>331</v>
      </c>
      <c r="P393" s="1" t="s">
        <v>463</v>
      </c>
      <c r="Q393">
        <f t="shared" si="12"/>
        <v>1</v>
      </c>
      <c r="R393" t="str">
        <f t="shared" si="13"/>
        <v/>
      </c>
      <c r="S393" s="1"/>
    </row>
    <row r="394" spans="5:19" x14ac:dyDescent="0.25">
      <c r="E394" s="1" t="s">
        <v>464</v>
      </c>
      <c r="F394" s="1" t="s">
        <v>81</v>
      </c>
      <c r="H394" s="1" t="s">
        <v>39</v>
      </c>
      <c r="I394" s="1" t="s">
        <v>239</v>
      </c>
      <c r="J394">
        <v>0.4</v>
      </c>
      <c r="K394" s="1" t="s">
        <v>563</v>
      </c>
      <c r="M394" t="str">
        <f>uzytkownicy719[[#This Row],[Jezyk]]</f>
        <v>karen</v>
      </c>
      <c r="N394" s="1" t="str">
        <f>VLOOKUP(uzytkownicy719[[#This Row],[Panstwo]],panstwa517[[Panstwo]:[Kontynent]],2,FALSE)</f>
        <v>Azja</v>
      </c>
      <c r="O394" s="17" t="s">
        <v>332</v>
      </c>
      <c r="P394" s="1" t="s">
        <v>464</v>
      </c>
      <c r="Q394">
        <f t="shared" si="12"/>
        <v>1</v>
      </c>
      <c r="R394" t="str">
        <f t="shared" si="13"/>
        <v/>
      </c>
      <c r="S394" s="1"/>
    </row>
    <row r="395" spans="5:19" x14ac:dyDescent="0.25">
      <c r="E395" s="1" t="s">
        <v>465</v>
      </c>
      <c r="F395" s="1" t="s">
        <v>60</v>
      </c>
      <c r="H395" s="1" t="s">
        <v>39</v>
      </c>
      <c r="I395" s="1" t="s">
        <v>290</v>
      </c>
      <c r="J395">
        <v>0.4</v>
      </c>
      <c r="K395" s="1" t="s">
        <v>563</v>
      </c>
      <c r="M395" t="str">
        <f>uzytkownicy719[[#This Row],[Jezyk]]</f>
        <v>kuy</v>
      </c>
      <c r="N395" s="1" t="str">
        <f>VLOOKUP(uzytkownicy719[[#This Row],[Panstwo]],panstwa517[[Panstwo]:[Kontynent]],2,FALSE)</f>
        <v>Azja</v>
      </c>
      <c r="O395" s="17" t="s">
        <v>334</v>
      </c>
      <c r="P395" s="1" t="s">
        <v>465</v>
      </c>
      <c r="Q395">
        <f t="shared" si="12"/>
        <v>1</v>
      </c>
      <c r="R395" t="str">
        <f t="shared" si="13"/>
        <v/>
      </c>
      <c r="S395" s="1"/>
    </row>
    <row r="396" spans="5:19" x14ac:dyDescent="0.25">
      <c r="E396" s="1" t="s">
        <v>466</v>
      </c>
      <c r="F396" s="1" t="s">
        <v>62</v>
      </c>
      <c r="H396" s="1" t="s">
        <v>40</v>
      </c>
      <c r="I396" s="1" t="s">
        <v>287</v>
      </c>
      <c r="J396">
        <v>0.4</v>
      </c>
      <c r="K396" s="1" t="s">
        <v>563</v>
      </c>
      <c r="M396" t="str">
        <f>uzytkownicy719[[#This Row],[Jezyk]]</f>
        <v>kuria</v>
      </c>
      <c r="N396" s="1" t="str">
        <f>VLOOKUP(uzytkownicy719[[#This Row],[Panstwo]],panstwa517[[Panstwo]:[Kontynent]],2,FALSE)</f>
        <v>Afryka</v>
      </c>
      <c r="O396" s="17" t="s">
        <v>335</v>
      </c>
      <c r="P396" s="1" t="s">
        <v>466</v>
      </c>
      <c r="Q396">
        <f t="shared" si="12"/>
        <v>1</v>
      </c>
      <c r="R396" t="str">
        <f t="shared" si="13"/>
        <v/>
      </c>
      <c r="S396" s="1"/>
    </row>
    <row r="397" spans="5:19" x14ac:dyDescent="0.25">
      <c r="E397" s="1" t="s">
        <v>467</v>
      </c>
      <c r="F397" s="1" t="s">
        <v>81</v>
      </c>
      <c r="H397" s="1" t="s">
        <v>40</v>
      </c>
      <c r="I397" s="1" t="s">
        <v>295</v>
      </c>
      <c r="J397">
        <v>0.4</v>
      </c>
      <c r="K397" s="1" t="s">
        <v>563</v>
      </c>
      <c r="M397" t="str">
        <f>uzytkownicy719[[#This Row],[Jezyk]]</f>
        <v>langi</v>
      </c>
      <c r="N397" s="1" t="str">
        <f>VLOOKUP(uzytkownicy719[[#This Row],[Panstwo]],panstwa517[[Panstwo]:[Kontynent]],2,FALSE)</f>
        <v>Afryka</v>
      </c>
      <c r="O397" s="17" t="s">
        <v>340</v>
      </c>
      <c r="P397" s="1" t="s">
        <v>467</v>
      </c>
      <c r="Q397">
        <f t="shared" si="12"/>
        <v>1</v>
      </c>
      <c r="R397" t="str">
        <f t="shared" si="13"/>
        <v/>
      </c>
      <c r="S397" s="1"/>
    </row>
    <row r="398" spans="5:19" x14ac:dyDescent="0.25">
      <c r="E398" s="1" t="s">
        <v>468</v>
      </c>
      <c r="F398" s="1" t="s">
        <v>60</v>
      </c>
      <c r="H398" s="1" t="s">
        <v>40</v>
      </c>
      <c r="I398" s="1" t="s">
        <v>398</v>
      </c>
      <c r="J398">
        <v>0.4</v>
      </c>
      <c r="K398" s="1" t="s">
        <v>563</v>
      </c>
      <c r="M398" t="str">
        <f>uzytkownicy719[[#This Row],[Jezyk]]</f>
        <v>nyambo</v>
      </c>
      <c r="N398" s="1" t="str">
        <f>VLOOKUP(uzytkownicy719[[#This Row],[Panstwo]],panstwa517[[Panstwo]:[Kontynent]],2,FALSE)</f>
        <v>Afryka</v>
      </c>
      <c r="O398" s="17" t="s">
        <v>347</v>
      </c>
      <c r="P398" s="1" t="s">
        <v>468</v>
      </c>
      <c r="Q398">
        <f t="shared" si="12"/>
        <v>1</v>
      </c>
      <c r="R398" t="str">
        <f t="shared" si="13"/>
        <v/>
      </c>
      <c r="S398" s="1"/>
    </row>
    <row r="399" spans="5:19" x14ac:dyDescent="0.25">
      <c r="E399" s="1" t="s">
        <v>469</v>
      </c>
      <c r="F399" s="1" t="s">
        <v>81</v>
      </c>
      <c r="H399" s="1" t="s">
        <v>40</v>
      </c>
      <c r="I399" s="1" t="s">
        <v>557</v>
      </c>
      <c r="J399">
        <v>0.4</v>
      </c>
      <c r="K399" s="1" t="s">
        <v>563</v>
      </c>
      <c r="M399" t="str">
        <f>uzytkownicy719[[#This Row],[Jezyk]]</f>
        <v>zigula</v>
      </c>
      <c r="N399" s="1" t="str">
        <f>VLOOKUP(uzytkownicy719[[#This Row],[Panstwo]],panstwa517[[Panstwo]:[Kontynent]],2,FALSE)</f>
        <v>Afryka</v>
      </c>
      <c r="O399" s="17" t="s">
        <v>348</v>
      </c>
      <c r="P399" s="1" t="s">
        <v>469</v>
      </c>
      <c r="Q399">
        <f t="shared" si="12"/>
        <v>1</v>
      </c>
      <c r="R399" t="str">
        <f t="shared" si="13"/>
        <v/>
      </c>
      <c r="S399" s="1"/>
    </row>
    <row r="400" spans="5:19" x14ac:dyDescent="0.25">
      <c r="E400" s="1" t="s">
        <v>470</v>
      </c>
      <c r="F400" s="1" t="s">
        <v>81</v>
      </c>
      <c r="H400" s="1" t="s">
        <v>41</v>
      </c>
      <c r="I400" s="1" t="s">
        <v>127</v>
      </c>
      <c r="J400">
        <v>0.4</v>
      </c>
      <c r="K400" s="1" t="s">
        <v>563</v>
      </c>
      <c r="M400" t="str">
        <f>uzytkownicy719[[#This Row],[Jezyk]]</f>
        <v>bulgarski</v>
      </c>
      <c r="N400" s="1" t="str">
        <f>VLOOKUP(uzytkownicy719[[#This Row],[Panstwo]],panstwa517[[Panstwo]:[Kontynent]],2,FALSE)</f>
        <v>Azja</v>
      </c>
      <c r="O400" s="17" t="s">
        <v>350</v>
      </c>
      <c r="P400" s="1" t="s">
        <v>470</v>
      </c>
      <c r="Q400">
        <f t="shared" si="12"/>
        <v>1</v>
      </c>
      <c r="R400" t="str">
        <f t="shared" si="13"/>
        <v/>
      </c>
      <c r="S400" s="1"/>
    </row>
    <row r="401" spans="5:19" x14ac:dyDescent="0.25">
      <c r="E401" s="1" t="s">
        <v>471</v>
      </c>
      <c r="F401" s="1" t="s">
        <v>81</v>
      </c>
      <c r="H401" s="1" t="s">
        <v>44</v>
      </c>
      <c r="I401" s="1" t="s">
        <v>218</v>
      </c>
      <c r="J401">
        <v>0.4</v>
      </c>
      <c r="K401" s="1" t="s">
        <v>563</v>
      </c>
      <c r="M401" t="str">
        <f>uzytkownicy719[[#This Row],[Jezyk]]</f>
        <v>japonski</v>
      </c>
      <c r="N401" s="1" t="str">
        <f>VLOOKUP(uzytkownicy719[[#This Row],[Panstwo]],panstwa517[[Panstwo]:[Kontynent]],2,FALSE)</f>
        <v>Ameryka Polnocna</v>
      </c>
      <c r="O401" s="17" t="s">
        <v>351</v>
      </c>
      <c r="P401" s="1" t="s">
        <v>471</v>
      </c>
      <c r="Q401">
        <f t="shared" si="12"/>
        <v>1</v>
      </c>
      <c r="R401" t="str">
        <f t="shared" si="13"/>
        <v/>
      </c>
      <c r="S401" s="1"/>
    </row>
    <row r="402" spans="5:19" x14ac:dyDescent="0.25">
      <c r="E402" s="1" t="s">
        <v>472</v>
      </c>
      <c r="F402" s="1" t="s">
        <v>81</v>
      </c>
      <c r="H402" s="1" t="s">
        <v>44</v>
      </c>
      <c r="I402" s="1" t="s">
        <v>427</v>
      </c>
      <c r="J402">
        <v>0.4</v>
      </c>
      <c r="K402" s="1" t="s">
        <v>563</v>
      </c>
      <c r="M402" t="str">
        <f>uzytkownicy719[[#This Row],[Jezyk]]</f>
        <v>perski</v>
      </c>
      <c r="N402" s="1" t="str">
        <f>VLOOKUP(uzytkownicy719[[#This Row],[Panstwo]],panstwa517[[Panstwo]:[Kontynent]],2,FALSE)</f>
        <v>Ameryka Polnocna</v>
      </c>
      <c r="O402" s="17" t="s">
        <v>349</v>
      </c>
      <c r="P402" s="1" t="s">
        <v>472</v>
      </c>
      <c r="Q402">
        <f t="shared" si="12"/>
        <v>1</v>
      </c>
      <c r="R402" t="str">
        <f t="shared" si="13"/>
        <v/>
      </c>
      <c r="S402" s="1"/>
    </row>
    <row r="403" spans="5:19" x14ac:dyDescent="0.25">
      <c r="E403" s="1" t="s">
        <v>473</v>
      </c>
      <c r="F403" s="1" t="s">
        <v>81</v>
      </c>
      <c r="H403" s="1" t="s">
        <v>44</v>
      </c>
      <c r="I403" s="1" t="s">
        <v>528</v>
      </c>
      <c r="J403">
        <v>0.4</v>
      </c>
      <c r="K403" s="1" t="s">
        <v>563</v>
      </c>
      <c r="M403" t="str">
        <f>uzytkownicy719[[#This Row],[Jezyk]]</f>
        <v>urdu</v>
      </c>
      <c r="N403" s="1" t="str">
        <f>VLOOKUP(uzytkownicy719[[#This Row],[Panstwo]],panstwa517[[Panstwo]:[Kontynent]],2,FALSE)</f>
        <v>Ameryka Polnocna</v>
      </c>
      <c r="O403" s="17" t="s">
        <v>352</v>
      </c>
      <c r="P403" s="1" t="s">
        <v>473</v>
      </c>
      <c r="Q403">
        <f t="shared" si="12"/>
        <v>1</v>
      </c>
      <c r="R403" t="str">
        <f t="shared" si="13"/>
        <v/>
      </c>
      <c r="S403" s="1"/>
    </row>
    <row r="404" spans="5:19" x14ac:dyDescent="0.25">
      <c r="E404" s="1" t="s">
        <v>474</v>
      </c>
      <c r="F404" s="1" t="s">
        <v>131</v>
      </c>
      <c r="H404" s="1" t="s">
        <v>44</v>
      </c>
      <c r="I404" s="1" t="s">
        <v>181</v>
      </c>
      <c r="J404">
        <v>0.4</v>
      </c>
      <c r="K404" s="1" t="s">
        <v>563</v>
      </c>
      <c r="M404" t="str">
        <f>uzytkownicy719[[#This Row],[Jezyk]]</f>
        <v>gudzaracki</v>
      </c>
      <c r="N404" s="1" t="str">
        <f>VLOOKUP(uzytkownicy719[[#This Row],[Panstwo]],panstwa517[[Panstwo]:[Kontynent]],2,FALSE)</f>
        <v>Ameryka Polnocna</v>
      </c>
      <c r="O404" s="17" t="s">
        <v>355</v>
      </c>
      <c r="P404" s="1" t="s">
        <v>474</v>
      </c>
      <c r="Q404">
        <f t="shared" si="12"/>
        <v>1</v>
      </c>
      <c r="R404" t="str">
        <f t="shared" si="13"/>
        <v/>
      </c>
      <c r="S404" s="1"/>
    </row>
    <row r="405" spans="5:19" x14ac:dyDescent="0.25">
      <c r="E405" s="1" t="s">
        <v>475</v>
      </c>
      <c r="F405" s="1" t="s">
        <v>81</v>
      </c>
      <c r="H405" s="1" t="s">
        <v>47</v>
      </c>
      <c r="I405" s="1" t="s">
        <v>66</v>
      </c>
      <c r="J405">
        <v>0.4</v>
      </c>
      <c r="K405" s="1" t="s">
        <v>563</v>
      </c>
      <c r="M405" t="str">
        <f>uzytkownicy719[[#This Row],[Jezyk]]</f>
        <v>albanski</v>
      </c>
      <c r="N405" s="1" t="str">
        <f>VLOOKUP(uzytkownicy719[[#This Row],[Panstwo]],panstwa517[[Panstwo]:[Kontynent]],2,FALSE)</f>
        <v>Europa</v>
      </c>
      <c r="O405" s="17" t="s">
        <v>357</v>
      </c>
      <c r="P405" s="1" t="s">
        <v>475</v>
      </c>
      <c r="Q405">
        <f t="shared" si="12"/>
        <v>1</v>
      </c>
      <c r="R405" t="str">
        <f t="shared" si="13"/>
        <v/>
      </c>
      <c r="S405" s="1"/>
    </row>
    <row r="406" spans="5:19" x14ac:dyDescent="0.25">
      <c r="E406" s="1" t="s">
        <v>476</v>
      </c>
      <c r="F406" s="1" t="s">
        <v>81</v>
      </c>
      <c r="H406" s="1" t="s">
        <v>9</v>
      </c>
      <c r="I406" s="1" t="s">
        <v>199</v>
      </c>
      <c r="J406">
        <v>0.3</v>
      </c>
      <c r="K406" s="1" t="s">
        <v>563</v>
      </c>
      <c r="M406" t="str">
        <f>uzytkownicy719[[#This Row],[Jezyk]]</f>
        <v>hindi</v>
      </c>
      <c r="N406" s="1" t="str">
        <f>VLOOKUP(uzytkownicy719[[#This Row],[Panstwo]],panstwa517[[Panstwo]:[Kontynent]],2,FALSE)</f>
        <v>Azja</v>
      </c>
      <c r="O406" s="17" t="s">
        <v>358</v>
      </c>
      <c r="P406" s="1" t="s">
        <v>476</v>
      </c>
      <c r="Q406">
        <f t="shared" si="12"/>
        <v>1</v>
      </c>
      <c r="R406" t="str">
        <f t="shared" si="13"/>
        <v/>
      </c>
      <c r="S406" s="1"/>
    </row>
    <row r="407" spans="5:19" x14ac:dyDescent="0.25">
      <c r="E407" s="1" t="s">
        <v>477</v>
      </c>
      <c r="F407" s="1" t="s">
        <v>51</v>
      </c>
      <c r="H407" s="1" t="s">
        <v>10</v>
      </c>
      <c r="I407" s="1" t="s">
        <v>303</v>
      </c>
      <c r="J407">
        <v>0.3</v>
      </c>
      <c r="K407" s="1" t="s">
        <v>563</v>
      </c>
      <c r="M407" t="str">
        <f>uzytkownicy719[[#This Row],[Jezyk]]</f>
        <v>lisu</v>
      </c>
      <c r="N407" s="1" t="str">
        <f>VLOOKUP(uzytkownicy719[[#This Row],[Panstwo]],panstwa517[[Panstwo]:[Kontynent]],2,FALSE)</f>
        <v>Azja</v>
      </c>
      <c r="O407" s="17" t="s">
        <v>360</v>
      </c>
      <c r="P407" s="1" t="s">
        <v>477</v>
      </c>
      <c r="Q407">
        <f t="shared" si="12"/>
        <v>1</v>
      </c>
      <c r="R407" t="str">
        <f t="shared" si="13"/>
        <v/>
      </c>
      <c r="S407" s="1"/>
    </row>
    <row r="408" spans="5:19" x14ac:dyDescent="0.25">
      <c r="E408" s="1" t="s">
        <v>478</v>
      </c>
      <c r="F408" s="1" t="s">
        <v>51</v>
      </c>
      <c r="H408" s="1" t="s">
        <v>12</v>
      </c>
      <c r="I408" s="1" t="s">
        <v>374</v>
      </c>
      <c r="J408">
        <v>0.3</v>
      </c>
      <c r="K408" s="1" t="s">
        <v>563</v>
      </c>
      <c r="M408" t="str">
        <f>uzytkownicy719[[#This Row],[Jezyk]]</f>
        <v>nashi</v>
      </c>
      <c r="N408" s="1" t="str">
        <f>VLOOKUP(uzytkownicy719[[#This Row],[Panstwo]],panstwa517[[Panstwo]:[Kontynent]],2,FALSE)</f>
        <v>Azja</v>
      </c>
      <c r="O408" s="17" t="s">
        <v>361</v>
      </c>
      <c r="P408" s="1" t="s">
        <v>478</v>
      </c>
      <c r="Q408">
        <f t="shared" si="12"/>
        <v>1</v>
      </c>
      <c r="R408" t="str">
        <f t="shared" si="13"/>
        <v/>
      </c>
      <c r="S408" s="1"/>
    </row>
    <row r="409" spans="5:19" x14ac:dyDescent="0.25">
      <c r="E409" s="1" t="s">
        <v>479</v>
      </c>
      <c r="F409" s="1" t="s">
        <v>81</v>
      </c>
      <c r="H409" s="1" t="s">
        <v>12</v>
      </c>
      <c r="I409" s="1" t="s">
        <v>436</v>
      </c>
      <c r="J409">
        <v>0.3</v>
      </c>
      <c r="K409" s="1" t="s">
        <v>563</v>
      </c>
      <c r="M409" t="str">
        <f>uzytkownicy719[[#This Row],[Jezyk]]</f>
        <v>qiang</v>
      </c>
      <c r="N409" s="1" t="str">
        <f>VLOOKUP(uzytkownicy719[[#This Row],[Panstwo]],panstwa517[[Panstwo]:[Kontynent]],2,FALSE)</f>
        <v>Azja</v>
      </c>
      <c r="O409" s="17" t="s">
        <v>362</v>
      </c>
      <c r="P409" s="1" t="s">
        <v>479</v>
      </c>
      <c r="Q409">
        <f t="shared" si="12"/>
        <v>1</v>
      </c>
      <c r="R409" t="str">
        <f t="shared" si="13"/>
        <v/>
      </c>
      <c r="S409" s="1"/>
    </row>
    <row r="410" spans="5:19" x14ac:dyDescent="0.25">
      <c r="E410" s="1" t="s">
        <v>480</v>
      </c>
      <c r="F410" s="1" t="s">
        <v>84</v>
      </c>
      <c r="H410" s="1" t="s">
        <v>12</v>
      </c>
      <c r="I410" s="1" t="s">
        <v>362</v>
      </c>
      <c r="J410">
        <v>0.3</v>
      </c>
      <c r="K410" s="1" t="s">
        <v>563</v>
      </c>
      <c r="M410" t="str">
        <f>uzytkownicy719[[#This Row],[Jezyk]]</f>
        <v>monguor</v>
      </c>
      <c r="N410" s="1" t="str">
        <f>VLOOKUP(uzytkownicy719[[#This Row],[Panstwo]],panstwa517[[Panstwo]:[Kontynent]],2,FALSE)</f>
        <v>Azja</v>
      </c>
      <c r="O410" s="17" t="s">
        <v>363</v>
      </c>
      <c r="P410" s="1" t="s">
        <v>480</v>
      </c>
      <c r="Q410">
        <f t="shared" si="12"/>
        <v>1</v>
      </c>
      <c r="R410" t="str">
        <f t="shared" si="13"/>
        <v/>
      </c>
      <c r="S410" s="1"/>
    </row>
    <row r="411" spans="5:19" x14ac:dyDescent="0.25">
      <c r="E411" s="1" t="s">
        <v>481</v>
      </c>
      <c r="F411" s="1" t="s">
        <v>60</v>
      </c>
      <c r="H411" s="1" t="s">
        <v>13</v>
      </c>
      <c r="I411" s="1" t="s">
        <v>108</v>
      </c>
      <c r="J411">
        <v>0.3</v>
      </c>
      <c r="K411" s="1" t="s">
        <v>563</v>
      </c>
      <c r="M411" t="str">
        <f>uzytkownicy719[[#This Row],[Jezyk]]</f>
        <v>bemba</v>
      </c>
      <c r="N411" s="1" t="str">
        <f>VLOOKUP(uzytkownicy719[[#This Row],[Panstwo]],panstwa517[[Panstwo]:[Kontynent]],2,FALSE)</f>
        <v>Afryka</v>
      </c>
      <c r="O411" s="17" t="s">
        <v>364</v>
      </c>
      <c r="P411" s="1" t="s">
        <v>481</v>
      </c>
      <c r="Q411">
        <f t="shared" si="12"/>
        <v>1</v>
      </c>
      <c r="R411" t="str">
        <f t="shared" si="13"/>
        <v/>
      </c>
      <c r="S411" s="1"/>
    </row>
    <row r="412" spans="5:19" x14ac:dyDescent="0.25">
      <c r="E412" s="1" t="s">
        <v>482</v>
      </c>
      <c r="F412" s="1" t="s">
        <v>60</v>
      </c>
      <c r="H412" s="1" t="s">
        <v>13</v>
      </c>
      <c r="I412" s="1" t="s">
        <v>109</v>
      </c>
      <c r="J412">
        <v>0.3</v>
      </c>
      <c r="K412" s="1" t="s">
        <v>563</v>
      </c>
      <c r="M412" t="str">
        <f>uzytkownicy719[[#This Row],[Jezyk]]</f>
        <v>bembe</v>
      </c>
      <c r="N412" s="1" t="str">
        <f>VLOOKUP(uzytkownicy719[[#This Row],[Panstwo]],panstwa517[[Panstwo]:[Kontynent]],2,FALSE)</f>
        <v>Afryka</v>
      </c>
      <c r="O412" s="17" t="s">
        <v>365</v>
      </c>
      <c r="P412" s="1" t="s">
        <v>482</v>
      </c>
      <c r="Q412">
        <f t="shared" si="12"/>
        <v>1</v>
      </c>
      <c r="R412" t="str">
        <f t="shared" si="13"/>
        <v/>
      </c>
      <c r="S412" s="1"/>
    </row>
    <row r="413" spans="5:19" x14ac:dyDescent="0.25">
      <c r="E413" s="1" t="s">
        <v>483</v>
      </c>
      <c r="F413" s="1" t="s">
        <v>51</v>
      </c>
      <c r="H413" s="1" t="s">
        <v>13</v>
      </c>
      <c r="I413" s="1" t="s">
        <v>262</v>
      </c>
      <c r="J413">
        <v>0.3</v>
      </c>
      <c r="K413" s="1" t="s">
        <v>563</v>
      </c>
      <c r="M413" t="str">
        <f>uzytkownicy719[[#This Row],[Jezyk]]</f>
        <v>kinyarwanda</v>
      </c>
      <c r="N413" s="1" t="str">
        <f>VLOOKUP(uzytkownicy719[[#This Row],[Panstwo]],panstwa517[[Panstwo]:[Kontynent]],2,FALSE)</f>
        <v>Afryka</v>
      </c>
      <c r="O413" s="17" t="s">
        <v>366</v>
      </c>
      <c r="P413" s="1" t="s">
        <v>483</v>
      </c>
      <c r="Q413">
        <f t="shared" si="12"/>
        <v>1</v>
      </c>
      <c r="R413" t="str">
        <f t="shared" si="13"/>
        <v/>
      </c>
      <c r="S413" s="1"/>
    </row>
    <row r="414" spans="5:19" x14ac:dyDescent="0.25">
      <c r="E414" s="1" t="s">
        <v>484</v>
      </c>
      <c r="F414" s="1" t="s">
        <v>51</v>
      </c>
      <c r="H414" s="1" t="s">
        <v>13</v>
      </c>
      <c r="I414" s="1" t="s">
        <v>385</v>
      </c>
      <c r="J414">
        <v>0.3</v>
      </c>
      <c r="K414" s="1" t="s">
        <v>563</v>
      </c>
      <c r="M414" t="str">
        <f>uzytkownicy719[[#This Row],[Jezyk]]</f>
        <v>ngbandi</v>
      </c>
      <c r="N414" s="1" t="str">
        <f>VLOOKUP(uzytkownicy719[[#This Row],[Panstwo]],panstwa517[[Panstwo]:[Kontynent]],2,FALSE)</f>
        <v>Afryka</v>
      </c>
      <c r="O414" s="17" t="s">
        <v>367</v>
      </c>
      <c r="P414" s="1" t="s">
        <v>484</v>
      </c>
      <c r="Q414">
        <f t="shared" si="12"/>
        <v>2</v>
      </c>
      <c r="R414" t="str">
        <f t="shared" si="13"/>
        <v/>
      </c>
      <c r="S414" s="1"/>
    </row>
    <row r="415" spans="5:19" x14ac:dyDescent="0.25">
      <c r="E415" s="1" t="s">
        <v>485</v>
      </c>
      <c r="F415" s="1" t="s">
        <v>131</v>
      </c>
      <c r="H415" s="1" t="s">
        <v>13</v>
      </c>
      <c r="I415" s="1" t="s">
        <v>479</v>
      </c>
      <c r="J415">
        <v>0.3</v>
      </c>
      <c r="K415" s="1" t="s">
        <v>563</v>
      </c>
      <c r="M415" t="str">
        <f>uzytkownicy719[[#This Row],[Jezyk]]</f>
        <v>taabwa</v>
      </c>
      <c r="N415" s="1" t="str">
        <f>VLOOKUP(uzytkownicy719[[#This Row],[Panstwo]],panstwa517[[Panstwo]:[Kontynent]],2,FALSE)</f>
        <v>Afryka</v>
      </c>
      <c r="O415" s="17" t="s">
        <v>368</v>
      </c>
      <c r="P415" s="1" t="s">
        <v>485</v>
      </c>
      <c r="Q415">
        <f t="shared" si="12"/>
        <v>1</v>
      </c>
      <c r="R415" t="str">
        <f t="shared" si="13"/>
        <v/>
      </c>
      <c r="S415" s="1"/>
    </row>
    <row r="416" spans="5:19" x14ac:dyDescent="0.25">
      <c r="E416" s="1" t="s">
        <v>486</v>
      </c>
      <c r="F416" s="1" t="s">
        <v>131</v>
      </c>
      <c r="H416" s="1" t="s">
        <v>14</v>
      </c>
      <c r="I416" s="1" t="s">
        <v>156</v>
      </c>
      <c r="J416">
        <v>0.3</v>
      </c>
      <c r="K416" s="1" t="s">
        <v>563</v>
      </c>
      <c r="M416" t="str">
        <f>uzytkownicy719[[#This Row],[Jezyk]]</f>
        <v>domari</v>
      </c>
      <c r="N416" s="1" t="str">
        <f>VLOOKUP(uzytkownicy719[[#This Row],[Panstwo]],panstwa517[[Panstwo]:[Kontynent]],2,FALSE)</f>
        <v>Afryka</v>
      </c>
      <c r="O416" s="17" t="s">
        <v>374</v>
      </c>
      <c r="P416" s="1" t="s">
        <v>486</v>
      </c>
      <c r="Q416">
        <f t="shared" si="12"/>
        <v>1</v>
      </c>
      <c r="R416" t="str">
        <f t="shared" si="13"/>
        <v/>
      </c>
      <c r="S416" s="1"/>
    </row>
    <row r="417" spans="5:19" x14ac:dyDescent="0.25">
      <c r="E417" s="1" t="s">
        <v>487</v>
      </c>
      <c r="F417" s="1" t="s">
        <v>131</v>
      </c>
      <c r="H417" s="1" t="s">
        <v>16</v>
      </c>
      <c r="I417" s="1" t="s">
        <v>207</v>
      </c>
      <c r="J417">
        <v>0.3</v>
      </c>
      <c r="K417" s="1" t="s">
        <v>563</v>
      </c>
      <c r="M417" t="str">
        <f>uzytkownicy719[[#This Row],[Jezyk]]</f>
        <v>ibanag</v>
      </c>
      <c r="N417" s="1" t="str">
        <f>VLOOKUP(uzytkownicy719[[#This Row],[Panstwo]],panstwa517[[Panstwo]:[Kontynent]],2,FALSE)</f>
        <v>Azja</v>
      </c>
      <c r="O417" s="17" t="s">
        <v>380</v>
      </c>
      <c r="P417" s="1" t="s">
        <v>487</v>
      </c>
      <c r="Q417">
        <f t="shared" si="12"/>
        <v>1</v>
      </c>
      <c r="R417" t="str">
        <f t="shared" si="13"/>
        <v/>
      </c>
      <c r="S417" s="1"/>
    </row>
    <row r="418" spans="5:19" x14ac:dyDescent="0.25">
      <c r="E418" s="1" t="s">
        <v>488</v>
      </c>
      <c r="F418" s="1" t="s">
        <v>131</v>
      </c>
      <c r="H418" s="1" t="s">
        <v>17</v>
      </c>
      <c r="I418" s="1" t="s">
        <v>124</v>
      </c>
      <c r="J418">
        <v>0.3</v>
      </c>
      <c r="K418" s="1" t="s">
        <v>563</v>
      </c>
      <c r="M418" t="str">
        <f>uzytkownicy719[[#This Row],[Jezyk]]</f>
        <v>bretonski</v>
      </c>
      <c r="N418" s="1" t="str">
        <f>VLOOKUP(uzytkownicy719[[#This Row],[Panstwo]],panstwa517[[Panstwo]:[Kontynent]],2,FALSE)</f>
        <v>Europa</v>
      </c>
      <c r="O418" s="17" t="s">
        <v>382</v>
      </c>
      <c r="P418" s="1" t="s">
        <v>488</v>
      </c>
      <c r="Q418">
        <f t="shared" si="12"/>
        <v>1</v>
      </c>
      <c r="R418" t="str">
        <f t="shared" si="13"/>
        <v/>
      </c>
      <c r="S418" s="1"/>
    </row>
    <row r="419" spans="5:19" x14ac:dyDescent="0.25">
      <c r="E419" s="1" t="s">
        <v>489</v>
      </c>
      <c r="F419" s="1" t="s">
        <v>81</v>
      </c>
      <c r="H419" s="1" t="s">
        <v>20</v>
      </c>
      <c r="I419" s="1" t="s">
        <v>75</v>
      </c>
      <c r="J419">
        <v>0.3</v>
      </c>
      <c r="K419" s="1" t="s">
        <v>563</v>
      </c>
      <c r="M419" t="str">
        <f>uzytkownicy719[[#This Row],[Jezyk]]</f>
        <v>ao</v>
      </c>
      <c r="N419" s="1" t="str">
        <f>VLOOKUP(uzytkownicy719[[#This Row],[Panstwo]],panstwa517[[Panstwo]:[Kontynent]],2,FALSE)</f>
        <v>Azja</v>
      </c>
      <c r="O419" s="17" t="s">
        <v>383</v>
      </c>
      <c r="P419" s="1" t="s">
        <v>489</v>
      </c>
      <c r="Q419">
        <f t="shared" si="12"/>
        <v>1</v>
      </c>
      <c r="R419" t="str">
        <f t="shared" si="13"/>
        <v/>
      </c>
      <c r="S419" s="1"/>
    </row>
    <row r="420" spans="5:19" x14ac:dyDescent="0.25">
      <c r="E420" s="1" t="s">
        <v>490</v>
      </c>
      <c r="F420" s="1" t="s">
        <v>60</v>
      </c>
      <c r="H420" s="1" t="s">
        <v>20</v>
      </c>
      <c r="I420" s="1" t="s">
        <v>456</v>
      </c>
      <c r="J420">
        <v>0.3</v>
      </c>
      <c r="K420" s="1" t="s">
        <v>563</v>
      </c>
      <c r="M420" t="str">
        <f>uzytkownicy719[[#This Row],[Jezyk]]</f>
        <v>savara</v>
      </c>
      <c r="N420" s="1" t="str">
        <f>VLOOKUP(uzytkownicy719[[#This Row],[Panstwo]],panstwa517[[Panstwo]:[Kontynent]],2,FALSE)</f>
        <v>Azja</v>
      </c>
      <c r="O420" s="17" t="s">
        <v>390</v>
      </c>
      <c r="P420" s="1" t="s">
        <v>490</v>
      </c>
      <c r="Q420">
        <f t="shared" si="12"/>
        <v>1</v>
      </c>
      <c r="R420" t="str">
        <f t="shared" si="13"/>
        <v/>
      </c>
      <c r="S420" s="1"/>
    </row>
    <row r="421" spans="5:19" ht="18.75" x14ac:dyDescent="0.3">
      <c r="E421" s="1" t="s">
        <v>491</v>
      </c>
      <c r="F421" s="1" t="s">
        <v>123</v>
      </c>
      <c r="H421" s="1" t="s">
        <v>21</v>
      </c>
      <c r="I421" s="1" t="s">
        <v>93</v>
      </c>
      <c r="J421">
        <v>0.3</v>
      </c>
      <c r="K421" s="1" t="s">
        <v>563</v>
      </c>
      <c r="M421" t="str">
        <f>uzytkownicy719[[#This Row],[Jezyk]]</f>
        <v>bangka</v>
      </c>
      <c r="N421" s="1" t="str">
        <f>VLOOKUP(uzytkownicy719[[#This Row],[Panstwo]],panstwa517[[Panstwo]:[Kontynent]],2,FALSE)</f>
        <v>Azja</v>
      </c>
      <c r="O421" s="17" t="s">
        <v>393</v>
      </c>
      <c r="P421" s="1" t="s">
        <v>491</v>
      </c>
      <c r="Q421">
        <f t="shared" si="12"/>
        <v>4</v>
      </c>
      <c r="R421" s="18" t="str">
        <f t="shared" si="13"/>
        <v>tamilski</v>
      </c>
      <c r="S421" s="1"/>
    </row>
    <row r="422" spans="5:19" x14ac:dyDescent="0.25">
      <c r="E422" s="1" t="s">
        <v>492</v>
      </c>
      <c r="F422" s="1" t="s">
        <v>56</v>
      </c>
      <c r="H422" s="1" t="s">
        <v>21</v>
      </c>
      <c r="I422" s="1" t="s">
        <v>94</v>
      </c>
      <c r="J422">
        <v>0.3</v>
      </c>
      <c r="K422" s="1" t="s">
        <v>563</v>
      </c>
      <c r="M422" t="str">
        <f>uzytkownicy719[[#This Row],[Jezyk]]</f>
        <v>basasemawa</v>
      </c>
      <c r="N422" s="1" t="str">
        <f>VLOOKUP(uzytkownicy719[[#This Row],[Panstwo]],panstwa517[[Panstwo]:[Kontynent]],2,FALSE)</f>
        <v>Azja</v>
      </c>
      <c r="O422" s="17" t="s">
        <v>395</v>
      </c>
      <c r="P422" s="1" t="s">
        <v>492</v>
      </c>
      <c r="Q422">
        <f t="shared" si="12"/>
        <v>1</v>
      </c>
      <c r="R422" t="str">
        <f t="shared" si="13"/>
        <v/>
      </c>
      <c r="S422" s="1"/>
    </row>
    <row r="423" spans="5:19" x14ac:dyDescent="0.25">
      <c r="E423" s="1" t="s">
        <v>493</v>
      </c>
      <c r="F423" s="1" t="s">
        <v>60</v>
      </c>
      <c r="H423" s="1" t="s">
        <v>21</v>
      </c>
      <c r="I423" s="1" t="s">
        <v>171</v>
      </c>
      <c r="J423">
        <v>0.3</v>
      </c>
      <c r="K423" s="1" t="s">
        <v>563</v>
      </c>
      <c r="M423" t="str">
        <f>uzytkownicy719[[#This Row],[Jezyk]]</f>
        <v>gayo</v>
      </c>
      <c r="N423" s="1" t="str">
        <f>VLOOKUP(uzytkownicy719[[#This Row],[Panstwo]],panstwa517[[Panstwo]:[Kontynent]],2,FALSE)</f>
        <v>Azja</v>
      </c>
      <c r="O423" s="17" t="s">
        <v>405</v>
      </c>
      <c r="P423" s="1" t="s">
        <v>493</v>
      </c>
      <c r="Q423">
        <f t="shared" si="12"/>
        <v>1</v>
      </c>
      <c r="R423" t="str">
        <f t="shared" si="13"/>
        <v/>
      </c>
      <c r="S423" s="1"/>
    </row>
    <row r="424" spans="5:19" x14ac:dyDescent="0.25">
      <c r="E424" s="1" t="s">
        <v>494</v>
      </c>
      <c r="F424" s="1" t="s">
        <v>86</v>
      </c>
      <c r="H424" s="1" t="s">
        <v>21</v>
      </c>
      <c r="I424" s="1" t="s">
        <v>233</v>
      </c>
      <c r="J424">
        <v>0.3</v>
      </c>
      <c r="K424" s="1" t="s">
        <v>563</v>
      </c>
      <c r="M424" t="str">
        <f>uzytkownicy719[[#This Row],[Jezyk]]</f>
        <v>kantonski</v>
      </c>
      <c r="N424" s="1" t="str">
        <f>VLOOKUP(uzytkownicy719[[#This Row],[Panstwo]],panstwa517[[Panstwo]:[Kontynent]],2,FALSE)</f>
        <v>Azja</v>
      </c>
      <c r="O424" s="17" t="s">
        <v>407</v>
      </c>
      <c r="P424" s="1" t="s">
        <v>494</v>
      </c>
      <c r="Q424">
        <f t="shared" si="12"/>
        <v>2</v>
      </c>
      <c r="R424" t="str">
        <f t="shared" si="13"/>
        <v/>
      </c>
      <c r="S424" s="1"/>
    </row>
    <row r="425" spans="5:19" x14ac:dyDescent="0.25">
      <c r="E425" s="1" t="s">
        <v>495</v>
      </c>
      <c r="F425" s="1" t="s">
        <v>51</v>
      </c>
      <c r="H425" s="1" t="s">
        <v>21</v>
      </c>
      <c r="I425" s="1" t="s">
        <v>300</v>
      </c>
      <c r="J425">
        <v>0.3</v>
      </c>
      <c r="K425" s="1" t="s">
        <v>563</v>
      </c>
      <c r="M425" t="str">
        <f>uzytkownicy719[[#This Row],[Jezyk]]</f>
        <v>lewotobi</v>
      </c>
      <c r="N425" s="1" t="str">
        <f>VLOOKUP(uzytkownicy719[[#This Row],[Panstwo]],panstwa517[[Panstwo]:[Kontynent]],2,FALSE)</f>
        <v>Azja</v>
      </c>
      <c r="O425" s="17" t="s">
        <v>417</v>
      </c>
      <c r="P425" s="1" t="s">
        <v>495</v>
      </c>
      <c r="Q425">
        <f t="shared" si="12"/>
        <v>1</v>
      </c>
      <c r="R425" t="str">
        <f t="shared" si="13"/>
        <v/>
      </c>
      <c r="S425" s="1"/>
    </row>
    <row r="426" spans="5:19" x14ac:dyDescent="0.25">
      <c r="E426" s="1" t="s">
        <v>496</v>
      </c>
      <c r="F426" s="1" t="s">
        <v>56</v>
      </c>
      <c r="H426" s="1" t="s">
        <v>21</v>
      </c>
      <c r="I426" s="1" t="s">
        <v>364</v>
      </c>
      <c r="J426">
        <v>0.3</v>
      </c>
      <c r="K426" s="1" t="s">
        <v>563</v>
      </c>
      <c r="M426" t="str">
        <f>uzytkownicy719[[#This Row],[Jezyk]]</f>
        <v>muna</v>
      </c>
      <c r="N426" s="1" t="str">
        <f>VLOOKUP(uzytkownicy719[[#This Row],[Panstwo]],panstwa517[[Panstwo]:[Kontynent]],2,FALSE)</f>
        <v>Azja</v>
      </c>
      <c r="O426" s="17" t="s">
        <v>421</v>
      </c>
      <c r="P426" s="1" t="s">
        <v>496</v>
      </c>
      <c r="Q426">
        <f t="shared" si="12"/>
        <v>1</v>
      </c>
      <c r="R426" t="str">
        <f t="shared" si="13"/>
        <v/>
      </c>
      <c r="S426" s="1"/>
    </row>
    <row r="427" spans="5:19" x14ac:dyDescent="0.25">
      <c r="E427" s="1" t="s">
        <v>497</v>
      </c>
      <c r="F427" s="1" t="s">
        <v>131</v>
      </c>
      <c r="H427" s="1" t="s">
        <v>21</v>
      </c>
      <c r="I427" s="1" t="s">
        <v>417</v>
      </c>
      <c r="J427">
        <v>0.3</v>
      </c>
      <c r="K427" s="1" t="s">
        <v>563</v>
      </c>
      <c r="M427" t="str">
        <f>uzytkownicy719[[#This Row],[Jezyk]]</f>
        <v>osing</v>
      </c>
      <c r="N427" s="1" t="str">
        <f>VLOOKUP(uzytkownicy719[[#This Row],[Panstwo]],panstwa517[[Panstwo]:[Kontynent]],2,FALSE)</f>
        <v>Azja</v>
      </c>
      <c r="O427" s="17" t="s">
        <v>422</v>
      </c>
      <c r="P427" s="1" t="s">
        <v>497</v>
      </c>
      <c r="Q427">
        <f t="shared" si="12"/>
        <v>1</v>
      </c>
      <c r="R427" t="str">
        <f t="shared" si="13"/>
        <v/>
      </c>
      <c r="S427" s="1"/>
    </row>
    <row r="428" spans="5:19" x14ac:dyDescent="0.25">
      <c r="E428" s="1" t="s">
        <v>498</v>
      </c>
      <c r="F428" s="1" t="s">
        <v>123</v>
      </c>
      <c r="H428" s="1" t="s">
        <v>21</v>
      </c>
      <c r="I428" s="1" t="s">
        <v>483</v>
      </c>
      <c r="J428">
        <v>0.3</v>
      </c>
      <c r="K428" s="1" t="s">
        <v>563</v>
      </c>
      <c r="M428" t="str">
        <f>uzytkownicy719[[#This Row],[Jezyk]]</f>
        <v>tae</v>
      </c>
      <c r="N428" s="1" t="str">
        <f>VLOOKUP(uzytkownicy719[[#This Row],[Panstwo]],panstwa517[[Panstwo]:[Kontynent]],2,FALSE)</f>
        <v>Azja</v>
      </c>
      <c r="O428" s="17" t="s">
        <v>423</v>
      </c>
      <c r="P428" s="1" t="s">
        <v>498</v>
      </c>
      <c r="Q428">
        <f t="shared" si="12"/>
        <v>1</v>
      </c>
      <c r="R428" t="str">
        <f t="shared" si="13"/>
        <v/>
      </c>
      <c r="S428" s="1"/>
    </row>
    <row r="429" spans="5:19" x14ac:dyDescent="0.25">
      <c r="E429" s="1" t="s">
        <v>499</v>
      </c>
      <c r="F429" s="1" t="s">
        <v>81</v>
      </c>
      <c r="H429" s="1" t="s">
        <v>21</v>
      </c>
      <c r="I429" s="1" t="s">
        <v>510</v>
      </c>
      <c r="J429">
        <v>0.3</v>
      </c>
      <c r="K429" s="1" t="s">
        <v>563</v>
      </c>
      <c r="M429" t="str">
        <f>uzytkownicy719[[#This Row],[Jezyk]]</f>
        <v>tolaki</v>
      </c>
      <c r="N429" s="1" t="str">
        <f>VLOOKUP(uzytkownicy719[[#This Row],[Panstwo]],panstwa517[[Panstwo]:[Kontynent]],2,FALSE)</f>
        <v>Azja</v>
      </c>
      <c r="O429" s="17" t="s">
        <v>420</v>
      </c>
      <c r="P429" s="1" t="s">
        <v>499</v>
      </c>
      <c r="Q429">
        <f t="shared" si="12"/>
        <v>1</v>
      </c>
      <c r="R429" t="str">
        <f t="shared" si="13"/>
        <v/>
      </c>
      <c r="S429" s="1"/>
    </row>
    <row r="430" spans="5:19" x14ac:dyDescent="0.25">
      <c r="E430" s="1" t="s">
        <v>500</v>
      </c>
      <c r="F430" s="1" t="s">
        <v>53</v>
      </c>
      <c r="H430" s="1" t="s">
        <v>25</v>
      </c>
      <c r="I430" s="1" t="s">
        <v>76</v>
      </c>
      <c r="J430">
        <v>0.3</v>
      </c>
      <c r="K430" s="1" t="s">
        <v>563</v>
      </c>
      <c r="M430" t="str">
        <f>uzytkownicy719[[#This Row],[Jezyk]]</f>
        <v>arabski</v>
      </c>
      <c r="N430" s="1" t="str">
        <f>VLOOKUP(uzytkownicy719[[#This Row],[Panstwo]],panstwa517[[Panstwo]:[Kontynent]],2,FALSE)</f>
        <v>Ameryka Polnocna</v>
      </c>
      <c r="O430" s="17" t="s">
        <v>424</v>
      </c>
      <c r="P430" s="1" t="s">
        <v>500</v>
      </c>
      <c r="Q430">
        <f t="shared" si="12"/>
        <v>1</v>
      </c>
      <c r="R430" t="str">
        <f t="shared" si="13"/>
        <v/>
      </c>
      <c r="S430" s="1"/>
    </row>
    <row r="431" spans="5:19" x14ac:dyDescent="0.25">
      <c r="E431" s="1" t="s">
        <v>501</v>
      </c>
      <c r="F431" s="1" t="s">
        <v>81</v>
      </c>
      <c r="H431" s="1" t="s">
        <v>25</v>
      </c>
      <c r="I431" s="1" t="s">
        <v>484</v>
      </c>
      <c r="J431">
        <v>0.3</v>
      </c>
      <c r="K431" s="1" t="s">
        <v>563</v>
      </c>
      <c r="M431" t="str">
        <f>uzytkownicy719[[#This Row],[Jezyk]]</f>
        <v>tagalog</v>
      </c>
      <c r="N431" s="1" t="str">
        <f>VLOOKUP(uzytkownicy719[[#This Row],[Panstwo]],panstwa517[[Panstwo]:[Kontynent]],2,FALSE)</f>
        <v>Ameryka Polnocna</v>
      </c>
      <c r="O431" s="17" t="s">
        <v>425</v>
      </c>
      <c r="P431" s="1" t="s">
        <v>501</v>
      </c>
      <c r="Q431">
        <f t="shared" si="12"/>
        <v>1</v>
      </c>
      <c r="R431" t="str">
        <f t="shared" si="13"/>
        <v/>
      </c>
      <c r="S431" s="1"/>
    </row>
    <row r="432" spans="5:19" x14ac:dyDescent="0.25">
      <c r="E432" s="1" t="s">
        <v>502</v>
      </c>
      <c r="F432" s="1" t="s">
        <v>51</v>
      </c>
      <c r="H432" s="1" t="s">
        <v>27</v>
      </c>
      <c r="I432" s="1" t="s">
        <v>256</v>
      </c>
      <c r="J432">
        <v>0.3</v>
      </c>
      <c r="K432" s="1" t="s">
        <v>563</v>
      </c>
      <c r="M432" t="str">
        <f>uzytkownicy719[[#This Row],[Jezyk]]</f>
        <v>kiembu</v>
      </c>
      <c r="N432" s="1" t="str">
        <f>VLOOKUP(uzytkownicy719[[#This Row],[Panstwo]],panstwa517[[Panstwo]:[Kontynent]],2,FALSE)</f>
        <v>Afryka</v>
      </c>
      <c r="O432" s="17" t="s">
        <v>426</v>
      </c>
      <c r="P432" s="1" t="s">
        <v>502</v>
      </c>
      <c r="Q432">
        <f t="shared" si="12"/>
        <v>1</v>
      </c>
      <c r="R432" t="str">
        <f t="shared" si="13"/>
        <v/>
      </c>
      <c r="S432" s="1"/>
    </row>
    <row r="433" spans="5:19" x14ac:dyDescent="0.25">
      <c r="E433" s="1" t="s">
        <v>503</v>
      </c>
      <c r="F433" s="1" t="s">
        <v>56</v>
      </c>
      <c r="H433" s="1" t="s">
        <v>27</v>
      </c>
      <c r="I433" s="1" t="s">
        <v>139</v>
      </c>
      <c r="J433">
        <v>0.3</v>
      </c>
      <c r="K433" s="1" t="s">
        <v>563</v>
      </c>
      <c r="M433" t="str">
        <f>uzytkownicy719[[#This Row],[Jezyk]]</f>
        <v>chidigo</v>
      </c>
      <c r="N433" s="1" t="str">
        <f>VLOOKUP(uzytkownicy719[[#This Row],[Panstwo]],panstwa517[[Panstwo]:[Kontynent]],2,FALSE)</f>
        <v>Afryka</v>
      </c>
      <c r="O433" s="17" t="s">
        <v>427</v>
      </c>
      <c r="P433" s="1" t="s">
        <v>503</v>
      </c>
      <c r="Q433">
        <f t="shared" si="12"/>
        <v>1</v>
      </c>
      <c r="R433" t="str">
        <f t="shared" si="13"/>
        <v/>
      </c>
      <c r="S433" s="1"/>
    </row>
    <row r="434" spans="5:19" x14ac:dyDescent="0.25">
      <c r="E434" s="1" t="s">
        <v>504</v>
      </c>
      <c r="F434" s="1" t="s">
        <v>131</v>
      </c>
      <c r="H434" s="1" t="s">
        <v>27</v>
      </c>
      <c r="I434" s="1" t="s">
        <v>411</v>
      </c>
      <c r="J434">
        <v>0.3</v>
      </c>
      <c r="K434" s="1" t="s">
        <v>563</v>
      </c>
      <c r="M434" t="str">
        <f>uzytkownicy719[[#This Row],[Jezyk]]</f>
        <v>olunyole</v>
      </c>
      <c r="N434" s="1" t="str">
        <f>VLOOKUP(uzytkownicy719[[#This Row],[Panstwo]],panstwa517[[Panstwo]:[Kontynent]],2,FALSE)</f>
        <v>Afryka</v>
      </c>
      <c r="O434" s="17" t="s">
        <v>429</v>
      </c>
      <c r="P434" s="1" t="s">
        <v>504</v>
      </c>
      <c r="Q434">
        <f t="shared" si="12"/>
        <v>1</v>
      </c>
      <c r="R434" t="str">
        <f t="shared" si="13"/>
        <v/>
      </c>
      <c r="S434" s="1"/>
    </row>
    <row r="435" spans="5:19" x14ac:dyDescent="0.25">
      <c r="E435" s="1" t="s">
        <v>505</v>
      </c>
      <c r="F435" s="1" t="s">
        <v>53</v>
      </c>
      <c r="H435" s="1" t="s">
        <v>27</v>
      </c>
      <c r="I435" s="1" t="s">
        <v>415</v>
      </c>
      <c r="J435">
        <v>0.3</v>
      </c>
      <c r="K435" s="1" t="s">
        <v>563</v>
      </c>
      <c r="M435" t="str">
        <f>uzytkownicy719[[#This Row],[Jezyk]]</f>
        <v>oluwanga</v>
      </c>
      <c r="N435" s="1" t="str">
        <f>VLOOKUP(uzytkownicy719[[#This Row],[Panstwo]],panstwa517[[Panstwo]:[Kontynent]],2,FALSE)</f>
        <v>Afryka</v>
      </c>
      <c r="O435" s="17" t="s">
        <v>430</v>
      </c>
      <c r="P435" s="1" t="s">
        <v>505</v>
      </c>
      <c r="Q435">
        <f t="shared" si="12"/>
        <v>1</v>
      </c>
      <c r="R435" t="str">
        <f t="shared" si="13"/>
        <v/>
      </c>
      <c r="S435" s="1"/>
    </row>
    <row r="436" spans="5:19" x14ac:dyDescent="0.25">
      <c r="E436" s="1" t="s">
        <v>506</v>
      </c>
      <c r="F436" s="1" t="s">
        <v>56</v>
      </c>
      <c r="H436" s="1" t="s">
        <v>27</v>
      </c>
      <c r="I436" s="1" t="s">
        <v>121</v>
      </c>
      <c r="J436">
        <v>0.3</v>
      </c>
      <c r="K436" s="1" t="s">
        <v>563</v>
      </c>
      <c r="M436" t="str">
        <f>uzytkownicy719[[#This Row],[Jezyk]]</f>
        <v>borana</v>
      </c>
      <c r="N436" s="1" t="str">
        <f>VLOOKUP(uzytkownicy719[[#This Row],[Panstwo]],panstwa517[[Panstwo]:[Kontynent]],2,FALSE)</f>
        <v>Afryka</v>
      </c>
      <c r="O436" s="17" t="s">
        <v>436</v>
      </c>
      <c r="P436" s="1" t="s">
        <v>506</v>
      </c>
      <c r="Q436">
        <f t="shared" si="12"/>
        <v>1</v>
      </c>
      <c r="R436" t="str">
        <f t="shared" si="13"/>
        <v/>
      </c>
      <c r="S436" s="1"/>
    </row>
    <row r="437" spans="5:19" x14ac:dyDescent="0.25">
      <c r="E437" s="1" t="s">
        <v>507</v>
      </c>
      <c r="F437" s="1" t="s">
        <v>60</v>
      </c>
      <c r="H437" s="1" t="s">
        <v>27</v>
      </c>
      <c r="I437" s="1" t="s">
        <v>152</v>
      </c>
      <c r="J437">
        <v>0.3</v>
      </c>
      <c r="K437" s="1" t="s">
        <v>563</v>
      </c>
      <c r="M437" t="str">
        <f>uzytkownicy719[[#This Row],[Jezyk]]</f>
        <v>dawida</v>
      </c>
      <c r="N437" s="1" t="str">
        <f>VLOOKUP(uzytkownicy719[[#This Row],[Panstwo]],panstwa517[[Panstwo]:[Kontynent]],2,FALSE)</f>
        <v>Afryka</v>
      </c>
      <c r="O437" s="17" t="s">
        <v>437</v>
      </c>
      <c r="P437" s="1" t="s">
        <v>507</v>
      </c>
      <c r="Q437">
        <f t="shared" si="12"/>
        <v>1</v>
      </c>
      <c r="R437" t="str">
        <f t="shared" si="13"/>
        <v/>
      </c>
      <c r="S437" s="1"/>
    </row>
    <row r="438" spans="5:19" x14ac:dyDescent="0.25">
      <c r="E438" s="1" t="s">
        <v>508</v>
      </c>
      <c r="F438" s="1" t="s">
        <v>81</v>
      </c>
      <c r="H438" s="1" t="s">
        <v>27</v>
      </c>
      <c r="I438" s="1" t="s">
        <v>336</v>
      </c>
      <c r="J438">
        <v>0.3</v>
      </c>
      <c r="K438" s="1" t="s">
        <v>563</v>
      </c>
      <c r="M438" t="str">
        <f>uzytkownicy719[[#This Row],[Jezyk]]</f>
        <v>markweeta</v>
      </c>
      <c r="N438" s="1" t="str">
        <f>VLOOKUP(uzytkownicy719[[#This Row],[Panstwo]],panstwa517[[Panstwo]:[Kontynent]],2,FALSE)</f>
        <v>Afryka</v>
      </c>
      <c r="O438" s="17" t="s">
        <v>438</v>
      </c>
      <c r="P438" s="1" t="s">
        <v>508</v>
      </c>
      <c r="Q438">
        <f t="shared" si="12"/>
        <v>1</v>
      </c>
      <c r="R438" t="str">
        <f t="shared" si="13"/>
        <v/>
      </c>
      <c r="S438" s="1"/>
    </row>
    <row r="439" spans="5:19" x14ac:dyDescent="0.25">
      <c r="E439" s="1" t="s">
        <v>509</v>
      </c>
      <c r="F439" s="1" t="s">
        <v>144</v>
      </c>
      <c r="H439" s="1" t="s">
        <v>27</v>
      </c>
      <c r="I439" s="1" t="s">
        <v>397</v>
      </c>
      <c r="J439">
        <v>0.3</v>
      </c>
      <c r="K439" s="1" t="s">
        <v>563</v>
      </c>
      <c r="M439" t="str">
        <f>uzytkownicy719[[#This Row],[Jezyk]]</f>
        <v>nyala</v>
      </c>
      <c r="N439" s="1" t="str">
        <f>VLOOKUP(uzytkownicy719[[#This Row],[Panstwo]],panstwa517[[Panstwo]:[Kontynent]],2,FALSE)</f>
        <v>Afryka</v>
      </c>
      <c r="O439" s="17" t="s">
        <v>439</v>
      </c>
      <c r="P439" s="1" t="s">
        <v>509</v>
      </c>
      <c r="Q439">
        <f t="shared" si="12"/>
        <v>1</v>
      </c>
      <c r="R439" t="str">
        <f t="shared" si="13"/>
        <v/>
      </c>
      <c r="S439" s="1"/>
    </row>
    <row r="440" spans="5:19" x14ac:dyDescent="0.25">
      <c r="E440" s="1" t="s">
        <v>510</v>
      </c>
      <c r="F440" s="1" t="s">
        <v>51</v>
      </c>
      <c r="H440" s="1" t="s">
        <v>27</v>
      </c>
      <c r="I440" s="1" t="s">
        <v>287</v>
      </c>
      <c r="J440">
        <v>0.3</v>
      </c>
      <c r="K440" s="1" t="s">
        <v>563</v>
      </c>
      <c r="M440" t="str">
        <f>uzytkownicy719[[#This Row],[Jezyk]]</f>
        <v>kuria</v>
      </c>
      <c r="N440" s="1" t="str">
        <f>VLOOKUP(uzytkownicy719[[#This Row],[Panstwo]],panstwa517[[Panstwo]:[Kontynent]],2,FALSE)</f>
        <v>Afryka</v>
      </c>
      <c r="O440" s="17" t="s">
        <v>440</v>
      </c>
      <c r="P440" s="1" t="s">
        <v>510</v>
      </c>
      <c r="Q440">
        <f t="shared" si="12"/>
        <v>1</v>
      </c>
      <c r="R440" t="str">
        <f t="shared" si="13"/>
        <v/>
      </c>
      <c r="S440" s="1"/>
    </row>
    <row r="441" spans="5:19" x14ac:dyDescent="0.25">
      <c r="E441" s="1" t="s">
        <v>511</v>
      </c>
      <c r="F441" s="1" t="s">
        <v>81</v>
      </c>
      <c r="H441" s="1" t="s">
        <v>27</v>
      </c>
      <c r="I441" s="1" t="s">
        <v>311</v>
      </c>
      <c r="J441">
        <v>0.3</v>
      </c>
      <c r="K441" s="1" t="s">
        <v>563</v>
      </c>
      <c r="M441" t="str">
        <f>uzytkownicy719[[#This Row],[Jezyk]]</f>
        <v>lukabaras</v>
      </c>
      <c r="N441" s="1" t="str">
        <f>VLOOKUP(uzytkownicy719[[#This Row],[Panstwo]],panstwa517[[Panstwo]:[Kontynent]],2,FALSE)</f>
        <v>Afryka</v>
      </c>
      <c r="O441" s="17" t="s">
        <v>441</v>
      </c>
      <c r="P441" s="1" t="s">
        <v>511</v>
      </c>
      <c r="Q441">
        <f t="shared" si="12"/>
        <v>1</v>
      </c>
      <c r="R441" t="str">
        <f t="shared" si="13"/>
        <v/>
      </c>
      <c r="S441" s="1"/>
    </row>
    <row r="442" spans="5:19" x14ac:dyDescent="0.25">
      <c r="E442" s="1" t="s">
        <v>512</v>
      </c>
      <c r="F442" s="1" t="s">
        <v>51</v>
      </c>
      <c r="H442" s="1" t="s">
        <v>31</v>
      </c>
      <c r="I442" s="1" t="s">
        <v>517</v>
      </c>
      <c r="J442">
        <v>0.3</v>
      </c>
      <c r="K442" s="1" t="s">
        <v>563</v>
      </c>
      <c r="M442" t="str">
        <f>uzytkownicy719[[#This Row],[Jezyk]]</f>
        <v>tsotsil</v>
      </c>
      <c r="N442" s="1" t="str">
        <f>VLOOKUP(uzytkownicy719[[#This Row],[Panstwo]],panstwa517[[Panstwo]:[Kontynent]],2,FALSE)</f>
        <v>Ameryka Polnocna</v>
      </c>
      <c r="O442" s="17" t="s">
        <v>442</v>
      </c>
      <c r="P442" s="1" t="s">
        <v>512</v>
      </c>
      <c r="Q442">
        <f t="shared" si="12"/>
        <v>1</v>
      </c>
      <c r="R442" t="str">
        <f t="shared" si="13"/>
        <v/>
      </c>
      <c r="S442" s="1"/>
    </row>
    <row r="443" spans="5:19" x14ac:dyDescent="0.25">
      <c r="E443" s="1" t="s">
        <v>513</v>
      </c>
      <c r="F443" s="1" t="s">
        <v>96</v>
      </c>
      <c r="H443" s="1" t="s">
        <v>32</v>
      </c>
      <c r="I443" s="1" t="s">
        <v>178</v>
      </c>
      <c r="J443">
        <v>0.3</v>
      </c>
      <c r="K443" s="1" t="s">
        <v>563</v>
      </c>
      <c r="M443" t="str">
        <f>uzytkownicy719[[#This Row],[Jezyk]]</f>
        <v>grecki</v>
      </c>
      <c r="N443" s="1" t="str">
        <f>VLOOKUP(uzytkownicy719[[#This Row],[Panstwo]],panstwa517[[Panstwo]:[Kontynent]],2,FALSE)</f>
        <v>Europa</v>
      </c>
      <c r="O443" s="17" t="s">
        <v>451</v>
      </c>
      <c r="P443" s="1" t="s">
        <v>513</v>
      </c>
      <c r="Q443">
        <f t="shared" si="12"/>
        <v>1</v>
      </c>
      <c r="R443" t="str">
        <f t="shared" si="13"/>
        <v/>
      </c>
      <c r="S443" s="1"/>
    </row>
    <row r="444" spans="5:19" x14ac:dyDescent="0.25">
      <c r="E444" s="1" t="s">
        <v>514</v>
      </c>
      <c r="F444" s="1" t="s">
        <v>56</v>
      </c>
      <c r="H444" s="1" t="s">
        <v>32</v>
      </c>
      <c r="I444" s="1" t="s">
        <v>459</v>
      </c>
      <c r="J444">
        <v>0.3</v>
      </c>
      <c r="K444" s="1" t="s">
        <v>563</v>
      </c>
      <c r="M444" t="str">
        <f>uzytkownicy719[[#This Row],[Jezyk]]</f>
        <v>serbsko-chorwacki</v>
      </c>
      <c r="N444" s="1" t="str">
        <f>VLOOKUP(uzytkownicy719[[#This Row],[Panstwo]],panstwa517[[Panstwo]:[Kontynent]],2,FALSE)</f>
        <v>Europa</v>
      </c>
      <c r="O444" s="17" t="s">
        <v>453</v>
      </c>
      <c r="P444" s="1" t="s">
        <v>514</v>
      </c>
      <c r="Q444">
        <f t="shared" si="12"/>
        <v>1</v>
      </c>
      <c r="R444" t="str">
        <f t="shared" si="13"/>
        <v/>
      </c>
      <c r="S444" s="1"/>
    </row>
    <row r="445" spans="5:19" x14ac:dyDescent="0.25">
      <c r="E445" s="1" t="s">
        <v>515</v>
      </c>
      <c r="F445" s="1" t="s">
        <v>135</v>
      </c>
      <c r="H445" s="1" t="s">
        <v>32</v>
      </c>
      <c r="I445" s="1" t="s">
        <v>74</v>
      </c>
      <c r="J445">
        <v>0.3</v>
      </c>
      <c r="K445" s="1" t="s">
        <v>563</v>
      </c>
      <c r="M445" t="str">
        <f>uzytkownicy719[[#This Row],[Jezyk]]</f>
        <v>angielski</v>
      </c>
      <c r="N445" s="1" t="str">
        <f>VLOOKUP(uzytkownicy719[[#This Row],[Panstwo]],panstwa517[[Panstwo]:[Kontynent]],2,FALSE)</f>
        <v>Europa</v>
      </c>
      <c r="O445" s="17" t="s">
        <v>454</v>
      </c>
      <c r="P445" s="1" t="s">
        <v>515</v>
      </c>
      <c r="Q445">
        <f t="shared" si="12"/>
        <v>1</v>
      </c>
      <c r="R445" t="str">
        <f t="shared" si="13"/>
        <v/>
      </c>
      <c r="S445" s="1"/>
    </row>
    <row r="446" spans="5:19" x14ac:dyDescent="0.25">
      <c r="E446" s="1" t="s">
        <v>516</v>
      </c>
      <c r="F446" s="1" t="s">
        <v>81</v>
      </c>
      <c r="H446" s="1" t="s">
        <v>36</v>
      </c>
      <c r="I446" s="1" t="s">
        <v>491</v>
      </c>
      <c r="J446">
        <v>0.3</v>
      </c>
      <c r="K446" s="1" t="s">
        <v>563</v>
      </c>
      <c r="M446" t="str">
        <f>uzytkownicy719[[#This Row],[Jezyk]]</f>
        <v>tamilski</v>
      </c>
      <c r="N446" s="1" t="str">
        <f>VLOOKUP(uzytkownicy719[[#This Row],[Panstwo]],panstwa517[[Panstwo]:[Kontynent]],2,FALSE)</f>
        <v>Afryka</v>
      </c>
      <c r="O446" s="17" t="s">
        <v>455</v>
      </c>
      <c r="P446" s="1" t="s">
        <v>516</v>
      </c>
      <c r="Q446">
        <f t="shared" si="12"/>
        <v>1</v>
      </c>
      <c r="R446" t="str">
        <f t="shared" si="13"/>
        <v/>
      </c>
      <c r="S446" s="1"/>
    </row>
    <row r="447" spans="5:19" x14ac:dyDescent="0.25">
      <c r="E447" s="1" t="s">
        <v>517</v>
      </c>
      <c r="F447" s="1" t="s">
        <v>135</v>
      </c>
      <c r="H447" s="1" t="s">
        <v>37</v>
      </c>
      <c r="I447" s="1" t="s">
        <v>214</v>
      </c>
      <c r="J447">
        <v>0.3</v>
      </c>
      <c r="K447" s="1" t="s">
        <v>563</v>
      </c>
      <c r="M447" t="str">
        <f>uzytkownicy719[[#This Row],[Jezyk]]</f>
        <v>inguski</v>
      </c>
      <c r="N447" s="1" t="str">
        <f>VLOOKUP(uzytkownicy719[[#This Row],[Panstwo]],panstwa517[[Panstwo]:[Kontynent]],2,FALSE)</f>
        <v>Europa</v>
      </c>
      <c r="O447" s="17" t="s">
        <v>456</v>
      </c>
      <c r="P447" s="1" t="s">
        <v>517</v>
      </c>
      <c r="Q447">
        <f t="shared" si="12"/>
        <v>1</v>
      </c>
      <c r="R447" t="str">
        <f t="shared" si="13"/>
        <v/>
      </c>
      <c r="S447" s="1"/>
    </row>
    <row r="448" spans="5:19" x14ac:dyDescent="0.25">
      <c r="E448" s="1" t="s">
        <v>518</v>
      </c>
      <c r="F448" s="1" t="s">
        <v>81</v>
      </c>
      <c r="H448" s="1" t="s">
        <v>37</v>
      </c>
      <c r="I448" s="1" t="s">
        <v>237</v>
      </c>
      <c r="J448">
        <v>0.3</v>
      </c>
      <c r="K448" s="1" t="s">
        <v>563</v>
      </c>
      <c r="M448" t="str">
        <f>uzytkownicy719[[#This Row],[Jezyk]]</f>
        <v>karaczajsko-balkarski</v>
      </c>
      <c r="N448" s="1" t="str">
        <f>VLOOKUP(uzytkownicy719[[#This Row],[Panstwo]],panstwa517[[Panstwo]:[Kontynent]],2,FALSE)</f>
        <v>Europa</v>
      </c>
      <c r="O448" s="17" t="s">
        <v>457</v>
      </c>
      <c r="P448" s="1" t="s">
        <v>518</v>
      </c>
      <c r="Q448">
        <f t="shared" si="12"/>
        <v>1</v>
      </c>
      <c r="R448" t="str">
        <f t="shared" si="13"/>
        <v/>
      </c>
      <c r="S448" s="1"/>
    </row>
    <row r="449" spans="5:19" x14ac:dyDescent="0.25">
      <c r="E449" s="1" t="s">
        <v>519</v>
      </c>
      <c r="F449" s="1" t="s">
        <v>56</v>
      </c>
      <c r="H449" s="1" t="s">
        <v>38</v>
      </c>
      <c r="I449" s="1" t="s">
        <v>234</v>
      </c>
      <c r="J449">
        <v>0.3</v>
      </c>
      <c r="K449" s="1" t="s">
        <v>563</v>
      </c>
      <c r="M449" t="str">
        <f>uzytkownicy719[[#This Row],[Jezyk]]</f>
        <v>kanuri</v>
      </c>
      <c r="N449" s="1" t="str">
        <f>VLOOKUP(uzytkownicy719[[#This Row],[Panstwo]],panstwa517[[Panstwo]:[Kontynent]],2,FALSE)</f>
        <v>Afryka</v>
      </c>
      <c r="O449" s="17" t="s">
        <v>458</v>
      </c>
      <c r="P449" s="1" t="s">
        <v>519</v>
      </c>
      <c r="Q449">
        <f t="shared" si="12"/>
        <v>1</v>
      </c>
      <c r="R449" t="str">
        <f t="shared" si="13"/>
        <v/>
      </c>
      <c r="S449" s="1"/>
    </row>
    <row r="450" spans="5:19" x14ac:dyDescent="0.25">
      <c r="E450" s="1" t="s">
        <v>520</v>
      </c>
      <c r="F450" s="1" t="s">
        <v>123</v>
      </c>
      <c r="H450" s="1" t="s">
        <v>40</v>
      </c>
      <c r="I450" s="1" t="s">
        <v>319</v>
      </c>
      <c r="J450">
        <v>0.3</v>
      </c>
      <c r="K450" s="1" t="s">
        <v>563</v>
      </c>
      <c r="M450" t="str">
        <f>uzytkownicy719[[#This Row],[Jezyk]]</f>
        <v>machame</v>
      </c>
      <c r="N450" s="1" t="str">
        <f>VLOOKUP(uzytkownicy719[[#This Row],[Panstwo]],panstwa517[[Panstwo]:[Kontynent]],2,FALSE)</f>
        <v>Afryka</v>
      </c>
      <c r="O450" s="17" t="s">
        <v>462</v>
      </c>
      <c r="P450" s="1" t="s">
        <v>520</v>
      </c>
      <c r="Q450">
        <f t="shared" si="12"/>
        <v>1</v>
      </c>
      <c r="R450" t="str">
        <f t="shared" si="13"/>
        <v/>
      </c>
      <c r="S450" s="1"/>
    </row>
    <row r="451" spans="5:19" x14ac:dyDescent="0.25">
      <c r="E451" s="1" t="s">
        <v>521</v>
      </c>
      <c r="F451" s="1" t="s">
        <v>86</v>
      </c>
      <c r="H451" s="1" t="s">
        <v>40</v>
      </c>
      <c r="I451" s="1" t="s">
        <v>533</v>
      </c>
      <c r="J451">
        <v>0.3</v>
      </c>
      <c r="K451" s="1" t="s">
        <v>563</v>
      </c>
      <c r="M451" t="str">
        <f>uzytkownicy719[[#This Row],[Jezyk]]</f>
        <v>vunjo</v>
      </c>
      <c r="N451" s="1" t="str">
        <f>VLOOKUP(uzytkownicy719[[#This Row],[Panstwo]],panstwa517[[Panstwo]:[Kontynent]],2,FALSE)</f>
        <v>Afryka</v>
      </c>
      <c r="O451" s="17" t="s">
        <v>466</v>
      </c>
      <c r="P451" s="1" t="s">
        <v>521</v>
      </c>
      <c r="Q451">
        <f t="shared" ref="Q451:Q514" si="14">COUNTIF($O$4:$O$552,P451)</f>
        <v>2</v>
      </c>
      <c r="R451" t="str">
        <f t="shared" ref="R451:R514" si="15">IF(Q451&gt;=4,P451,"")</f>
        <v/>
      </c>
      <c r="S451" s="1"/>
    </row>
    <row r="452" spans="5:19" x14ac:dyDescent="0.25">
      <c r="E452" s="1" t="s">
        <v>522</v>
      </c>
      <c r="F452" s="1" t="s">
        <v>53</v>
      </c>
      <c r="H452" s="1" t="s">
        <v>40</v>
      </c>
      <c r="I452" s="1" t="s">
        <v>328</v>
      </c>
      <c r="J452">
        <v>0.3</v>
      </c>
      <c r="K452" s="1" t="s">
        <v>563</v>
      </c>
      <c r="M452" t="str">
        <f>uzytkownicy719[[#This Row],[Jezyk]]</f>
        <v>mambwe-lungu</v>
      </c>
      <c r="N452" s="1" t="str">
        <f>VLOOKUP(uzytkownicy719[[#This Row],[Panstwo]],panstwa517[[Panstwo]:[Kontynent]],2,FALSE)</f>
        <v>Afryka</v>
      </c>
      <c r="O452" s="17" t="s">
        <v>474</v>
      </c>
      <c r="P452" s="1" t="s">
        <v>522</v>
      </c>
      <c r="Q452">
        <f t="shared" si="14"/>
        <v>1</v>
      </c>
      <c r="R452" t="str">
        <f t="shared" si="15"/>
        <v/>
      </c>
      <c r="S452" s="1"/>
    </row>
    <row r="453" spans="5:19" x14ac:dyDescent="0.25">
      <c r="E453" s="1" t="s">
        <v>523</v>
      </c>
      <c r="F453" s="1" t="s">
        <v>86</v>
      </c>
      <c r="H453" s="1" t="s">
        <v>40</v>
      </c>
      <c r="I453" s="1" t="s">
        <v>181</v>
      </c>
      <c r="J453">
        <v>0.3</v>
      </c>
      <c r="K453" s="1" t="s">
        <v>563</v>
      </c>
      <c r="M453" t="str">
        <f>uzytkownicy719[[#This Row],[Jezyk]]</f>
        <v>gudzaracki</v>
      </c>
      <c r="N453" s="1" t="str">
        <f>VLOOKUP(uzytkownicy719[[#This Row],[Panstwo]],panstwa517[[Panstwo]:[Kontynent]],2,FALSE)</f>
        <v>Afryka</v>
      </c>
      <c r="O453" s="17" t="s">
        <v>477</v>
      </c>
      <c r="P453" s="1" t="s">
        <v>523</v>
      </c>
      <c r="Q453">
        <f t="shared" si="14"/>
        <v>1</v>
      </c>
      <c r="R453" t="str">
        <f t="shared" si="15"/>
        <v/>
      </c>
      <c r="S453" s="1"/>
    </row>
    <row r="454" spans="5:19" x14ac:dyDescent="0.25">
      <c r="E454" s="1" t="s">
        <v>524</v>
      </c>
      <c r="F454" s="1" t="s">
        <v>86</v>
      </c>
      <c r="H454" s="1" t="s">
        <v>41</v>
      </c>
      <c r="I454" s="1" t="s">
        <v>57</v>
      </c>
      <c r="J454">
        <v>0.3</v>
      </c>
      <c r="K454" s="1" t="s">
        <v>563</v>
      </c>
      <c r="M454" t="str">
        <f>uzytkownicy719[[#This Row],[Jezyk]]</f>
        <v>adygejski</v>
      </c>
      <c r="N454" s="1" t="str">
        <f>VLOOKUP(uzytkownicy719[[#This Row],[Panstwo]],panstwa517[[Panstwo]:[Kontynent]],2,FALSE)</f>
        <v>Azja</v>
      </c>
      <c r="O454" s="17" t="s">
        <v>478</v>
      </c>
      <c r="P454" s="1" t="s">
        <v>524</v>
      </c>
      <c r="Q454">
        <f t="shared" si="14"/>
        <v>1</v>
      </c>
      <c r="R454" t="str">
        <f t="shared" si="15"/>
        <v/>
      </c>
      <c r="S454" s="1"/>
    </row>
    <row r="455" spans="5:19" x14ac:dyDescent="0.25">
      <c r="E455" s="1" t="s">
        <v>525</v>
      </c>
      <c r="F455" s="1" t="s">
        <v>51</v>
      </c>
      <c r="H455" s="1" t="s">
        <v>42</v>
      </c>
      <c r="I455" s="1" t="s">
        <v>471</v>
      </c>
      <c r="J455">
        <v>0.3</v>
      </c>
      <c r="K455" s="1" t="s">
        <v>562</v>
      </c>
      <c r="M455" t="str">
        <f>uzytkownicy719[[#This Row],[Jezyk]]</f>
        <v>suahili</v>
      </c>
      <c r="N455" s="1" t="str">
        <f>VLOOKUP(uzytkownicy719[[#This Row],[Panstwo]],panstwa517[[Panstwo]:[Kontynent]],2,FALSE)</f>
        <v>Afryka</v>
      </c>
      <c r="O455" s="17" t="s">
        <v>483</v>
      </c>
      <c r="P455" s="1" t="s">
        <v>525</v>
      </c>
      <c r="Q455">
        <f t="shared" si="14"/>
        <v>1</v>
      </c>
      <c r="R455" t="str">
        <f t="shared" si="15"/>
        <v/>
      </c>
      <c r="S455" s="1"/>
    </row>
    <row r="456" spans="5:19" x14ac:dyDescent="0.25">
      <c r="E456" s="1" t="s">
        <v>526</v>
      </c>
      <c r="F456" s="1" t="s">
        <v>86</v>
      </c>
      <c r="H456" s="1" t="s">
        <v>42</v>
      </c>
      <c r="I456" s="1" t="s">
        <v>316</v>
      </c>
      <c r="J456">
        <v>0.3</v>
      </c>
      <c r="K456" s="1" t="s">
        <v>563</v>
      </c>
      <c r="M456" t="str">
        <f>uzytkownicy719[[#This Row],[Jezyk]]</f>
        <v>ma'di</v>
      </c>
      <c r="N456" s="1" t="str">
        <f>VLOOKUP(uzytkownicy719[[#This Row],[Panstwo]],panstwa517[[Panstwo]:[Kontynent]],2,FALSE)</f>
        <v>Afryka</v>
      </c>
      <c r="O456" s="17" t="s">
        <v>484</v>
      </c>
      <c r="P456" s="1" t="s">
        <v>526</v>
      </c>
      <c r="Q456">
        <f t="shared" si="14"/>
        <v>1</v>
      </c>
      <c r="R456" t="str">
        <f t="shared" si="15"/>
        <v/>
      </c>
      <c r="S456" s="1"/>
    </row>
    <row r="457" spans="5:19" x14ac:dyDescent="0.25">
      <c r="E457" s="1" t="s">
        <v>527</v>
      </c>
      <c r="F457" s="1" t="s">
        <v>62</v>
      </c>
      <c r="H457" s="1" t="s">
        <v>42</v>
      </c>
      <c r="I457" s="1" t="s">
        <v>285</v>
      </c>
      <c r="J457">
        <v>0.3</v>
      </c>
      <c r="K457" s="1" t="s">
        <v>563</v>
      </c>
      <c r="M457" t="str">
        <f>uzytkownicy719[[#This Row],[Jezyk]]</f>
        <v>kupsapiiny</v>
      </c>
      <c r="N457" s="1" t="str">
        <f>VLOOKUP(uzytkownicy719[[#This Row],[Panstwo]],panstwa517[[Panstwo]:[Kontynent]],2,FALSE)</f>
        <v>Afryka</v>
      </c>
      <c r="O457" s="17" t="s">
        <v>485</v>
      </c>
      <c r="P457" s="1" t="s">
        <v>527</v>
      </c>
      <c r="Q457">
        <f t="shared" si="14"/>
        <v>2</v>
      </c>
      <c r="R457" t="str">
        <f t="shared" si="15"/>
        <v/>
      </c>
      <c r="S457" s="1"/>
    </row>
    <row r="458" spans="5:19" x14ac:dyDescent="0.25">
      <c r="E458" s="1" t="s">
        <v>528</v>
      </c>
      <c r="F458" s="1" t="s">
        <v>62</v>
      </c>
      <c r="H458" s="1" t="s">
        <v>42</v>
      </c>
      <c r="I458" s="1" t="s">
        <v>283</v>
      </c>
      <c r="J458">
        <v>0.3</v>
      </c>
      <c r="K458" s="1" t="s">
        <v>563</v>
      </c>
      <c r="M458" t="str">
        <f>uzytkownicy719[[#This Row],[Jezyk]]</f>
        <v>kumam</v>
      </c>
      <c r="N458" s="1" t="str">
        <f>VLOOKUP(uzytkownicy719[[#This Row],[Panstwo]],panstwa517[[Panstwo]:[Kontynent]],2,FALSE)</f>
        <v>Afryka</v>
      </c>
      <c r="O458" s="17" t="s">
        <v>486</v>
      </c>
      <c r="P458" s="1" t="s">
        <v>528</v>
      </c>
      <c r="Q458">
        <f t="shared" si="14"/>
        <v>3</v>
      </c>
      <c r="R458" t="str">
        <f t="shared" si="15"/>
        <v/>
      </c>
      <c r="S458" s="1"/>
    </row>
    <row r="459" spans="5:19" x14ac:dyDescent="0.25">
      <c r="E459" s="1" t="s">
        <v>529</v>
      </c>
      <c r="F459" s="1" t="s">
        <v>86</v>
      </c>
      <c r="H459" s="1" t="s">
        <v>43</v>
      </c>
      <c r="I459" s="1" t="s">
        <v>445</v>
      </c>
      <c r="J459">
        <v>0.3</v>
      </c>
      <c r="K459" s="1" t="s">
        <v>563</v>
      </c>
      <c r="M459" t="str">
        <f>uzytkownicy719[[#This Row],[Jezyk]]</f>
        <v>rumunski</v>
      </c>
      <c r="N459" s="1" t="str">
        <f>VLOOKUP(uzytkownicy719[[#This Row],[Panstwo]],panstwa517[[Panstwo]:[Kontynent]],2,FALSE)</f>
        <v>Europa</v>
      </c>
      <c r="O459" s="17" t="s">
        <v>487</v>
      </c>
      <c r="P459" s="1" t="s">
        <v>529</v>
      </c>
      <c r="Q459">
        <f t="shared" si="14"/>
        <v>1</v>
      </c>
      <c r="R459" t="str">
        <f t="shared" si="15"/>
        <v/>
      </c>
      <c r="S459" s="1"/>
    </row>
    <row r="460" spans="5:19" x14ac:dyDescent="0.25">
      <c r="E460" s="1" t="s">
        <v>530</v>
      </c>
      <c r="F460" s="1" t="s">
        <v>86</v>
      </c>
      <c r="H460" s="1" t="s">
        <v>43</v>
      </c>
      <c r="I460" s="1" t="s">
        <v>115</v>
      </c>
      <c r="J460">
        <v>0.3</v>
      </c>
      <c r="K460" s="1" t="s">
        <v>563</v>
      </c>
      <c r="M460" t="str">
        <f>uzytkownicy719[[#This Row],[Jezyk]]</f>
        <v>bialoruski</v>
      </c>
      <c r="N460" s="1" t="str">
        <f>VLOOKUP(uzytkownicy719[[#This Row],[Panstwo]],panstwa517[[Panstwo]:[Kontynent]],2,FALSE)</f>
        <v>Europa</v>
      </c>
      <c r="O460" s="17" t="s">
        <v>488</v>
      </c>
      <c r="P460" s="1" t="s">
        <v>530</v>
      </c>
      <c r="Q460">
        <f t="shared" si="14"/>
        <v>1</v>
      </c>
      <c r="R460" t="str">
        <f t="shared" si="15"/>
        <v/>
      </c>
      <c r="S460" s="1"/>
    </row>
    <row r="461" spans="5:19" x14ac:dyDescent="0.25">
      <c r="E461" s="1" t="s">
        <v>531</v>
      </c>
      <c r="F461" s="1" t="s">
        <v>89</v>
      </c>
      <c r="H461" s="1" t="s">
        <v>43</v>
      </c>
      <c r="I461" s="1" t="s">
        <v>494</v>
      </c>
      <c r="J461">
        <v>0.3</v>
      </c>
      <c r="K461" s="1" t="s">
        <v>563</v>
      </c>
      <c r="M461" t="str">
        <f>uzytkownicy719[[#This Row],[Jezyk]]</f>
        <v>tatarski</v>
      </c>
      <c r="N461" s="1" t="str">
        <f>VLOOKUP(uzytkownicy719[[#This Row],[Panstwo]],panstwa517[[Panstwo]:[Kontynent]],2,FALSE)</f>
        <v>Europa</v>
      </c>
      <c r="O461" s="17" t="s">
        <v>491</v>
      </c>
      <c r="P461" s="1" t="s">
        <v>531</v>
      </c>
      <c r="Q461">
        <f t="shared" si="14"/>
        <v>1</v>
      </c>
      <c r="R461" t="str">
        <f t="shared" si="15"/>
        <v/>
      </c>
      <c r="S461" s="1"/>
    </row>
    <row r="462" spans="5:19" x14ac:dyDescent="0.25">
      <c r="E462" s="1" t="s">
        <v>532</v>
      </c>
      <c r="F462" s="1" t="s">
        <v>81</v>
      </c>
      <c r="H462" s="1" t="s">
        <v>44</v>
      </c>
      <c r="I462" s="1" t="s">
        <v>178</v>
      </c>
      <c r="J462">
        <v>0.3</v>
      </c>
      <c r="K462" s="1" t="s">
        <v>563</v>
      </c>
      <c r="M462" t="str">
        <f>uzytkownicy719[[#This Row],[Jezyk]]</f>
        <v>grecki</v>
      </c>
      <c r="N462" s="1" t="str">
        <f>VLOOKUP(uzytkownicy719[[#This Row],[Panstwo]],panstwa517[[Panstwo]:[Kontynent]],2,FALSE)</f>
        <v>Ameryka Polnocna</v>
      </c>
      <c r="O462" s="17" t="s">
        <v>492</v>
      </c>
      <c r="P462" s="1" t="s">
        <v>532</v>
      </c>
      <c r="Q462">
        <f t="shared" si="14"/>
        <v>1</v>
      </c>
      <c r="R462" t="str">
        <f t="shared" si="15"/>
        <v/>
      </c>
      <c r="S462" s="1"/>
    </row>
    <row r="463" spans="5:19" x14ac:dyDescent="0.25">
      <c r="E463" s="1" t="s">
        <v>533</v>
      </c>
      <c r="F463" s="1" t="s">
        <v>81</v>
      </c>
      <c r="H463" s="1" t="s">
        <v>44</v>
      </c>
      <c r="I463" s="1" t="s">
        <v>459</v>
      </c>
      <c r="J463">
        <v>0.3</v>
      </c>
      <c r="K463" s="1" t="s">
        <v>563</v>
      </c>
      <c r="M463" t="str">
        <f>uzytkownicy719[[#This Row],[Jezyk]]</f>
        <v>serbsko-chorwacki</v>
      </c>
      <c r="N463" s="1" t="str">
        <f>VLOOKUP(uzytkownicy719[[#This Row],[Panstwo]],panstwa517[[Panstwo]:[Kontynent]],2,FALSE)</f>
        <v>Ameryka Polnocna</v>
      </c>
      <c r="O463" s="17" t="s">
        <v>494</v>
      </c>
      <c r="P463" s="1" t="s">
        <v>533</v>
      </c>
      <c r="Q463">
        <f t="shared" si="14"/>
        <v>1</v>
      </c>
      <c r="R463" t="str">
        <f t="shared" si="15"/>
        <v/>
      </c>
      <c r="S463" s="1"/>
    </row>
    <row r="464" spans="5:19" x14ac:dyDescent="0.25">
      <c r="E464" s="1" t="s">
        <v>534</v>
      </c>
      <c r="F464" s="1" t="s">
        <v>89</v>
      </c>
      <c r="H464" s="1" t="s">
        <v>45</v>
      </c>
      <c r="I464" s="1" t="s">
        <v>528</v>
      </c>
      <c r="J464">
        <v>0.3</v>
      </c>
      <c r="K464" s="1" t="s">
        <v>563</v>
      </c>
      <c r="M464" t="str">
        <f>uzytkownicy719[[#This Row],[Jezyk]]</f>
        <v>urdu</v>
      </c>
      <c r="N464" s="1" t="str">
        <f>VLOOKUP(uzytkownicy719[[#This Row],[Panstwo]],panstwa517[[Panstwo]:[Kontynent]],2,FALSE)</f>
        <v>Europa</v>
      </c>
      <c r="O464" s="17" t="s">
        <v>495</v>
      </c>
      <c r="P464" s="1" t="s">
        <v>534</v>
      </c>
      <c r="Q464">
        <f t="shared" si="14"/>
        <v>1</v>
      </c>
      <c r="R464" t="str">
        <f t="shared" si="15"/>
        <v/>
      </c>
      <c r="S464" s="1"/>
    </row>
    <row r="465" spans="5:19" x14ac:dyDescent="0.25">
      <c r="E465" s="1" t="s">
        <v>535</v>
      </c>
      <c r="F465" s="1" t="s">
        <v>62</v>
      </c>
      <c r="H465" s="1" t="s">
        <v>46</v>
      </c>
      <c r="I465" s="1" t="s">
        <v>556</v>
      </c>
      <c r="J465">
        <v>0.3</v>
      </c>
      <c r="K465" s="1" t="s">
        <v>563</v>
      </c>
      <c r="M465" t="str">
        <f>uzytkownicy719[[#This Row],[Jezyk]]</f>
        <v>zhuang</v>
      </c>
      <c r="N465" s="1" t="str">
        <f>VLOOKUP(uzytkownicy719[[#This Row],[Panstwo]],panstwa517[[Panstwo]:[Kontynent]],2,FALSE)</f>
        <v>Azja</v>
      </c>
      <c r="O465" s="17" t="s">
        <v>496</v>
      </c>
      <c r="P465" s="1" t="s">
        <v>535</v>
      </c>
      <c r="Q465">
        <f t="shared" si="14"/>
        <v>1</v>
      </c>
      <c r="R465" t="str">
        <f t="shared" si="15"/>
        <v/>
      </c>
      <c r="S465" s="1"/>
    </row>
    <row r="466" spans="5:19" x14ac:dyDescent="0.25">
      <c r="E466" s="1" t="s">
        <v>536</v>
      </c>
      <c r="F466" s="1" t="s">
        <v>51</v>
      </c>
      <c r="H466" s="1" t="s">
        <v>46</v>
      </c>
      <c r="I466" s="1" t="s">
        <v>487</v>
      </c>
      <c r="J466">
        <v>0.3</v>
      </c>
      <c r="K466" s="1" t="s">
        <v>563</v>
      </c>
      <c r="M466" t="str">
        <f>uzytkownicy719[[#This Row],[Jezyk]]</f>
        <v>taidon</v>
      </c>
      <c r="N466" s="1" t="str">
        <f>VLOOKUP(uzytkownicy719[[#This Row],[Panstwo]],panstwa517[[Panstwo]:[Kontynent]],2,FALSE)</f>
        <v>Azja</v>
      </c>
      <c r="O466" s="17" t="s">
        <v>497</v>
      </c>
      <c r="P466" s="1" t="s">
        <v>536</v>
      </c>
      <c r="Q466">
        <f t="shared" si="14"/>
        <v>1</v>
      </c>
      <c r="R466" t="str">
        <f t="shared" si="15"/>
        <v/>
      </c>
      <c r="S466" s="1"/>
    </row>
    <row r="467" spans="5:19" x14ac:dyDescent="0.25">
      <c r="E467" s="1" t="s">
        <v>537</v>
      </c>
      <c r="F467" s="1" t="s">
        <v>272</v>
      </c>
      <c r="H467" s="1" t="s">
        <v>47</v>
      </c>
      <c r="I467" s="1" t="s">
        <v>200</v>
      </c>
      <c r="J467">
        <v>0.3</v>
      </c>
      <c r="K467" s="1" t="s">
        <v>563</v>
      </c>
      <c r="M467" t="str">
        <f>uzytkownicy719[[#This Row],[Jezyk]]</f>
        <v>hiszpanski</v>
      </c>
      <c r="N467" s="1" t="str">
        <f>VLOOKUP(uzytkownicy719[[#This Row],[Panstwo]],panstwa517[[Panstwo]:[Kontynent]],2,FALSE)</f>
        <v>Europa</v>
      </c>
      <c r="O467" s="17" t="s">
        <v>498</v>
      </c>
      <c r="P467" s="1" t="s">
        <v>537</v>
      </c>
      <c r="Q467">
        <f t="shared" si="14"/>
        <v>2</v>
      </c>
      <c r="R467" t="str">
        <f t="shared" si="15"/>
        <v/>
      </c>
      <c r="S467" s="1"/>
    </row>
    <row r="468" spans="5:19" x14ac:dyDescent="0.25">
      <c r="E468" s="1" t="s">
        <v>538</v>
      </c>
      <c r="F468" s="1" t="s">
        <v>89</v>
      </c>
      <c r="H468" s="1" t="s">
        <v>3</v>
      </c>
      <c r="I468" s="1" t="s">
        <v>107</v>
      </c>
      <c r="J468">
        <v>0.2</v>
      </c>
      <c r="K468" s="1" t="s">
        <v>563</v>
      </c>
      <c r="M468" t="str">
        <f>uzytkownicy719[[#This Row],[Jezyk]]</f>
        <v>beludzi</v>
      </c>
      <c r="N468" s="1" t="str">
        <f>VLOOKUP(uzytkownicy719[[#This Row],[Panstwo]],panstwa517[[Panstwo]:[Kontynent]],2,FALSE)</f>
        <v>Azja</v>
      </c>
      <c r="O468" s="17" t="s">
        <v>502</v>
      </c>
      <c r="P468" s="1" t="s">
        <v>538</v>
      </c>
      <c r="Q468">
        <f t="shared" si="14"/>
        <v>2</v>
      </c>
      <c r="R468" t="str">
        <f t="shared" si="15"/>
        <v/>
      </c>
      <c r="S468" s="1"/>
    </row>
    <row r="469" spans="5:19" x14ac:dyDescent="0.25">
      <c r="E469" s="1" t="s">
        <v>539</v>
      </c>
      <c r="F469" s="1" t="s">
        <v>62</v>
      </c>
      <c r="H469" s="1" t="s">
        <v>3</v>
      </c>
      <c r="I469" s="1" t="s">
        <v>122</v>
      </c>
      <c r="J469">
        <v>0.2</v>
      </c>
      <c r="K469" s="1" t="s">
        <v>563</v>
      </c>
      <c r="M469" t="str">
        <f>uzytkownicy719[[#This Row],[Jezyk]]</f>
        <v>brahui</v>
      </c>
      <c r="N469" s="1" t="str">
        <f>VLOOKUP(uzytkownicy719[[#This Row],[Panstwo]],panstwa517[[Panstwo]:[Kontynent]],2,FALSE)</f>
        <v>Azja</v>
      </c>
      <c r="O469" s="17" t="s">
        <v>503</v>
      </c>
      <c r="P469" s="1" t="s">
        <v>539</v>
      </c>
      <c r="Q469">
        <f t="shared" si="14"/>
        <v>3</v>
      </c>
      <c r="R469" t="str">
        <f t="shared" si="15"/>
        <v/>
      </c>
      <c r="S469" s="1"/>
    </row>
    <row r="470" spans="5:19" x14ac:dyDescent="0.25">
      <c r="E470" s="1" t="s">
        <v>540</v>
      </c>
      <c r="F470" s="1" t="s">
        <v>60</v>
      </c>
      <c r="H470" s="1" t="s">
        <v>7</v>
      </c>
      <c r="I470" s="1" t="s">
        <v>179</v>
      </c>
      <c r="J470">
        <v>0.2</v>
      </c>
      <c r="K470" s="1" t="s">
        <v>563</v>
      </c>
      <c r="M470" t="str">
        <f>uzytkownicy719[[#This Row],[Jezyk]]</f>
        <v>guarani</v>
      </c>
      <c r="N470" s="1" t="str">
        <f>VLOOKUP(uzytkownicy719[[#This Row],[Panstwo]],panstwa517[[Panstwo]:[Kontynent]],2,FALSE)</f>
        <v>Ameryka Poludniowa</v>
      </c>
      <c r="O470" s="17" t="s">
        <v>506</v>
      </c>
      <c r="P470" s="1" t="s">
        <v>540</v>
      </c>
      <c r="Q470">
        <f t="shared" si="14"/>
        <v>1</v>
      </c>
      <c r="R470" t="str">
        <f t="shared" si="15"/>
        <v/>
      </c>
      <c r="S470" s="1"/>
    </row>
    <row r="471" spans="5:19" x14ac:dyDescent="0.25">
      <c r="E471" s="1" t="s">
        <v>541</v>
      </c>
      <c r="F471" s="1" t="s">
        <v>81</v>
      </c>
      <c r="H471" s="1" t="s">
        <v>7</v>
      </c>
      <c r="I471" s="1" t="s">
        <v>221</v>
      </c>
      <c r="J471">
        <v>0.2</v>
      </c>
      <c r="K471" s="1" t="s">
        <v>563</v>
      </c>
      <c r="M471" t="str">
        <f>uzytkownicy719[[#This Row],[Jezyk]]</f>
        <v>jidysz</v>
      </c>
      <c r="N471" s="1" t="str">
        <f>VLOOKUP(uzytkownicy719[[#This Row],[Panstwo]],panstwa517[[Panstwo]:[Kontynent]],2,FALSE)</f>
        <v>Ameryka Poludniowa</v>
      </c>
      <c r="O471" s="17" t="s">
        <v>510</v>
      </c>
      <c r="P471" s="1" t="s">
        <v>541</v>
      </c>
      <c r="Q471">
        <f t="shared" si="14"/>
        <v>1</v>
      </c>
      <c r="R471" t="str">
        <f t="shared" si="15"/>
        <v/>
      </c>
      <c r="S471" s="1"/>
    </row>
    <row r="472" spans="5:19" x14ac:dyDescent="0.25">
      <c r="E472" s="1" t="s">
        <v>542</v>
      </c>
      <c r="F472" s="1" t="s">
        <v>543</v>
      </c>
      <c r="H472" s="1" t="s">
        <v>7</v>
      </c>
      <c r="I472" s="1" t="s">
        <v>242</v>
      </c>
      <c r="J472">
        <v>0.2</v>
      </c>
      <c r="K472" s="1" t="s">
        <v>563</v>
      </c>
      <c r="M472" t="str">
        <f>uzytkownicy719[[#This Row],[Jezyk]]</f>
        <v>katalonski</v>
      </c>
      <c r="N472" s="1" t="str">
        <f>VLOOKUP(uzytkownicy719[[#This Row],[Panstwo]],panstwa517[[Panstwo]:[Kontynent]],2,FALSE)</f>
        <v>Ameryka Poludniowa</v>
      </c>
      <c r="O472" s="17" t="s">
        <v>512</v>
      </c>
      <c r="P472" s="1" t="s">
        <v>542</v>
      </c>
      <c r="Q472">
        <f t="shared" si="14"/>
        <v>1</v>
      </c>
      <c r="R472" t="str">
        <f t="shared" si="15"/>
        <v/>
      </c>
      <c r="S472" s="1"/>
    </row>
    <row r="473" spans="5:19" x14ac:dyDescent="0.25">
      <c r="E473" s="1" t="s">
        <v>544</v>
      </c>
      <c r="F473" s="1" t="s">
        <v>81</v>
      </c>
      <c r="H473" s="1" t="s">
        <v>10</v>
      </c>
      <c r="I473" s="1" t="s">
        <v>64</v>
      </c>
      <c r="J473">
        <v>0.2</v>
      </c>
      <c r="K473" s="1" t="s">
        <v>563</v>
      </c>
      <c r="M473" t="str">
        <f>uzytkownicy719[[#This Row],[Jezyk]]</f>
        <v>akha</v>
      </c>
      <c r="N473" s="1" t="str">
        <f>VLOOKUP(uzytkownicy719[[#This Row],[Panstwo]],panstwa517[[Panstwo]:[Kontynent]],2,FALSE)</f>
        <v>Azja</v>
      </c>
      <c r="O473" s="17" t="s">
        <v>514</v>
      </c>
      <c r="P473" s="1" t="s">
        <v>544</v>
      </c>
      <c r="Q473">
        <f t="shared" si="14"/>
        <v>1</v>
      </c>
      <c r="R473" t="str">
        <f t="shared" si="15"/>
        <v/>
      </c>
      <c r="S473" s="1"/>
    </row>
    <row r="474" spans="5:19" x14ac:dyDescent="0.25">
      <c r="E474" s="1" t="s">
        <v>545</v>
      </c>
      <c r="F474" s="1" t="s">
        <v>51</v>
      </c>
      <c r="H474" s="1" t="s">
        <v>10</v>
      </c>
      <c r="I474" s="1" t="s">
        <v>293</v>
      </c>
      <c r="J474">
        <v>0.2</v>
      </c>
      <c r="K474" s="1" t="s">
        <v>563</v>
      </c>
      <c r="M474" t="str">
        <f>uzytkownicy719[[#This Row],[Jezyk]]</f>
        <v>lahu</v>
      </c>
      <c r="N474" s="1" t="str">
        <f>VLOOKUP(uzytkownicy719[[#This Row],[Panstwo]],panstwa517[[Panstwo]:[Kontynent]],2,FALSE)</f>
        <v>Azja</v>
      </c>
      <c r="O474" s="17" t="s">
        <v>519</v>
      </c>
      <c r="P474" s="1" t="s">
        <v>545</v>
      </c>
      <c r="Q474">
        <f t="shared" si="14"/>
        <v>1</v>
      </c>
      <c r="R474" t="str">
        <f t="shared" si="15"/>
        <v/>
      </c>
      <c r="S474" s="1"/>
    </row>
    <row r="475" spans="5:19" x14ac:dyDescent="0.25">
      <c r="E475" s="1" t="s">
        <v>546</v>
      </c>
      <c r="F475" s="1" t="s">
        <v>81</v>
      </c>
      <c r="H475" s="1" t="s">
        <v>10</v>
      </c>
      <c r="I475" s="1" t="s">
        <v>243</v>
      </c>
      <c r="J475">
        <v>0.2</v>
      </c>
      <c r="K475" s="1" t="s">
        <v>563</v>
      </c>
      <c r="M475" t="str">
        <f>uzytkownicy719[[#This Row],[Jezyk]]</f>
        <v>kayah</v>
      </c>
      <c r="N475" s="1" t="str">
        <f>VLOOKUP(uzytkownicy719[[#This Row],[Panstwo]],panstwa517[[Panstwo]:[Kontynent]],2,FALSE)</f>
        <v>Azja</v>
      </c>
      <c r="O475" s="17" t="s">
        <v>520</v>
      </c>
      <c r="P475" s="1" t="s">
        <v>546</v>
      </c>
      <c r="Q475">
        <f t="shared" si="14"/>
        <v>1</v>
      </c>
      <c r="R475" t="str">
        <f t="shared" si="15"/>
        <v/>
      </c>
      <c r="S475" s="1"/>
    </row>
    <row r="476" spans="5:19" x14ac:dyDescent="0.25">
      <c r="E476" s="1" t="s">
        <v>547</v>
      </c>
      <c r="F476" s="1" t="s">
        <v>51</v>
      </c>
      <c r="H476" s="1" t="s">
        <v>12</v>
      </c>
      <c r="I476" s="1" t="s">
        <v>363</v>
      </c>
      <c r="J476">
        <v>0.2</v>
      </c>
      <c r="K476" s="1" t="s">
        <v>563</v>
      </c>
      <c r="M476" t="str">
        <f>uzytkownicy719[[#This Row],[Jezyk]]</f>
        <v>mulam</v>
      </c>
      <c r="N476" s="1" t="str">
        <f>VLOOKUP(uzytkownicy719[[#This Row],[Panstwo]],panstwa517[[Panstwo]:[Kontynent]],2,FALSE)</f>
        <v>Azja</v>
      </c>
      <c r="O476" s="17" t="s">
        <v>521</v>
      </c>
      <c r="P476" s="1" t="s">
        <v>547</v>
      </c>
      <c r="Q476">
        <f t="shared" si="14"/>
        <v>1</v>
      </c>
      <c r="R476" t="str">
        <f t="shared" si="15"/>
        <v/>
      </c>
      <c r="S476" s="1"/>
    </row>
    <row r="477" spans="5:19" x14ac:dyDescent="0.25">
      <c r="E477" s="1" t="s">
        <v>548</v>
      </c>
      <c r="F477" s="1" t="s">
        <v>56</v>
      </c>
      <c r="H477" s="1" t="s">
        <v>12</v>
      </c>
      <c r="I477" s="1" t="s">
        <v>542</v>
      </c>
      <c r="J477">
        <v>0.2</v>
      </c>
      <c r="K477" s="1" t="s">
        <v>563</v>
      </c>
      <c r="M477" t="str">
        <f>uzytkownicy719[[#This Row],[Jezyk]]</f>
        <v>xibe</v>
      </c>
      <c r="N477" s="1" t="str">
        <f>VLOOKUP(uzytkownicy719[[#This Row],[Panstwo]],panstwa517[[Panstwo]:[Kontynent]],2,FALSE)</f>
        <v>Azja</v>
      </c>
      <c r="O477" s="17" t="s">
        <v>523</v>
      </c>
      <c r="P477" s="1" t="s">
        <v>548</v>
      </c>
      <c r="Q477">
        <f t="shared" si="14"/>
        <v>1</v>
      </c>
      <c r="R477" t="str">
        <f t="shared" si="15"/>
        <v/>
      </c>
      <c r="S477" s="1"/>
    </row>
    <row r="478" spans="5:19" x14ac:dyDescent="0.25">
      <c r="E478" s="1" t="s">
        <v>549</v>
      </c>
      <c r="F478" s="1" t="s">
        <v>81</v>
      </c>
      <c r="H478" s="1" t="s">
        <v>12</v>
      </c>
      <c r="I478" s="1" t="s">
        <v>264</v>
      </c>
      <c r="J478">
        <v>0.2</v>
      </c>
      <c r="K478" s="1" t="s">
        <v>563</v>
      </c>
      <c r="M478" t="str">
        <f>uzytkownicy719[[#This Row],[Jezyk]]</f>
        <v>kirgiski</v>
      </c>
      <c r="N478" s="1" t="str">
        <f>VLOOKUP(uzytkownicy719[[#This Row],[Panstwo]],panstwa517[[Panstwo]:[Kontynent]],2,FALSE)</f>
        <v>Azja</v>
      </c>
      <c r="O478" s="17" t="s">
        <v>525</v>
      </c>
      <c r="P478" s="1" t="s">
        <v>549</v>
      </c>
      <c r="Q478">
        <f t="shared" si="14"/>
        <v>1</v>
      </c>
      <c r="R478" t="str">
        <f t="shared" si="15"/>
        <v/>
      </c>
      <c r="S478" s="1"/>
    </row>
    <row r="479" spans="5:19" x14ac:dyDescent="0.25">
      <c r="E479" s="1" t="s">
        <v>550</v>
      </c>
      <c r="F479" s="1" t="s">
        <v>81</v>
      </c>
      <c r="H479" s="1" t="s">
        <v>13</v>
      </c>
      <c r="I479" s="1" t="s">
        <v>304</v>
      </c>
      <c r="J479">
        <v>0.2</v>
      </c>
      <c r="K479" s="1" t="s">
        <v>563</v>
      </c>
      <c r="M479" t="str">
        <f>uzytkownicy719[[#This Row],[Jezyk]]</f>
        <v>logo</v>
      </c>
      <c r="N479" s="1" t="str">
        <f>VLOOKUP(uzytkownicy719[[#This Row],[Panstwo]],panstwa517[[Panstwo]:[Kontynent]],2,FALSE)</f>
        <v>Afryka</v>
      </c>
      <c r="O479" s="17" t="s">
        <v>526</v>
      </c>
      <c r="P479" s="1" t="s">
        <v>550</v>
      </c>
      <c r="Q479">
        <f t="shared" si="14"/>
        <v>1</v>
      </c>
      <c r="R479" t="str">
        <f t="shared" si="15"/>
        <v/>
      </c>
      <c r="S479" s="1"/>
    </row>
    <row r="480" spans="5:19" x14ac:dyDescent="0.25">
      <c r="E480" s="1" t="s">
        <v>551</v>
      </c>
      <c r="F480" s="1" t="s">
        <v>53</v>
      </c>
      <c r="H480" s="1" t="s">
        <v>13</v>
      </c>
      <c r="I480" s="1" t="s">
        <v>235</v>
      </c>
      <c r="J480">
        <v>0.2</v>
      </c>
      <c r="K480" s="1" t="s">
        <v>563</v>
      </c>
      <c r="M480" t="str">
        <f>uzytkownicy719[[#This Row],[Jezyk]]</f>
        <v>kanyok</v>
      </c>
      <c r="N480" s="1" t="str">
        <f>VLOOKUP(uzytkownicy719[[#This Row],[Panstwo]],panstwa517[[Panstwo]:[Kontynent]],2,FALSE)</f>
        <v>Afryka</v>
      </c>
      <c r="O480" s="17" t="s">
        <v>528</v>
      </c>
      <c r="P480" s="1" t="s">
        <v>551</v>
      </c>
      <c r="Q480">
        <f t="shared" si="14"/>
        <v>1</v>
      </c>
      <c r="R480" t="str">
        <f t="shared" si="15"/>
        <v/>
      </c>
      <c r="S480" s="1"/>
    </row>
    <row r="481" spans="5:19" x14ac:dyDescent="0.25">
      <c r="E481" s="1" t="s">
        <v>552</v>
      </c>
      <c r="F481" s="1" t="s">
        <v>81</v>
      </c>
      <c r="H481" s="1" t="s">
        <v>13</v>
      </c>
      <c r="I481" s="1" t="s">
        <v>125</v>
      </c>
      <c r="J481">
        <v>0.2</v>
      </c>
      <c r="K481" s="1" t="s">
        <v>563</v>
      </c>
      <c r="M481" t="str">
        <f>uzytkownicy719[[#This Row],[Jezyk]]</f>
        <v>budu</v>
      </c>
      <c r="N481" s="1" t="str">
        <f>VLOOKUP(uzytkownicy719[[#This Row],[Panstwo]],panstwa517[[Panstwo]:[Kontynent]],2,FALSE)</f>
        <v>Afryka</v>
      </c>
      <c r="O481" s="17" t="s">
        <v>530</v>
      </c>
      <c r="P481" s="1" t="s">
        <v>552</v>
      </c>
      <c r="Q481">
        <f t="shared" si="14"/>
        <v>1</v>
      </c>
      <c r="R481" t="str">
        <f t="shared" si="15"/>
        <v/>
      </c>
      <c r="S481" s="1"/>
    </row>
    <row r="482" spans="5:19" x14ac:dyDescent="0.25">
      <c r="E482" s="1" t="s">
        <v>553</v>
      </c>
      <c r="F482" s="1" t="s">
        <v>81</v>
      </c>
      <c r="H482" s="1" t="s">
        <v>13</v>
      </c>
      <c r="I482" s="1" t="s">
        <v>247</v>
      </c>
      <c r="J482">
        <v>0.2</v>
      </c>
      <c r="K482" s="1" t="s">
        <v>563</v>
      </c>
      <c r="M482" t="str">
        <f>uzytkownicy719[[#This Row],[Jezyk]]</f>
        <v>kele</v>
      </c>
      <c r="N482" s="1" t="str">
        <f>VLOOKUP(uzytkownicy719[[#This Row],[Panstwo]],panstwa517[[Panstwo]:[Kontynent]],2,FALSE)</f>
        <v>Afryka</v>
      </c>
      <c r="O482" s="17" t="s">
        <v>531</v>
      </c>
      <c r="P482" s="1" t="s">
        <v>553</v>
      </c>
      <c r="Q482">
        <f t="shared" si="14"/>
        <v>1</v>
      </c>
      <c r="R482" t="str">
        <f t="shared" si="15"/>
        <v/>
      </c>
      <c r="S482" s="1"/>
    </row>
    <row r="483" spans="5:19" x14ac:dyDescent="0.25">
      <c r="E483" s="1" t="s">
        <v>554</v>
      </c>
      <c r="F483" s="1" t="s">
        <v>144</v>
      </c>
      <c r="H483" s="1" t="s">
        <v>13</v>
      </c>
      <c r="I483" s="1" t="s">
        <v>446</v>
      </c>
      <c r="J483">
        <v>0.2</v>
      </c>
      <c r="K483" s="1" t="s">
        <v>563</v>
      </c>
      <c r="M483" t="str">
        <f>uzytkownicy719[[#This Row],[Jezyk]]</f>
        <v>ruund</v>
      </c>
      <c r="N483" s="1" t="str">
        <f>VLOOKUP(uzytkownicy719[[#This Row],[Panstwo]],panstwa517[[Panstwo]:[Kontynent]],2,FALSE)</f>
        <v>Afryka</v>
      </c>
      <c r="O483" s="17" t="s">
        <v>534</v>
      </c>
      <c r="P483" s="1" t="s">
        <v>554</v>
      </c>
      <c r="Q483">
        <f t="shared" si="14"/>
        <v>1</v>
      </c>
      <c r="R483" t="str">
        <f t="shared" si="15"/>
        <v/>
      </c>
      <c r="S483" s="1"/>
    </row>
    <row r="484" spans="5:19" x14ac:dyDescent="0.25">
      <c r="E484" s="1" t="s">
        <v>555</v>
      </c>
      <c r="F484" s="1" t="s">
        <v>62</v>
      </c>
      <c r="H484" s="1" t="s">
        <v>13</v>
      </c>
      <c r="I484" s="1" t="s">
        <v>499</v>
      </c>
      <c r="J484">
        <v>0.2</v>
      </c>
      <c r="K484" s="1" t="s">
        <v>563</v>
      </c>
      <c r="M484" t="str">
        <f>uzytkownicy719[[#This Row],[Jezyk]]</f>
        <v>tembo</v>
      </c>
      <c r="N484" s="1" t="str">
        <f>VLOOKUP(uzytkownicy719[[#This Row],[Panstwo]],panstwa517[[Panstwo]:[Kontynent]],2,FALSE)</f>
        <v>Afryka</v>
      </c>
      <c r="O484" s="17" t="s">
        <v>536</v>
      </c>
      <c r="P484" s="1" t="s">
        <v>555</v>
      </c>
      <c r="Q484">
        <f t="shared" si="14"/>
        <v>1</v>
      </c>
      <c r="R484" t="str">
        <f t="shared" si="15"/>
        <v/>
      </c>
      <c r="S484" s="1"/>
    </row>
    <row r="485" spans="5:19" x14ac:dyDescent="0.25">
      <c r="E485" s="1" t="s">
        <v>556</v>
      </c>
      <c r="F485" s="1" t="s">
        <v>131</v>
      </c>
      <c r="H485" s="1" t="s">
        <v>17</v>
      </c>
      <c r="I485" s="1" t="s">
        <v>391</v>
      </c>
      <c r="J485">
        <v>0.2</v>
      </c>
      <c r="K485" s="1" t="s">
        <v>563</v>
      </c>
      <c r="M485" t="str">
        <f>uzytkownicy719[[#This Row],[Jezyk]]</f>
        <v>niemiecki</v>
      </c>
      <c r="N485" s="1" t="str">
        <f>VLOOKUP(uzytkownicy719[[#This Row],[Panstwo]],panstwa517[[Panstwo]:[Kontynent]],2,FALSE)</f>
        <v>Europa</v>
      </c>
      <c r="O485" s="17" t="s">
        <v>538</v>
      </c>
      <c r="P485" s="1" t="s">
        <v>556</v>
      </c>
      <c r="Q485">
        <f t="shared" si="14"/>
        <v>1</v>
      </c>
      <c r="R485" t="str">
        <f t="shared" si="15"/>
        <v/>
      </c>
      <c r="S485" s="1"/>
    </row>
    <row r="486" spans="5:19" x14ac:dyDescent="0.25">
      <c r="E486" s="1" t="s">
        <v>557</v>
      </c>
      <c r="F486" s="1" t="s">
        <v>81</v>
      </c>
      <c r="H486" s="1" t="s">
        <v>17</v>
      </c>
      <c r="I486" s="1" t="s">
        <v>433</v>
      </c>
      <c r="J486">
        <v>0.2</v>
      </c>
      <c r="K486" s="1" t="s">
        <v>563</v>
      </c>
      <c r="M486" t="str">
        <f>uzytkownicy719[[#This Row],[Jezyk]]</f>
        <v>polski</v>
      </c>
      <c r="N486" s="1" t="str">
        <f>VLOOKUP(uzytkownicy719[[#This Row],[Panstwo]],panstwa517[[Panstwo]:[Kontynent]],2,FALSE)</f>
        <v>Europa</v>
      </c>
      <c r="O486" s="17" t="s">
        <v>542</v>
      </c>
      <c r="P486" s="1" t="s">
        <v>557</v>
      </c>
      <c r="Q486">
        <f t="shared" si="14"/>
        <v>1</v>
      </c>
      <c r="R486" t="str">
        <f t="shared" si="15"/>
        <v/>
      </c>
      <c r="S486" s="1"/>
    </row>
    <row r="487" spans="5:19" x14ac:dyDescent="0.25">
      <c r="E487" s="1" t="s">
        <v>558</v>
      </c>
      <c r="F487" s="1" t="s">
        <v>81</v>
      </c>
      <c r="H487" s="1" t="s">
        <v>17</v>
      </c>
      <c r="I487" s="1" t="s">
        <v>521</v>
      </c>
      <c r="J487">
        <v>0.2</v>
      </c>
      <c r="K487" s="1" t="s">
        <v>563</v>
      </c>
      <c r="M487" t="str">
        <f>uzytkownicy719[[#This Row],[Jezyk]]</f>
        <v>turecki</v>
      </c>
      <c r="N487" s="1" t="str">
        <f>VLOOKUP(uzytkownicy719[[#This Row],[Panstwo]],panstwa517[[Panstwo]:[Kontynent]],2,FALSE)</f>
        <v>Europa</v>
      </c>
      <c r="O487" s="17" t="s">
        <v>545</v>
      </c>
      <c r="P487" s="1" t="s">
        <v>558</v>
      </c>
      <c r="Q487">
        <f t="shared" si="14"/>
        <v>1</v>
      </c>
      <c r="R487" t="str">
        <f t="shared" si="15"/>
        <v/>
      </c>
      <c r="S487" s="1"/>
    </row>
    <row r="488" spans="5:19" x14ac:dyDescent="0.25">
      <c r="E488" s="1" t="s">
        <v>559</v>
      </c>
      <c r="F488" s="1" t="s">
        <v>81</v>
      </c>
      <c r="H488" s="1" t="s">
        <v>20</v>
      </c>
      <c r="I488" s="1" t="s">
        <v>274</v>
      </c>
      <c r="J488">
        <v>0.2</v>
      </c>
      <c r="K488" s="1" t="s">
        <v>563</v>
      </c>
      <c r="M488" t="str">
        <f>uzytkownicy719[[#This Row],[Jezyk]]</f>
        <v>konyak</v>
      </c>
      <c r="N488" s="1" t="str">
        <f>VLOOKUP(uzytkownicy719[[#This Row],[Panstwo]],panstwa517[[Panstwo]:[Kontynent]],2,FALSE)</f>
        <v>Azja</v>
      </c>
      <c r="O488" s="17" t="s">
        <v>547</v>
      </c>
      <c r="P488" s="1" t="s">
        <v>559</v>
      </c>
      <c r="Q488">
        <f t="shared" si="14"/>
        <v>1</v>
      </c>
      <c r="R488" t="str">
        <f t="shared" si="15"/>
        <v/>
      </c>
      <c r="S488" s="1"/>
    </row>
    <row r="489" spans="5:19" x14ac:dyDescent="0.25">
      <c r="H489" s="1" t="s">
        <v>20</v>
      </c>
      <c r="I489" s="1" t="s">
        <v>252</v>
      </c>
      <c r="J489">
        <v>0.2</v>
      </c>
      <c r="K489" s="1" t="s">
        <v>563</v>
      </c>
      <c r="M489" t="str">
        <f>uzytkownicy719[[#This Row],[Jezyk]]</f>
        <v>kharia</v>
      </c>
      <c r="N489" s="1" t="str">
        <f>VLOOKUP(uzytkownicy719[[#This Row],[Panstwo]],panstwa517[[Panstwo]:[Kontynent]],2,FALSE)</f>
        <v>Azja</v>
      </c>
      <c r="O489" s="17" t="s">
        <v>548</v>
      </c>
      <c r="Q489">
        <f t="shared" si="14"/>
        <v>0</v>
      </c>
      <c r="R489" t="str">
        <f t="shared" si="15"/>
        <v/>
      </c>
    </row>
    <row r="490" spans="5:19" x14ac:dyDescent="0.25">
      <c r="H490" s="1" t="s">
        <v>20</v>
      </c>
      <c r="I490" s="1" t="s">
        <v>327</v>
      </c>
      <c r="J490">
        <v>0.2</v>
      </c>
      <c r="K490" s="1" t="s">
        <v>563</v>
      </c>
      <c r="M490" t="str">
        <f>uzytkownicy719[[#This Row],[Jezyk]]</f>
        <v>malto</v>
      </c>
      <c r="N490" s="1" t="str">
        <f>VLOOKUP(uzytkownicy719[[#This Row],[Panstwo]],panstwa517[[Panstwo]:[Kontynent]],2,FALSE)</f>
        <v>Azja</v>
      </c>
      <c r="O490" s="17" t="s">
        <v>555</v>
      </c>
      <c r="Q490">
        <f t="shared" si="14"/>
        <v>0</v>
      </c>
      <c r="R490" t="str">
        <f t="shared" si="15"/>
        <v/>
      </c>
    </row>
    <row r="491" spans="5:19" x14ac:dyDescent="0.25">
      <c r="H491" s="1" t="s">
        <v>20</v>
      </c>
      <c r="I491" s="1" t="s">
        <v>393</v>
      </c>
      <c r="J491">
        <v>0.2</v>
      </c>
      <c r="K491" s="1" t="s">
        <v>563</v>
      </c>
      <c r="M491" t="str">
        <f>uzytkownicy719[[#This Row],[Jezyk]]</f>
        <v>nissi</v>
      </c>
      <c r="N491" s="1" t="str">
        <f>VLOOKUP(uzytkownicy719[[#This Row],[Panstwo]],panstwa517[[Panstwo]:[Kontynent]],2,FALSE)</f>
        <v>Azja</v>
      </c>
      <c r="O491" s="17" t="s">
        <v>556</v>
      </c>
      <c r="Q491">
        <f t="shared" si="14"/>
        <v>0</v>
      </c>
      <c r="R491" t="str">
        <f t="shared" si="15"/>
        <v/>
      </c>
    </row>
    <row r="492" spans="5:19" x14ac:dyDescent="0.25">
      <c r="H492" s="1" t="s">
        <v>20</v>
      </c>
      <c r="I492" s="1" t="s">
        <v>55</v>
      </c>
      <c r="J492">
        <v>0.2</v>
      </c>
      <c r="K492" s="1" t="s">
        <v>563</v>
      </c>
      <c r="M492" t="str">
        <f>uzytkownicy719[[#This Row],[Jezyk]]</f>
        <v>adi</v>
      </c>
      <c r="N492" s="1" t="str">
        <f>VLOOKUP(uzytkownicy719[[#This Row],[Panstwo]],panstwa517[[Panstwo]:[Kontynent]],2,FALSE)</f>
        <v>Azja</v>
      </c>
      <c r="O492" s="16" t="s">
        <v>18</v>
      </c>
      <c r="Q492">
        <f t="shared" si="14"/>
        <v>0</v>
      </c>
      <c r="R492" t="str">
        <f t="shared" si="15"/>
        <v/>
      </c>
    </row>
    <row r="493" spans="5:19" x14ac:dyDescent="0.25">
      <c r="H493" s="1" t="s">
        <v>20</v>
      </c>
      <c r="I493" s="1" t="s">
        <v>503</v>
      </c>
      <c r="J493">
        <v>0.2</v>
      </c>
      <c r="K493" s="1" t="s">
        <v>563</v>
      </c>
      <c r="M493" t="str">
        <f>uzytkownicy719[[#This Row],[Jezyk]]</f>
        <v>thado</v>
      </c>
      <c r="N493" s="1" t="str">
        <f>VLOOKUP(uzytkownicy719[[#This Row],[Panstwo]],panstwa517[[Panstwo]:[Kontynent]],2,FALSE)</f>
        <v>Azja</v>
      </c>
      <c r="O493" s="17" t="s">
        <v>57</v>
      </c>
      <c r="Q493">
        <f t="shared" si="14"/>
        <v>0</v>
      </c>
      <c r="R493" t="str">
        <f t="shared" si="15"/>
        <v/>
      </c>
    </row>
    <row r="494" spans="5:19" x14ac:dyDescent="0.25">
      <c r="H494" s="1" t="s">
        <v>20</v>
      </c>
      <c r="I494" s="1" t="s">
        <v>305</v>
      </c>
      <c r="J494">
        <v>0.2</v>
      </c>
      <c r="K494" s="1" t="s">
        <v>563</v>
      </c>
      <c r="M494" t="str">
        <f>uzytkownicy719[[#This Row],[Jezyk]]</f>
        <v>lotha</v>
      </c>
      <c r="N494" s="1" t="str">
        <f>VLOOKUP(uzytkownicy719[[#This Row],[Panstwo]],panstwa517[[Panstwo]:[Kontynent]],2,FALSE)</f>
        <v>Azja</v>
      </c>
      <c r="O494" s="17" t="s">
        <v>66</v>
      </c>
      <c r="Q494">
        <f t="shared" si="14"/>
        <v>0</v>
      </c>
      <c r="R494" t="str">
        <f t="shared" si="15"/>
        <v/>
      </c>
    </row>
    <row r="495" spans="5:19" x14ac:dyDescent="0.25">
      <c r="H495" s="1" t="s">
        <v>20</v>
      </c>
      <c r="I495" s="1" t="s">
        <v>146</v>
      </c>
      <c r="J495">
        <v>0.2</v>
      </c>
      <c r="K495" s="1" t="s">
        <v>563</v>
      </c>
      <c r="M495" t="str">
        <f>uzytkownicy719[[#This Row],[Jezyk]]</f>
        <v>coorgi</v>
      </c>
      <c r="N495" s="1" t="str">
        <f>VLOOKUP(uzytkownicy719[[#This Row],[Panstwo]],panstwa517[[Panstwo]:[Kontynent]],2,FALSE)</f>
        <v>Azja</v>
      </c>
      <c r="O495" s="17" t="s">
        <v>67</v>
      </c>
      <c r="Q495">
        <f t="shared" si="14"/>
        <v>0</v>
      </c>
      <c r="R495" t="str">
        <f t="shared" si="15"/>
        <v/>
      </c>
    </row>
    <row r="496" spans="5:19" x14ac:dyDescent="0.25">
      <c r="H496" s="1" t="s">
        <v>20</v>
      </c>
      <c r="I496" s="1" t="s">
        <v>437</v>
      </c>
      <c r="J496">
        <v>0.2</v>
      </c>
      <c r="K496" s="1" t="s">
        <v>563</v>
      </c>
      <c r="M496" t="str">
        <f>uzytkownicy719[[#This Row],[Jezyk]]</f>
        <v>rabha</v>
      </c>
      <c r="N496" s="1" t="str">
        <f>VLOOKUP(uzytkownicy719[[#This Row],[Panstwo]],panstwa517[[Panstwo]:[Kontynent]],2,FALSE)</f>
        <v>Azja</v>
      </c>
      <c r="O496" s="17" t="s">
        <v>69</v>
      </c>
      <c r="Q496">
        <f t="shared" si="14"/>
        <v>0</v>
      </c>
      <c r="R496" t="str">
        <f t="shared" si="15"/>
        <v/>
      </c>
    </row>
    <row r="497" spans="8:18" x14ac:dyDescent="0.25">
      <c r="H497" s="1" t="s">
        <v>22</v>
      </c>
      <c r="I497" s="1" t="s">
        <v>184</v>
      </c>
      <c r="J497">
        <v>0.2</v>
      </c>
      <c r="K497" s="1" t="s">
        <v>563</v>
      </c>
      <c r="M497" t="str">
        <f>uzytkownicy719[[#This Row],[Jezyk]]</f>
        <v>gurani</v>
      </c>
      <c r="N497" s="1" t="str">
        <f>VLOOKUP(uzytkownicy719[[#This Row],[Panstwo]],panstwa517[[Panstwo]:[Kontynent]],2,FALSE)</f>
        <v>Azja</v>
      </c>
      <c r="O497" s="17" t="s">
        <v>74</v>
      </c>
      <c r="Q497">
        <f t="shared" si="14"/>
        <v>0</v>
      </c>
      <c r="R497" t="str">
        <f t="shared" si="15"/>
        <v/>
      </c>
    </row>
    <row r="498" spans="8:18" x14ac:dyDescent="0.25">
      <c r="H498" s="1" t="s">
        <v>22</v>
      </c>
      <c r="I498" s="1" t="s">
        <v>82</v>
      </c>
      <c r="J498">
        <v>0.2</v>
      </c>
      <c r="K498" s="1" t="s">
        <v>563</v>
      </c>
      <c r="M498" t="str">
        <f>uzytkownicy719[[#This Row],[Jezyk]]</f>
        <v>asyryjski</v>
      </c>
      <c r="N498" s="1" t="str">
        <f>VLOOKUP(uzytkownicy719[[#This Row],[Panstwo]],panstwa517[[Panstwo]:[Kontynent]],2,FALSE)</f>
        <v>Azja</v>
      </c>
      <c r="O498" s="17" t="s">
        <v>76</v>
      </c>
      <c r="Q498">
        <f t="shared" si="14"/>
        <v>0</v>
      </c>
      <c r="R498" t="str">
        <f t="shared" si="15"/>
        <v/>
      </c>
    </row>
    <row r="499" spans="8:18" x14ac:dyDescent="0.25">
      <c r="H499" s="1" t="s">
        <v>24</v>
      </c>
      <c r="I499" s="1" t="s">
        <v>329</v>
      </c>
      <c r="J499">
        <v>0.2</v>
      </c>
      <c r="K499" s="1" t="s">
        <v>563</v>
      </c>
      <c r="M499" t="str">
        <f>uzytkownicy719[[#This Row],[Jezyk]]</f>
        <v>mandarynski</v>
      </c>
      <c r="N499" s="1" t="str">
        <f>VLOOKUP(uzytkownicy719[[#This Row],[Panstwo]],panstwa517[[Panstwo]:[Kontynent]],2,FALSE)</f>
        <v>Azja</v>
      </c>
      <c r="O499" s="17" t="s">
        <v>78</v>
      </c>
      <c r="Q499">
        <f t="shared" si="14"/>
        <v>0</v>
      </c>
      <c r="R499" t="str">
        <f t="shared" si="15"/>
        <v/>
      </c>
    </row>
    <row r="500" spans="8:18" x14ac:dyDescent="0.25">
      <c r="H500" s="1" t="s">
        <v>25</v>
      </c>
      <c r="I500" s="1" t="s">
        <v>329</v>
      </c>
      <c r="J500">
        <v>0.2</v>
      </c>
      <c r="K500" s="1" t="s">
        <v>563</v>
      </c>
      <c r="M500" t="str">
        <f>uzytkownicy719[[#This Row],[Jezyk]]</f>
        <v>mandarynski</v>
      </c>
      <c r="N500" s="1" t="str">
        <f>VLOOKUP(uzytkownicy719[[#This Row],[Panstwo]],panstwa517[[Panstwo]:[Kontynent]],2,FALSE)</f>
        <v>Ameryka Polnocna</v>
      </c>
      <c r="O500" s="17" t="s">
        <v>83</v>
      </c>
      <c r="Q500">
        <f t="shared" si="14"/>
        <v>0</v>
      </c>
      <c r="R500" t="str">
        <f t="shared" si="15"/>
        <v/>
      </c>
    </row>
    <row r="501" spans="8:18" x14ac:dyDescent="0.25">
      <c r="H501" s="1" t="s">
        <v>25</v>
      </c>
      <c r="I501" s="1" t="s">
        <v>434</v>
      </c>
      <c r="J501">
        <v>0.2</v>
      </c>
      <c r="K501" s="1" t="s">
        <v>563</v>
      </c>
      <c r="M501" t="str">
        <f>uzytkownicy719[[#This Row],[Jezyk]]</f>
        <v>portugalski</v>
      </c>
      <c r="N501" s="1" t="str">
        <f>VLOOKUP(uzytkownicy719[[#This Row],[Panstwo]],panstwa517[[Panstwo]:[Kontynent]],2,FALSE)</f>
        <v>Ameryka Polnocna</v>
      </c>
      <c r="O501" s="17" t="s">
        <v>85</v>
      </c>
      <c r="Q501">
        <f t="shared" si="14"/>
        <v>0</v>
      </c>
      <c r="R501" t="str">
        <f t="shared" si="15"/>
        <v/>
      </c>
    </row>
    <row r="502" spans="8:18" x14ac:dyDescent="0.25">
      <c r="H502" s="1" t="s">
        <v>25</v>
      </c>
      <c r="I502" s="1" t="s">
        <v>433</v>
      </c>
      <c r="J502">
        <v>0.2</v>
      </c>
      <c r="K502" s="1" t="s">
        <v>563</v>
      </c>
      <c r="M502" t="str">
        <f>uzytkownicy719[[#This Row],[Jezyk]]</f>
        <v>polski</v>
      </c>
      <c r="N502" s="1" t="str">
        <f>VLOOKUP(uzytkownicy719[[#This Row],[Panstwo]],panstwa517[[Panstwo]:[Kontynent]],2,FALSE)</f>
        <v>Ameryka Polnocna</v>
      </c>
      <c r="O502" s="17" t="s">
        <v>95</v>
      </c>
      <c r="Q502">
        <f t="shared" si="14"/>
        <v>0</v>
      </c>
      <c r="R502" t="str">
        <f t="shared" si="15"/>
        <v/>
      </c>
    </row>
    <row r="503" spans="8:18" x14ac:dyDescent="0.25">
      <c r="H503" s="1" t="s">
        <v>25</v>
      </c>
      <c r="I503" s="1" t="s">
        <v>528</v>
      </c>
      <c r="J503">
        <v>0.2</v>
      </c>
      <c r="K503" s="1" t="s">
        <v>563</v>
      </c>
      <c r="M503" t="str">
        <f>uzytkownicy719[[#This Row],[Jezyk]]</f>
        <v>urdu</v>
      </c>
      <c r="N503" s="1" t="str">
        <f>VLOOKUP(uzytkownicy719[[#This Row],[Panstwo]],panstwa517[[Panstwo]:[Kontynent]],2,FALSE)</f>
        <v>Ameryka Polnocna</v>
      </c>
      <c r="O503" s="17" t="s">
        <v>97</v>
      </c>
      <c r="Q503">
        <f t="shared" si="14"/>
        <v>0</v>
      </c>
      <c r="R503" t="str">
        <f t="shared" si="15"/>
        <v/>
      </c>
    </row>
    <row r="504" spans="8:18" x14ac:dyDescent="0.25">
      <c r="H504" s="1" t="s">
        <v>25</v>
      </c>
      <c r="I504" s="1" t="s">
        <v>427</v>
      </c>
      <c r="J504">
        <v>0.2</v>
      </c>
      <c r="K504" s="1" t="s">
        <v>563</v>
      </c>
      <c r="M504" t="str">
        <f>uzytkownicy719[[#This Row],[Jezyk]]</f>
        <v>perski</v>
      </c>
      <c r="N504" s="1" t="str">
        <f>VLOOKUP(uzytkownicy719[[#This Row],[Panstwo]],panstwa517[[Panstwo]:[Kontynent]],2,FALSE)</f>
        <v>Ameryka Polnocna</v>
      </c>
      <c r="O504" s="17" t="s">
        <v>111</v>
      </c>
      <c r="Q504">
        <f t="shared" si="14"/>
        <v>0</v>
      </c>
      <c r="R504" t="str">
        <f t="shared" si="15"/>
        <v/>
      </c>
    </row>
    <row r="505" spans="8:18" x14ac:dyDescent="0.25">
      <c r="H505" s="1" t="s">
        <v>25</v>
      </c>
      <c r="I505" s="1" t="s">
        <v>444</v>
      </c>
      <c r="J505">
        <v>0.2</v>
      </c>
      <c r="K505" s="1" t="s">
        <v>563</v>
      </c>
      <c r="M505" t="str">
        <f>uzytkownicy719[[#This Row],[Jezyk]]</f>
        <v>rosyjski</v>
      </c>
      <c r="N505" s="1" t="str">
        <f>VLOOKUP(uzytkownicy719[[#This Row],[Panstwo]],panstwa517[[Panstwo]:[Kontynent]],2,FALSE)</f>
        <v>Ameryka Polnocna</v>
      </c>
      <c r="O505" s="17" t="s">
        <v>115</v>
      </c>
      <c r="Q505">
        <f t="shared" si="14"/>
        <v>0</v>
      </c>
      <c r="R505" t="str">
        <f t="shared" si="15"/>
        <v/>
      </c>
    </row>
    <row r="506" spans="8:18" x14ac:dyDescent="0.25">
      <c r="H506" s="1" t="s">
        <v>27</v>
      </c>
      <c r="I506" s="1" t="s">
        <v>448</v>
      </c>
      <c r="J506">
        <v>0.2</v>
      </c>
      <c r="K506" s="1" t="s">
        <v>563</v>
      </c>
      <c r="M506" t="str">
        <f>uzytkownicy719[[#This Row],[Jezyk]]</f>
        <v>sabaot</v>
      </c>
      <c r="N506" s="1" t="str">
        <f>VLOOKUP(uzytkownicy719[[#This Row],[Panstwo]],panstwa517[[Panstwo]:[Kontynent]],2,FALSE)</f>
        <v>Afryka</v>
      </c>
      <c r="O506" s="17" t="s">
        <v>124</v>
      </c>
      <c r="Q506">
        <f t="shared" si="14"/>
        <v>0</v>
      </c>
      <c r="R506" t="str">
        <f t="shared" si="15"/>
        <v/>
      </c>
    </row>
    <row r="507" spans="8:18" x14ac:dyDescent="0.25">
      <c r="H507" s="1" t="s">
        <v>27</v>
      </c>
      <c r="I507" s="1" t="s">
        <v>266</v>
      </c>
      <c r="J507">
        <v>0.2</v>
      </c>
      <c r="K507" s="1" t="s">
        <v>563</v>
      </c>
      <c r="M507" t="str">
        <f>uzytkownicy719[[#This Row],[Jezyk]]</f>
        <v>kitharaka</v>
      </c>
      <c r="N507" s="1" t="str">
        <f>VLOOKUP(uzytkownicy719[[#This Row],[Panstwo]],panstwa517[[Panstwo]:[Kontynent]],2,FALSE)</f>
        <v>Afryka</v>
      </c>
      <c r="O507" s="17" t="s">
        <v>127</v>
      </c>
      <c r="Q507">
        <f t="shared" si="14"/>
        <v>0</v>
      </c>
      <c r="R507" t="str">
        <f t="shared" si="15"/>
        <v/>
      </c>
    </row>
    <row r="508" spans="8:18" x14ac:dyDescent="0.25">
      <c r="H508" s="1" t="s">
        <v>27</v>
      </c>
      <c r="I508" s="1" t="s">
        <v>409</v>
      </c>
      <c r="J508">
        <v>0.2</v>
      </c>
      <c r="K508" s="1" t="s">
        <v>563</v>
      </c>
      <c r="M508" t="str">
        <f>uzytkownicy719[[#This Row],[Jezyk]]</f>
        <v>olumarachi</v>
      </c>
      <c r="N508" s="1" t="str">
        <f>VLOOKUP(uzytkownicy719[[#This Row],[Panstwo]],panstwa517[[Panstwo]:[Kontynent]],2,FALSE)</f>
        <v>Afryka</v>
      </c>
      <c r="O508" s="17" t="s">
        <v>128</v>
      </c>
      <c r="Q508">
        <f t="shared" si="14"/>
        <v>0</v>
      </c>
      <c r="R508" t="str">
        <f t="shared" si="15"/>
        <v/>
      </c>
    </row>
    <row r="509" spans="8:18" x14ac:dyDescent="0.25">
      <c r="H509" s="1" t="s">
        <v>27</v>
      </c>
      <c r="I509" s="1" t="s">
        <v>410</v>
      </c>
      <c r="J509">
        <v>0.2</v>
      </c>
      <c r="K509" s="1" t="s">
        <v>563</v>
      </c>
      <c r="M509" t="str">
        <f>uzytkownicy719[[#This Row],[Jezyk]]</f>
        <v>olumarama</v>
      </c>
      <c r="N509" s="1" t="str">
        <f>VLOOKUP(uzytkownicy719[[#This Row],[Panstwo]],panstwa517[[Panstwo]:[Kontynent]],2,FALSE)</f>
        <v>Afryka</v>
      </c>
      <c r="O509" s="17" t="s">
        <v>147</v>
      </c>
      <c r="Q509">
        <f t="shared" si="14"/>
        <v>0</v>
      </c>
      <c r="R509" t="str">
        <f t="shared" si="15"/>
        <v/>
      </c>
    </row>
    <row r="510" spans="8:18" x14ac:dyDescent="0.25">
      <c r="H510" s="1" t="s">
        <v>31</v>
      </c>
      <c r="I510" s="1" t="s">
        <v>419</v>
      </c>
      <c r="J510">
        <v>0.2</v>
      </c>
      <c r="K510" s="1" t="s">
        <v>563</v>
      </c>
      <c r="M510" t="str">
        <f>uzytkownicy719[[#This Row],[Jezyk]]</f>
        <v>otomi</v>
      </c>
      <c r="N510" s="1" t="str">
        <f>VLOOKUP(uzytkownicy719[[#This Row],[Panstwo]],panstwa517[[Panstwo]:[Kontynent]],2,FALSE)</f>
        <v>Ameryka Polnocna</v>
      </c>
      <c r="O510" s="17" t="s">
        <v>148</v>
      </c>
      <c r="Q510">
        <f t="shared" si="14"/>
        <v>0</v>
      </c>
      <c r="R510" t="str">
        <f t="shared" si="15"/>
        <v/>
      </c>
    </row>
    <row r="511" spans="8:18" x14ac:dyDescent="0.25">
      <c r="H511" s="1" t="s">
        <v>31</v>
      </c>
      <c r="I511" s="1" t="s">
        <v>513</v>
      </c>
      <c r="J511">
        <v>0.2</v>
      </c>
      <c r="K511" s="1" t="s">
        <v>563</v>
      </c>
      <c r="M511" t="str">
        <f>uzytkownicy719[[#This Row],[Jezyk]]</f>
        <v>totonac</v>
      </c>
      <c r="N511" s="1" t="str">
        <f>VLOOKUP(uzytkownicy719[[#This Row],[Panstwo]],panstwa517[[Panstwo]:[Kontynent]],2,FALSE)</f>
        <v>Ameryka Polnocna</v>
      </c>
      <c r="O511" s="17" t="s">
        <v>149</v>
      </c>
      <c r="Q511">
        <f t="shared" si="14"/>
        <v>0</v>
      </c>
      <c r="R511" t="str">
        <f t="shared" si="15"/>
        <v/>
      </c>
    </row>
    <row r="512" spans="8:18" x14ac:dyDescent="0.25">
      <c r="H512" s="1" t="s">
        <v>31</v>
      </c>
      <c r="I512" s="1" t="s">
        <v>345</v>
      </c>
      <c r="J512">
        <v>0.2</v>
      </c>
      <c r="K512" s="1" t="s">
        <v>563</v>
      </c>
      <c r="M512" t="str">
        <f>uzytkownicy719[[#This Row],[Jezyk]]</f>
        <v>mazatec</v>
      </c>
      <c r="N512" s="1" t="str">
        <f>VLOOKUP(uzytkownicy719[[#This Row],[Panstwo]],panstwa517[[Panstwo]:[Kontynent]],2,FALSE)</f>
        <v>Ameryka Polnocna</v>
      </c>
      <c r="O512" s="17" t="s">
        <v>161</v>
      </c>
      <c r="Q512">
        <f t="shared" si="14"/>
        <v>0</v>
      </c>
      <c r="R512" t="str">
        <f t="shared" si="15"/>
        <v/>
      </c>
    </row>
    <row r="513" spans="8:18" x14ac:dyDescent="0.25">
      <c r="H513" s="1" t="s">
        <v>31</v>
      </c>
      <c r="I513" s="1" t="s">
        <v>134</v>
      </c>
      <c r="J513">
        <v>0.2</v>
      </c>
      <c r="K513" s="1" t="s">
        <v>563</v>
      </c>
      <c r="M513" t="str">
        <f>uzytkownicy719[[#This Row],[Jezyk]]</f>
        <v>ch'ol</v>
      </c>
      <c r="N513" s="1" t="str">
        <f>VLOOKUP(uzytkownicy719[[#This Row],[Panstwo]],panstwa517[[Panstwo]:[Kontynent]],2,FALSE)</f>
        <v>Ameryka Polnocna</v>
      </c>
      <c r="O513" s="17" t="s">
        <v>162</v>
      </c>
      <c r="Q513">
        <f t="shared" si="14"/>
        <v>0</v>
      </c>
      <c r="R513" t="str">
        <f t="shared" si="15"/>
        <v/>
      </c>
    </row>
    <row r="514" spans="8:18" x14ac:dyDescent="0.25">
      <c r="H514" s="1" t="s">
        <v>32</v>
      </c>
      <c r="I514" s="1" t="s">
        <v>444</v>
      </c>
      <c r="J514">
        <v>0.2</v>
      </c>
      <c r="K514" s="1" t="s">
        <v>563</v>
      </c>
      <c r="M514" t="str">
        <f>uzytkownicy719[[#This Row],[Jezyk]]</f>
        <v>rosyjski</v>
      </c>
      <c r="N514" s="1" t="str">
        <f>VLOOKUP(uzytkownicy719[[#This Row],[Panstwo]],panstwa517[[Panstwo]:[Kontynent]],2,FALSE)</f>
        <v>Europa</v>
      </c>
      <c r="O514" s="17" t="s">
        <v>167</v>
      </c>
      <c r="Q514">
        <f t="shared" si="14"/>
        <v>0</v>
      </c>
      <c r="R514" t="str">
        <f t="shared" si="15"/>
        <v/>
      </c>
    </row>
    <row r="515" spans="8:18" x14ac:dyDescent="0.25">
      <c r="H515" s="1" t="s">
        <v>32</v>
      </c>
      <c r="I515" s="1" t="s">
        <v>127</v>
      </c>
      <c r="J515">
        <v>0.2</v>
      </c>
      <c r="K515" s="1" t="s">
        <v>563</v>
      </c>
      <c r="M515" t="str">
        <f>uzytkownicy719[[#This Row],[Jezyk]]</f>
        <v>bulgarski</v>
      </c>
      <c r="N515" s="1" t="str">
        <f>VLOOKUP(uzytkownicy719[[#This Row],[Panstwo]],panstwa517[[Panstwo]:[Kontynent]],2,FALSE)</f>
        <v>Europa</v>
      </c>
      <c r="O515" s="17" t="s">
        <v>178</v>
      </c>
      <c r="Q515">
        <f t="shared" ref="Q515:Q578" si="16">COUNTIF($O$4:$O$552,P515)</f>
        <v>0</v>
      </c>
      <c r="R515" t="str">
        <f t="shared" ref="R515:R578" si="17">IF(Q515&gt;=4,P515,"")</f>
        <v/>
      </c>
    </row>
    <row r="516" spans="8:18" x14ac:dyDescent="0.25">
      <c r="H516" s="1" t="s">
        <v>32</v>
      </c>
      <c r="I516" s="1" t="s">
        <v>66</v>
      </c>
      <c r="J516">
        <v>0.2</v>
      </c>
      <c r="K516" s="1" t="s">
        <v>563</v>
      </c>
      <c r="M516" t="str">
        <f>uzytkownicy719[[#This Row],[Jezyk]]</f>
        <v>albanski</v>
      </c>
      <c r="N516" s="1" t="str">
        <f>VLOOKUP(uzytkownicy719[[#This Row],[Panstwo]],panstwa517[[Panstwo]:[Kontynent]],2,FALSE)</f>
        <v>Europa</v>
      </c>
      <c r="O516" s="17" t="s">
        <v>181</v>
      </c>
      <c r="Q516">
        <f t="shared" si="16"/>
        <v>0</v>
      </c>
      <c r="R516" t="str">
        <f t="shared" si="17"/>
        <v/>
      </c>
    </row>
    <row r="517" spans="8:18" x14ac:dyDescent="0.25">
      <c r="H517" s="1" t="s">
        <v>32</v>
      </c>
      <c r="I517" s="1" t="s">
        <v>537</v>
      </c>
      <c r="J517">
        <v>0.2</v>
      </c>
      <c r="K517" s="1" t="s">
        <v>563</v>
      </c>
      <c r="M517" t="str">
        <f>uzytkownicy719[[#This Row],[Jezyk]]</f>
        <v>wegierski</v>
      </c>
      <c r="N517" s="1" t="str">
        <f>VLOOKUP(uzytkownicy719[[#This Row],[Panstwo]],panstwa517[[Panstwo]:[Kontynent]],2,FALSE)</f>
        <v>Europa</v>
      </c>
      <c r="O517" s="17" t="s">
        <v>200</v>
      </c>
      <c r="Q517">
        <f t="shared" si="16"/>
        <v>0</v>
      </c>
      <c r="R517" t="str">
        <f t="shared" si="17"/>
        <v/>
      </c>
    </row>
    <row r="518" spans="8:18" x14ac:dyDescent="0.25">
      <c r="H518" s="1" t="s">
        <v>32</v>
      </c>
      <c r="I518" s="1" t="s">
        <v>200</v>
      </c>
      <c r="J518">
        <v>0.2</v>
      </c>
      <c r="K518" s="1" t="s">
        <v>563</v>
      </c>
      <c r="M518" t="str">
        <f>uzytkownicy719[[#This Row],[Jezyk]]</f>
        <v>hiszpanski</v>
      </c>
      <c r="N518" s="1" t="str">
        <f>VLOOKUP(uzytkownicy719[[#This Row],[Panstwo]],panstwa517[[Panstwo]:[Kontynent]],2,FALSE)</f>
        <v>Europa</v>
      </c>
      <c r="O518" s="17" t="s">
        <v>214</v>
      </c>
      <c r="Q518">
        <f t="shared" si="16"/>
        <v>0</v>
      </c>
      <c r="R518" t="str">
        <f t="shared" si="17"/>
        <v/>
      </c>
    </row>
    <row r="519" spans="8:18" x14ac:dyDescent="0.25">
      <c r="H519" s="1" t="s">
        <v>33</v>
      </c>
      <c r="I519" s="1" t="s">
        <v>76</v>
      </c>
      <c r="J519">
        <v>0.2</v>
      </c>
      <c r="K519" s="1" t="s">
        <v>563</v>
      </c>
      <c r="M519" t="str">
        <f>uzytkownicy719[[#This Row],[Jezyk]]</f>
        <v>arabski</v>
      </c>
      <c r="N519" s="1" t="str">
        <f>VLOOKUP(uzytkownicy719[[#This Row],[Panstwo]],panstwa517[[Panstwo]:[Kontynent]],2,FALSE)</f>
        <v>Afryka</v>
      </c>
      <c r="O519" s="17" t="s">
        <v>221</v>
      </c>
      <c r="Q519">
        <f t="shared" si="16"/>
        <v>0</v>
      </c>
      <c r="R519" t="str">
        <f t="shared" si="17"/>
        <v/>
      </c>
    </row>
    <row r="520" spans="8:18" x14ac:dyDescent="0.25">
      <c r="H520" s="1" t="s">
        <v>33</v>
      </c>
      <c r="I520" s="1" t="s">
        <v>87</v>
      </c>
      <c r="J520">
        <v>0.2</v>
      </c>
      <c r="K520" s="1" t="s">
        <v>563</v>
      </c>
      <c r="M520" t="str">
        <f>uzytkownicy719[[#This Row],[Jezyk]]</f>
        <v>bacama</v>
      </c>
      <c r="N520" s="1" t="str">
        <f>VLOOKUP(uzytkownicy719[[#This Row],[Panstwo]],panstwa517[[Panstwo]:[Kontynent]],2,FALSE)</f>
        <v>Afryka</v>
      </c>
      <c r="O520" s="17" t="s">
        <v>225</v>
      </c>
      <c r="Q520">
        <f t="shared" si="16"/>
        <v>0</v>
      </c>
      <c r="R520" t="str">
        <f t="shared" si="17"/>
        <v/>
      </c>
    </row>
    <row r="521" spans="8:18" x14ac:dyDescent="0.25">
      <c r="H521" s="1" t="s">
        <v>33</v>
      </c>
      <c r="I521" s="1" t="s">
        <v>98</v>
      </c>
      <c r="J521">
        <v>0.2</v>
      </c>
      <c r="K521" s="1" t="s">
        <v>563</v>
      </c>
      <c r="M521" t="str">
        <f>uzytkownicy719[[#This Row],[Jezyk]]</f>
        <v>bata</v>
      </c>
      <c r="N521" s="1" t="str">
        <f>VLOOKUP(uzytkownicy719[[#This Row],[Panstwo]],panstwa517[[Panstwo]:[Kontynent]],2,FALSE)</f>
        <v>Afryka</v>
      </c>
      <c r="O521" s="17" t="s">
        <v>237</v>
      </c>
      <c r="Q521">
        <f t="shared" si="16"/>
        <v>0</v>
      </c>
      <c r="R521" t="str">
        <f t="shared" si="17"/>
        <v/>
      </c>
    </row>
    <row r="522" spans="8:18" x14ac:dyDescent="0.25">
      <c r="H522" s="1" t="s">
        <v>34</v>
      </c>
      <c r="I522" s="1" t="s">
        <v>442</v>
      </c>
      <c r="J522">
        <v>0.2</v>
      </c>
      <c r="K522" s="1" t="s">
        <v>563</v>
      </c>
      <c r="M522" t="str">
        <f>uzytkownicy719[[#This Row],[Jezyk]]</f>
        <v>rohingya</v>
      </c>
      <c r="N522" s="1" t="str">
        <f>VLOOKUP(uzytkownicy719[[#This Row],[Panstwo]],panstwa517[[Panstwo]:[Kontynent]],2,FALSE)</f>
        <v>Azja</v>
      </c>
      <c r="O522" s="17" t="s">
        <v>241</v>
      </c>
      <c r="Q522">
        <f t="shared" si="16"/>
        <v>0</v>
      </c>
      <c r="R522" t="str">
        <f t="shared" si="17"/>
        <v/>
      </c>
    </row>
    <row r="523" spans="8:18" x14ac:dyDescent="0.25">
      <c r="H523" s="1" t="s">
        <v>34</v>
      </c>
      <c r="I523" s="1" t="s">
        <v>76</v>
      </c>
      <c r="J523">
        <v>0.2</v>
      </c>
      <c r="K523" s="1" t="s">
        <v>563</v>
      </c>
      <c r="M523" t="str">
        <f>uzytkownicy719[[#This Row],[Jezyk]]</f>
        <v>arabski</v>
      </c>
      <c r="N523" s="1" t="str">
        <f>VLOOKUP(uzytkownicy719[[#This Row],[Panstwo]],panstwa517[[Panstwo]:[Kontynent]],2,FALSE)</f>
        <v>Azja</v>
      </c>
      <c r="O523" s="17" t="s">
        <v>242</v>
      </c>
      <c r="Q523">
        <f t="shared" si="16"/>
        <v>0</v>
      </c>
      <c r="R523" t="str">
        <f t="shared" si="17"/>
        <v/>
      </c>
    </row>
    <row r="524" spans="8:18" x14ac:dyDescent="0.25">
      <c r="H524" s="1" t="s">
        <v>37</v>
      </c>
      <c r="I524" s="1" t="s">
        <v>271</v>
      </c>
      <c r="J524">
        <v>0.2</v>
      </c>
      <c r="K524" s="1" t="s">
        <v>563</v>
      </c>
      <c r="M524" t="str">
        <f>uzytkownicy719[[#This Row],[Jezyk]]</f>
        <v>komi</v>
      </c>
      <c r="N524" s="1" t="str">
        <f>VLOOKUP(uzytkownicy719[[#This Row],[Panstwo]],panstwa517[[Panstwo]:[Kontynent]],2,FALSE)</f>
        <v>Europa</v>
      </c>
      <c r="O524" s="17" t="s">
        <v>271</v>
      </c>
      <c r="Q524">
        <f t="shared" si="16"/>
        <v>0</v>
      </c>
      <c r="R524" t="str">
        <f t="shared" si="17"/>
        <v/>
      </c>
    </row>
    <row r="525" spans="8:18" x14ac:dyDescent="0.25">
      <c r="H525" s="1" t="s">
        <v>37</v>
      </c>
      <c r="I525" s="1" t="s">
        <v>128</v>
      </c>
      <c r="J525">
        <v>0.2</v>
      </c>
      <c r="K525" s="1" t="s">
        <v>563</v>
      </c>
      <c r="M525" t="str">
        <f>uzytkownicy719[[#This Row],[Jezyk]]</f>
        <v>buriacki</v>
      </c>
      <c r="N525" s="1" t="str">
        <f>VLOOKUP(uzytkownicy719[[#This Row],[Panstwo]],panstwa517[[Panstwo]:[Kontynent]],2,FALSE)</f>
        <v>Europa</v>
      </c>
      <c r="O525" s="17" t="s">
        <v>284</v>
      </c>
      <c r="Q525">
        <f t="shared" si="16"/>
        <v>0</v>
      </c>
      <c r="R525" t="str">
        <f t="shared" si="17"/>
        <v/>
      </c>
    </row>
    <row r="526" spans="8:18" x14ac:dyDescent="0.25">
      <c r="H526" s="1" t="s">
        <v>37</v>
      </c>
      <c r="I526" s="1" t="s">
        <v>524</v>
      </c>
      <c r="J526">
        <v>0.2</v>
      </c>
      <c r="K526" s="1" t="s">
        <v>563</v>
      </c>
      <c r="M526" t="str">
        <f>uzytkownicy719[[#This Row],[Jezyk]]</f>
        <v>tuwinski</v>
      </c>
      <c r="N526" s="1" t="str">
        <f>VLOOKUP(uzytkownicy719[[#This Row],[Panstwo]],panstwa517[[Panstwo]:[Kontynent]],2,FALSE)</f>
        <v>Europa</v>
      </c>
      <c r="O526" s="17" t="s">
        <v>286</v>
      </c>
      <c r="Q526">
        <f t="shared" si="16"/>
        <v>0</v>
      </c>
      <c r="R526" t="str">
        <f t="shared" si="17"/>
        <v/>
      </c>
    </row>
    <row r="527" spans="8:18" x14ac:dyDescent="0.25">
      <c r="H527" s="1" t="s">
        <v>38</v>
      </c>
      <c r="I527" s="1" t="s">
        <v>112</v>
      </c>
      <c r="J527">
        <v>0.2</v>
      </c>
      <c r="K527" s="1" t="s">
        <v>563</v>
      </c>
      <c r="M527" t="str">
        <f>uzytkownicy719[[#This Row],[Jezyk]]</f>
        <v>berta</v>
      </c>
      <c r="N527" s="1" t="str">
        <f>VLOOKUP(uzytkownicy719[[#This Row],[Panstwo]],panstwa517[[Panstwo]:[Kontynent]],2,FALSE)</f>
        <v>Afryka</v>
      </c>
      <c r="O527" s="17" t="s">
        <v>294</v>
      </c>
      <c r="Q527">
        <f t="shared" si="16"/>
        <v>0</v>
      </c>
      <c r="R527" t="str">
        <f t="shared" si="17"/>
        <v/>
      </c>
    </row>
    <row r="528" spans="8:18" x14ac:dyDescent="0.25">
      <c r="H528" s="1" t="s">
        <v>38</v>
      </c>
      <c r="I528" s="1" t="s">
        <v>551</v>
      </c>
      <c r="J528">
        <v>0.2</v>
      </c>
      <c r="K528" s="1" t="s">
        <v>563</v>
      </c>
      <c r="M528" t="str">
        <f>uzytkownicy719[[#This Row],[Jezyk]]</f>
        <v>zaghawa</v>
      </c>
      <c r="N528" s="1" t="str">
        <f>VLOOKUP(uzytkownicy719[[#This Row],[Panstwo]],panstwa517[[Panstwo]:[Kontynent]],2,FALSE)</f>
        <v>Afryka</v>
      </c>
      <c r="O528" s="17" t="s">
        <v>301</v>
      </c>
      <c r="Q528">
        <f t="shared" si="16"/>
        <v>0</v>
      </c>
      <c r="R528" t="str">
        <f t="shared" si="17"/>
        <v/>
      </c>
    </row>
    <row r="529" spans="8:18" x14ac:dyDescent="0.25">
      <c r="H529" s="1" t="s">
        <v>40</v>
      </c>
      <c r="I529" s="1" t="s">
        <v>402</v>
      </c>
      <c r="J529">
        <v>0.2</v>
      </c>
      <c r="K529" s="1" t="s">
        <v>563</v>
      </c>
      <c r="M529" t="str">
        <f>uzytkownicy719[[#This Row],[Jezyk]]</f>
        <v>nyiha</v>
      </c>
      <c r="N529" s="1" t="str">
        <f>VLOOKUP(uzytkownicy719[[#This Row],[Panstwo]],panstwa517[[Panstwo]:[Kontynent]],2,FALSE)</f>
        <v>Afryka</v>
      </c>
      <c r="O529" s="17" t="s">
        <v>318</v>
      </c>
      <c r="Q529">
        <f t="shared" si="16"/>
        <v>0</v>
      </c>
      <c r="R529" t="str">
        <f t="shared" si="17"/>
        <v/>
      </c>
    </row>
    <row r="530" spans="8:18" x14ac:dyDescent="0.25">
      <c r="H530" s="1" t="s">
        <v>40</v>
      </c>
      <c r="I530" s="1" t="s">
        <v>228</v>
      </c>
      <c r="J530">
        <v>0.2</v>
      </c>
      <c r="K530" s="1" t="s">
        <v>563</v>
      </c>
      <c r="M530" t="str">
        <f>uzytkownicy719[[#This Row],[Jezyk]]</f>
        <v>kagulu</v>
      </c>
      <c r="N530" s="1" t="str">
        <f>VLOOKUP(uzytkownicy719[[#This Row],[Panstwo]],panstwa517[[Panstwo]:[Kontynent]],2,FALSE)</f>
        <v>Afryka</v>
      </c>
      <c r="O530" s="17" t="s">
        <v>329</v>
      </c>
      <c r="Q530">
        <f t="shared" si="16"/>
        <v>0</v>
      </c>
      <c r="R530" t="str">
        <f t="shared" si="17"/>
        <v/>
      </c>
    </row>
    <row r="531" spans="8:18" x14ac:dyDescent="0.25">
      <c r="H531" s="1" t="s">
        <v>40</v>
      </c>
      <c r="I531" s="1" t="s">
        <v>386</v>
      </c>
      <c r="J531">
        <v>0.2</v>
      </c>
      <c r="K531" s="1" t="s">
        <v>563</v>
      </c>
      <c r="M531" t="str">
        <f>uzytkownicy719[[#This Row],[Jezyk]]</f>
        <v>ngingo</v>
      </c>
      <c r="N531" s="1" t="str">
        <f>VLOOKUP(uzytkownicy719[[#This Row],[Panstwo]],panstwa517[[Panstwo]:[Kontynent]],2,FALSE)</f>
        <v>Afryka</v>
      </c>
      <c r="O531" s="17" t="s">
        <v>337</v>
      </c>
      <c r="Q531">
        <f t="shared" si="16"/>
        <v>0</v>
      </c>
      <c r="R531" t="str">
        <f t="shared" si="17"/>
        <v/>
      </c>
    </row>
    <row r="532" spans="8:18" x14ac:dyDescent="0.25">
      <c r="H532" s="1" t="s">
        <v>40</v>
      </c>
      <c r="I532" s="1" t="s">
        <v>224</v>
      </c>
      <c r="J532">
        <v>0.2</v>
      </c>
      <c r="K532" s="1" t="s">
        <v>563</v>
      </c>
      <c r="M532" t="str">
        <f>uzytkownicy719[[#This Row],[Jezyk]]</f>
        <v>jita</v>
      </c>
      <c r="N532" s="1" t="str">
        <f>VLOOKUP(uzytkownicy719[[#This Row],[Panstwo]],panstwa517[[Panstwo]:[Kontynent]],2,FALSE)</f>
        <v>Afryka</v>
      </c>
      <c r="O532" s="17" t="s">
        <v>391</v>
      </c>
      <c r="Q532">
        <f t="shared" si="16"/>
        <v>0</v>
      </c>
      <c r="R532" t="str">
        <f t="shared" si="17"/>
        <v/>
      </c>
    </row>
    <row r="533" spans="8:18" x14ac:dyDescent="0.25">
      <c r="H533" s="1" t="s">
        <v>40</v>
      </c>
      <c r="I533" s="1" t="s">
        <v>160</v>
      </c>
      <c r="J533">
        <v>0.2</v>
      </c>
      <c r="K533" s="1" t="s">
        <v>563</v>
      </c>
      <c r="M533" t="str">
        <f>uzytkownicy719[[#This Row],[Jezyk]]</f>
        <v>fipa</v>
      </c>
      <c r="N533" s="1" t="str">
        <f>VLOOKUP(uzytkownicy719[[#This Row],[Panstwo]],panstwa517[[Panstwo]:[Kontynent]],2,FALSE)</f>
        <v>Afryka</v>
      </c>
      <c r="O533" s="17" t="s">
        <v>406</v>
      </c>
      <c r="Q533">
        <f t="shared" si="16"/>
        <v>0</v>
      </c>
      <c r="R533" t="str">
        <f t="shared" si="17"/>
        <v/>
      </c>
    </row>
    <row r="534" spans="8:18" x14ac:dyDescent="0.25">
      <c r="H534" s="1" t="s">
        <v>40</v>
      </c>
      <c r="I534" s="1" t="s">
        <v>476</v>
      </c>
      <c r="J534">
        <v>0.2</v>
      </c>
      <c r="K534" s="1" t="s">
        <v>563</v>
      </c>
      <c r="M534" t="str">
        <f>uzytkownicy719[[#This Row],[Jezyk]]</f>
        <v>sumbwa</v>
      </c>
      <c r="N534" s="1" t="str">
        <f>VLOOKUP(uzytkownicy719[[#This Row],[Panstwo]],panstwa517[[Panstwo]:[Kontynent]],2,FALSE)</f>
        <v>Afryka</v>
      </c>
      <c r="O534" s="17" t="s">
        <v>418</v>
      </c>
      <c r="Q534">
        <f t="shared" si="16"/>
        <v>0</v>
      </c>
      <c r="R534" t="str">
        <f t="shared" si="17"/>
        <v/>
      </c>
    </row>
    <row r="535" spans="8:18" x14ac:dyDescent="0.25">
      <c r="H535" s="1" t="s">
        <v>40</v>
      </c>
      <c r="I535" s="1" t="s">
        <v>431</v>
      </c>
      <c r="J535">
        <v>0.2</v>
      </c>
      <c r="K535" s="1" t="s">
        <v>563</v>
      </c>
      <c r="M535" t="str">
        <f>uzytkownicy719[[#This Row],[Jezyk]]</f>
        <v>pogolo</v>
      </c>
      <c r="N535" s="1" t="str">
        <f>VLOOKUP(uzytkownicy719[[#This Row],[Panstwo]],panstwa517[[Panstwo]:[Kontynent]],2,FALSE)</f>
        <v>Afryka</v>
      </c>
      <c r="O535" s="17" t="s">
        <v>426</v>
      </c>
      <c r="Q535">
        <f t="shared" si="16"/>
        <v>0</v>
      </c>
      <c r="R535" t="str">
        <f t="shared" si="17"/>
        <v/>
      </c>
    </row>
    <row r="536" spans="8:18" x14ac:dyDescent="0.25">
      <c r="H536" s="1" t="s">
        <v>40</v>
      </c>
      <c r="I536" s="1" t="s">
        <v>388</v>
      </c>
      <c r="J536">
        <v>0.2</v>
      </c>
      <c r="K536" s="1" t="s">
        <v>563</v>
      </c>
      <c r="M536" t="str">
        <f>uzytkownicy719[[#This Row],[Jezyk]]</f>
        <v>ngoni</v>
      </c>
      <c r="N536" s="1" t="str">
        <f>VLOOKUP(uzytkownicy719[[#This Row],[Panstwo]],panstwa517[[Panstwo]:[Kontynent]],2,FALSE)</f>
        <v>Afryka</v>
      </c>
      <c r="O536" s="17" t="s">
        <v>433</v>
      </c>
      <c r="Q536">
        <f t="shared" si="16"/>
        <v>0</v>
      </c>
      <c r="R536" t="str">
        <f t="shared" si="17"/>
        <v/>
      </c>
    </row>
    <row r="537" spans="8:18" x14ac:dyDescent="0.25">
      <c r="H537" s="1" t="s">
        <v>40</v>
      </c>
      <c r="I537" s="1" t="s">
        <v>449</v>
      </c>
      <c r="J537">
        <v>0.2</v>
      </c>
      <c r="K537" s="1" t="s">
        <v>563</v>
      </c>
      <c r="M537" t="str">
        <f>uzytkownicy719[[#This Row],[Jezyk]]</f>
        <v>safwa</v>
      </c>
      <c r="N537" s="1" t="str">
        <f>VLOOKUP(uzytkownicy719[[#This Row],[Panstwo]],panstwa517[[Panstwo]:[Kontynent]],2,FALSE)</f>
        <v>Afryka</v>
      </c>
      <c r="O537" s="17" t="s">
        <v>434</v>
      </c>
      <c r="Q537">
        <f t="shared" si="16"/>
        <v>0</v>
      </c>
      <c r="R537" t="str">
        <f t="shared" si="17"/>
        <v/>
      </c>
    </row>
    <row r="538" spans="8:18" x14ac:dyDescent="0.25">
      <c r="H538" s="1" t="s">
        <v>40</v>
      </c>
      <c r="I538" s="1" t="s">
        <v>464</v>
      </c>
      <c r="J538">
        <v>0.2</v>
      </c>
      <c r="K538" s="1" t="s">
        <v>563</v>
      </c>
      <c r="M538" t="str">
        <f>uzytkownicy719[[#This Row],[Jezyk]]</f>
        <v>shubi</v>
      </c>
      <c r="N538" s="1" t="str">
        <f>VLOOKUP(uzytkownicy719[[#This Row],[Panstwo]],panstwa517[[Panstwo]:[Kontynent]],2,FALSE)</f>
        <v>Afryka</v>
      </c>
      <c r="O538" s="17" t="s">
        <v>443</v>
      </c>
      <c r="Q538">
        <f t="shared" si="16"/>
        <v>0</v>
      </c>
      <c r="R538" t="str">
        <f t="shared" si="17"/>
        <v/>
      </c>
    </row>
    <row r="539" spans="8:18" x14ac:dyDescent="0.25">
      <c r="H539" s="1" t="s">
        <v>40</v>
      </c>
      <c r="I539" s="1" t="s">
        <v>191</v>
      </c>
      <c r="J539">
        <v>0.2</v>
      </c>
      <c r="K539" s="1" t="s">
        <v>563</v>
      </c>
      <c r="M539" t="str">
        <f>uzytkownicy719[[#This Row],[Jezyk]]</f>
        <v>hangaza</v>
      </c>
      <c r="N539" s="1" t="str">
        <f>VLOOKUP(uzytkownicy719[[#This Row],[Panstwo]],panstwa517[[Panstwo]:[Kontynent]],2,FALSE)</f>
        <v>Afryka</v>
      </c>
      <c r="O539" s="17" t="s">
        <v>444</v>
      </c>
      <c r="Q539">
        <f t="shared" si="16"/>
        <v>0</v>
      </c>
      <c r="R539" t="str">
        <f t="shared" si="17"/>
        <v/>
      </c>
    </row>
    <row r="540" spans="8:18" x14ac:dyDescent="0.25">
      <c r="H540" s="1" t="s">
        <v>40</v>
      </c>
      <c r="I540" s="1" t="s">
        <v>341</v>
      </c>
      <c r="J540">
        <v>0.2</v>
      </c>
      <c r="K540" s="1" t="s">
        <v>563</v>
      </c>
      <c r="M540" t="str">
        <f>uzytkownicy719[[#This Row],[Jezyk]]</f>
        <v>matengo</v>
      </c>
      <c r="N540" s="1" t="str">
        <f>VLOOKUP(uzytkownicy719[[#This Row],[Panstwo]],panstwa517[[Panstwo]:[Kontynent]],2,FALSE)</f>
        <v>Afryka</v>
      </c>
      <c r="O540" s="17" t="s">
        <v>445</v>
      </c>
      <c r="Q540">
        <f t="shared" si="16"/>
        <v>0</v>
      </c>
      <c r="R540" t="str">
        <f t="shared" si="17"/>
        <v/>
      </c>
    </row>
    <row r="541" spans="8:18" x14ac:dyDescent="0.25">
      <c r="H541" s="1" t="s">
        <v>40</v>
      </c>
      <c r="I541" s="1" t="s">
        <v>377</v>
      </c>
      <c r="J541">
        <v>0.2</v>
      </c>
      <c r="K541" s="1" t="s">
        <v>563</v>
      </c>
      <c r="M541" t="str">
        <f>uzytkownicy719[[#This Row],[Jezyk]]</f>
        <v>ndali</v>
      </c>
      <c r="N541" s="1" t="str">
        <f>VLOOKUP(uzytkownicy719[[#This Row],[Panstwo]],panstwa517[[Panstwo]:[Kontynent]],2,FALSE)</f>
        <v>Afryka</v>
      </c>
      <c r="O541" s="17" t="s">
        <v>459</v>
      </c>
      <c r="Q541">
        <f t="shared" si="16"/>
        <v>0</v>
      </c>
      <c r="R541" t="str">
        <f t="shared" si="17"/>
        <v/>
      </c>
    </row>
    <row r="542" spans="8:18" x14ac:dyDescent="0.25">
      <c r="H542" s="1" t="s">
        <v>42</v>
      </c>
      <c r="I542" s="1" t="s">
        <v>229</v>
      </c>
      <c r="J542">
        <v>0.2</v>
      </c>
      <c r="K542" s="1" t="s">
        <v>563</v>
      </c>
      <c r="M542" t="str">
        <f>uzytkownicy719[[#This Row],[Jezyk]]</f>
        <v>kakwa</v>
      </c>
      <c r="N542" s="1" t="str">
        <f>VLOOKUP(uzytkownicy719[[#This Row],[Panstwo]],panstwa517[[Panstwo]:[Kontynent]],2,FALSE)</f>
        <v>Afryka</v>
      </c>
      <c r="O542" s="17" t="s">
        <v>480</v>
      </c>
      <c r="Q542">
        <f t="shared" si="16"/>
        <v>0</v>
      </c>
      <c r="R542" t="str">
        <f t="shared" si="17"/>
        <v/>
      </c>
    </row>
    <row r="543" spans="8:18" x14ac:dyDescent="0.25">
      <c r="H543" s="1" t="s">
        <v>43</v>
      </c>
      <c r="I543" s="1" t="s">
        <v>127</v>
      </c>
      <c r="J543">
        <v>0.2</v>
      </c>
      <c r="K543" s="1" t="s">
        <v>563</v>
      </c>
      <c r="M543" t="str">
        <f>uzytkownicy719[[#This Row],[Jezyk]]</f>
        <v>bulgarski</v>
      </c>
      <c r="N543" s="1" t="str">
        <f>VLOOKUP(uzytkownicy719[[#This Row],[Panstwo]],panstwa517[[Panstwo]:[Kontynent]],2,FALSE)</f>
        <v>Europa</v>
      </c>
      <c r="O543" s="17" t="s">
        <v>491</v>
      </c>
      <c r="Q543">
        <f t="shared" si="16"/>
        <v>0</v>
      </c>
      <c r="R543" t="str">
        <f t="shared" si="17"/>
        <v/>
      </c>
    </row>
    <row r="544" spans="8:18" x14ac:dyDescent="0.25">
      <c r="H544" s="1" t="s">
        <v>43</v>
      </c>
      <c r="I544" s="1" t="s">
        <v>537</v>
      </c>
      <c r="J544">
        <v>0.2</v>
      </c>
      <c r="K544" s="1" t="s">
        <v>563</v>
      </c>
      <c r="M544" t="str">
        <f>uzytkownicy719[[#This Row],[Jezyk]]</f>
        <v>wegierski</v>
      </c>
      <c r="N544" s="1" t="str">
        <f>VLOOKUP(uzytkownicy719[[#This Row],[Panstwo]],panstwa517[[Panstwo]:[Kontynent]],2,FALSE)</f>
        <v>Europa</v>
      </c>
      <c r="O544" s="17" t="s">
        <v>494</v>
      </c>
      <c r="Q544">
        <f t="shared" si="16"/>
        <v>0</v>
      </c>
      <c r="R544" t="str">
        <f t="shared" si="17"/>
        <v/>
      </c>
    </row>
    <row r="545" spans="8:18" x14ac:dyDescent="0.25">
      <c r="H545" s="1" t="s">
        <v>44</v>
      </c>
      <c r="I545" s="1" t="s">
        <v>78</v>
      </c>
      <c r="J545">
        <v>0.2</v>
      </c>
      <c r="K545" s="1" t="s">
        <v>563</v>
      </c>
      <c r="M545" t="str">
        <f>uzytkownicy719[[#This Row],[Jezyk]]</f>
        <v>armenski</v>
      </c>
      <c r="N545" s="1" t="str">
        <f>VLOOKUP(uzytkownicy719[[#This Row],[Panstwo]],panstwa517[[Panstwo]:[Kontynent]],2,FALSE)</f>
        <v>Ameryka Polnocna</v>
      </c>
      <c r="O545" s="17" t="s">
        <v>521</v>
      </c>
      <c r="Q545">
        <f t="shared" si="16"/>
        <v>0</v>
      </c>
      <c r="R545" t="str">
        <f t="shared" si="17"/>
        <v/>
      </c>
    </row>
    <row r="546" spans="8:18" x14ac:dyDescent="0.25">
      <c r="H546" s="1" t="s">
        <v>44</v>
      </c>
      <c r="I546" s="1" t="s">
        <v>196</v>
      </c>
      <c r="J546">
        <v>0.2</v>
      </c>
      <c r="K546" s="1" t="s">
        <v>563</v>
      </c>
      <c r="M546" t="str">
        <f>uzytkownicy719[[#This Row],[Jezyk]]</f>
        <v>hebrajski</v>
      </c>
      <c r="N546" s="1" t="str">
        <f>VLOOKUP(uzytkownicy719[[#This Row],[Panstwo]],panstwa517[[Panstwo]:[Kontynent]],2,FALSE)</f>
        <v>Ameryka Polnocna</v>
      </c>
      <c r="O546" s="17" t="s">
        <v>524</v>
      </c>
      <c r="Q546">
        <f t="shared" si="16"/>
        <v>0</v>
      </c>
      <c r="R546" t="str">
        <f t="shared" si="17"/>
        <v/>
      </c>
    </row>
    <row r="547" spans="8:18" x14ac:dyDescent="0.25">
      <c r="H547" s="1" t="s">
        <v>44</v>
      </c>
      <c r="I547" s="1" t="s">
        <v>254</v>
      </c>
      <c r="J547">
        <v>0.2</v>
      </c>
      <c r="K547" s="1" t="s">
        <v>563</v>
      </c>
      <c r="M547" t="str">
        <f>uzytkownicy719[[#This Row],[Jezyk]]</f>
        <v>khmerski</v>
      </c>
      <c r="N547" s="1" t="str">
        <f>VLOOKUP(uzytkownicy719[[#This Row],[Panstwo]],panstwa517[[Panstwo]:[Kontynent]],2,FALSE)</f>
        <v>Ameryka Polnocna</v>
      </c>
      <c r="O547" s="17" t="s">
        <v>527</v>
      </c>
      <c r="Q547">
        <f t="shared" si="16"/>
        <v>0</v>
      </c>
      <c r="R547" t="str">
        <f t="shared" si="17"/>
        <v/>
      </c>
    </row>
    <row r="548" spans="8:18" x14ac:dyDescent="0.25">
      <c r="H548" s="1" t="s">
        <v>44</v>
      </c>
      <c r="I548" s="1" t="s">
        <v>202</v>
      </c>
      <c r="J548">
        <v>0.2</v>
      </c>
      <c r="K548" s="1" t="s">
        <v>563</v>
      </c>
      <c r="M548" t="str">
        <f>uzytkownicy719[[#This Row],[Jezyk]]</f>
        <v>hmong</v>
      </c>
      <c r="N548" s="1" t="str">
        <f>VLOOKUP(uzytkownicy719[[#This Row],[Panstwo]],panstwa517[[Panstwo]:[Kontynent]],2,FALSE)</f>
        <v>Ameryka Polnocna</v>
      </c>
      <c r="O548" s="17" t="s">
        <v>528</v>
      </c>
      <c r="Q548">
        <f t="shared" si="16"/>
        <v>0</v>
      </c>
      <c r="R548" t="str">
        <f t="shared" si="17"/>
        <v/>
      </c>
    </row>
    <row r="549" spans="8:18" x14ac:dyDescent="0.25">
      <c r="H549" s="1" t="s">
        <v>44</v>
      </c>
      <c r="I549" s="1" t="s">
        <v>375</v>
      </c>
      <c r="J549">
        <v>0.2</v>
      </c>
      <c r="K549" s="1" t="s">
        <v>563</v>
      </c>
      <c r="M549" t="str">
        <f>uzytkownicy719[[#This Row],[Jezyk]]</f>
        <v>navajo</v>
      </c>
      <c r="N549" s="1" t="str">
        <f>VLOOKUP(uzytkownicy719[[#This Row],[Panstwo]],panstwa517[[Panstwo]:[Kontynent]],2,FALSE)</f>
        <v>Ameryka Polnocna</v>
      </c>
      <c r="O549" s="17" t="s">
        <v>529</v>
      </c>
      <c r="Q549">
        <f t="shared" si="16"/>
        <v>0</v>
      </c>
      <c r="R549" t="str">
        <f t="shared" si="17"/>
        <v/>
      </c>
    </row>
    <row r="550" spans="8:18" x14ac:dyDescent="0.25">
      <c r="H550" s="1" t="s">
        <v>44</v>
      </c>
      <c r="I550" s="1" t="s">
        <v>504</v>
      </c>
      <c r="J550">
        <v>0.2</v>
      </c>
      <c r="K550" s="1" t="s">
        <v>563</v>
      </c>
      <c r="M550" t="str">
        <f>uzytkownicy719[[#This Row],[Jezyk]]</f>
        <v>thai</v>
      </c>
      <c r="N550" s="1" t="str">
        <f>VLOOKUP(uzytkownicy719[[#This Row],[Panstwo]],panstwa517[[Panstwo]:[Kontynent]],2,FALSE)</f>
        <v>Ameryka Polnocna</v>
      </c>
      <c r="O550" s="17" t="s">
        <v>535</v>
      </c>
      <c r="Q550">
        <f t="shared" si="16"/>
        <v>0</v>
      </c>
      <c r="R550" t="str">
        <f t="shared" si="17"/>
        <v/>
      </c>
    </row>
    <row r="551" spans="8:18" x14ac:dyDescent="0.25">
      <c r="H551" s="1" t="s">
        <v>44</v>
      </c>
      <c r="I551" s="1" t="s">
        <v>221</v>
      </c>
      <c r="J551">
        <v>0.2</v>
      </c>
      <c r="K551" s="1" t="s">
        <v>563</v>
      </c>
      <c r="M551" t="str">
        <f>uzytkownicy719[[#This Row],[Jezyk]]</f>
        <v>jidysz</v>
      </c>
      <c r="N551" s="1" t="str">
        <f>VLOOKUP(uzytkownicy719[[#This Row],[Panstwo]],panstwa517[[Panstwo]:[Kontynent]],2,FALSE)</f>
        <v>Ameryka Polnocna</v>
      </c>
      <c r="O551" s="17" t="s">
        <v>537</v>
      </c>
      <c r="Q551">
        <f t="shared" si="16"/>
        <v>0</v>
      </c>
      <c r="R551" t="str">
        <f t="shared" si="17"/>
        <v/>
      </c>
    </row>
    <row r="552" spans="8:18" x14ac:dyDescent="0.25">
      <c r="H552" s="1" t="s">
        <v>45</v>
      </c>
      <c r="I552" s="1" t="s">
        <v>426</v>
      </c>
      <c r="J552">
        <v>0.2</v>
      </c>
      <c r="K552" s="1" t="s">
        <v>563</v>
      </c>
      <c r="M552" t="str">
        <f>uzytkownicy719[[#This Row],[Jezyk]]</f>
        <v>pendzabski</v>
      </c>
      <c r="N552" s="1" t="str">
        <f>VLOOKUP(uzytkownicy719[[#This Row],[Panstwo]],panstwa517[[Panstwo]:[Kontynent]],2,FALSE)</f>
        <v>Europa</v>
      </c>
      <c r="O552" s="17" t="s">
        <v>539</v>
      </c>
      <c r="Q552">
        <f t="shared" si="16"/>
        <v>0</v>
      </c>
      <c r="R552" t="str">
        <f t="shared" si="17"/>
        <v/>
      </c>
    </row>
    <row r="553" spans="8:18" x14ac:dyDescent="0.25">
      <c r="H553" s="1" t="s">
        <v>45</v>
      </c>
      <c r="I553" s="1" t="s">
        <v>111</v>
      </c>
      <c r="J553">
        <v>0.2</v>
      </c>
      <c r="K553" s="1" t="s">
        <v>563</v>
      </c>
      <c r="M553" t="str">
        <f>uzytkownicy719[[#This Row],[Jezyk]]</f>
        <v>bengalski</v>
      </c>
      <c r="N553" s="1" t="str">
        <f>VLOOKUP(uzytkownicy719[[#This Row],[Panstwo]],panstwa517[[Panstwo]:[Kontynent]],2,FALSE)</f>
        <v>Europa</v>
      </c>
      <c r="O553" s="16" t="s">
        <v>583</v>
      </c>
      <c r="Q553">
        <f t="shared" si="16"/>
        <v>0</v>
      </c>
      <c r="R553" t="str">
        <f t="shared" si="17"/>
        <v/>
      </c>
    </row>
    <row r="554" spans="8:18" x14ac:dyDescent="0.25">
      <c r="H554" s="1" t="s">
        <v>45</v>
      </c>
      <c r="I554" s="1" t="s">
        <v>181</v>
      </c>
      <c r="J554">
        <v>0.2</v>
      </c>
      <c r="K554" s="1" t="s">
        <v>563</v>
      </c>
      <c r="M554" t="str">
        <f>uzytkownicy719[[#This Row],[Jezyk]]</f>
        <v>gudzaracki</v>
      </c>
      <c r="N554" s="1" t="str">
        <f>VLOOKUP(uzytkownicy719[[#This Row],[Panstwo]],panstwa517[[Panstwo]:[Kontynent]],2,FALSE)</f>
        <v>Europa</v>
      </c>
      <c r="Q554">
        <f t="shared" si="16"/>
        <v>0</v>
      </c>
      <c r="R554" t="str">
        <f t="shared" si="17"/>
        <v/>
      </c>
    </row>
    <row r="555" spans="8:18" x14ac:dyDescent="0.25">
      <c r="H555" s="1" t="s">
        <v>45</v>
      </c>
      <c r="I555" s="1" t="s">
        <v>76</v>
      </c>
      <c r="J555">
        <v>0.2</v>
      </c>
      <c r="K555" s="1" t="s">
        <v>563</v>
      </c>
      <c r="M555" t="str">
        <f>uzytkownicy719[[#This Row],[Jezyk]]</f>
        <v>arabski</v>
      </c>
      <c r="N555" s="1" t="str">
        <f>VLOOKUP(uzytkownicy719[[#This Row],[Panstwo]],panstwa517[[Panstwo]:[Kontynent]],2,FALSE)</f>
        <v>Europa</v>
      </c>
      <c r="Q555">
        <f t="shared" si="16"/>
        <v>0</v>
      </c>
      <c r="R555" t="str">
        <f t="shared" si="17"/>
        <v/>
      </c>
    </row>
    <row r="556" spans="8:18" x14ac:dyDescent="0.25">
      <c r="H556" s="1" t="s">
        <v>46</v>
      </c>
      <c r="I556" s="1" t="s">
        <v>219</v>
      </c>
      <c r="J556">
        <v>0.2</v>
      </c>
      <c r="K556" s="1" t="s">
        <v>563</v>
      </c>
      <c r="M556" t="str">
        <f>uzytkownicy719[[#This Row],[Jezyk]]</f>
        <v>jarai</v>
      </c>
      <c r="N556" s="1" t="str">
        <f>VLOOKUP(uzytkownicy719[[#This Row],[Panstwo]],panstwa517[[Panstwo]:[Kontynent]],2,FALSE)</f>
        <v>Azja</v>
      </c>
      <c r="Q556">
        <f t="shared" si="16"/>
        <v>0</v>
      </c>
      <c r="R556" t="str">
        <f t="shared" si="17"/>
        <v/>
      </c>
    </row>
    <row r="557" spans="8:18" x14ac:dyDescent="0.25">
      <c r="H557" s="1" t="s">
        <v>46</v>
      </c>
      <c r="I557" s="1" t="s">
        <v>430</v>
      </c>
      <c r="J557">
        <v>0.2</v>
      </c>
      <c r="K557" s="1" t="s">
        <v>563</v>
      </c>
      <c r="M557" t="str">
        <f>uzytkownicy719[[#This Row],[Jezyk]]</f>
        <v>phuthai</v>
      </c>
      <c r="N557" s="1" t="str">
        <f>VLOOKUP(uzytkownicy719[[#This Row],[Panstwo]],panstwa517[[Panstwo]:[Kontynent]],2,FALSE)</f>
        <v>Azja</v>
      </c>
      <c r="Q557">
        <f t="shared" si="16"/>
        <v>0</v>
      </c>
      <c r="R557" t="str">
        <f t="shared" si="17"/>
        <v/>
      </c>
    </row>
    <row r="558" spans="8:18" x14ac:dyDescent="0.25">
      <c r="H558" s="1" t="s">
        <v>46</v>
      </c>
      <c r="I558" s="1" t="s">
        <v>438</v>
      </c>
      <c r="J558">
        <v>0.2</v>
      </c>
      <c r="K558" s="1" t="s">
        <v>563</v>
      </c>
      <c r="M558" t="str">
        <f>uzytkownicy719[[#This Row],[Jezyk]]</f>
        <v>rade</v>
      </c>
      <c r="N558" s="1" t="str">
        <f>VLOOKUP(uzytkownicy719[[#This Row],[Panstwo]],panstwa517[[Panstwo]:[Kontynent]],2,FALSE)</f>
        <v>Azja</v>
      </c>
      <c r="Q558">
        <f t="shared" si="16"/>
        <v>0</v>
      </c>
      <c r="R558" t="str">
        <f t="shared" si="17"/>
        <v/>
      </c>
    </row>
    <row r="559" spans="8:18" x14ac:dyDescent="0.25">
      <c r="H559" s="1" t="s">
        <v>46</v>
      </c>
      <c r="I559" s="1" t="s">
        <v>258</v>
      </c>
      <c r="J559">
        <v>0.2</v>
      </c>
      <c r="K559" s="1" t="s">
        <v>563</v>
      </c>
      <c r="M559" t="str">
        <f>uzytkownicy719[[#This Row],[Jezyk]]</f>
        <v>kimmun</v>
      </c>
      <c r="N559" s="1" t="str">
        <f>VLOOKUP(uzytkownicy719[[#This Row],[Panstwo]],panstwa517[[Panstwo]:[Kontynent]],2,FALSE)</f>
        <v>Azja</v>
      </c>
      <c r="Q559">
        <f t="shared" si="16"/>
        <v>0</v>
      </c>
      <c r="R559" t="str">
        <f t="shared" si="17"/>
        <v/>
      </c>
    </row>
    <row r="560" spans="8:18" x14ac:dyDescent="0.25">
      <c r="H560" s="1" t="s">
        <v>46</v>
      </c>
      <c r="I560" s="1" t="s">
        <v>132</v>
      </c>
      <c r="J560">
        <v>0.2</v>
      </c>
      <c r="K560" s="1" t="s">
        <v>563</v>
      </c>
      <c r="M560" t="str">
        <f>uzytkownicy719[[#This Row],[Jezyk]]</f>
        <v>caolan</v>
      </c>
      <c r="N560" s="1" t="str">
        <f>VLOOKUP(uzytkownicy719[[#This Row],[Panstwo]],panstwa517[[Panstwo]:[Kontynent]],2,FALSE)</f>
        <v>Azja</v>
      </c>
      <c r="Q560">
        <f t="shared" si="16"/>
        <v>0</v>
      </c>
      <c r="R560" t="str">
        <f t="shared" si="17"/>
        <v/>
      </c>
    </row>
    <row r="561" spans="8:18" x14ac:dyDescent="0.25">
      <c r="H561" s="1" t="s">
        <v>46</v>
      </c>
      <c r="I561" s="1" t="s">
        <v>268</v>
      </c>
      <c r="J561">
        <v>0.2</v>
      </c>
      <c r="K561" s="1" t="s">
        <v>563</v>
      </c>
      <c r="M561" t="str">
        <f>uzytkownicy719[[#This Row],[Jezyk]]</f>
        <v>koho</v>
      </c>
      <c r="N561" s="1" t="str">
        <f>VLOOKUP(uzytkownicy719[[#This Row],[Panstwo]],panstwa517[[Panstwo]:[Kontynent]],2,FALSE)</f>
        <v>Azja</v>
      </c>
      <c r="Q561">
        <f t="shared" si="16"/>
        <v>0</v>
      </c>
      <c r="R561" t="str">
        <f t="shared" si="17"/>
        <v/>
      </c>
    </row>
    <row r="562" spans="8:18" x14ac:dyDescent="0.25">
      <c r="H562" s="1" t="s">
        <v>46</v>
      </c>
      <c r="I562" s="1" t="s">
        <v>137</v>
      </c>
      <c r="J562">
        <v>0.2</v>
      </c>
      <c r="K562" s="1" t="s">
        <v>563</v>
      </c>
      <c r="M562" t="str">
        <f>uzytkownicy719[[#This Row],[Jezyk]]</f>
        <v>cham</v>
      </c>
      <c r="N562" s="1" t="str">
        <f>VLOOKUP(uzytkownicy719[[#This Row],[Panstwo]],panstwa517[[Panstwo]:[Kontynent]],2,FALSE)</f>
        <v>Azja</v>
      </c>
      <c r="Q562">
        <f t="shared" si="16"/>
        <v>0</v>
      </c>
      <c r="R562" t="str">
        <f t="shared" si="17"/>
        <v/>
      </c>
    </row>
    <row r="563" spans="8:18" x14ac:dyDescent="0.25">
      <c r="H563" s="1" t="s">
        <v>46</v>
      </c>
      <c r="I563" s="1" t="s">
        <v>88</v>
      </c>
      <c r="J563">
        <v>0.2</v>
      </c>
      <c r="K563" s="1" t="s">
        <v>563</v>
      </c>
      <c r="M563" t="str">
        <f>uzytkownicy719[[#This Row],[Jezyk]]</f>
        <v>bahnar</v>
      </c>
      <c r="N563" s="1" t="str">
        <f>VLOOKUP(uzytkownicy719[[#This Row],[Panstwo]],panstwa517[[Panstwo]:[Kontynent]],2,FALSE)</f>
        <v>Azja</v>
      </c>
      <c r="Q563">
        <f t="shared" si="16"/>
        <v>0</v>
      </c>
      <c r="R563" t="str">
        <f t="shared" si="17"/>
        <v/>
      </c>
    </row>
    <row r="564" spans="8:18" x14ac:dyDescent="0.25">
      <c r="H564" s="1" t="s">
        <v>47</v>
      </c>
      <c r="I564" s="1" t="s">
        <v>329</v>
      </c>
      <c r="J564">
        <v>0.2</v>
      </c>
      <c r="K564" s="1" t="s">
        <v>563</v>
      </c>
      <c r="M564" t="str">
        <f>uzytkownicy719[[#This Row],[Jezyk]]</f>
        <v>mandarynski</v>
      </c>
      <c r="N564" s="1" t="str">
        <f>VLOOKUP(uzytkownicy719[[#This Row],[Panstwo]],panstwa517[[Panstwo]:[Kontynent]],2,FALSE)</f>
        <v>Europa</v>
      </c>
      <c r="Q564">
        <f t="shared" si="16"/>
        <v>0</v>
      </c>
      <c r="R564" t="str">
        <f t="shared" si="17"/>
        <v/>
      </c>
    </row>
    <row r="565" spans="8:18" x14ac:dyDescent="0.25">
      <c r="H565" s="1" t="s">
        <v>7</v>
      </c>
      <c r="I565" s="1" t="s">
        <v>333</v>
      </c>
      <c r="J565">
        <v>0.1</v>
      </c>
      <c r="K565" s="1" t="s">
        <v>563</v>
      </c>
      <c r="M565" t="str">
        <f>uzytkownicy719[[#This Row],[Jezyk]]</f>
        <v>mapuche</v>
      </c>
      <c r="N565" s="1" t="str">
        <f>VLOOKUP(uzytkownicy719[[#This Row],[Panstwo]],panstwa517[[Panstwo]:[Kontynent]],2,FALSE)</f>
        <v>Ameryka Poludniowa</v>
      </c>
      <c r="Q565">
        <f t="shared" si="16"/>
        <v>0</v>
      </c>
      <c r="R565" t="str">
        <f t="shared" si="17"/>
        <v/>
      </c>
    </row>
    <row r="566" spans="8:18" x14ac:dyDescent="0.25">
      <c r="H566" s="1" t="s">
        <v>10</v>
      </c>
      <c r="I566" s="1" t="s">
        <v>244</v>
      </c>
      <c r="J566">
        <v>0.1</v>
      </c>
      <c r="K566" s="1" t="s">
        <v>563</v>
      </c>
      <c r="M566" t="str">
        <f>uzytkownicy719[[#This Row],[Jezyk]]</f>
        <v>kayan</v>
      </c>
      <c r="N566" s="1" t="str">
        <f>VLOOKUP(uzytkownicy719[[#This Row],[Panstwo]],panstwa517[[Panstwo]:[Kontynent]],2,FALSE)</f>
        <v>Azja</v>
      </c>
      <c r="Q566">
        <f t="shared" si="16"/>
        <v>0</v>
      </c>
      <c r="R566" t="str">
        <f t="shared" si="17"/>
        <v/>
      </c>
    </row>
    <row r="567" spans="8:18" x14ac:dyDescent="0.25">
      <c r="H567" s="1" t="s">
        <v>10</v>
      </c>
      <c r="I567" s="1" t="s">
        <v>255</v>
      </c>
      <c r="J567">
        <v>0.1</v>
      </c>
      <c r="K567" s="1" t="s">
        <v>563</v>
      </c>
      <c r="M567" t="str">
        <f>uzytkownicy719[[#This Row],[Jezyk]]</f>
        <v>khun</v>
      </c>
      <c r="N567" s="1" t="str">
        <f>VLOOKUP(uzytkownicy719[[#This Row],[Panstwo]],panstwa517[[Panstwo]:[Kontynent]],2,FALSE)</f>
        <v>Azja</v>
      </c>
      <c r="Q567">
        <f t="shared" si="16"/>
        <v>0</v>
      </c>
      <c r="R567" t="str">
        <f t="shared" si="17"/>
        <v/>
      </c>
    </row>
    <row r="568" spans="8:18" x14ac:dyDescent="0.25">
      <c r="H568" s="1" t="s">
        <v>12</v>
      </c>
      <c r="I568" s="1" t="s">
        <v>222</v>
      </c>
      <c r="J568">
        <v>0.1</v>
      </c>
      <c r="K568" s="1" t="s">
        <v>563</v>
      </c>
      <c r="M568" t="str">
        <f>uzytkownicy719[[#This Row],[Jezyk]]</f>
        <v>jingpo</v>
      </c>
      <c r="N568" s="1" t="str">
        <f>VLOOKUP(uzytkownicy719[[#This Row],[Panstwo]],panstwa517[[Panstwo]:[Kontynent]],2,FALSE)</f>
        <v>Azja</v>
      </c>
      <c r="Q568">
        <f t="shared" si="16"/>
        <v>0</v>
      </c>
      <c r="R568" t="str">
        <f t="shared" si="17"/>
        <v/>
      </c>
    </row>
    <row r="569" spans="8:18" x14ac:dyDescent="0.25">
      <c r="H569" s="1" t="s">
        <v>12</v>
      </c>
      <c r="I569" s="1" t="s">
        <v>151</v>
      </c>
      <c r="J569">
        <v>0.1</v>
      </c>
      <c r="K569" s="1" t="s">
        <v>563</v>
      </c>
      <c r="M569" t="str">
        <f>uzytkownicy719[[#This Row],[Jezyk]]</f>
        <v>daur</v>
      </c>
      <c r="N569" s="1" t="str">
        <f>VLOOKUP(uzytkownicy719[[#This Row],[Panstwo]],panstwa517[[Panstwo]:[Kontynent]],2,FALSE)</f>
        <v>Azja</v>
      </c>
      <c r="Q569">
        <f t="shared" si="16"/>
        <v>0</v>
      </c>
      <c r="R569" t="str">
        <f t="shared" si="17"/>
        <v/>
      </c>
    </row>
    <row r="570" spans="8:18" x14ac:dyDescent="0.25">
      <c r="H570" s="1" t="s">
        <v>12</v>
      </c>
      <c r="I570" s="1" t="s">
        <v>451</v>
      </c>
      <c r="J570">
        <v>0.1</v>
      </c>
      <c r="K570" s="1" t="s">
        <v>563</v>
      </c>
      <c r="M570" t="str">
        <f>uzytkownicy719[[#This Row],[Jezyk]]</f>
        <v>salar</v>
      </c>
      <c r="N570" s="1" t="str">
        <f>VLOOKUP(uzytkownicy719[[#This Row],[Panstwo]],panstwa517[[Panstwo]:[Kontynent]],2,FALSE)</f>
        <v>Azja</v>
      </c>
      <c r="Q570">
        <f t="shared" si="16"/>
        <v>0</v>
      </c>
      <c r="R570" t="str">
        <f t="shared" si="17"/>
        <v/>
      </c>
    </row>
    <row r="571" spans="8:18" x14ac:dyDescent="0.25">
      <c r="H571" s="1" t="s">
        <v>12</v>
      </c>
      <c r="I571" s="1" t="s">
        <v>119</v>
      </c>
      <c r="J571">
        <v>0.1</v>
      </c>
      <c r="K571" s="1" t="s">
        <v>563</v>
      </c>
      <c r="M571" t="str">
        <f>uzytkownicy719[[#This Row],[Jezyk]]</f>
        <v>blang</v>
      </c>
      <c r="N571" s="1" t="str">
        <f>VLOOKUP(uzytkownicy719[[#This Row],[Panstwo]],panstwa517[[Panstwo]:[Kontynent]],2,FALSE)</f>
        <v>Azja</v>
      </c>
      <c r="Q571">
        <f t="shared" si="16"/>
        <v>0</v>
      </c>
      <c r="R571" t="str">
        <f t="shared" si="17"/>
        <v/>
      </c>
    </row>
    <row r="572" spans="8:18" x14ac:dyDescent="0.25">
      <c r="H572" s="1" t="s">
        <v>12</v>
      </c>
      <c r="I572" s="1" t="s">
        <v>332</v>
      </c>
      <c r="J572">
        <v>0.1</v>
      </c>
      <c r="K572" s="1" t="s">
        <v>563</v>
      </c>
      <c r="M572" t="str">
        <f>uzytkownicy719[[#This Row],[Jezyk]]</f>
        <v>maonan</v>
      </c>
      <c r="N572" s="1" t="str">
        <f>VLOOKUP(uzytkownicy719[[#This Row],[Panstwo]],panstwa517[[Panstwo]:[Kontynent]],2,FALSE)</f>
        <v>Azja</v>
      </c>
      <c r="Q572">
        <f t="shared" si="16"/>
        <v>0</v>
      </c>
      <c r="R572" t="str">
        <f t="shared" si="17"/>
        <v/>
      </c>
    </row>
    <row r="573" spans="8:18" x14ac:dyDescent="0.25">
      <c r="H573" s="1" t="s">
        <v>12</v>
      </c>
      <c r="I573" s="1" t="s">
        <v>519</v>
      </c>
      <c r="J573">
        <v>0.1</v>
      </c>
      <c r="K573" s="1" t="s">
        <v>563</v>
      </c>
      <c r="M573" t="str">
        <f>uzytkownicy719[[#This Row],[Jezyk]]</f>
        <v>tujia</v>
      </c>
      <c r="N573" s="1" t="str">
        <f>VLOOKUP(uzytkownicy719[[#This Row],[Panstwo]],panstwa517[[Panstwo]:[Kontynent]],2,FALSE)</f>
        <v>Azja</v>
      </c>
      <c r="Q573">
        <f t="shared" si="16"/>
        <v>0</v>
      </c>
      <c r="R573" t="str">
        <f t="shared" si="17"/>
        <v/>
      </c>
    </row>
    <row r="574" spans="8:18" x14ac:dyDescent="0.25">
      <c r="H574" s="1" t="s">
        <v>13</v>
      </c>
      <c r="I574" s="1" t="s">
        <v>343</v>
      </c>
      <c r="J574">
        <v>0.1</v>
      </c>
      <c r="K574" s="1" t="s">
        <v>563</v>
      </c>
      <c r="M574" t="str">
        <f>uzytkownicy719[[#This Row],[Jezyk]]</f>
        <v>mayogo</v>
      </c>
      <c r="N574" s="1" t="str">
        <f>VLOOKUP(uzytkownicy719[[#This Row],[Panstwo]],panstwa517[[Panstwo]:[Kontynent]],2,FALSE)</f>
        <v>Afryka</v>
      </c>
      <c r="Q574">
        <f t="shared" si="16"/>
        <v>0</v>
      </c>
      <c r="R574" t="str">
        <f t="shared" si="17"/>
        <v/>
      </c>
    </row>
    <row r="575" spans="8:18" x14ac:dyDescent="0.25">
      <c r="H575" s="1" t="s">
        <v>13</v>
      </c>
      <c r="I575" s="1" t="s">
        <v>387</v>
      </c>
      <c r="J575">
        <v>0.1</v>
      </c>
      <c r="K575" s="1" t="s">
        <v>563</v>
      </c>
      <c r="M575" t="str">
        <f>uzytkownicy719[[#This Row],[Jezyk]]</f>
        <v>ngiti</v>
      </c>
      <c r="N575" s="1" t="str">
        <f>VLOOKUP(uzytkownicy719[[#This Row],[Panstwo]],panstwa517[[Panstwo]:[Kontynent]],2,FALSE)</f>
        <v>Afryka</v>
      </c>
      <c r="Q575">
        <f t="shared" si="16"/>
        <v>0</v>
      </c>
      <c r="R575" t="str">
        <f t="shared" si="17"/>
        <v/>
      </c>
    </row>
    <row r="576" spans="8:18" x14ac:dyDescent="0.25">
      <c r="H576" s="1" t="s">
        <v>16</v>
      </c>
      <c r="I576" s="1" t="s">
        <v>545</v>
      </c>
      <c r="J576">
        <v>0.1</v>
      </c>
      <c r="K576" s="1" t="s">
        <v>563</v>
      </c>
      <c r="M576" t="str">
        <f>uzytkownicy719[[#This Row],[Jezyk]]</f>
        <v>yakan</v>
      </c>
      <c r="N576" s="1" t="str">
        <f>VLOOKUP(uzytkownicy719[[#This Row],[Panstwo]],panstwa517[[Panstwo]:[Kontynent]],2,FALSE)</f>
        <v>Azja</v>
      </c>
      <c r="Q576">
        <f t="shared" si="16"/>
        <v>0</v>
      </c>
      <c r="R576" t="str">
        <f t="shared" si="17"/>
        <v/>
      </c>
    </row>
    <row r="577" spans="8:18" x14ac:dyDescent="0.25">
      <c r="H577" s="1" t="s">
        <v>20</v>
      </c>
      <c r="I577" s="1" t="s">
        <v>492</v>
      </c>
      <c r="J577">
        <v>0.1</v>
      </c>
      <c r="K577" s="1" t="s">
        <v>563</v>
      </c>
      <c r="M577" t="str">
        <f>uzytkownicy719[[#This Row],[Jezyk]]</f>
        <v>tangkhul</v>
      </c>
      <c r="N577" s="1" t="str">
        <f>VLOOKUP(uzytkownicy719[[#This Row],[Panstwo]],panstwa517[[Panstwo]:[Kontynent]],2,FALSE)</f>
        <v>Azja</v>
      </c>
      <c r="Q577">
        <f t="shared" si="16"/>
        <v>0</v>
      </c>
      <c r="R577" t="str">
        <f t="shared" si="17"/>
        <v/>
      </c>
    </row>
    <row r="578" spans="8:18" x14ac:dyDescent="0.25">
      <c r="H578" s="1" t="s">
        <v>20</v>
      </c>
      <c r="I578" s="1" t="s">
        <v>265</v>
      </c>
      <c r="J578">
        <v>0.1</v>
      </c>
      <c r="K578" s="1" t="s">
        <v>563</v>
      </c>
      <c r="M578" t="str">
        <f>uzytkownicy719[[#This Row],[Jezyk]]</f>
        <v>kisan</v>
      </c>
      <c r="N578" s="1" t="str">
        <f>VLOOKUP(uzytkownicy719[[#This Row],[Panstwo]],panstwa517[[Panstwo]:[Kontynent]],2,FALSE)</f>
        <v>Azja</v>
      </c>
      <c r="Q578">
        <f t="shared" si="16"/>
        <v>0</v>
      </c>
      <c r="R578" t="str">
        <f t="shared" si="17"/>
        <v/>
      </c>
    </row>
    <row r="579" spans="8:18" x14ac:dyDescent="0.25">
      <c r="H579" s="1" t="s">
        <v>20</v>
      </c>
      <c r="I579" s="1" t="s">
        <v>73</v>
      </c>
      <c r="J579">
        <v>0.1</v>
      </c>
      <c r="K579" s="1" t="s">
        <v>563</v>
      </c>
      <c r="M579" t="str">
        <f>uzytkownicy719[[#This Row],[Jezyk]]</f>
        <v>angami</v>
      </c>
      <c r="N579" s="1" t="str">
        <f>VLOOKUP(uzytkownicy719[[#This Row],[Panstwo]],panstwa517[[Panstwo]:[Kontynent]],2,FALSE)</f>
        <v>Azja</v>
      </c>
      <c r="Q579">
        <f t="shared" ref="Q579:Q642" si="18">COUNTIF($O$4:$O$552,P579)</f>
        <v>0</v>
      </c>
      <c r="R579" t="str">
        <f t="shared" ref="R579:R642" si="19">IF(Q579&gt;=4,P579,"")</f>
        <v/>
      </c>
    </row>
    <row r="580" spans="8:18" x14ac:dyDescent="0.25">
      <c r="H580" s="1" t="s">
        <v>20</v>
      </c>
      <c r="I580" s="1" t="s">
        <v>429</v>
      </c>
      <c r="J580">
        <v>0.1</v>
      </c>
      <c r="K580" s="1" t="s">
        <v>563</v>
      </c>
      <c r="M580" t="str">
        <f>uzytkownicy719[[#This Row],[Jezyk]]</f>
        <v>phom</v>
      </c>
      <c r="N580" s="1" t="str">
        <f>VLOOKUP(uzytkownicy719[[#This Row],[Panstwo]],panstwa517[[Panstwo]:[Kontynent]],2,FALSE)</f>
        <v>Azja</v>
      </c>
      <c r="Q580">
        <f t="shared" si="18"/>
        <v>0</v>
      </c>
      <c r="R580" t="str">
        <f t="shared" si="19"/>
        <v/>
      </c>
    </row>
    <row r="581" spans="8:18" x14ac:dyDescent="0.25">
      <c r="H581" s="1" t="s">
        <v>20</v>
      </c>
      <c r="I581" s="1" t="s">
        <v>269</v>
      </c>
      <c r="J581">
        <v>0.1</v>
      </c>
      <c r="K581" s="1" t="s">
        <v>563</v>
      </c>
      <c r="M581" t="str">
        <f>uzytkownicy719[[#This Row],[Jezyk]]</f>
        <v>kolami</v>
      </c>
      <c r="N581" s="1" t="str">
        <f>VLOOKUP(uzytkownicy719[[#This Row],[Panstwo]],panstwa517[[Panstwo]:[Kontynent]],2,FALSE)</f>
        <v>Azja</v>
      </c>
      <c r="Q581">
        <f t="shared" si="18"/>
        <v>0</v>
      </c>
      <c r="R581" t="str">
        <f t="shared" si="19"/>
        <v/>
      </c>
    </row>
    <row r="582" spans="8:18" x14ac:dyDescent="0.25">
      <c r="H582" s="1" t="s">
        <v>20</v>
      </c>
      <c r="I582" s="1" t="s">
        <v>289</v>
      </c>
      <c r="J582">
        <v>0.1</v>
      </c>
      <c r="K582" s="1" t="s">
        <v>563</v>
      </c>
      <c r="M582" t="str">
        <f>uzytkownicy719[[#This Row],[Jezyk]]</f>
        <v>kuvi</v>
      </c>
      <c r="N582" s="1" t="str">
        <f>VLOOKUP(uzytkownicy719[[#This Row],[Panstwo]],panstwa517[[Panstwo]:[Kontynent]],2,FALSE)</f>
        <v>Azja</v>
      </c>
      <c r="Q582">
        <f t="shared" si="18"/>
        <v>0</v>
      </c>
      <c r="R582" t="str">
        <f t="shared" si="19"/>
        <v/>
      </c>
    </row>
    <row r="583" spans="8:18" x14ac:dyDescent="0.25">
      <c r="H583" s="1" t="s">
        <v>20</v>
      </c>
      <c r="I583" s="1" t="s">
        <v>154</v>
      </c>
      <c r="J583">
        <v>0.1</v>
      </c>
      <c r="K583" s="1" t="s">
        <v>563</v>
      </c>
      <c r="M583" t="str">
        <f>uzytkownicy719[[#This Row],[Jezyk]]</f>
        <v>dimasa</v>
      </c>
      <c r="N583" s="1" t="str">
        <f>VLOOKUP(uzytkownicy719[[#This Row],[Panstwo]],panstwa517[[Panstwo]:[Kontynent]],2,FALSE)</f>
        <v>Azja</v>
      </c>
      <c r="Q583">
        <f t="shared" si="18"/>
        <v>0</v>
      </c>
      <c r="R583" t="str">
        <f t="shared" si="19"/>
        <v/>
      </c>
    </row>
    <row r="584" spans="8:18" x14ac:dyDescent="0.25">
      <c r="H584" s="1" t="s">
        <v>20</v>
      </c>
      <c r="I584" s="1" t="s">
        <v>292</v>
      </c>
      <c r="J584">
        <v>0.1</v>
      </c>
      <c r="K584" s="1" t="s">
        <v>563</v>
      </c>
      <c r="M584" t="str">
        <f>uzytkownicy719[[#This Row],[Jezyk]]</f>
        <v>ladakhi</v>
      </c>
      <c r="N584" s="1" t="str">
        <f>VLOOKUP(uzytkownicy719[[#This Row],[Panstwo]],panstwa517[[Panstwo]:[Kontynent]],2,FALSE)</f>
        <v>Azja</v>
      </c>
      <c r="Q584">
        <f t="shared" si="18"/>
        <v>0</v>
      </c>
      <c r="R584" t="str">
        <f t="shared" si="19"/>
        <v/>
      </c>
    </row>
    <row r="585" spans="8:18" x14ac:dyDescent="0.25">
      <c r="H585" s="1" t="s">
        <v>20</v>
      </c>
      <c r="I585" s="1" t="s">
        <v>458</v>
      </c>
      <c r="J585">
        <v>0.1</v>
      </c>
      <c r="K585" s="1" t="s">
        <v>563</v>
      </c>
      <c r="M585" t="str">
        <f>uzytkownicy719[[#This Row],[Jezyk]]</f>
        <v>sema</v>
      </c>
      <c r="N585" s="1" t="str">
        <f>VLOOKUP(uzytkownicy719[[#This Row],[Panstwo]],panstwa517[[Panstwo]:[Kontynent]],2,FALSE)</f>
        <v>Azja</v>
      </c>
      <c r="Q585">
        <f t="shared" si="18"/>
        <v>0</v>
      </c>
      <c r="R585" t="str">
        <f t="shared" si="19"/>
        <v/>
      </c>
    </row>
    <row r="586" spans="8:18" x14ac:dyDescent="0.25">
      <c r="H586" s="1" t="s">
        <v>22</v>
      </c>
      <c r="I586" s="1" t="s">
        <v>136</v>
      </c>
      <c r="J586">
        <v>0.1</v>
      </c>
      <c r="K586" s="1" t="s">
        <v>563</v>
      </c>
      <c r="M586" t="str">
        <f>uzytkownicy719[[#This Row],[Jezyk]]</f>
        <v>chaldejski</v>
      </c>
      <c r="N586" s="1" t="str">
        <f>VLOOKUP(uzytkownicy719[[#This Row],[Panstwo]],panstwa517[[Panstwo]:[Kontynent]],2,FALSE)</f>
        <v>Azja</v>
      </c>
      <c r="Q586">
        <f t="shared" si="18"/>
        <v>0</v>
      </c>
      <c r="R586" t="str">
        <f t="shared" si="19"/>
        <v/>
      </c>
    </row>
    <row r="587" spans="8:18" x14ac:dyDescent="0.25">
      <c r="H587" s="1" t="s">
        <v>25</v>
      </c>
      <c r="I587" s="1" t="s">
        <v>538</v>
      </c>
      <c r="J587">
        <v>0.1</v>
      </c>
      <c r="K587" s="1" t="s">
        <v>563</v>
      </c>
      <c r="M587" t="str">
        <f>uzytkownicy719[[#This Row],[Jezyk]]</f>
        <v>wietnamski</v>
      </c>
      <c r="N587" s="1" t="str">
        <f>VLOOKUP(uzytkownicy719[[#This Row],[Panstwo]],panstwa517[[Panstwo]:[Kontynent]],2,FALSE)</f>
        <v>Ameryka Polnocna</v>
      </c>
      <c r="Q587">
        <f t="shared" si="18"/>
        <v>0</v>
      </c>
      <c r="R587" t="str">
        <f t="shared" si="19"/>
        <v/>
      </c>
    </row>
    <row r="588" spans="8:18" x14ac:dyDescent="0.25">
      <c r="H588" s="1" t="s">
        <v>25</v>
      </c>
      <c r="I588" s="1" t="s">
        <v>277</v>
      </c>
      <c r="J588">
        <v>0.1</v>
      </c>
      <c r="K588" s="1" t="s">
        <v>563</v>
      </c>
      <c r="M588" t="str">
        <f>uzytkownicy719[[#This Row],[Jezyk]]</f>
        <v>koreanski</v>
      </c>
      <c r="N588" s="1" t="str">
        <f>VLOOKUP(uzytkownicy719[[#This Row],[Panstwo]],panstwa517[[Panstwo]:[Kontynent]],2,FALSE)</f>
        <v>Ameryka Polnocna</v>
      </c>
      <c r="Q588">
        <f t="shared" si="18"/>
        <v>0</v>
      </c>
      <c r="R588" t="str">
        <f t="shared" si="19"/>
        <v/>
      </c>
    </row>
    <row r="589" spans="8:18" x14ac:dyDescent="0.25">
      <c r="H589" s="1" t="s">
        <v>25</v>
      </c>
      <c r="I589" s="1" t="s">
        <v>491</v>
      </c>
      <c r="J589">
        <v>0.1</v>
      </c>
      <c r="K589" s="1" t="s">
        <v>563</v>
      </c>
      <c r="M589" t="str">
        <f>uzytkownicy719[[#This Row],[Jezyk]]</f>
        <v>tamilski</v>
      </c>
      <c r="N589" s="1" t="str">
        <f>VLOOKUP(uzytkownicy719[[#This Row],[Panstwo]],panstwa517[[Panstwo]:[Kontynent]],2,FALSE)</f>
        <v>Ameryka Polnocna</v>
      </c>
      <c r="Q589">
        <f t="shared" si="18"/>
        <v>0</v>
      </c>
      <c r="R589" t="str">
        <f t="shared" si="19"/>
        <v/>
      </c>
    </row>
    <row r="590" spans="8:18" x14ac:dyDescent="0.25">
      <c r="H590" s="1" t="s">
        <v>25</v>
      </c>
      <c r="I590" s="1" t="s">
        <v>527</v>
      </c>
      <c r="J590">
        <v>0.1</v>
      </c>
      <c r="K590" s="1" t="s">
        <v>563</v>
      </c>
      <c r="M590" t="str">
        <f>uzytkownicy719[[#This Row],[Jezyk]]</f>
        <v>ukrainski</v>
      </c>
      <c r="N590" s="1" t="str">
        <f>VLOOKUP(uzytkownicy719[[#This Row],[Panstwo]],panstwa517[[Panstwo]:[Kontynent]],2,FALSE)</f>
        <v>Ameryka Polnocna</v>
      </c>
      <c r="Q590">
        <f t="shared" si="18"/>
        <v>0</v>
      </c>
      <c r="R590" t="str">
        <f t="shared" si="19"/>
        <v/>
      </c>
    </row>
    <row r="591" spans="8:18" x14ac:dyDescent="0.25">
      <c r="H591" s="1" t="s">
        <v>25</v>
      </c>
      <c r="I591" s="1" t="s">
        <v>205</v>
      </c>
      <c r="J591">
        <v>0.1</v>
      </c>
      <c r="K591" s="1" t="s">
        <v>563</v>
      </c>
      <c r="M591" t="str">
        <f>uzytkownicy719[[#This Row],[Jezyk]]</f>
        <v>holenderski</v>
      </c>
      <c r="N591" s="1" t="str">
        <f>VLOOKUP(uzytkownicy719[[#This Row],[Panstwo]],panstwa517[[Panstwo]:[Kontynent]],2,FALSE)</f>
        <v>Ameryka Polnocna</v>
      </c>
      <c r="Q591">
        <f t="shared" si="18"/>
        <v>0</v>
      </c>
      <c r="R591" t="str">
        <f t="shared" si="19"/>
        <v/>
      </c>
    </row>
    <row r="592" spans="8:18" x14ac:dyDescent="0.25">
      <c r="H592" s="1" t="s">
        <v>25</v>
      </c>
      <c r="I592" s="1" t="s">
        <v>178</v>
      </c>
      <c r="J592">
        <v>0.1</v>
      </c>
      <c r="K592" s="1" t="s">
        <v>563</v>
      </c>
      <c r="M592" t="str">
        <f>uzytkownicy719[[#This Row],[Jezyk]]</f>
        <v>grecki</v>
      </c>
      <c r="N592" s="1" t="str">
        <f>VLOOKUP(uzytkownicy719[[#This Row],[Panstwo]],panstwa517[[Panstwo]:[Kontynent]],2,FALSE)</f>
        <v>Ameryka Polnocna</v>
      </c>
      <c r="Q592">
        <f t="shared" si="18"/>
        <v>0</v>
      </c>
      <c r="R592" t="str">
        <f t="shared" si="19"/>
        <v/>
      </c>
    </row>
    <row r="593" spans="8:18" x14ac:dyDescent="0.25">
      <c r="H593" s="1" t="s">
        <v>25</v>
      </c>
      <c r="I593" s="1" t="s">
        <v>181</v>
      </c>
      <c r="J593">
        <v>0.1</v>
      </c>
      <c r="K593" s="1" t="s">
        <v>563</v>
      </c>
      <c r="M593" t="str">
        <f>uzytkownicy719[[#This Row],[Jezyk]]</f>
        <v>gudzaracki</v>
      </c>
      <c r="N593" s="1" t="str">
        <f>VLOOKUP(uzytkownicy719[[#This Row],[Panstwo]],panstwa517[[Panstwo]:[Kontynent]],2,FALSE)</f>
        <v>Ameryka Polnocna</v>
      </c>
      <c r="Q593">
        <f t="shared" si="18"/>
        <v>0</v>
      </c>
      <c r="R593" t="str">
        <f t="shared" si="19"/>
        <v/>
      </c>
    </row>
    <row r="594" spans="8:18" x14ac:dyDescent="0.25">
      <c r="H594" s="1" t="s">
        <v>25</v>
      </c>
      <c r="I594" s="1" t="s">
        <v>199</v>
      </c>
      <c r="J594">
        <v>0.1</v>
      </c>
      <c r="K594" s="1" t="s">
        <v>563</v>
      </c>
      <c r="M594" t="str">
        <f>uzytkownicy719[[#This Row],[Jezyk]]</f>
        <v>hindi</v>
      </c>
      <c r="N594" s="1" t="str">
        <f>VLOOKUP(uzytkownicy719[[#This Row],[Panstwo]],panstwa517[[Panstwo]:[Kontynent]],2,FALSE)</f>
        <v>Ameryka Polnocna</v>
      </c>
      <c r="Q594">
        <f t="shared" si="18"/>
        <v>0</v>
      </c>
      <c r="R594" t="str">
        <f t="shared" si="19"/>
        <v/>
      </c>
    </row>
    <row r="595" spans="8:18" x14ac:dyDescent="0.25">
      <c r="H595" s="1" t="s">
        <v>25</v>
      </c>
      <c r="I595" s="1" t="s">
        <v>445</v>
      </c>
      <c r="J595">
        <v>0.1</v>
      </c>
      <c r="K595" s="1" t="s">
        <v>563</v>
      </c>
      <c r="M595" t="str">
        <f>uzytkownicy719[[#This Row],[Jezyk]]</f>
        <v>rumunski</v>
      </c>
      <c r="N595" s="1" t="str">
        <f>VLOOKUP(uzytkownicy719[[#This Row],[Panstwo]],panstwa517[[Panstwo]:[Kontynent]],2,FALSE)</f>
        <v>Ameryka Polnocna</v>
      </c>
      <c r="Q595">
        <f t="shared" si="18"/>
        <v>0</v>
      </c>
      <c r="R595" t="str">
        <f t="shared" si="19"/>
        <v/>
      </c>
    </row>
    <row r="596" spans="8:18" x14ac:dyDescent="0.25">
      <c r="H596" s="1" t="s">
        <v>25</v>
      </c>
      <c r="I596" s="1" t="s">
        <v>280</v>
      </c>
      <c r="J596">
        <v>0.1</v>
      </c>
      <c r="K596" s="1" t="s">
        <v>563</v>
      </c>
      <c r="M596" t="str">
        <f>uzytkownicy719[[#This Row],[Jezyk]]</f>
        <v>kri</v>
      </c>
      <c r="N596" s="1" t="str">
        <f>VLOOKUP(uzytkownicy719[[#This Row],[Panstwo]],panstwa517[[Panstwo]:[Kontynent]],2,FALSE)</f>
        <v>Ameryka Polnocna</v>
      </c>
      <c r="Q596">
        <f t="shared" si="18"/>
        <v>0</v>
      </c>
      <c r="R596" t="str">
        <f t="shared" si="19"/>
        <v/>
      </c>
    </row>
    <row r="597" spans="8:18" x14ac:dyDescent="0.25">
      <c r="H597" s="1" t="s">
        <v>27</v>
      </c>
      <c r="I597" s="1" t="s">
        <v>473</v>
      </c>
      <c r="J597">
        <v>0.1</v>
      </c>
      <c r="K597" s="1" t="s">
        <v>563</v>
      </c>
      <c r="M597" t="str">
        <f>uzytkownicy719[[#This Row],[Jezyk]]</f>
        <v>suba</v>
      </c>
      <c r="N597" s="1" t="str">
        <f>VLOOKUP(uzytkownicy719[[#This Row],[Panstwo]],panstwa517[[Panstwo]:[Kontynent]],2,FALSE)</f>
        <v>Afryka</v>
      </c>
      <c r="Q597">
        <f t="shared" si="18"/>
        <v>0</v>
      </c>
      <c r="R597" t="str">
        <f t="shared" si="19"/>
        <v/>
      </c>
    </row>
    <row r="598" spans="8:18" x14ac:dyDescent="0.25">
      <c r="H598" s="1" t="s">
        <v>27</v>
      </c>
      <c r="I598" s="1" t="s">
        <v>413</v>
      </c>
      <c r="J598">
        <v>0.1</v>
      </c>
      <c r="K598" s="1" t="s">
        <v>563</v>
      </c>
      <c r="M598" t="str">
        <f>uzytkownicy719[[#This Row],[Jezyk]]</f>
        <v>olushisa</v>
      </c>
      <c r="N598" s="1" t="str">
        <f>VLOOKUP(uzytkownicy719[[#This Row],[Panstwo]],panstwa517[[Panstwo]:[Kontynent]],2,FALSE)</f>
        <v>Afryka</v>
      </c>
      <c r="Q598">
        <f t="shared" si="18"/>
        <v>0</v>
      </c>
      <c r="R598" t="str">
        <f t="shared" si="19"/>
        <v/>
      </c>
    </row>
    <row r="599" spans="8:18" x14ac:dyDescent="0.25">
      <c r="H599" s="1" t="s">
        <v>27</v>
      </c>
      <c r="I599" s="1" t="s">
        <v>408</v>
      </c>
      <c r="J599">
        <v>0.1</v>
      </c>
      <c r="K599" s="1" t="s">
        <v>563</v>
      </c>
      <c r="M599" t="str">
        <f>uzytkownicy719[[#This Row],[Jezyk]]</f>
        <v>olukhayo</v>
      </c>
      <c r="N599" s="1" t="str">
        <f>VLOOKUP(uzytkownicy719[[#This Row],[Panstwo]],panstwa517[[Panstwo]:[Kontynent]],2,FALSE)</f>
        <v>Afryka</v>
      </c>
      <c r="Q599">
        <f t="shared" si="18"/>
        <v>0</v>
      </c>
      <c r="R599" t="str">
        <f t="shared" si="19"/>
        <v/>
      </c>
    </row>
    <row r="600" spans="8:18" x14ac:dyDescent="0.25">
      <c r="H600" s="1" t="s">
        <v>27</v>
      </c>
      <c r="I600" s="1" t="s">
        <v>412</v>
      </c>
      <c r="J600">
        <v>0.1</v>
      </c>
      <c r="K600" s="1" t="s">
        <v>563</v>
      </c>
      <c r="M600" t="str">
        <f>uzytkownicy719[[#This Row],[Jezyk]]</f>
        <v>olusamia</v>
      </c>
      <c r="N600" s="1" t="str">
        <f>VLOOKUP(uzytkownicy719[[#This Row],[Panstwo]],panstwa517[[Panstwo]:[Kontynent]],2,FALSE)</f>
        <v>Afryka</v>
      </c>
      <c r="Q600">
        <f t="shared" si="18"/>
        <v>0</v>
      </c>
      <c r="R600" t="str">
        <f t="shared" si="19"/>
        <v/>
      </c>
    </row>
    <row r="601" spans="8:18" x14ac:dyDescent="0.25">
      <c r="H601" s="1" t="s">
        <v>27</v>
      </c>
      <c r="I601" s="1" t="s">
        <v>414</v>
      </c>
      <c r="J601">
        <v>0.1</v>
      </c>
      <c r="K601" s="1" t="s">
        <v>563</v>
      </c>
      <c r="M601" t="str">
        <f>uzytkownicy719[[#This Row],[Jezyk]]</f>
        <v>olutsotso</v>
      </c>
      <c r="N601" s="1" t="str">
        <f>VLOOKUP(uzytkownicy719[[#This Row],[Panstwo]],panstwa517[[Panstwo]:[Kontynent]],2,FALSE)</f>
        <v>Afryka</v>
      </c>
      <c r="Q601">
        <f t="shared" si="18"/>
        <v>0</v>
      </c>
      <c r="R601" t="str">
        <f t="shared" si="19"/>
        <v/>
      </c>
    </row>
    <row r="602" spans="8:18" x14ac:dyDescent="0.25">
      <c r="H602" s="1" t="s">
        <v>27</v>
      </c>
      <c r="I602" s="1" t="s">
        <v>315</v>
      </c>
      <c r="J602">
        <v>0.1</v>
      </c>
      <c r="K602" s="1" t="s">
        <v>563</v>
      </c>
      <c r="M602" t="str">
        <f>uzytkownicy719[[#This Row],[Jezyk]]</f>
        <v>lutachoni</v>
      </c>
      <c r="N602" s="1" t="str">
        <f>VLOOKUP(uzytkownicy719[[#This Row],[Panstwo]],panstwa517[[Panstwo]:[Kontynent]],2,FALSE)</f>
        <v>Afryka</v>
      </c>
      <c r="Q602">
        <f t="shared" si="18"/>
        <v>0</v>
      </c>
      <c r="R602" t="str">
        <f t="shared" si="19"/>
        <v/>
      </c>
    </row>
    <row r="603" spans="8:18" x14ac:dyDescent="0.25">
      <c r="H603" s="1" t="s">
        <v>27</v>
      </c>
      <c r="I603" s="1" t="s">
        <v>471</v>
      </c>
      <c r="J603">
        <v>0.1</v>
      </c>
      <c r="K603" s="1" t="s">
        <v>562</v>
      </c>
      <c r="M603" t="str">
        <f>uzytkownicy719[[#This Row],[Jezyk]]</f>
        <v>suahili</v>
      </c>
      <c r="N603" s="1" t="str">
        <f>VLOOKUP(uzytkownicy719[[#This Row],[Panstwo]],panstwa517[[Panstwo]:[Kontynent]],2,FALSE)</f>
        <v>Afryka</v>
      </c>
      <c r="Q603">
        <f t="shared" si="18"/>
        <v>0</v>
      </c>
      <c r="R603" t="str">
        <f t="shared" si="19"/>
        <v/>
      </c>
    </row>
    <row r="604" spans="8:18" x14ac:dyDescent="0.25">
      <c r="H604" s="1" t="s">
        <v>27</v>
      </c>
      <c r="I604" s="1" t="s">
        <v>450</v>
      </c>
      <c r="J604">
        <v>0.1</v>
      </c>
      <c r="K604" s="1" t="s">
        <v>563</v>
      </c>
      <c r="M604" t="str">
        <f>uzytkownicy719[[#This Row],[Jezyk]]</f>
        <v>sagalla</v>
      </c>
      <c r="N604" s="1" t="str">
        <f>VLOOKUP(uzytkownicy719[[#This Row],[Panstwo]],panstwa517[[Panstwo]:[Kontynent]],2,FALSE)</f>
        <v>Afryka</v>
      </c>
      <c r="Q604">
        <f t="shared" si="18"/>
        <v>0</v>
      </c>
      <c r="R604" t="str">
        <f t="shared" si="19"/>
        <v/>
      </c>
    </row>
    <row r="605" spans="8:18" x14ac:dyDescent="0.25">
      <c r="H605" s="1" t="s">
        <v>29</v>
      </c>
      <c r="I605" s="1" t="s">
        <v>74</v>
      </c>
      <c r="J605">
        <v>0.1</v>
      </c>
      <c r="K605" s="1" t="s">
        <v>563</v>
      </c>
      <c r="M605" t="str">
        <f>uzytkownicy719[[#This Row],[Jezyk]]</f>
        <v>angielski</v>
      </c>
      <c r="N605" s="1" t="str">
        <f>VLOOKUP(uzytkownicy719[[#This Row],[Panstwo]],panstwa517[[Panstwo]:[Kontynent]],2,FALSE)</f>
        <v>Azja</v>
      </c>
      <c r="Q605">
        <f t="shared" si="18"/>
        <v>0</v>
      </c>
      <c r="R605" t="str">
        <f t="shared" si="19"/>
        <v/>
      </c>
    </row>
    <row r="606" spans="8:18" x14ac:dyDescent="0.25">
      <c r="H606" s="1" t="s">
        <v>29</v>
      </c>
      <c r="I606" s="1" t="s">
        <v>538</v>
      </c>
      <c r="J606">
        <v>0.1</v>
      </c>
      <c r="K606" s="1" t="s">
        <v>563</v>
      </c>
      <c r="M606" t="str">
        <f>uzytkownicy719[[#This Row],[Jezyk]]</f>
        <v>wietnamski</v>
      </c>
      <c r="N606" s="1" t="str">
        <f>VLOOKUP(uzytkownicy719[[#This Row],[Panstwo]],panstwa517[[Panstwo]:[Kontynent]],2,FALSE)</f>
        <v>Azja</v>
      </c>
      <c r="Q606">
        <f t="shared" si="18"/>
        <v>0</v>
      </c>
      <c r="R606" t="str">
        <f t="shared" si="19"/>
        <v/>
      </c>
    </row>
    <row r="607" spans="8:18" x14ac:dyDescent="0.25">
      <c r="H607" s="1" t="s">
        <v>31</v>
      </c>
      <c r="I607" s="1" t="s">
        <v>206</v>
      </c>
      <c r="J607">
        <v>0.1</v>
      </c>
      <c r="K607" s="1" t="s">
        <v>563</v>
      </c>
      <c r="M607" t="str">
        <f>uzytkownicy719[[#This Row],[Jezyk]]</f>
        <v>huastec</v>
      </c>
      <c r="N607" s="1" t="str">
        <f>VLOOKUP(uzytkownicy719[[#This Row],[Panstwo]],panstwa517[[Panstwo]:[Kontynent]],2,FALSE)</f>
        <v>Ameryka Polnocna</v>
      </c>
      <c r="Q607">
        <f t="shared" si="18"/>
        <v>0</v>
      </c>
      <c r="R607" t="str">
        <f t="shared" si="19"/>
        <v/>
      </c>
    </row>
    <row r="608" spans="8:18" x14ac:dyDescent="0.25">
      <c r="H608" s="1" t="s">
        <v>31</v>
      </c>
      <c r="I608" s="1" t="s">
        <v>143</v>
      </c>
      <c r="J608">
        <v>0.1</v>
      </c>
      <c r="K608" s="1" t="s">
        <v>563</v>
      </c>
      <c r="M608" t="str">
        <f>uzytkownicy719[[#This Row],[Jezyk]]</f>
        <v>chinantec</v>
      </c>
      <c r="N608" s="1" t="str">
        <f>VLOOKUP(uzytkownicy719[[#This Row],[Panstwo]],panstwa517[[Panstwo]:[Kontynent]],2,FALSE)</f>
        <v>Ameryka Polnocna</v>
      </c>
      <c r="Q608">
        <f t="shared" si="18"/>
        <v>0</v>
      </c>
      <c r="R608" t="str">
        <f t="shared" si="19"/>
        <v/>
      </c>
    </row>
    <row r="609" spans="8:18" x14ac:dyDescent="0.25">
      <c r="H609" s="1" t="s">
        <v>31</v>
      </c>
      <c r="I609" s="1" t="s">
        <v>353</v>
      </c>
      <c r="J609">
        <v>0.1</v>
      </c>
      <c r="K609" s="1" t="s">
        <v>563</v>
      </c>
      <c r="M609" t="str">
        <f>uzytkownicy719[[#This Row],[Jezyk]]</f>
        <v>mixe</v>
      </c>
      <c r="N609" s="1" t="str">
        <f>VLOOKUP(uzytkownicy719[[#This Row],[Panstwo]],panstwa517[[Panstwo]:[Kontynent]],2,FALSE)</f>
        <v>Ameryka Polnocna</v>
      </c>
      <c r="Q609">
        <f t="shared" si="18"/>
        <v>0</v>
      </c>
      <c r="R609" t="str">
        <f t="shared" si="19"/>
        <v/>
      </c>
    </row>
    <row r="610" spans="8:18" x14ac:dyDescent="0.25">
      <c r="H610" s="1" t="s">
        <v>31</v>
      </c>
      <c r="I610" s="1" t="s">
        <v>344</v>
      </c>
      <c r="J610">
        <v>0.1</v>
      </c>
      <c r="K610" s="1" t="s">
        <v>563</v>
      </c>
      <c r="M610" t="str">
        <f>uzytkownicy719[[#This Row],[Jezyk]]</f>
        <v>mazahua</v>
      </c>
      <c r="N610" s="1" t="str">
        <f>VLOOKUP(uzytkownicy719[[#This Row],[Panstwo]],panstwa517[[Panstwo]:[Kontynent]],2,FALSE)</f>
        <v>Ameryka Polnocna</v>
      </c>
      <c r="Q610">
        <f t="shared" si="18"/>
        <v>0</v>
      </c>
      <c r="R610" t="str">
        <f t="shared" si="19"/>
        <v/>
      </c>
    </row>
    <row r="611" spans="8:18" x14ac:dyDescent="0.25">
      <c r="H611" s="1" t="s">
        <v>31</v>
      </c>
      <c r="I611" s="1" t="s">
        <v>435</v>
      </c>
      <c r="J611">
        <v>0.1</v>
      </c>
      <c r="K611" s="1" t="s">
        <v>563</v>
      </c>
      <c r="M611" t="str">
        <f>uzytkownicy719[[#This Row],[Jezyk]]</f>
        <v>purepecha</v>
      </c>
      <c r="N611" s="1" t="str">
        <f>VLOOKUP(uzytkownicy719[[#This Row],[Panstwo]],panstwa517[[Panstwo]:[Kontynent]],2,FALSE)</f>
        <v>Ameryka Polnocna</v>
      </c>
      <c r="Q611">
        <f t="shared" si="18"/>
        <v>0</v>
      </c>
      <c r="R611" t="str">
        <f t="shared" si="19"/>
        <v/>
      </c>
    </row>
    <row r="612" spans="8:18" x14ac:dyDescent="0.25">
      <c r="H612" s="1" t="s">
        <v>31</v>
      </c>
      <c r="I612" s="1" t="s">
        <v>509</v>
      </c>
      <c r="J612">
        <v>0.1</v>
      </c>
      <c r="K612" s="1" t="s">
        <v>563</v>
      </c>
      <c r="M612" t="str">
        <f>uzytkownicy719[[#This Row],[Jezyk]]</f>
        <v>tlapanec</v>
      </c>
      <c r="N612" s="1" t="str">
        <f>VLOOKUP(uzytkownicy719[[#This Row],[Panstwo]],panstwa517[[Panstwo]:[Kontynent]],2,FALSE)</f>
        <v>Ameryka Polnocna</v>
      </c>
      <c r="Q612">
        <f t="shared" si="18"/>
        <v>0</v>
      </c>
      <c r="R612" t="str">
        <f t="shared" si="19"/>
        <v/>
      </c>
    </row>
    <row r="613" spans="8:18" x14ac:dyDescent="0.25">
      <c r="H613" s="1" t="s">
        <v>32</v>
      </c>
      <c r="I613" s="1" t="s">
        <v>527</v>
      </c>
      <c r="J613">
        <v>0.1</v>
      </c>
      <c r="K613" s="1" t="s">
        <v>563</v>
      </c>
      <c r="M613" t="str">
        <f>uzytkownicy719[[#This Row],[Jezyk]]</f>
        <v>ukrainski</v>
      </c>
      <c r="N613" s="1" t="str">
        <f>VLOOKUP(uzytkownicy719[[#This Row],[Panstwo]],panstwa517[[Panstwo]:[Kontynent]],2,FALSE)</f>
        <v>Europa</v>
      </c>
      <c r="Q613">
        <f t="shared" si="18"/>
        <v>0</v>
      </c>
      <c r="R613" t="str">
        <f t="shared" si="19"/>
        <v/>
      </c>
    </row>
    <row r="614" spans="8:18" x14ac:dyDescent="0.25">
      <c r="H614" s="1" t="s">
        <v>32</v>
      </c>
      <c r="I614" s="1" t="s">
        <v>161</v>
      </c>
      <c r="J614">
        <v>0.1</v>
      </c>
      <c r="K614" s="1" t="s">
        <v>563</v>
      </c>
      <c r="M614" t="str">
        <f>uzytkownicy719[[#This Row],[Jezyk]]</f>
        <v>francuski</v>
      </c>
      <c r="N614" s="1" t="str">
        <f>VLOOKUP(uzytkownicy719[[#This Row],[Panstwo]],panstwa517[[Panstwo]:[Kontynent]],2,FALSE)</f>
        <v>Europa</v>
      </c>
      <c r="Q614">
        <f t="shared" si="18"/>
        <v>0</v>
      </c>
      <c r="R614" t="str">
        <f t="shared" si="19"/>
        <v/>
      </c>
    </row>
    <row r="615" spans="8:18" x14ac:dyDescent="0.25">
      <c r="H615" s="1" t="s">
        <v>32</v>
      </c>
      <c r="I615" s="1" t="s">
        <v>329</v>
      </c>
      <c r="J615">
        <v>0.1</v>
      </c>
      <c r="K615" s="1" t="s">
        <v>563</v>
      </c>
      <c r="M615" t="str">
        <f>uzytkownicy719[[#This Row],[Jezyk]]</f>
        <v>mandarynski</v>
      </c>
      <c r="N615" s="1" t="str">
        <f>VLOOKUP(uzytkownicy719[[#This Row],[Panstwo]],panstwa517[[Panstwo]:[Kontynent]],2,FALSE)</f>
        <v>Europa</v>
      </c>
      <c r="Q615">
        <f t="shared" si="18"/>
        <v>0</v>
      </c>
      <c r="R615" t="str">
        <f t="shared" si="19"/>
        <v/>
      </c>
    </row>
    <row r="616" spans="8:18" x14ac:dyDescent="0.25">
      <c r="H616" s="1" t="s">
        <v>32</v>
      </c>
      <c r="I616" s="1" t="s">
        <v>318</v>
      </c>
      <c r="J616">
        <v>0.1</v>
      </c>
      <c r="K616" s="1" t="s">
        <v>563</v>
      </c>
      <c r="M616" t="str">
        <f>uzytkownicy719[[#This Row],[Jezyk]]</f>
        <v>macedonski</v>
      </c>
      <c r="N616" s="1" t="str">
        <f>VLOOKUP(uzytkownicy719[[#This Row],[Panstwo]],panstwa517[[Panstwo]:[Kontynent]],2,FALSE)</f>
        <v>Europa</v>
      </c>
      <c r="Q616">
        <f t="shared" si="18"/>
        <v>0</v>
      </c>
      <c r="R616" t="str">
        <f t="shared" si="19"/>
        <v/>
      </c>
    </row>
    <row r="617" spans="8:18" x14ac:dyDescent="0.25">
      <c r="H617" s="1" t="s">
        <v>33</v>
      </c>
      <c r="I617" s="1" t="s">
        <v>216</v>
      </c>
      <c r="J617">
        <v>0.1</v>
      </c>
      <c r="K617" s="1" t="s">
        <v>563</v>
      </c>
      <c r="M617" t="str">
        <f>uzytkownicy719[[#This Row],[Jezyk]]</f>
        <v>izere</v>
      </c>
      <c r="N617" s="1" t="str">
        <f>VLOOKUP(uzytkownicy719[[#This Row],[Panstwo]],panstwa517[[Panstwo]:[Kontynent]],2,FALSE)</f>
        <v>Afryka</v>
      </c>
      <c r="Q617">
        <f t="shared" si="18"/>
        <v>0</v>
      </c>
      <c r="R617" t="str">
        <f t="shared" si="19"/>
        <v/>
      </c>
    </row>
    <row r="618" spans="8:18" x14ac:dyDescent="0.25">
      <c r="H618" s="1" t="s">
        <v>35</v>
      </c>
      <c r="I618" s="1" t="s">
        <v>241</v>
      </c>
      <c r="J618">
        <v>0.1</v>
      </c>
      <c r="K618" s="1" t="s">
        <v>563</v>
      </c>
      <c r="M618" t="str">
        <f>uzytkownicy719[[#This Row],[Jezyk]]</f>
        <v>kaszubski</v>
      </c>
      <c r="N618" s="1" t="str">
        <f>VLOOKUP(uzytkownicy719[[#This Row],[Panstwo]],panstwa517[[Panstwo]:[Kontynent]],2,FALSE)</f>
        <v>Europa</v>
      </c>
      <c r="Q618">
        <f t="shared" si="18"/>
        <v>0</v>
      </c>
      <c r="R618" t="str">
        <f t="shared" si="19"/>
        <v/>
      </c>
    </row>
    <row r="619" spans="8:18" x14ac:dyDescent="0.25">
      <c r="H619" s="1" t="s">
        <v>35</v>
      </c>
      <c r="I619" s="1" t="s">
        <v>74</v>
      </c>
      <c r="J619">
        <v>0.1</v>
      </c>
      <c r="K619" s="1" t="s">
        <v>563</v>
      </c>
      <c r="M619" t="str">
        <f>uzytkownicy719[[#This Row],[Jezyk]]</f>
        <v>angielski</v>
      </c>
      <c r="N619" s="1" t="str">
        <f>VLOOKUP(uzytkownicy719[[#This Row],[Panstwo]],panstwa517[[Panstwo]:[Kontynent]],2,FALSE)</f>
        <v>Europa</v>
      </c>
      <c r="Q619">
        <f t="shared" si="18"/>
        <v>0</v>
      </c>
      <c r="R619" t="str">
        <f t="shared" si="19"/>
        <v/>
      </c>
    </row>
    <row r="620" spans="8:18" x14ac:dyDescent="0.25">
      <c r="H620" s="1" t="s">
        <v>35</v>
      </c>
      <c r="I620" s="1" t="s">
        <v>391</v>
      </c>
      <c r="J620">
        <v>0.1</v>
      </c>
      <c r="K620" s="1" t="s">
        <v>563</v>
      </c>
      <c r="M620" t="str">
        <f>uzytkownicy719[[#This Row],[Jezyk]]</f>
        <v>niemiecki</v>
      </c>
      <c r="N620" s="1" t="str">
        <f>VLOOKUP(uzytkownicy719[[#This Row],[Panstwo]],panstwa517[[Panstwo]:[Kontynent]],2,FALSE)</f>
        <v>Europa</v>
      </c>
      <c r="Q620">
        <f t="shared" si="18"/>
        <v>0</v>
      </c>
      <c r="R620" t="str">
        <f t="shared" si="19"/>
        <v/>
      </c>
    </row>
    <row r="621" spans="8:18" x14ac:dyDescent="0.25">
      <c r="H621" s="1" t="s">
        <v>37</v>
      </c>
      <c r="I621" s="1" t="s">
        <v>294</v>
      </c>
      <c r="J621">
        <v>0.1</v>
      </c>
      <c r="K621" s="1" t="s">
        <v>563</v>
      </c>
      <c r="M621" t="str">
        <f>uzytkownicy719[[#This Row],[Jezyk]]</f>
        <v>lak</v>
      </c>
      <c r="N621" s="1" t="str">
        <f>VLOOKUP(uzytkownicy719[[#This Row],[Panstwo]],panstwa517[[Panstwo]:[Kontynent]],2,FALSE)</f>
        <v>Europa</v>
      </c>
      <c r="Q621">
        <f t="shared" si="18"/>
        <v>0</v>
      </c>
      <c r="R621" t="str">
        <f t="shared" si="19"/>
        <v/>
      </c>
    </row>
    <row r="622" spans="8:18" x14ac:dyDescent="0.25">
      <c r="H622" s="1" t="s">
        <v>37</v>
      </c>
      <c r="I622" s="1" t="s">
        <v>67</v>
      </c>
      <c r="J622">
        <v>0.1</v>
      </c>
      <c r="K622" s="1" t="s">
        <v>563</v>
      </c>
      <c r="M622" t="str">
        <f>uzytkownicy719[[#This Row],[Jezyk]]</f>
        <v>altajski</v>
      </c>
      <c r="N622" s="1" t="str">
        <f>VLOOKUP(uzytkownicy719[[#This Row],[Panstwo]],panstwa517[[Panstwo]:[Kontynent]],2,FALSE)</f>
        <v>Europa</v>
      </c>
      <c r="Q622">
        <f t="shared" si="18"/>
        <v>0</v>
      </c>
      <c r="R622" t="str">
        <f t="shared" si="19"/>
        <v/>
      </c>
    </row>
    <row r="623" spans="8:18" x14ac:dyDescent="0.25">
      <c r="H623" s="1" t="s">
        <v>37</v>
      </c>
      <c r="I623" s="1" t="s">
        <v>443</v>
      </c>
      <c r="J623">
        <v>0.1</v>
      </c>
      <c r="K623" s="1" t="s">
        <v>563</v>
      </c>
      <c r="M623" t="str">
        <f>uzytkownicy719[[#This Row],[Jezyk]]</f>
        <v>romski</v>
      </c>
      <c r="N623" s="1" t="str">
        <f>VLOOKUP(uzytkownicy719[[#This Row],[Panstwo]],panstwa517[[Panstwo]:[Kontynent]],2,FALSE)</f>
        <v>Europa</v>
      </c>
      <c r="Q623">
        <f t="shared" si="18"/>
        <v>0</v>
      </c>
      <c r="R623" t="str">
        <f t="shared" si="19"/>
        <v/>
      </c>
    </row>
    <row r="624" spans="8:18" x14ac:dyDescent="0.25">
      <c r="H624" s="1" t="s">
        <v>37</v>
      </c>
      <c r="I624" s="1" t="s">
        <v>480</v>
      </c>
      <c r="J624">
        <v>0.1</v>
      </c>
      <c r="K624" s="1" t="s">
        <v>563</v>
      </c>
      <c r="M624" t="str">
        <f>uzytkownicy719[[#This Row],[Jezyk]]</f>
        <v>tabasaran</v>
      </c>
      <c r="N624" s="1" t="str">
        <f>VLOOKUP(uzytkownicy719[[#This Row],[Panstwo]],panstwa517[[Panstwo]:[Kontynent]],2,FALSE)</f>
        <v>Europa</v>
      </c>
      <c r="Q624">
        <f t="shared" si="18"/>
        <v>0</v>
      </c>
      <c r="R624" t="str">
        <f t="shared" si="19"/>
        <v/>
      </c>
    </row>
    <row r="625" spans="8:18" x14ac:dyDescent="0.25">
      <c r="H625" s="1" t="s">
        <v>37</v>
      </c>
      <c r="I625" s="1" t="s">
        <v>57</v>
      </c>
      <c r="J625">
        <v>0.1</v>
      </c>
      <c r="K625" s="1" t="s">
        <v>563</v>
      </c>
      <c r="M625" t="str">
        <f>uzytkownicy719[[#This Row],[Jezyk]]</f>
        <v>adygejski</v>
      </c>
      <c r="N625" s="1" t="str">
        <f>VLOOKUP(uzytkownicy719[[#This Row],[Panstwo]],panstwa517[[Panstwo]:[Kontynent]],2,FALSE)</f>
        <v>Europa</v>
      </c>
      <c r="Q625">
        <f t="shared" si="18"/>
        <v>0</v>
      </c>
      <c r="R625" t="str">
        <f t="shared" si="19"/>
        <v/>
      </c>
    </row>
    <row r="626" spans="8:18" x14ac:dyDescent="0.25">
      <c r="H626" s="1" t="s">
        <v>38</v>
      </c>
      <c r="I626" s="1" t="s">
        <v>70</v>
      </c>
      <c r="J626">
        <v>0.1</v>
      </c>
      <c r="K626" s="1" t="s">
        <v>563</v>
      </c>
      <c r="M626" t="str">
        <f>uzytkownicy719[[#This Row],[Jezyk]]</f>
        <v>ama</v>
      </c>
      <c r="N626" s="1" t="str">
        <f>VLOOKUP(uzytkownicy719[[#This Row],[Panstwo]],panstwa517[[Panstwo]:[Kontynent]],2,FALSE)</f>
        <v>Afryka</v>
      </c>
      <c r="Q626">
        <f t="shared" si="18"/>
        <v>0</v>
      </c>
      <c r="R626" t="str">
        <f t="shared" si="19"/>
        <v/>
      </c>
    </row>
    <row r="627" spans="8:18" x14ac:dyDescent="0.25">
      <c r="H627" s="1" t="s">
        <v>40</v>
      </c>
      <c r="I627" s="1" t="s">
        <v>261</v>
      </c>
      <c r="J627">
        <v>0.1</v>
      </c>
      <c r="K627" s="1" t="s">
        <v>563</v>
      </c>
      <c r="M627" t="str">
        <f>uzytkownicy719[[#This Row],[Jezyk]]</f>
        <v>kinga</v>
      </c>
      <c r="N627" s="1" t="str">
        <f>VLOOKUP(uzytkownicy719[[#This Row],[Panstwo]],panstwa517[[Panstwo]:[Kontynent]],2,FALSE)</f>
        <v>Afryka</v>
      </c>
      <c r="Q627">
        <f t="shared" si="18"/>
        <v>0</v>
      </c>
      <c r="R627" t="str">
        <f t="shared" si="19"/>
        <v/>
      </c>
    </row>
    <row r="628" spans="8:18" x14ac:dyDescent="0.25">
      <c r="H628" s="1" t="s">
        <v>40</v>
      </c>
      <c r="I628" s="1" t="s">
        <v>313</v>
      </c>
      <c r="J628">
        <v>0.1</v>
      </c>
      <c r="K628" s="1" t="s">
        <v>563</v>
      </c>
      <c r="M628" t="str">
        <f>uzytkownicy719[[#This Row],[Jezyk]]</f>
        <v>luo</v>
      </c>
      <c r="N628" s="1" t="str">
        <f>VLOOKUP(uzytkownicy719[[#This Row],[Panstwo]],panstwa517[[Panstwo]:[Kontynent]],2,FALSE)</f>
        <v>Afryka</v>
      </c>
      <c r="Q628">
        <f t="shared" si="18"/>
        <v>0</v>
      </c>
      <c r="R628" t="str">
        <f t="shared" si="19"/>
        <v/>
      </c>
    </row>
    <row r="629" spans="8:18" x14ac:dyDescent="0.25">
      <c r="H629" s="1" t="s">
        <v>40</v>
      </c>
      <c r="I629" s="1" t="s">
        <v>558</v>
      </c>
      <c r="J629">
        <v>0.1</v>
      </c>
      <c r="K629" s="1" t="s">
        <v>563</v>
      </c>
      <c r="M629" t="str">
        <f>uzytkownicy719[[#This Row],[Jezyk]]</f>
        <v>zinza</v>
      </c>
      <c r="N629" s="1" t="str">
        <f>VLOOKUP(uzytkownicy719[[#This Row],[Panstwo]],panstwa517[[Panstwo]:[Kontynent]],2,FALSE)</f>
        <v>Afryka</v>
      </c>
      <c r="Q629">
        <f t="shared" si="18"/>
        <v>0</v>
      </c>
      <c r="R629" t="str">
        <f t="shared" si="19"/>
        <v/>
      </c>
    </row>
    <row r="630" spans="8:18" x14ac:dyDescent="0.25">
      <c r="H630" s="1" t="s">
        <v>40</v>
      </c>
      <c r="I630" s="1" t="s">
        <v>389</v>
      </c>
      <c r="J630">
        <v>0.1</v>
      </c>
      <c r="K630" s="1" t="s">
        <v>563</v>
      </c>
      <c r="M630" t="str">
        <f>uzytkownicy719[[#This Row],[Jezyk]]</f>
        <v>ngulu</v>
      </c>
      <c r="N630" s="1" t="str">
        <f>VLOOKUP(uzytkownicy719[[#This Row],[Panstwo]],panstwa517[[Panstwo]:[Kontynent]],2,FALSE)</f>
        <v>Afryka</v>
      </c>
      <c r="Q630">
        <f t="shared" si="18"/>
        <v>0</v>
      </c>
      <c r="R630" t="str">
        <f t="shared" si="19"/>
        <v/>
      </c>
    </row>
    <row r="631" spans="8:18" x14ac:dyDescent="0.25">
      <c r="H631" s="1" t="s">
        <v>40</v>
      </c>
      <c r="I631" s="1" t="s">
        <v>291</v>
      </c>
      <c r="J631">
        <v>0.1</v>
      </c>
      <c r="K631" s="1" t="s">
        <v>563</v>
      </c>
      <c r="M631" t="str">
        <f>uzytkownicy719[[#This Row],[Jezyk]]</f>
        <v>kwaya</v>
      </c>
      <c r="N631" s="1" t="str">
        <f>VLOOKUP(uzytkownicy719[[#This Row],[Panstwo]],panstwa517[[Panstwo]:[Kontynent]],2,FALSE)</f>
        <v>Afryka</v>
      </c>
      <c r="Q631">
        <f t="shared" si="18"/>
        <v>0</v>
      </c>
      <c r="R631" t="str">
        <f t="shared" si="19"/>
        <v/>
      </c>
    </row>
    <row r="632" spans="8:18" x14ac:dyDescent="0.25">
      <c r="H632" s="1" t="s">
        <v>40</v>
      </c>
      <c r="I632" s="1" t="s">
        <v>473</v>
      </c>
      <c r="J632">
        <v>0.1</v>
      </c>
      <c r="K632" s="1" t="s">
        <v>563</v>
      </c>
      <c r="M632" t="str">
        <f>uzytkownicy719[[#This Row],[Jezyk]]</f>
        <v>suba</v>
      </c>
      <c r="N632" s="1" t="str">
        <f>VLOOKUP(uzytkownicy719[[#This Row],[Panstwo]],panstwa517[[Panstwo]:[Kontynent]],2,FALSE)</f>
        <v>Afryka</v>
      </c>
      <c r="Q632">
        <f t="shared" si="18"/>
        <v>0</v>
      </c>
      <c r="R632" t="str">
        <f t="shared" si="19"/>
        <v/>
      </c>
    </row>
    <row r="633" spans="8:18" x14ac:dyDescent="0.25">
      <c r="H633" s="1" t="s">
        <v>40</v>
      </c>
      <c r="I633" s="1" t="s">
        <v>249</v>
      </c>
      <c r="J633">
        <v>0.1</v>
      </c>
      <c r="K633" s="1" t="s">
        <v>563</v>
      </c>
      <c r="M633" t="str">
        <f>uzytkownicy719[[#This Row],[Jezyk]]</f>
        <v>kerewe</v>
      </c>
      <c r="N633" s="1" t="str">
        <f>VLOOKUP(uzytkownicy719[[#This Row],[Panstwo]],panstwa517[[Panstwo]:[Kontynent]],2,FALSE)</f>
        <v>Afryka</v>
      </c>
      <c r="Q633">
        <f t="shared" si="18"/>
        <v>0</v>
      </c>
      <c r="R633" t="str">
        <f t="shared" si="19"/>
        <v/>
      </c>
    </row>
    <row r="634" spans="8:18" x14ac:dyDescent="0.25">
      <c r="H634" s="1" t="s">
        <v>40</v>
      </c>
      <c r="I634" s="1" t="s">
        <v>379</v>
      </c>
      <c r="J634">
        <v>0.1</v>
      </c>
      <c r="K634" s="1" t="s">
        <v>563</v>
      </c>
      <c r="M634" t="str">
        <f>uzytkownicy719[[#This Row],[Jezyk]]</f>
        <v>ndendule</v>
      </c>
      <c r="N634" s="1" t="str">
        <f>VLOOKUP(uzytkownicy719[[#This Row],[Panstwo]],panstwa517[[Panstwo]:[Kontynent]],2,FALSE)</f>
        <v>Afryka</v>
      </c>
      <c r="Q634">
        <f t="shared" si="18"/>
        <v>0</v>
      </c>
      <c r="R634" t="str">
        <f t="shared" si="19"/>
        <v/>
      </c>
    </row>
    <row r="635" spans="8:18" x14ac:dyDescent="0.25">
      <c r="H635" s="1" t="s">
        <v>40</v>
      </c>
      <c r="I635" s="1" t="s">
        <v>552</v>
      </c>
      <c r="J635">
        <v>0.1</v>
      </c>
      <c r="K635" s="1" t="s">
        <v>563</v>
      </c>
      <c r="M635" t="str">
        <f>uzytkownicy719[[#This Row],[Jezyk]]</f>
        <v>zanaki</v>
      </c>
      <c r="N635" s="1" t="str">
        <f>VLOOKUP(uzytkownicy719[[#This Row],[Panstwo]],panstwa517[[Panstwo]:[Kontynent]],2,FALSE)</f>
        <v>Afryka</v>
      </c>
      <c r="Q635">
        <f t="shared" si="18"/>
        <v>0</v>
      </c>
      <c r="R635" t="str">
        <f t="shared" si="19"/>
        <v/>
      </c>
    </row>
    <row r="636" spans="8:18" x14ac:dyDescent="0.25">
      <c r="H636" s="1" t="s">
        <v>41</v>
      </c>
      <c r="I636" s="1" t="s">
        <v>494</v>
      </c>
      <c r="J636">
        <v>0.1</v>
      </c>
      <c r="K636" s="1" t="s">
        <v>563</v>
      </c>
      <c r="M636" t="str">
        <f>uzytkownicy719[[#This Row],[Jezyk]]</f>
        <v>tatarski</v>
      </c>
      <c r="N636" s="1" t="str">
        <f>VLOOKUP(uzytkownicy719[[#This Row],[Panstwo]],panstwa517[[Panstwo]:[Kontynent]],2,FALSE)</f>
        <v>Azja</v>
      </c>
      <c r="Q636">
        <f t="shared" si="18"/>
        <v>0</v>
      </c>
      <c r="R636" t="str">
        <f t="shared" si="19"/>
        <v/>
      </c>
    </row>
    <row r="637" spans="8:18" x14ac:dyDescent="0.25">
      <c r="H637" s="1" t="s">
        <v>42</v>
      </c>
      <c r="I637" s="1" t="s">
        <v>432</v>
      </c>
      <c r="J637">
        <v>0.1</v>
      </c>
      <c r="K637" s="1" t="s">
        <v>563</v>
      </c>
      <c r="M637" t="str">
        <f>uzytkownicy719[[#This Row],[Jezyk]]</f>
        <v>pokoot</v>
      </c>
      <c r="N637" s="1" t="str">
        <f>VLOOKUP(uzytkownicy719[[#This Row],[Panstwo]],panstwa517[[Panstwo]:[Kontynent]],2,FALSE)</f>
        <v>Afryka</v>
      </c>
      <c r="Q637">
        <f t="shared" si="18"/>
        <v>0</v>
      </c>
      <c r="R637" t="str">
        <f t="shared" si="19"/>
        <v/>
      </c>
    </row>
    <row r="638" spans="8:18" x14ac:dyDescent="0.25">
      <c r="H638" s="1" t="s">
        <v>42</v>
      </c>
      <c r="I638" s="1" t="s">
        <v>489</v>
      </c>
      <c r="J638">
        <v>0.1</v>
      </c>
      <c r="K638" s="1" t="s">
        <v>563</v>
      </c>
      <c r="M638" t="str">
        <f>uzytkownicy719[[#This Row],[Jezyk]]</f>
        <v>talinga-bwisi</v>
      </c>
      <c r="N638" s="1" t="str">
        <f>VLOOKUP(uzytkownicy719[[#This Row],[Panstwo]],panstwa517[[Panstwo]:[Kontynent]],2,FALSE)</f>
        <v>Afryka</v>
      </c>
      <c r="Q638">
        <f t="shared" si="18"/>
        <v>0</v>
      </c>
      <c r="R638" t="str">
        <f t="shared" si="19"/>
        <v/>
      </c>
    </row>
    <row r="639" spans="8:18" x14ac:dyDescent="0.25">
      <c r="H639" s="1" t="s">
        <v>42</v>
      </c>
      <c r="I639" s="1" t="s">
        <v>248</v>
      </c>
      <c r="J639">
        <v>0.1</v>
      </c>
      <c r="K639" s="1" t="s">
        <v>563</v>
      </c>
      <c r="M639" t="str">
        <f>uzytkownicy719[[#This Row],[Jezyk]]</f>
        <v>kenye</v>
      </c>
      <c r="N639" s="1" t="str">
        <f>VLOOKUP(uzytkownicy719[[#This Row],[Panstwo]],panstwa517[[Panstwo]:[Kontynent]],2,FALSE)</f>
        <v>Afryka</v>
      </c>
      <c r="Q639">
        <f t="shared" si="18"/>
        <v>0</v>
      </c>
      <c r="R639" t="str">
        <f t="shared" si="19"/>
        <v/>
      </c>
    </row>
    <row r="640" spans="8:18" x14ac:dyDescent="0.25">
      <c r="H640" s="1" t="s">
        <v>42</v>
      </c>
      <c r="I640" s="1" t="s">
        <v>182</v>
      </c>
      <c r="J640">
        <v>0.1</v>
      </c>
      <c r="K640" s="1" t="s">
        <v>563</v>
      </c>
      <c r="M640" t="str">
        <f>uzytkownicy719[[#This Row],[Jezyk]]</f>
        <v>gungu</v>
      </c>
      <c r="N640" s="1" t="str">
        <f>VLOOKUP(uzytkownicy719[[#This Row],[Panstwo]],panstwa517[[Panstwo]:[Kontynent]],2,FALSE)</f>
        <v>Afryka</v>
      </c>
      <c r="Q640">
        <f t="shared" si="18"/>
        <v>0</v>
      </c>
      <c r="R640" t="str">
        <f t="shared" si="19"/>
        <v/>
      </c>
    </row>
    <row r="641" spans="8:18" x14ac:dyDescent="0.25">
      <c r="H641" s="1" t="s">
        <v>42</v>
      </c>
      <c r="I641" s="1" t="s">
        <v>505</v>
      </c>
      <c r="J641">
        <v>0.1</v>
      </c>
      <c r="K641" s="1" t="s">
        <v>563</v>
      </c>
      <c r="M641" t="str">
        <f>uzytkownicy719[[#This Row],[Jezyk]]</f>
        <v>thur</v>
      </c>
      <c r="N641" s="1" t="str">
        <f>VLOOKUP(uzytkownicy719[[#This Row],[Panstwo]],panstwa517[[Panstwo]:[Kontynent]],2,FALSE)</f>
        <v>Afryka</v>
      </c>
      <c r="Q641">
        <f t="shared" si="18"/>
        <v>0</v>
      </c>
      <c r="R641" t="str">
        <f t="shared" si="19"/>
        <v/>
      </c>
    </row>
    <row r="642" spans="8:18" x14ac:dyDescent="0.25">
      <c r="H642" s="1" t="s">
        <v>43</v>
      </c>
      <c r="I642" s="1" t="s">
        <v>433</v>
      </c>
      <c r="J642">
        <v>0.1</v>
      </c>
      <c r="K642" s="1" t="s">
        <v>563</v>
      </c>
      <c r="M642" t="str">
        <f>uzytkownicy719[[#This Row],[Jezyk]]</f>
        <v>polski</v>
      </c>
      <c r="N642" s="1" t="str">
        <f>VLOOKUP(uzytkownicy719[[#This Row],[Panstwo]],panstwa517[[Panstwo]:[Kontynent]],2,FALSE)</f>
        <v>Europa</v>
      </c>
      <c r="Q642">
        <f t="shared" si="18"/>
        <v>0</v>
      </c>
      <c r="R642" t="str">
        <f t="shared" si="19"/>
        <v/>
      </c>
    </row>
    <row r="643" spans="8:18" x14ac:dyDescent="0.25">
      <c r="H643" s="1" t="s">
        <v>43</v>
      </c>
      <c r="I643" s="1" t="s">
        <v>78</v>
      </c>
      <c r="J643">
        <v>0.1</v>
      </c>
      <c r="K643" s="1" t="s">
        <v>563</v>
      </c>
      <c r="M643" t="str">
        <f>uzytkownicy719[[#This Row],[Jezyk]]</f>
        <v>armenski</v>
      </c>
      <c r="N643" s="1" t="str">
        <f>VLOOKUP(uzytkownicy719[[#This Row],[Panstwo]],panstwa517[[Panstwo]:[Kontynent]],2,FALSE)</f>
        <v>Europa</v>
      </c>
      <c r="Q643">
        <f t="shared" ref="Q643:Q657" si="20">COUNTIF($O$4:$O$552,P643)</f>
        <v>0</v>
      </c>
      <c r="R643" t="str">
        <f t="shared" ref="R643:R657" si="21">IF(Q643&gt;=4,P643,"")</f>
        <v/>
      </c>
    </row>
    <row r="644" spans="8:18" x14ac:dyDescent="0.25">
      <c r="H644" s="1" t="s">
        <v>43</v>
      </c>
      <c r="I644" s="1" t="s">
        <v>529</v>
      </c>
      <c r="J644">
        <v>0.1</v>
      </c>
      <c r="K644" s="1" t="s">
        <v>563</v>
      </c>
      <c r="M644" t="str">
        <f>uzytkownicy719[[#This Row],[Jezyk]]</f>
        <v>urum</v>
      </c>
      <c r="N644" s="1" t="str">
        <f>VLOOKUP(uzytkownicy719[[#This Row],[Panstwo]],panstwa517[[Panstwo]:[Kontynent]],2,FALSE)</f>
        <v>Europa</v>
      </c>
      <c r="Q644">
        <f t="shared" si="20"/>
        <v>0</v>
      </c>
      <c r="R644" t="str">
        <f t="shared" si="21"/>
        <v/>
      </c>
    </row>
    <row r="645" spans="8:18" x14ac:dyDescent="0.25">
      <c r="H645" s="1" t="s">
        <v>44</v>
      </c>
      <c r="I645" s="1" t="s">
        <v>298</v>
      </c>
      <c r="J645">
        <v>0.1</v>
      </c>
      <c r="K645" s="1" t="s">
        <v>563</v>
      </c>
      <c r="M645" t="str">
        <f>uzytkownicy719[[#This Row],[Jezyk]]</f>
        <v>laotanski</v>
      </c>
      <c r="N645" s="1" t="str">
        <f>VLOOKUP(uzytkownicy719[[#This Row],[Panstwo]],panstwa517[[Panstwo]:[Kontynent]],2,FALSE)</f>
        <v>Ameryka Polnocna</v>
      </c>
      <c r="Q645">
        <f t="shared" si="20"/>
        <v>0</v>
      </c>
      <c r="R645" t="str">
        <f t="shared" si="21"/>
        <v/>
      </c>
    </row>
    <row r="646" spans="8:18" x14ac:dyDescent="0.25">
      <c r="H646" s="1" t="s">
        <v>44</v>
      </c>
      <c r="I646" s="1" t="s">
        <v>537</v>
      </c>
      <c r="J646">
        <v>0.1</v>
      </c>
      <c r="K646" s="1" t="s">
        <v>563</v>
      </c>
      <c r="M646" t="str">
        <f>uzytkownicy719[[#This Row],[Jezyk]]</f>
        <v>wegierski</v>
      </c>
      <c r="N646" s="1" t="str">
        <f>VLOOKUP(uzytkownicy719[[#This Row],[Panstwo]],panstwa517[[Panstwo]:[Kontynent]],2,FALSE)</f>
        <v>Ameryka Polnocna</v>
      </c>
      <c r="Q646">
        <f t="shared" si="20"/>
        <v>0</v>
      </c>
      <c r="R646" t="str">
        <f t="shared" si="21"/>
        <v/>
      </c>
    </row>
    <row r="647" spans="8:18" x14ac:dyDescent="0.25">
      <c r="H647" s="1" t="s">
        <v>45</v>
      </c>
      <c r="I647" s="1" t="s">
        <v>434</v>
      </c>
      <c r="J647">
        <v>0.1</v>
      </c>
      <c r="K647" s="1" t="s">
        <v>563</v>
      </c>
      <c r="M647" t="str">
        <f>uzytkownicy719[[#This Row],[Jezyk]]</f>
        <v>portugalski</v>
      </c>
      <c r="N647" s="1" t="str">
        <f>VLOOKUP(uzytkownicy719[[#This Row],[Panstwo]],panstwa517[[Panstwo]:[Kontynent]],2,FALSE)</f>
        <v>Europa</v>
      </c>
      <c r="Q647">
        <f t="shared" si="20"/>
        <v>0</v>
      </c>
      <c r="R647" t="str">
        <f t="shared" si="21"/>
        <v/>
      </c>
    </row>
    <row r="648" spans="8:18" x14ac:dyDescent="0.25">
      <c r="H648" s="1" t="s">
        <v>45</v>
      </c>
      <c r="I648" s="1" t="s">
        <v>200</v>
      </c>
      <c r="J648">
        <v>0.1</v>
      </c>
      <c r="K648" s="1" t="s">
        <v>563</v>
      </c>
      <c r="M648" t="str">
        <f>uzytkownicy719[[#This Row],[Jezyk]]</f>
        <v>hiszpanski</v>
      </c>
      <c r="N648" s="1" t="str">
        <f>VLOOKUP(uzytkownicy719[[#This Row],[Panstwo]],panstwa517[[Panstwo]:[Kontynent]],2,FALSE)</f>
        <v>Europa</v>
      </c>
      <c r="Q648">
        <f t="shared" si="20"/>
        <v>0</v>
      </c>
      <c r="R648" t="str">
        <f t="shared" si="21"/>
        <v/>
      </c>
    </row>
    <row r="649" spans="8:18" x14ac:dyDescent="0.25">
      <c r="H649" s="1" t="s">
        <v>45</v>
      </c>
      <c r="I649" s="1" t="s">
        <v>491</v>
      </c>
      <c r="J649">
        <v>0.1</v>
      </c>
      <c r="K649" s="1" t="s">
        <v>563</v>
      </c>
      <c r="M649" t="str">
        <f>uzytkownicy719[[#This Row],[Jezyk]]</f>
        <v>tamilski</v>
      </c>
      <c r="N649" s="1" t="str">
        <f>VLOOKUP(uzytkownicy719[[#This Row],[Panstwo]],panstwa517[[Panstwo]:[Kontynent]],2,FALSE)</f>
        <v>Europa</v>
      </c>
      <c r="Q649">
        <f t="shared" si="20"/>
        <v>0</v>
      </c>
      <c r="R649" t="str">
        <f t="shared" si="21"/>
        <v/>
      </c>
    </row>
    <row r="650" spans="8:18" x14ac:dyDescent="0.25">
      <c r="H650" s="1" t="s">
        <v>46</v>
      </c>
      <c r="I650" s="1" t="s">
        <v>441</v>
      </c>
      <c r="J650">
        <v>0.1</v>
      </c>
      <c r="K650" s="1" t="s">
        <v>563</v>
      </c>
      <c r="M650" t="str">
        <f>uzytkownicy719[[#This Row],[Jezyk]]</f>
        <v>roglai</v>
      </c>
      <c r="N650" s="1" t="str">
        <f>VLOOKUP(uzytkownicy719[[#This Row],[Panstwo]],panstwa517[[Panstwo]:[Kontynent]],2,FALSE)</f>
        <v>Azja</v>
      </c>
      <c r="Q650">
        <f t="shared" si="20"/>
        <v>0</v>
      </c>
      <c r="R650" t="str">
        <f t="shared" si="21"/>
        <v/>
      </c>
    </row>
    <row r="651" spans="8:18" x14ac:dyDescent="0.25">
      <c r="H651" s="1" t="s">
        <v>46</v>
      </c>
      <c r="I651" s="1" t="s">
        <v>457</v>
      </c>
      <c r="J651">
        <v>0.1</v>
      </c>
      <c r="K651" s="1" t="s">
        <v>563</v>
      </c>
      <c r="M651" t="str">
        <f>uzytkownicy719[[#This Row],[Jezyk]]</f>
        <v>sedang</v>
      </c>
      <c r="N651" s="1" t="str">
        <f>VLOOKUP(uzytkownicy719[[#This Row],[Panstwo]],panstwa517[[Panstwo]:[Kontynent]],2,FALSE)</f>
        <v>Azja</v>
      </c>
      <c r="Q651">
        <f t="shared" si="20"/>
        <v>0</v>
      </c>
      <c r="R651" t="str">
        <f t="shared" si="21"/>
        <v/>
      </c>
    </row>
    <row r="652" spans="8:18" x14ac:dyDescent="0.25">
      <c r="H652" s="1" t="s">
        <v>46</v>
      </c>
      <c r="I652" s="1" t="s">
        <v>485</v>
      </c>
      <c r="J652">
        <v>0.1</v>
      </c>
      <c r="K652" s="1" t="s">
        <v>563</v>
      </c>
      <c r="M652" t="str">
        <f>uzytkownicy719[[#This Row],[Jezyk]]</f>
        <v>taidaeng</v>
      </c>
      <c r="N652" s="1" t="str">
        <f>VLOOKUP(uzytkownicy719[[#This Row],[Panstwo]],panstwa517[[Panstwo]:[Kontynent]],2,FALSE)</f>
        <v>Azja</v>
      </c>
      <c r="Q652">
        <f t="shared" si="20"/>
        <v>0</v>
      </c>
      <c r="R652" t="str">
        <f t="shared" si="21"/>
        <v/>
      </c>
    </row>
    <row r="653" spans="8:18" x14ac:dyDescent="0.25">
      <c r="H653" s="1" t="s">
        <v>47</v>
      </c>
      <c r="I653" s="1" t="s">
        <v>444</v>
      </c>
      <c r="J653">
        <v>0.1</v>
      </c>
      <c r="K653" s="1" t="s">
        <v>563</v>
      </c>
      <c r="M653" t="str">
        <f>uzytkownicy719[[#This Row],[Jezyk]]</f>
        <v>rosyjski</v>
      </c>
      <c r="N653" s="1" t="str">
        <f>VLOOKUP(uzytkownicy719[[#This Row],[Panstwo]],panstwa517[[Panstwo]:[Kontynent]],2,FALSE)</f>
        <v>Europa</v>
      </c>
      <c r="Q653">
        <f t="shared" si="20"/>
        <v>0</v>
      </c>
      <c r="R653" t="str">
        <f t="shared" si="21"/>
        <v/>
      </c>
    </row>
    <row r="654" spans="8:18" x14ac:dyDescent="0.25">
      <c r="H654" s="1" t="s">
        <v>47</v>
      </c>
      <c r="I654" s="1" t="s">
        <v>527</v>
      </c>
      <c r="J654">
        <v>0.1</v>
      </c>
      <c r="K654" s="1" t="s">
        <v>563</v>
      </c>
      <c r="M654" t="str">
        <f>uzytkownicy719[[#This Row],[Jezyk]]</f>
        <v>ukrainski</v>
      </c>
      <c r="N654" s="1" t="str">
        <f>VLOOKUP(uzytkownicy719[[#This Row],[Panstwo]],panstwa517[[Panstwo]:[Kontynent]],2,FALSE)</f>
        <v>Europa</v>
      </c>
      <c r="Q654">
        <f t="shared" si="20"/>
        <v>0</v>
      </c>
      <c r="R654" t="str">
        <f t="shared" si="21"/>
        <v/>
      </c>
    </row>
    <row r="655" spans="8:18" x14ac:dyDescent="0.25">
      <c r="H655" s="1" t="s">
        <v>47</v>
      </c>
      <c r="I655" s="1" t="s">
        <v>161</v>
      </c>
      <c r="J655">
        <v>0.1</v>
      </c>
      <c r="K655" s="1" t="s">
        <v>563</v>
      </c>
      <c r="M655" t="str">
        <f>uzytkownicy719[[#This Row],[Jezyk]]</f>
        <v>francuski</v>
      </c>
      <c r="N655" s="1" t="str">
        <f>VLOOKUP(uzytkownicy719[[#This Row],[Panstwo]],panstwa517[[Panstwo]:[Kontynent]],2,FALSE)</f>
        <v>Europa</v>
      </c>
      <c r="Q655">
        <f t="shared" si="20"/>
        <v>0</v>
      </c>
      <c r="R655" t="str">
        <f t="shared" si="21"/>
        <v/>
      </c>
    </row>
    <row r="656" spans="8:18" x14ac:dyDescent="0.25">
      <c r="H656" s="1" t="s">
        <v>47</v>
      </c>
      <c r="I656" s="1" t="s">
        <v>406</v>
      </c>
      <c r="J656">
        <v>0.1</v>
      </c>
      <c r="K656" s="1" t="s">
        <v>563</v>
      </c>
      <c r="M656" t="str">
        <f>uzytkownicy719[[#This Row],[Jezyk]]</f>
        <v>okcytanski</v>
      </c>
      <c r="N656" s="1" t="str">
        <f>VLOOKUP(uzytkownicy719[[#This Row],[Panstwo]],panstwa517[[Panstwo]:[Kontynent]],2,FALSE)</f>
        <v>Europa</v>
      </c>
      <c r="Q656">
        <f t="shared" si="20"/>
        <v>0</v>
      </c>
      <c r="R656" t="str">
        <f t="shared" si="21"/>
        <v/>
      </c>
    </row>
    <row r="657" spans="8:18" x14ac:dyDescent="0.25">
      <c r="H657" s="1" t="s">
        <v>47</v>
      </c>
      <c r="I657" s="1" t="s">
        <v>459</v>
      </c>
      <c r="J657">
        <v>0.1</v>
      </c>
      <c r="K657" s="1" t="s">
        <v>563</v>
      </c>
      <c r="M657" t="str">
        <f>uzytkownicy719[[#This Row],[Jezyk]]</f>
        <v>serbsko-chorwacki</v>
      </c>
      <c r="N657" s="1" t="str">
        <f>VLOOKUP(uzytkownicy719[[#This Row],[Panstwo]],panstwa517[[Panstwo]:[Kontynent]],2,FALSE)</f>
        <v>Europa</v>
      </c>
      <c r="Q657">
        <f t="shared" si="20"/>
        <v>0</v>
      </c>
      <c r="R657" t="str">
        <f t="shared" si="21"/>
        <v/>
      </c>
    </row>
  </sheetData>
  <pageMargins left="0.7" right="0.7" top="0.75" bottom="0.75" header="0.3" footer="0.3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931BB-C854-4A55-9CF6-7A9C096E9B3C}">
  <dimension ref="A1:AI657"/>
  <sheetViews>
    <sheetView tabSelected="1" topLeftCell="I1" workbookViewId="0">
      <selection activeCell="S20" sqref="S20"/>
    </sheetView>
  </sheetViews>
  <sheetFormatPr defaultRowHeight="15" x14ac:dyDescent="0.25"/>
  <cols>
    <col min="1" max="1" width="18" bestFit="1" customWidth="1"/>
    <col min="2" max="2" width="20.140625" bestFit="1" customWidth="1"/>
    <col min="3" max="3" width="11.85546875" bestFit="1" customWidth="1"/>
    <col min="5" max="5" width="19.85546875" bestFit="1" customWidth="1"/>
    <col min="6" max="6" width="28.140625" bestFit="1" customWidth="1"/>
    <col min="8" max="8" width="18" bestFit="1" customWidth="1"/>
    <col min="9" max="9" width="19.85546875" bestFit="1" customWidth="1"/>
    <col min="10" max="10" width="14.5703125" bestFit="1" customWidth="1"/>
    <col min="11" max="11" width="12.28515625" bestFit="1" customWidth="1"/>
    <col min="12" max="12" width="20.140625" bestFit="1" customWidth="1"/>
    <col min="13" max="13" width="28.140625" bestFit="1" customWidth="1"/>
    <col min="14" max="14" width="19.42578125" bestFit="1" customWidth="1"/>
    <col min="15" max="15" width="12.140625" customWidth="1"/>
    <col min="16" max="16" width="19.85546875" bestFit="1" customWidth="1"/>
    <col min="17" max="17" width="14.42578125" bestFit="1" customWidth="1"/>
    <col min="18" max="19" width="23.140625" customWidth="1"/>
    <col min="20" max="20" width="15.85546875" customWidth="1"/>
    <col min="21" max="21" width="19.28515625" customWidth="1"/>
    <col min="22" max="22" width="25.28515625" customWidth="1"/>
    <col min="23" max="23" width="25.140625" customWidth="1"/>
    <col min="24" max="24" width="10.5703125" customWidth="1"/>
    <col min="25" max="25" width="19.85546875" bestFit="1" customWidth="1"/>
    <col min="26" max="26" width="18" bestFit="1" customWidth="1"/>
    <col min="27" max="27" width="20.140625" bestFit="1" customWidth="1"/>
    <col min="28" max="28" width="20.7109375" bestFit="1" customWidth="1"/>
    <col min="30" max="30" width="21.28515625" bestFit="1" customWidth="1"/>
    <col min="31" max="31" width="9.85546875" bestFit="1" customWidth="1"/>
    <col min="32" max="32" width="6.7109375" bestFit="1" customWidth="1"/>
    <col min="33" max="33" width="20.7109375" bestFit="1" customWidth="1"/>
    <col min="34" max="34" width="7.5703125" bestFit="1" customWidth="1"/>
    <col min="35" max="35" width="18.140625" bestFit="1" customWidth="1"/>
  </cols>
  <sheetData>
    <row r="1" spans="1:35" s="3" customFormat="1" ht="76.5" customHeight="1" x14ac:dyDescent="0.25">
      <c r="A1" s="3" t="s">
        <v>0</v>
      </c>
      <c r="B1" s="3" t="s">
        <v>1</v>
      </c>
      <c r="C1" s="3" t="s">
        <v>2</v>
      </c>
      <c r="E1" s="3" t="s">
        <v>48</v>
      </c>
      <c r="F1" s="3" t="s">
        <v>49</v>
      </c>
      <c r="H1" s="3" t="s">
        <v>0</v>
      </c>
      <c r="I1" s="3" t="s">
        <v>48</v>
      </c>
      <c r="J1" s="3" t="s">
        <v>560</v>
      </c>
      <c r="K1" s="3" t="s">
        <v>561</v>
      </c>
      <c r="L1" s="3" t="s">
        <v>589</v>
      </c>
      <c r="M1" s="3" t="s">
        <v>590</v>
      </c>
      <c r="N1" s="8" t="s">
        <v>591</v>
      </c>
      <c r="O1" s="3" t="s">
        <v>592</v>
      </c>
      <c r="P1" s="3" t="s">
        <v>591</v>
      </c>
      <c r="Q1" s="3" t="s">
        <v>592</v>
      </c>
      <c r="R1" s="19" t="s">
        <v>581</v>
      </c>
      <c r="S1" s="19" t="s">
        <v>590</v>
      </c>
      <c r="T1" s="19" t="s">
        <v>594</v>
      </c>
      <c r="U1" s="3" t="s">
        <v>595</v>
      </c>
      <c r="W1" s="5"/>
      <c r="AE1" s="7"/>
      <c r="AF1" s="7"/>
      <c r="AG1" s="7"/>
      <c r="AH1" s="7"/>
      <c r="AI1" s="7"/>
    </row>
    <row r="2" spans="1:35" ht="18.75" x14ac:dyDescent="0.3">
      <c r="A2" s="1" t="s">
        <v>3</v>
      </c>
      <c r="B2" s="1" t="s">
        <v>4</v>
      </c>
      <c r="C2">
        <v>32.5</v>
      </c>
      <c r="E2" s="1" t="s">
        <v>50</v>
      </c>
      <c r="F2" s="1" t="s">
        <v>51</v>
      </c>
      <c r="H2" s="1" t="s">
        <v>12</v>
      </c>
      <c r="I2" s="1" t="s">
        <v>329</v>
      </c>
      <c r="J2">
        <v>1212</v>
      </c>
      <c r="K2" s="1" t="s">
        <v>562</v>
      </c>
      <c r="L2" s="1" t="str">
        <f>VLOOKUP(uzytkownicy722[[#This Row],[Panstwo]],panstwa520[[Panstwo]:[Kontynent]],2,FALSE)</f>
        <v>Azja</v>
      </c>
      <c r="M2" s="1" t="str">
        <f>VLOOKUP(uzytkownicy722[[#This Row],[Jezyk]],jezyki621[],2,FALSE)</f>
        <v>sino-tybetanska</v>
      </c>
      <c r="N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" s="9" t="str">
        <f>IF(N2&lt;&gt;"",uzytkownicy722[[#This Row],[Uzytkownicy]],"")</f>
        <v/>
      </c>
      <c r="P2" t="s">
        <v>593</v>
      </c>
      <c r="Q2" t="s">
        <v>593</v>
      </c>
      <c r="R2" s="22" t="s">
        <v>329</v>
      </c>
      <c r="S2" s="22" t="str">
        <f>VLOOKUP(R2,jezyki621[],2,FALSE)</f>
        <v>sino-tybetanska</v>
      </c>
      <c r="T2" s="22">
        <f>SUMIF(N2:N657,R2,O2:O657)</f>
        <v>3.1</v>
      </c>
      <c r="U2">
        <v>1</v>
      </c>
      <c r="W2" s="6"/>
      <c r="AB2" s="1"/>
    </row>
    <row r="3" spans="1:35" ht="18.75" x14ac:dyDescent="0.3">
      <c r="A3" s="1" t="s">
        <v>5</v>
      </c>
      <c r="B3" s="1" t="s">
        <v>6</v>
      </c>
      <c r="C3">
        <v>39.700000000000003</v>
      </c>
      <c r="E3" s="1" t="s">
        <v>52</v>
      </c>
      <c r="F3" s="1" t="s">
        <v>53</v>
      </c>
      <c r="H3" s="1" t="s">
        <v>20</v>
      </c>
      <c r="I3" s="1" t="s">
        <v>199</v>
      </c>
      <c r="J3">
        <v>422</v>
      </c>
      <c r="K3" s="1" t="s">
        <v>562</v>
      </c>
      <c r="L3" s="1" t="str">
        <f>VLOOKUP(uzytkownicy722[[#This Row],[Panstwo]],panstwa520[[Panstwo]:[Kontynent]],2,FALSE)</f>
        <v>Azja</v>
      </c>
      <c r="M3" s="1" t="str">
        <f>VLOOKUP(uzytkownicy722[[#This Row],[Jezyk]],jezyki621[],2,FALSE)</f>
        <v>indoeuropejska</v>
      </c>
      <c r="N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" s="9" t="str">
        <f>IF(N3&lt;&gt;"",uzytkownicy722[[#This Row],[Uzytkownicy]],"")</f>
        <v/>
      </c>
      <c r="P3" t="s">
        <v>593</v>
      </c>
      <c r="Q3" t="s">
        <v>593</v>
      </c>
      <c r="R3" s="22" t="s">
        <v>76</v>
      </c>
      <c r="S3" s="22" t="str">
        <f>VLOOKUP(R3,jezyki621[],2,FALSE)</f>
        <v>afroazjatycka</v>
      </c>
      <c r="T3" s="22">
        <f>SUMIF(N3:N658,R3,O3:O658)</f>
        <v>2.6999999999999997</v>
      </c>
      <c r="U3">
        <v>2</v>
      </c>
      <c r="AB3" s="1"/>
    </row>
    <row r="4" spans="1:35" ht="18.75" x14ac:dyDescent="0.3">
      <c r="A4" s="1" t="s">
        <v>7</v>
      </c>
      <c r="B4" s="1" t="s">
        <v>8</v>
      </c>
      <c r="C4">
        <v>43.4</v>
      </c>
      <c r="E4" s="1" t="s">
        <v>54</v>
      </c>
      <c r="F4" s="1" t="s">
        <v>53</v>
      </c>
      <c r="H4" s="1" t="s">
        <v>44</v>
      </c>
      <c r="I4" s="1" t="s">
        <v>74</v>
      </c>
      <c r="J4">
        <v>255</v>
      </c>
      <c r="K4" s="1" t="s">
        <v>562</v>
      </c>
      <c r="L4" s="1" t="str">
        <f>VLOOKUP(uzytkownicy722[[#This Row],[Panstwo]],panstwa520[[Panstwo]:[Kontynent]],2,FALSE)</f>
        <v>Ameryka Polnocna</v>
      </c>
      <c r="M4" s="1" t="str">
        <f>VLOOKUP(uzytkownicy722[[#This Row],[Jezyk]],jezyki621[],2,FALSE)</f>
        <v>indoeuropejska</v>
      </c>
      <c r="N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" s="9" t="str">
        <f>IF(N4&lt;&gt;"",uzytkownicy722[[#This Row],[Uzytkownicy]],"")</f>
        <v/>
      </c>
      <c r="P4" t="s">
        <v>593</v>
      </c>
      <c r="Q4" t="s">
        <v>593</v>
      </c>
      <c r="R4" s="22" t="s">
        <v>484</v>
      </c>
      <c r="S4" s="22" t="str">
        <f>VLOOKUP(R4,jezyki621[],2,FALSE)</f>
        <v>austronezyjska</v>
      </c>
      <c r="T4" s="22">
        <f>SUMIF(N4:N659,R4,O4:O659)</f>
        <v>1.9000000000000001</v>
      </c>
      <c r="U4">
        <v>3</v>
      </c>
      <c r="AB4" s="1"/>
    </row>
    <row r="5" spans="1:35" ht="18.75" x14ac:dyDescent="0.3">
      <c r="A5" s="1" t="s">
        <v>9</v>
      </c>
      <c r="B5" s="1" t="s">
        <v>4</v>
      </c>
      <c r="C5">
        <v>161</v>
      </c>
      <c r="E5" s="1" t="s">
        <v>55</v>
      </c>
      <c r="F5" s="1" t="s">
        <v>56</v>
      </c>
      <c r="H5" s="1" t="s">
        <v>11</v>
      </c>
      <c r="I5" s="1" t="s">
        <v>434</v>
      </c>
      <c r="J5">
        <v>202</v>
      </c>
      <c r="K5" s="1" t="s">
        <v>562</v>
      </c>
      <c r="L5" s="1" t="str">
        <f>VLOOKUP(uzytkownicy722[[#This Row],[Panstwo]],panstwa520[[Panstwo]:[Kontynent]],2,FALSE)</f>
        <v>Ameryka Poludniowa</v>
      </c>
      <c r="M5" s="1" t="str">
        <f>VLOOKUP(uzytkownicy722[[#This Row],[Jezyk]],jezyki621[],2,FALSE)</f>
        <v>indoeuropejska</v>
      </c>
      <c r="N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" s="9" t="str">
        <f>IF(N5&lt;&gt;"",uzytkownicy722[[#This Row],[Uzytkownicy]],"")</f>
        <v/>
      </c>
      <c r="P5" t="s">
        <v>593</v>
      </c>
      <c r="Q5" t="s">
        <v>593</v>
      </c>
      <c r="R5" s="22" t="s">
        <v>538</v>
      </c>
      <c r="S5" s="22" t="str">
        <f>VLOOKUP(R5,jezyki621[],2,FALSE)</f>
        <v>austroazjatycka</v>
      </c>
      <c r="T5" s="22">
        <f>SUMIF(N5:N660,R5,O5:O660)</f>
        <v>1.5</v>
      </c>
      <c r="U5">
        <v>4</v>
      </c>
      <c r="AB5" s="1"/>
    </row>
    <row r="6" spans="1:35" ht="18.75" x14ac:dyDescent="0.3">
      <c r="A6" s="1" t="s">
        <v>10</v>
      </c>
      <c r="B6" s="1" t="s">
        <v>4</v>
      </c>
      <c r="C6">
        <v>51.4</v>
      </c>
      <c r="E6" s="1" t="s">
        <v>57</v>
      </c>
      <c r="F6" s="1" t="s">
        <v>58</v>
      </c>
      <c r="H6" s="1" t="s">
        <v>9</v>
      </c>
      <c r="I6" s="1" t="s">
        <v>111</v>
      </c>
      <c r="J6">
        <v>157.9</v>
      </c>
      <c r="K6" s="1" t="s">
        <v>562</v>
      </c>
      <c r="L6" s="1" t="str">
        <f>VLOOKUP(uzytkownicy722[[#This Row],[Panstwo]],panstwa520[[Panstwo]:[Kontynent]],2,FALSE)</f>
        <v>Azja</v>
      </c>
      <c r="M6" s="1" t="str">
        <f>VLOOKUP(uzytkownicy722[[#This Row],[Jezyk]],jezyki621[],2,FALSE)</f>
        <v>indoeuropejska</v>
      </c>
      <c r="N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" s="9" t="str">
        <f>IF(N6&lt;&gt;"",uzytkownicy722[[#This Row],[Uzytkownicy]],"")</f>
        <v/>
      </c>
      <c r="P6" t="s">
        <v>593</v>
      </c>
      <c r="Q6" t="s">
        <v>593</v>
      </c>
      <c r="R6" s="22" t="s">
        <v>370</v>
      </c>
      <c r="S6" s="22" t="str">
        <f>VLOOKUP(R6,jezyki621[],2,FALSE)</f>
        <v>uto-aztecka</v>
      </c>
      <c r="T6" s="22">
        <f>SUMIF(N6:N661,R6,O6:O661)</f>
        <v>1.4</v>
      </c>
      <c r="U6">
        <v>5</v>
      </c>
      <c r="AB6" s="1"/>
    </row>
    <row r="7" spans="1:35" ht="18.75" x14ac:dyDescent="0.3">
      <c r="A7" s="1" t="s">
        <v>11</v>
      </c>
      <c r="B7" s="1" t="s">
        <v>8</v>
      </c>
      <c r="C7">
        <v>207.8</v>
      </c>
      <c r="E7" s="1" t="s">
        <v>59</v>
      </c>
      <c r="F7" s="1" t="s">
        <v>60</v>
      </c>
      <c r="H7" s="1" t="s">
        <v>24</v>
      </c>
      <c r="I7" s="1" t="s">
        <v>218</v>
      </c>
      <c r="J7">
        <v>125</v>
      </c>
      <c r="K7" s="1" t="s">
        <v>562</v>
      </c>
      <c r="L7" s="1" t="str">
        <f>VLOOKUP(uzytkownicy722[[#This Row],[Panstwo]],panstwa520[[Panstwo]:[Kontynent]],2,FALSE)</f>
        <v>Azja</v>
      </c>
      <c r="M7" s="1" t="str">
        <f>VLOOKUP(uzytkownicy722[[#This Row],[Jezyk]],jezyki621[],2,FALSE)</f>
        <v>jezyk izolowany</v>
      </c>
      <c r="N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7" s="9" t="str">
        <f>IF(N7&lt;&gt;"",uzytkownicy722[[#This Row],[Uzytkownicy]],"")</f>
        <v/>
      </c>
      <c r="P7" t="s">
        <v>593</v>
      </c>
      <c r="Q7" t="s">
        <v>593</v>
      </c>
      <c r="R7" s="22" t="s">
        <v>277</v>
      </c>
      <c r="S7" s="22" t="str">
        <f>VLOOKUP(R7,jezyki621[],2,FALSE)</f>
        <v>jezyk izolowany</v>
      </c>
      <c r="T7" s="22">
        <f>SUMIF(N7:N662,R7,O7:O662)</f>
        <v>1.2000000000000002</v>
      </c>
      <c r="U7">
        <v>6</v>
      </c>
      <c r="AB7" s="1"/>
    </row>
    <row r="8" spans="1:35" ht="15.75" x14ac:dyDescent="0.25">
      <c r="A8" s="1" t="s">
        <v>12</v>
      </c>
      <c r="B8" s="1" t="s">
        <v>4</v>
      </c>
      <c r="C8">
        <v>1367</v>
      </c>
      <c r="E8" s="1" t="s">
        <v>61</v>
      </c>
      <c r="F8" s="1" t="s">
        <v>62</v>
      </c>
      <c r="H8" s="1" t="s">
        <v>37</v>
      </c>
      <c r="I8" s="1" t="s">
        <v>444</v>
      </c>
      <c r="J8">
        <v>119</v>
      </c>
      <c r="K8" s="1" t="s">
        <v>562</v>
      </c>
      <c r="L8" s="1" t="str">
        <f>VLOOKUP(uzytkownicy722[[#This Row],[Panstwo]],panstwa520[[Panstwo]:[Kontynent]],2,FALSE)</f>
        <v>Europa</v>
      </c>
      <c r="M8" s="1" t="str">
        <f>VLOOKUP(uzytkownicy722[[#This Row],[Jezyk]],jezyki621[],2,FALSE)</f>
        <v>indoeuropejska</v>
      </c>
      <c r="N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8" s="9" t="str">
        <f>IF(N8&lt;&gt;"",uzytkownicy722[[#This Row],[Uzytkownicy]],"")</f>
        <v/>
      </c>
      <c r="P8" t="s">
        <v>593</v>
      </c>
      <c r="Q8" t="s">
        <v>593</v>
      </c>
      <c r="R8" t="s">
        <v>246</v>
      </c>
      <c r="T8">
        <f>SUMIF(N8:N663,R8,O8:O663)</f>
        <v>0.8</v>
      </c>
    </row>
    <row r="9" spans="1:35" ht="15.75" x14ac:dyDescent="0.25">
      <c r="A9" s="1" t="s">
        <v>13</v>
      </c>
      <c r="B9" s="1" t="s">
        <v>6</v>
      </c>
      <c r="C9">
        <v>77.3</v>
      </c>
      <c r="E9" s="1" t="s">
        <v>63</v>
      </c>
      <c r="F9" s="1" t="s">
        <v>62</v>
      </c>
      <c r="H9" s="1" t="s">
        <v>31</v>
      </c>
      <c r="I9" s="1" t="s">
        <v>200</v>
      </c>
      <c r="J9">
        <v>118</v>
      </c>
      <c r="K9" s="1" t="s">
        <v>562</v>
      </c>
      <c r="L9" s="1" t="str">
        <f>VLOOKUP(uzytkownicy722[[#This Row],[Panstwo]],panstwa520[[Panstwo]:[Kontynent]],2,FALSE)</f>
        <v>Ameryka Polnocna</v>
      </c>
      <c r="M9" s="1" t="str">
        <f>VLOOKUP(uzytkownicy722[[#This Row],[Jezyk]],jezyki621[],2,FALSE)</f>
        <v>indoeuropejska</v>
      </c>
      <c r="N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9" s="9" t="str">
        <f>IF(N9&lt;&gt;"",uzytkownicy722[[#This Row],[Uzytkownicy]],"")</f>
        <v/>
      </c>
      <c r="P9" t="s">
        <v>593</v>
      </c>
      <c r="Q9" t="s">
        <v>593</v>
      </c>
      <c r="R9" t="s">
        <v>342</v>
      </c>
      <c r="T9">
        <f>SUMIF(N9:N664,R9,O9:O664)</f>
        <v>0.8</v>
      </c>
    </row>
    <row r="10" spans="1:35" ht="15.75" x14ac:dyDescent="0.25">
      <c r="A10" s="1" t="s">
        <v>14</v>
      </c>
      <c r="B10" s="1" t="s">
        <v>6</v>
      </c>
      <c r="C10">
        <v>91.5</v>
      </c>
      <c r="E10" s="1" t="s">
        <v>64</v>
      </c>
      <c r="F10" s="1" t="s">
        <v>56</v>
      </c>
      <c r="H10" s="1" t="s">
        <v>14</v>
      </c>
      <c r="I10" s="1" t="s">
        <v>76</v>
      </c>
      <c r="J10">
        <v>89</v>
      </c>
      <c r="K10" s="1" t="s">
        <v>562</v>
      </c>
      <c r="L10" s="1" t="str">
        <f>VLOOKUP(uzytkownicy722[[#This Row],[Panstwo]],panstwa520[[Panstwo]:[Kontynent]],2,FALSE)</f>
        <v>Afryka</v>
      </c>
      <c r="M10" s="1" t="str">
        <f>VLOOKUP(uzytkownicy722[[#This Row],[Jezyk]],jezyki621[],2,FALSE)</f>
        <v>afroazjatycka</v>
      </c>
      <c r="N1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0" s="9" t="str">
        <f>IF(N10&lt;&gt;"",uzytkownicy722[[#This Row],[Uzytkownicy]],"")</f>
        <v/>
      </c>
      <c r="P10" t="s">
        <v>593</v>
      </c>
      <c r="Q10" t="s">
        <v>593</v>
      </c>
      <c r="R10" t="s">
        <v>218</v>
      </c>
      <c r="T10">
        <f>SUMIF(N10:N665,R10,O10:O665)</f>
        <v>0.8</v>
      </c>
    </row>
    <row r="11" spans="1:35" ht="15.75" x14ac:dyDescent="0.25">
      <c r="A11" s="1" t="s">
        <v>15</v>
      </c>
      <c r="B11" s="1" t="s">
        <v>6</v>
      </c>
      <c r="C11">
        <v>99.4</v>
      </c>
      <c r="E11" s="1" t="s">
        <v>65</v>
      </c>
      <c r="F11" s="1" t="s">
        <v>51</v>
      </c>
      <c r="H11" s="1" t="s">
        <v>21</v>
      </c>
      <c r="I11" s="1" t="s">
        <v>220</v>
      </c>
      <c r="J11">
        <v>84.3</v>
      </c>
      <c r="K11" s="1" t="s">
        <v>563</v>
      </c>
      <c r="L11" s="1" t="str">
        <f>VLOOKUP(uzytkownicy722[[#This Row],[Panstwo]],panstwa520[[Panstwo]:[Kontynent]],2,FALSE)</f>
        <v>Azja</v>
      </c>
      <c r="M11" s="1" t="str">
        <f>VLOOKUP(uzytkownicy722[[#This Row],[Jezyk]],jezyki621[],2,FALSE)</f>
        <v>austronezyjska</v>
      </c>
      <c r="N1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1" s="9" t="str">
        <f>IF(N11&lt;&gt;"",uzytkownicy722[[#This Row],[Uzytkownicy]],"")</f>
        <v/>
      </c>
      <c r="P11" t="s">
        <v>593</v>
      </c>
      <c r="Q11" t="s">
        <v>593</v>
      </c>
      <c r="R11" t="s">
        <v>233</v>
      </c>
      <c r="T11">
        <f>SUMIF(N11:N666,R11,O11:O666)</f>
        <v>0.4</v>
      </c>
    </row>
    <row r="12" spans="1:35" ht="15.75" x14ac:dyDescent="0.25">
      <c r="A12" s="1" t="s">
        <v>16</v>
      </c>
      <c r="B12" s="1" t="s">
        <v>4</v>
      </c>
      <c r="C12">
        <v>100.7</v>
      </c>
      <c r="E12" s="1" t="s">
        <v>66</v>
      </c>
      <c r="F12" s="1" t="s">
        <v>62</v>
      </c>
      <c r="H12" s="1" t="s">
        <v>20</v>
      </c>
      <c r="I12" s="1" t="s">
        <v>111</v>
      </c>
      <c r="J12">
        <v>83.4</v>
      </c>
      <c r="K12" s="1" t="s">
        <v>563</v>
      </c>
      <c r="L12" s="1" t="str">
        <f>VLOOKUP(uzytkownicy722[[#This Row],[Panstwo]],panstwa520[[Panstwo]:[Kontynent]],2,FALSE)</f>
        <v>Azja</v>
      </c>
      <c r="M12" s="1" t="str">
        <f>VLOOKUP(uzytkownicy722[[#This Row],[Jezyk]],jezyki621[],2,FALSE)</f>
        <v>indoeuropejska</v>
      </c>
      <c r="N1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2" s="9" t="str">
        <f>IF(N12&lt;&gt;"",uzytkownicy722[[#This Row],[Uzytkownicy]],"")</f>
        <v/>
      </c>
      <c r="P12" t="s">
        <v>593</v>
      </c>
      <c r="Q12" t="s">
        <v>593</v>
      </c>
      <c r="R12" t="s">
        <v>354</v>
      </c>
      <c r="T12">
        <f>SUMIF(N12:N667,R12,O12:O667)</f>
        <v>0.4</v>
      </c>
    </row>
    <row r="13" spans="1:35" ht="15.75" x14ac:dyDescent="0.25">
      <c r="A13" s="1" t="s">
        <v>17</v>
      </c>
      <c r="B13" s="1" t="s">
        <v>18</v>
      </c>
      <c r="C13">
        <v>64.400000000000006</v>
      </c>
      <c r="E13" s="1" t="s">
        <v>67</v>
      </c>
      <c r="F13" s="1" t="s">
        <v>58</v>
      </c>
      <c r="H13" s="1" t="s">
        <v>34</v>
      </c>
      <c r="I13" s="1" t="s">
        <v>426</v>
      </c>
      <c r="J13">
        <v>76.400000000000006</v>
      </c>
      <c r="K13" s="1" t="s">
        <v>563</v>
      </c>
      <c r="L13" s="1" t="str">
        <f>VLOOKUP(uzytkownicy722[[#This Row],[Panstwo]],panstwa520[[Panstwo]:[Kontynent]],2,FALSE)</f>
        <v>Azja</v>
      </c>
      <c r="M13" s="1" t="str">
        <f>VLOOKUP(uzytkownicy722[[#This Row],[Jezyk]],jezyki621[],2,FALSE)</f>
        <v>indoeuropejska</v>
      </c>
      <c r="N1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3" s="9" t="str">
        <f>IF(N13&lt;&gt;"",uzytkownicy722[[#This Row],[Uzytkownicy]],"")</f>
        <v/>
      </c>
      <c r="P13" t="s">
        <v>593</v>
      </c>
      <c r="Q13" t="s">
        <v>593</v>
      </c>
      <c r="R13" t="s">
        <v>554</v>
      </c>
      <c r="T13">
        <f>SUMIF(N13:N668,R13,O13:O668)</f>
        <v>0.4</v>
      </c>
    </row>
    <row r="14" spans="1:35" ht="15.75" x14ac:dyDescent="0.25">
      <c r="A14" s="1" t="s">
        <v>19</v>
      </c>
      <c r="B14" s="1" t="s">
        <v>18</v>
      </c>
      <c r="C14">
        <v>46.1</v>
      </c>
      <c r="E14" s="1" t="s">
        <v>68</v>
      </c>
      <c r="F14" s="1" t="s">
        <v>53</v>
      </c>
      <c r="H14" s="1" t="s">
        <v>20</v>
      </c>
      <c r="I14" s="1" t="s">
        <v>498</v>
      </c>
      <c r="J14">
        <v>74</v>
      </c>
      <c r="K14" s="1" t="s">
        <v>563</v>
      </c>
      <c r="L14" s="1" t="str">
        <f>VLOOKUP(uzytkownicy722[[#This Row],[Panstwo]],panstwa520[[Panstwo]:[Kontynent]],2,FALSE)</f>
        <v>Azja</v>
      </c>
      <c r="M14" s="1" t="str">
        <f>VLOOKUP(uzytkownicy722[[#This Row],[Jezyk]],jezyki621[],2,FALSE)</f>
        <v>drawidyjska</v>
      </c>
      <c r="N1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4" s="9" t="str">
        <f>IF(N14&lt;&gt;"",uzytkownicy722[[#This Row],[Uzytkownicy]],"")</f>
        <v/>
      </c>
      <c r="P14" t="s">
        <v>593</v>
      </c>
      <c r="Q14" t="s">
        <v>593</v>
      </c>
      <c r="R14" t="s">
        <v>515</v>
      </c>
      <c r="T14">
        <f>SUMIF(N14:N669,R14,O14:O669)</f>
        <v>0.4</v>
      </c>
    </row>
    <row r="15" spans="1:35" ht="15.75" x14ac:dyDescent="0.25">
      <c r="A15" s="1" t="s">
        <v>20</v>
      </c>
      <c r="B15" s="1" t="s">
        <v>4</v>
      </c>
      <c r="C15">
        <v>1311.1</v>
      </c>
      <c r="E15" s="1" t="s">
        <v>69</v>
      </c>
      <c r="F15" s="1" t="s">
        <v>62</v>
      </c>
      <c r="H15" s="1" t="s">
        <v>12</v>
      </c>
      <c r="I15" s="1" t="s">
        <v>233</v>
      </c>
      <c r="J15">
        <v>72.900000000000006</v>
      </c>
      <c r="K15" s="1" t="s">
        <v>563</v>
      </c>
      <c r="L15" s="1" t="str">
        <f>VLOOKUP(uzytkownicy722[[#This Row],[Panstwo]],panstwa520[[Panstwo]:[Kontynent]],2,FALSE)</f>
        <v>Azja</v>
      </c>
      <c r="M15" s="1" t="str">
        <f>VLOOKUP(uzytkownicy722[[#This Row],[Jezyk]],jezyki621[],2,FALSE)</f>
        <v>sino-tybetanska</v>
      </c>
      <c r="N1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5" s="9" t="str">
        <f>IF(N15&lt;&gt;"",uzytkownicy722[[#This Row],[Uzytkownicy]],"")</f>
        <v/>
      </c>
      <c r="P15" t="s">
        <v>593</v>
      </c>
      <c r="Q15" t="s">
        <v>593</v>
      </c>
      <c r="R15" t="s">
        <v>517</v>
      </c>
      <c r="T15">
        <f>SUMIF(N15:N670,R15,O15:O670)</f>
        <v>0.3</v>
      </c>
    </row>
    <row r="16" spans="1:35" ht="15.75" x14ac:dyDescent="0.25">
      <c r="A16" s="1" t="s">
        <v>21</v>
      </c>
      <c r="B16" s="1" t="s">
        <v>4</v>
      </c>
      <c r="C16">
        <v>257.60000000000002</v>
      </c>
      <c r="E16" s="1" t="s">
        <v>70</v>
      </c>
      <c r="F16" s="1" t="s">
        <v>53</v>
      </c>
      <c r="H16" s="1" t="s">
        <v>20</v>
      </c>
      <c r="I16" s="1" t="s">
        <v>335</v>
      </c>
      <c r="J16">
        <v>71.900000000000006</v>
      </c>
      <c r="K16" s="1" t="s">
        <v>563</v>
      </c>
      <c r="L16" s="1" t="str">
        <f>VLOOKUP(uzytkownicy722[[#This Row],[Panstwo]],panstwa520[[Panstwo]:[Kontynent]],2,FALSE)</f>
        <v>Azja</v>
      </c>
      <c r="M16" s="1" t="str">
        <f>VLOOKUP(uzytkownicy722[[#This Row],[Jezyk]],jezyki621[],2,FALSE)</f>
        <v>indoeuropejska</v>
      </c>
      <c r="N1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6" s="9" t="str">
        <f>IF(N16&lt;&gt;"",uzytkownicy722[[#This Row],[Uzytkownicy]],"")</f>
        <v/>
      </c>
      <c r="P16" t="s">
        <v>593</v>
      </c>
      <c r="Q16" t="s">
        <v>593</v>
      </c>
      <c r="R16" t="s">
        <v>179</v>
      </c>
      <c r="T16">
        <f>SUMIF(N16:N671,R16,O16:O671)</f>
        <v>0.2</v>
      </c>
    </row>
    <row r="17" spans="1:20" ht="15.75" x14ac:dyDescent="0.25">
      <c r="A17" s="1" t="s">
        <v>22</v>
      </c>
      <c r="B17" s="1" t="s">
        <v>4</v>
      </c>
      <c r="C17">
        <v>36.4</v>
      </c>
      <c r="E17" s="1" t="s">
        <v>71</v>
      </c>
      <c r="F17" s="1" t="s">
        <v>51</v>
      </c>
      <c r="H17" s="1" t="s">
        <v>32</v>
      </c>
      <c r="I17" s="1" t="s">
        <v>391</v>
      </c>
      <c r="J17">
        <v>69.8</v>
      </c>
      <c r="K17" s="1" t="s">
        <v>562</v>
      </c>
      <c r="L17" s="1" t="str">
        <f>VLOOKUP(uzytkownicy722[[#This Row],[Panstwo]],panstwa520[[Panstwo]:[Kontynent]],2,FALSE)</f>
        <v>Europa</v>
      </c>
      <c r="M17" s="1" t="str">
        <f>VLOOKUP(uzytkownicy722[[#This Row],[Jezyk]],jezyki621[],2,FALSE)</f>
        <v>indoeuropejska</v>
      </c>
      <c r="N1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7" s="9" t="str">
        <f>IF(N17&lt;&gt;"",uzytkownicy722[[#This Row],[Uzytkownicy]],"")</f>
        <v/>
      </c>
      <c r="P17" t="s">
        <v>593</v>
      </c>
      <c r="Q17" t="s">
        <v>593</v>
      </c>
      <c r="R17" t="s">
        <v>419</v>
      </c>
      <c r="T17">
        <f>SUMIF(N17:N672,R17,O17:O672)</f>
        <v>0.2</v>
      </c>
    </row>
    <row r="18" spans="1:20" ht="15.75" x14ac:dyDescent="0.25">
      <c r="A18" s="1" t="s">
        <v>23</v>
      </c>
      <c r="B18" s="1" t="s">
        <v>4</v>
      </c>
      <c r="C18">
        <v>79.099999999999994</v>
      </c>
      <c r="E18" s="1" t="s">
        <v>72</v>
      </c>
      <c r="F18" s="1" t="s">
        <v>60</v>
      </c>
      <c r="H18" s="1" t="s">
        <v>46</v>
      </c>
      <c r="I18" s="1" t="s">
        <v>538</v>
      </c>
      <c r="J18">
        <v>65.8</v>
      </c>
      <c r="K18" s="1" t="s">
        <v>562</v>
      </c>
      <c r="L18" s="1" t="str">
        <f>VLOOKUP(uzytkownicy722[[#This Row],[Panstwo]],panstwa520[[Panstwo]:[Kontynent]],2,FALSE)</f>
        <v>Azja</v>
      </c>
      <c r="M18" s="1" t="str">
        <f>VLOOKUP(uzytkownicy722[[#This Row],[Jezyk]],jezyki621[],2,FALSE)</f>
        <v>austroazjatycka</v>
      </c>
      <c r="N1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8" s="9" t="str">
        <f>IF(N18&lt;&gt;"",uzytkownicy722[[#This Row],[Uzytkownicy]],"")</f>
        <v/>
      </c>
      <c r="P18" t="s">
        <v>593</v>
      </c>
      <c r="Q18" t="s">
        <v>593</v>
      </c>
      <c r="R18" t="s">
        <v>513</v>
      </c>
      <c r="T18">
        <f>SUMIF(N18:N673,R18,O18:O673)</f>
        <v>0.2</v>
      </c>
    </row>
    <row r="19" spans="1:20" ht="15.75" x14ac:dyDescent="0.25">
      <c r="A19" s="1" t="s">
        <v>24</v>
      </c>
      <c r="B19" s="1" t="s">
        <v>4</v>
      </c>
      <c r="C19">
        <v>126.6</v>
      </c>
      <c r="E19" s="1" t="s">
        <v>73</v>
      </c>
      <c r="F19" s="1" t="s">
        <v>56</v>
      </c>
      <c r="H19" s="1" t="s">
        <v>41</v>
      </c>
      <c r="I19" s="1" t="s">
        <v>521</v>
      </c>
      <c r="J19">
        <v>64.900000000000006</v>
      </c>
      <c r="K19" s="1" t="s">
        <v>562</v>
      </c>
      <c r="L19" s="1" t="str">
        <f>VLOOKUP(uzytkownicy722[[#This Row],[Panstwo]],panstwa520[[Panstwo]:[Kontynent]],2,FALSE)</f>
        <v>Azja</v>
      </c>
      <c r="M19" s="1" t="str">
        <f>VLOOKUP(uzytkownicy722[[#This Row],[Jezyk]],jezyki621[],2,FALSE)</f>
        <v>turecka</v>
      </c>
      <c r="N1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9" s="9" t="str">
        <f>IF(N19&lt;&gt;"",uzytkownicy722[[#This Row],[Uzytkownicy]],"")</f>
        <v/>
      </c>
      <c r="P19" t="s">
        <v>593</v>
      </c>
      <c r="Q19" t="s">
        <v>593</v>
      </c>
      <c r="R19" t="s">
        <v>345</v>
      </c>
      <c r="T19">
        <f>SUMIF(N19:N674,R19,O19:O674)</f>
        <v>0.2</v>
      </c>
    </row>
    <row r="20" spans="1:20" ht="15.75" x14ac:dyDescent="0.25">
      <c r="A20" s="1" t="s">
        <v>25</v>
      </c>
      <c r="B20" s="1" t="s">
        <v>26</v>
      </c>
      <c r="C20">
        <v>35.9</v>
      </c>
      <c r="E20" s="1" t="s">
        <v>74</v>
      </c>
      <c r="F20" s="1" t="s">
        <v>62</v>
      </c>
      <c r="H20" s="1" t="s">
        <v>20</v>
      </c>
      <c r="I20" s="1" t="s">
        <v>491</v>
      </c>
      <c r="J20">
        <v>60.8</v>
      </c>
      <c r="K20" s="1" t="s">
        <v>563</v>
      </c>
      <c r="L20" s="1" t="str">
        <f>VLOOKUP(uzytkownicy722[[#This Row],[Panstwo]],panstwa520[[Panstwo]:[Kontynent]],2,FALSE)</f>
        <v>Azja</v>
      </c>
      <c r="M20" s="1" t="str">
        <f>VLOOKUP(uzytkownicy722[[#This Row],[Jezyk]],jezyki621[],2,FALSE)</f>
        <v>drawidyjska</v>
      </c>
      <c r="N2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0" s="9" t="str">
        <f>IF(N20&lt;&gt;"",uzytkownicy722[[#This Row],[Uzytkownicy]],"")</f>
        <v/>
      </c>
      <c r="P20" t="s">
        <v>593</v>
      </c>
      <c r="Q20" t="s">
        <v>593</v>
      </c>
      <c r="R20" t="s">
        <v>134</v>
      </c>
      <c r="T20">
        <f>SUMIF(N20:N675,R20,O20:O675)</f>
        <v>0.2</v>
      </c>
    </row>
    <row r="21" spans="1:20" ht="15.75" x14ac:dyDescent="0.25">
      <c r="A21" s="1" t="s">
        <v>27</v>
      </c>
      <c r="B21" s="1" t="s">
        <v>6</v>
      </c>
      <c r="C21">
        <v>46.1</v>
      </c>
      <c r="E21" s="1" t="s">
        <v>75</v>
      </c>
      <c r="F21" s="1" t="s">
        <v>56</v>
      </c>
      <c r="H21" s="1" t="s">
        <v>45</v>
      </c>
      <c r="I21" s="1" t="s">
        <v>74</v>
      </c>
      <c r="J21">
        <v>59.8</v>
      </c>
      <c r="K21" s="1" t="s">
        <v>562</v>
      </c>
      <c r="L21" s="1" t="str">
        <f>VLOOKUP(uzytkownicy722[[#This Row],[Panstwo]],panstwa520[[Panstwo]:[Kontynent]],2,FALSE)</f>
        <v>Europa</v>
      </c>
      <c r="M21" s="1" t="str">
        <f>VLOOKUP(uzytkownicy722[[#This Row],[Jezyk]],jezyki621[],2,FALSE)</f>
        <v>indoeuropejska</v>
      </c>
      <c r="N2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1" s="9" t="str">
        <f>IF(N21&lt;&gt;"",uzytkownicy722[[#This Row],[Uzytkownicy]],"")</f>
        <v/>
      </c>
      <c r="P21" t="s">
        <v>593</v>
      </c>
      <c r="Q21" t="s">
        <v>593</v>
      </c>
      <c r="R21" t="s">
        <v>196</v>
      </c>
      <c r="T21">
        <f>SUMIF(N21:N676,R21,O21:O676)</f>
        <v>0.2</v>
      </c>
    </row>
    <row r="22" spans="1:20" ht="15.75" x14ac:dyDescent="0.25">
      <c r="A22" s="1" t="s">
        <v>28</v>
      </c>
      <c r="B22" s="1" t="s">
        <v>8</v>
      </c>
      <c r="C22">
        <v>48.2</v>
      </c>
      <c r="E22" s="1" t="s">
        <v>76</v>
      </c>
      <c r="F22" s="1" t="s">
        <v>60</v>
      </c>
      <c r="H22" s="1" t="s">
        <v>17</v>
      </c>
      <c r="I22" s="1" t="s">
        <v>161</v>
      </c>
      <c r="J22">
        <v>59.6</v>
      </c>
      <c r="K22" s="1" t="s">
        <v>562</v>
      </c>
      <c r="L22" s="1" t="str">
        <f>VLOOKUP(uzytkownicy722[[#This Row],[Panstwo]],panstwa520[[Panstwo]:[Kontynent]],2,FALSE)</f>
        <v>Europa</v>
      </c>
      <c r="M22" s="1" t="str">
        <f>VLOOKUP(uzytkownicy722[[#This Row],[Jezyk]],jezyki621[],2,FALSE)</f>
        <v>indoeuropejska</v>
      </c>
      <c r="N2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2" s="9" t="str">
        <f>IF(N22&lt;&gt;"",uzytkownicy722[[#This Row],[Uzytkownicy]],"")</f>
        <v/>
      </c>
      <c r="P22" t="s">
        <v>593</v>
      </c>
      <c r="Q22" t="s">
        <v>593</v>
      </c>
      <c r="R22" t="s">
        <v>254</v>
      </c>
      <c r="T22">
        <f>SUMIF(N22:N677,R22,O22:O677)</f>
        <v>0.2</v>
      </c>
    </row>
    <row r="23" spans="1:20" ht="15.75" x14ac:dyDescent="0.25">
      <c r="A23" s="1" t="s">
        <v>29</v>
      </c>
      <c r="B23" s="1" t="s">
        <v>4</v>
      </c>
      <c r="C23">
        <v>50.3</v>
      </c>
      <c r="E23" s="1" t="s">
        <v>77</v>
      </c>
      <c r="F23" s="1" t="s">
        <v>53</v>
      </c>
      <c r="H23" s="1" t="s">
        <v>47</v>
      </c>
      <c r="I23" s="1" t="s">
        <v>539</v>
      </c>
      <c r="J23">
        <v>55</v>
      </c>
      <c r="K23" s="1" t="s">
        <v>562</v>
      </c>
      <c r="L23" s="1" t="str">
        <f>VLOOKUP(uzytkownicy722[[#This Row],[Panstwo]],panstwa520[[Panstwo]:[Kontynent]],2,FALSE)</f>
        <v>Europa</v>
      </c>
      <c r="M23" s="1" t="str">
        <f>VLOOKUP(uzytkownicy722[[#This Row],[Jezyk]],jezyki621[],2,FALSE)</f>
        <v>indoeuropejska</v>
      </c>
      <c r="N2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3" s="9" t="str">
        <f>IF(N23&lt;&gt;"",uzytkownicy722[[#This Row],[Uzytkownicy]],"")</f>
        <v/>
      </c>
      <c r="P23" t="s">
        <v>593</v>
      </c>
      <c r="Q23" t="s">
        <v>593</v>
      </c>
      <c r="R23" t="s">
        <v>202</v>
      </c>
      <c r="T23">
        <f>SUMIF(N23:N678,R23,O23:O678)</f>
        <v>0.2</v>
      </c>
    </row>
    <row r="24" spans="1:20" ht="15.75" x14ac:dyDescent="0.25">
      <c r="A24" s="1" t="s">
        <v>30</v>
      </c>
      <c r="B24" s="1" t="s">
        <v>6</v>
      </c>
      <c r="C24">
        <v>34.4</v>
      </c>
      <c r="E24" s="1" t="s">
        <v>78</v>
      </c>
      <c r="F24" s="1" t="s">
        <v>62</v>
      </c>
      <c r="H24" s="1" t="s">
        <v>20</v>
      </c>
      <c r="I24" s="1" t="s">
        <v>528</v>
      </c>
      <c r="J24">
        <v>51.5</v>
      </c>
      <c r="K24" s="1" t="s">
        <v>563</v>
      </c>
      <c r="L24" s="1" t="str">
        <f>VLOOKUP(uzytkownicy722[[#This Row],[Panstwo]],panstwa520[[Panstwo]:[Kontynent]],2,FALSE)</f>
        <v>Azja</v>
      </c>
      <c r="M24" s="1" t="str">
        <f>VLOOKUP(uzytkownicy722[[#This Row],[Jezyk]],jezyki621[],2,FALSE)</f>
        <v>indoeuropejska</v>
      </c>
      <c r="N2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4" s="9" t="str">
        <f>IF(N24&lt;&gt;"",uzytkownicy722[[#This Row],[Uzytkownicy]],"")</f>
        <v/>
      </c>
      <c r="P24" t="s">
        <v>593</v>
      </c>
      <c r="Q24" t="s">
        <v>593</v>
      </c>
      <c r="R24" t="s">
        <v>375</v>
      </c>
      <c r="T24">
        <f>SUMIF(N24:N679,R24,O24:O679)</f>
        <v>0.2</v>
      </c>
    </row>
    <row r="25" spans="1:20" ht="15.75" x14ac:dyDescent="0.25">
      <c r="A25" s="1" t="s">
        <v>31</v>
      </c>
      <c r="B25" s="1" t="s">
        <v>26</v>
      </c>
      <c r="C25">
        <v>127</v>
      </c>
      <c r="E25" s="1" t="s">
        <v>79</v>
      </c>
      <c r="F25" s="1" t="s">
        <v>62</v>
      </c>
      <c r="H25" s="1" t="s">
        <v>29</v>
      </c>
      <c r="I25" s="1" t="s">
        <v>277</v>
      </c>
      <c r="J25">
        <v>48.4</v>
      </c>
      <c r="K25" s="1" t="s">
        <v>562</v>
      </c>
      <c r="L25" s="1" t="str">
        <f>VLOOKUP(uzytkownicy722[[#This Row],[Panstwo]],panstwa520[[Panstwo]:[Kontynent]],2,FALSE)</f>
        <v>Azja</v>
      </c>
      <c r="M25" s="1" t="str">
        <f>VLOOKUP(uzytkownicy722[[#This Row],[Jezyk]],jezyki621[],2,FALSE)</f>
        <v>jezyk izolowany</v>
      </c>
      <c r="N2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5" s="9" t="str">
        <f>IF(N25&lt;&gt;"",uzytkownicy722[[#This Row],[Uzytkownicy]],"")</f>
        <v/>
      </c>
      <c r="P25" t="s">
        <v>593</v>
      </c>
      <c r="Q25" t="s">
        <v>593</v>
      </c>
      <c r="R25" t="s">
        <v>504</v>
      </c>
      <c r="T25">
        <f>SUMIF(N25:N680,R25,O25:O680)</f>
        <v>0.2</v>
      </c>
    </row>
    <row r="26" spans="1:20" ht="15.75" x14ac:dyDescent="0.25">
      <c r="A26" s="1" t="s">
        <v>32</v>
      </c>
      <c r="B26" s="1" t="s">
        <v>18</v>
      </c>
      <c r="C26">
        <v>80.7</v>
      </c>
      <c r="E26" s="1" t="s">
        <v>80</v>
      </c>
      <c r="F26" s="1" t="s">
        <v>81</v>
      </c>
      <c r="H26" s="1" t="s">
        <v>28</v>
      </c>
      <c r="I26" s="1" t="s">
        <v>200</v>
      </c>
      <c r="J26">
        <v>47.5</v>
      </c>
      <c r="K26" s="1" t="s">
        <v>562</v>
      </c>
      <c r="L26" s="1" t="str">
        <f>VLOOKUP(uzytkownicy722[[#This Row],[Panstwo]],panstwa520[[Panstwo]:[Kontynent]],2,FALSE)</f>
        <v>Ameryka Poludniowa</v>
      </c>
      <c r="M26" s="1" t="str">
        <f>VLOOKUP(uzytkownicy722[[#This Row],[Jezyk]],jezyki621[],2,FALSE)</f>
        <v>indoeuropejska</v>
      </c>
      <c r="N2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6" s="9" t="str">
        <f>IF(N26&lt;&gt;"",uzytkownicy722[[#This Row],[Uzytkownicy]],"")</f>
        <v/>
      </c>
      <c r="P26" t="s">
        <v>593</v>
      </c>
      <c r="Q26" t="s">
        <v>593</v>
      </c>
      <c r="R26" t="s">
        <v>333</v>
      </c>
      <c r="T26">
        <f>SUMIF(N26:N681,R26,O26:O681)</f>
        <v>0.1</v>
      </c>
    </row>
    <row r="27" spans="1:20" ht="15.75" x14ac:dyDescent="0.25">
      <c r="A27" s="1" t="s">
        <v>33</v>
      </c>
      <c r="B27" s="1" t="s">
        <v>6</v>
      </c>
      <c r="C27">
        <v>182.2</v>
      </c>
      <c r="E27" s="1" t="s">
        <v>82</v>
      </c>
      <c r="F27" s="1" t="s">
        <v>60</v>
      </c>
      <c r="H27" s="1" t="s">
        <v>20</v>
      </c>
      <c r="I27" s="1" t="s">
        <v>181</v>
      </c>
      <c r="J27">
        <v>46.1</v>
      </c>
      <c r="K27" s="1" t="s">
        <v>563</v>
      </c>
      <c r="L27" s="1" t="str">
        <f>VLOOKUP(uzytkownicy722[[#This Row],[Panstwo]],panstwa520[[Panstwo]:[Kontynent]],2,FALSE)</f>
        <v>Azja</v>
      </c>
      <c r="M27" s="1" t="str">
        <f>VLOOKUP(uzytkownicy722[[#This Row],[Jezyk]],jezyki621[],2,FALSE)</f>
        <v>indoeuropejska</v>
      </c>
      <c r="N2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7" s="9" t="str">
        <f>IF(N27&lt;&gt;"",uzytkownicy722[[#This Row],[Uzytkownicy]],"")</f>
        <v/>
      </c>
      <c r="P27" t="s">
        <v>593</v>
      </c>
      <c r="Q27" t="s">
        <v>593</v>
      </c>
      <c r="R27" t="s">
        <v>491</v>
      </c>
      <c r="T27">
        <f>SUMIF(N27:N682,R27,O27:O682)</f>
        <v>0.1</v>
      </c>
    </row>
    <row r="28" spans="1:20" ht="15.75" x14ac:dyDescent="0.25">
      <c r="A28" s="1" t="s">
        <v>34</v>
      </c>
      <c r="B28" s="1" t="s">
        <v>4</v>
      </c>
      <c r="C28">
        <v>188.9</v>
      </c>
      <c r="E28" s="1" t="s">
        <v>83</v>
      </c>
      <c r="F28" s="1" t="s">
        <v>84</v>
      </c>
      <c r="H28" s="1" t="s">
        <v>21</v>
      </c>
      <c r="I28" s="1" t="s">
        <v>477</v>
      </c>
      <c r="J28">
        <v>42</v>
      </c>
      <c r="K28" s="1" t="s">
        <v>563</v>
      </c>
      <c r="L28" s="1" t="str">
        <f>VLOOKUP(uzytkownicy722[[#This Row],[Panstwo]],panstwa520[[Panstwo]:[Kontynent]],2,FALSE)</f>
        <v>Azja</v>
      </c>
      <c r="M28" s="1" t="str">
        <f>VLOOKUP(uzytkownicy722[[#This Row],[Jezyk]],jezyki621[],2,FALSE)</f>
        <v>austronezyjska</v>
      </c>
      <c r="N2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8" s="9" t="str">
        <f>IF(N28&lt;&gt;"",uzytkownicy722[[#This Row],[Uzytkownicy]],"")</f>
        <v/>
      </c>
      <c r="P28" t="s">
        <v>593</v>
      </c>
      <c r="Q28" t="s">
        <v>593</v>
      </c>
      <c r="R28" t="s">
        <v>280</v>
      </c>
      <c r="T28">
        <f>SUMIF(N28:N683,R28,O28:O683)</f>
        <v>0.1</v>
      </c>
    </row>
    <row r="29" spans="1:20" ht="15.75" x14ac:dyDescent="0.25">
      <c r="A29" s="1" t="s">
        <v>35</v>
      </c>
      <c r="B29" s="1" t="s">
        <v>18</v>
      </c>
      <c r="C29">
        <v>38.6</v>
      </c>
      <c r="E29" s="1" t="s">
        <v>85</v>
      </c>
      <c r="F29" s="1" t="s">
        <v>86</v>
      </c>
      <c r="H29" s="1" t="s">
        <v>44</v>
      </c>
      <c r="I29" s="1" t="s">
        <v>200</v>
      </c>
      <c r="J29">
        <v>41.5</v>
      </c>
      <c r="K29" s="1" t="s">
        <v>563</v>
      </c>
      <c r="L29" s="1" t="str">
        <f>VLOOKUP(uzytkownicy722[[#This Row],[Panstwo]],panstwa520[[Panstwo]:[Kontynent]],2,FALSE)</f>
        <v>Ameryka Polnocna</v>
      </c>
      <c r="M29" s="1" t="str">
        <f>VLOOKUP(uzytkownicy722[[#This Row],[Jezyk]],jezyki621[],2,FALSE)</f>
        <v>indoeuropejska</v>
      </c>
      <c r="N2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9" s="9" t="str">
        <f>IF(N29&lt;&gt;"",uzytkownicy722[[#This Row],[Uzytkownicy]],"")</f>
        <v/>
      </c>
      <c r="P29" t="s">
        <v>593</v>
      </c>
      <c r="Q29" t="s">
        <v>593</v>
      </c>
      <c r="R29" t="s">
        <v>206</v>
      </c>
      <c r="T29">
        <f>SUMIF(N29:N684,R29,O29:O684)</f>
        <v>0.1</v>
      </c>
    </row>
    <row r="30" spans="1:20" ht="15.75" x14ac:dyDescent="0.25">
      <c r="A30" s="1" t="s">
        <v>36</v>
      </c>
      <c r="B30" s="1" t="s">
        <v>6</v>
      </c>
      <c r="C30">
        <v>54.5</v>
      </c>
      <c r="E30" s="1" t="s">
        <v>87</v>
      </c>
      <c r="F30" s="1" t="s">
        <v>60</v>
      </c>
      <c r="H30" s="1" t="s">
        <v>23</v>
      </c>
      <c r="I30" s="1" t="s">
        <v>427</v>
      </c>
      <c r="J30">
        <v>39.799999999999997</v>
      </c>
      <c r="K30" s="1" t="s">
        <v>562</v>
      </c>
      <c r="L30" s="1" t="str">
        <f>VLOOKUP(uzytkownicy722[[#This Row],[Panstwo]],panstwa520[[Panstwo]:[Kontynent]],2,FALSE)</f>
        <v>Azja</v>
      </c>
      <c r="M30" s="1" t="str">
        <f>VLOOKUP(uzytkownicy722[[#This Row],[Jezyk]],jezyki621[],2,FALSE)</f>
        <v>indoeuropejska</v>
      </c>
      <c r="N3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0" s="9" t="str">
        <f>IF(N30&lt;&gt;"",uzytkownicy722[[#This Row],[Uzytkownicy]],"")</f>
        <v/>
      </c>
      <c r="P30" t="s">
        <v>593</v>
      </c>
      <c r="Q30" t="s">
        <v>593</v>
      </c>
      <c r="R30" t="s">
        <v>143</v>
      </c>
      <c r="T30">
        <f>SUMIF(N30:N685,R30,O30:O685)</f>
        <v>0.1</v>
      </c>
    </row>
    <row r="31" spans="1:20" ht="15.75" x14ac:dyDescent="0.25">
      <c r="A31" s="1" t="s">
        <v>37</v>
      </c>
      <c r="B31" s="1" t="s">
        <v>18</v>
      </c>
      <c r="C31">
        <v>143.5</v>
      </c>
      <c r="E31" s="1" t="s">
        <v>88</v>
      </c>
      <c r="F31" s="1" t="s">
        <v>89</v>
      </c>
      <c r="H31" s="1" t="s">
        <v>7</v>
      </c>
      <c r="I31" s="1" t="s">
        <v>200</v>
      </c>
      <c r="J31">
        <v>39</v>
      </c>
      <c r="K31" s="1" t="s">
        <v>562</v>
      </c>
      <c r="L31" s="1" t="str">
        <f>VLOOKUP(uzytkownicy722[[#This Row],[Panstwo]],panstwa520[[Panstwo]:[Kontynent]],2,FALSE)</f>
        <v>Ameryka Poludniowa</v>
      </c>
      <c r="M31" s="1" t="str">
        <f>VLOOKUP(uzytkownicy722[[#This Row],[Jezyk]],jezyki621[],2,FALSE)</f>
        <v>indoeuropejska</v>
      </c>
      <c r="N3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1" s="9" t="str">
        <f>IF(N31&lt;&gt;"",uzytkownicy722[[#This Row],[Uzytkownicy]],"")</f>
        <v/>
      </c>
      <c r="P31" t="s">
        <v>593</v>
      </c>
      <c r="Q31" t="s">
        <v>593</v>
      </c>
      <c r="R31" t="s">
        <v>353</v>
      </c>
      <c r="T31">
        <f>SUMIF(N31:N686,R31,O31:O686)</f>
        <v>0.1</v>
      </c>
    </row>
    <row r="32" spans="1:20" ht="15.75" x14ac:dyDescent="0.25">
      <c r="A32" s="1" t="s">
        <v>38</v>
      </c>
      <c r="B32" s="1" t="s">
        <v>6</v>
      </c>
      <c r="C32">
        <v>40.200000000000003</v>
      </c>
      <c r="E32" s="1" t="s">
        <v>90</v>
      </c>
      <c r="F32" s="1" t="s">
        <v>56</v>
      </c>
      <c r="H32" s="1" t="s">
        <v>20</v>
      </c>
      <c r="I32" s="1" t="s">
        <v>232</v>
      </c>
      <c r="J32">
        <v>37.9</v>
      </c>
      <c r="K32" s="1" t="s">
        <v>563</v>
      </c>
      <c r="L32" s="1" t="str">
        <f>VLOOKUP(uzytkownicy722[[#This Row],[Panstwo]],panstwa520[[Panstwo]:[Kontynent]],2,FALSE)</f>
        <v>Azja</v>
      </c>
      <c r="M32" s="1" t="str">
        <f>VLOOKUP(uzytkownicy722[[#This Row],[Jezyk]],jezyki621[],2,FALSE)</f>
        <v>drawidyjska</v>
      </c>
      <c r="N3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2" s="9" t="str">
        <f>IF(N32&lt;&gt;"",uzytkownicy722[[#This Row],[Uzytkownicy]],"")</f>
        <v/>
      </c>
      <c r="P32" t="s">
        <v>593</v>
      </c>
      <c r="Q32" t="s">
        <v>593</v>
      </c>
      <c r="R32" t="s">
        <v>344</v>
      </c>
      <c r="T32">
        <f>SUMIF(N32:N687,R32,O32:O687)</f>
        <v>0.1</v>
      </c>
    </row>
    <row r="33" spans="1:20" ht="15.75" x14ac:dyDescent="0.25">
      <c r="A33" s="1" t="s">
        <v>39</v>
      </c>
      <c r="B33" s="1" t="s">
        <v>4</v>
      </c>
      <c r="C33">
        <v>68</v>
      </c>
      <c r="E33" s="1" t="s">
        <v>91</v>
      </c>
      <c r="F33" s="1" t="s">
        <v>51</v>
      </c>
      <c r="H33" s="1" t="s">
        <v>35</v>
      </c>
      <c r="I33" s="1" t="s">
        <v>433</v>
      </c>
      <c r="J33">
        <v>37.799999999999997</v>
      </c>
      <c r="K33" s="1" t="s">
        <v>562</v>
      </c>
      <c r="L33" s="1" t="str">
        <f>VLOOKUP(uzytkownicy722[[#This Row],[Panstwo]],panstwa520[[Panstwo]:[Kontynent]],2,FALSE)</f>
        <v>Europa</v>
      </c>
      <c r="M33" s="1" t="str">
        <f>VLOOKUP(uzytkownicy722[[#This Row],[Jezyk]],jezyki621[],2,FALSE)</f>
        <v>indoeuropejska</v>
      </c>
      <c r="N3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3" s="9" t="str">
        <f>IF(N33&lt;&gt;"",uzytkownicy722[[#This Row],[Uzytkownicy]],"")</f>
        <v/>
      </c>
      <c r="P33" t="s">
        <v>593</v>
      </c>
      <c r="Q33" t="s">
        <v>593</v>
      </c>
      <c r="R33" t="s">
        <v>435</v>
      </c>
      <c r="T33">
        <f>SUMIF(N33:N688,R33,O33:O688)</f>
        <v>0.1</v>
      </c>
    </row>
    <row r="34" spans="1:20" ht="15.75" x14ac:dyDescent="0.25">
      <c r="A34" s="1" t="s">
        <v>40</v>
      </c>
      <c r="B34" s="1" t="s">
        <v>6</v>
      </c>
      <c r="C34">
        <v>53.5</v>
      </c>
      <c r="E34" s="1" t="s">
        <v>92</v>
      </c>
      <c r="F34" s="1" t="s">
        <v>51</v>
      </c>
      <c r="H34" s="1" t="s">
        <v>15</v>
      </c>
      <c r="I34" s="1" t="s">
        <v>416</v>
      </c>
      <c r="J34">
        <v>35.299999999999997</v>
      </c>
      <c r="K34" s="1" t="s">
        <v>563</v>
      </c>
      <c r="L34" s="1" t="str">
        <f>VLOOKUP(uzytkownicy722[[#This Row],[Panstwo]],panstwa520[[Panstwo]:[Kontynent]],2,FALSE)</f>
        <v>Afryka</v>
      </c>
      <c r="M34" s="1" t="str">
        <f>VLOOKUP(uzytkownicy722[[#This Row],[Jezyk]],jezyki621[],2,FALSE)</f>
        <v>afroazjatycka</v>
      </c>
      <c r="N3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4" s="9" t="str">
        <f>IF(N34&lt;&gt;"",uzytkownicy722[[#This Row],[Uzytkownicy]],"")</f>
        <v/>
      </c>
      <c r="P34" t="s">
        <v>593</v>
      </c>
      <c r="Q34" t="s">
        <v>593</v>
      </c>
      <c r="R34" t="s">
        <v>509</v>
      </c>
      <c r="T34">
        <f>SUMIF(N34:N689,R34,O34:O689)</f>
        <v>0.1</v>
      </c>
    </row>
    <row r="35" spans="1:20" ht="15.75" x14ac:dyDescent="0.25">
      <c r="A35" s="1" t="s">
        <v>41</v>
      </c>
      <c r="B35" s="1" t="s">
        <v>4</v>
      </c>
      <c r="C35">
        <v>78.7</v>
      </c>
      <c r="E35" s="1" t="s">
        <v>93</v>
      </c>
      <c r="F35" s="1" t="s">
        <v>51</v>
      </c>
      <c r="H35" s="1" t="s">
        <v>19</v>
      </c>
      <c r="I35" s="1" t="s">
        <v>200</v>
      </c>
      <c r="J35">
        <v>34.1</v>
      </c>
      <c r="K35" s="1" t="s">
        <v>562</v>
      </c>
      <c r="L35" s="1" t="str">
        <f>VLOOKUP(uzytkownicy722[[#This Row],[Panstwo]],panstwa520[[Panstwo]:[Kontynent]],2,FALSE)</f>
        <v>Europa</v>
      </c>
      <c r="M35" s="1" t="str">
        <f>VLOOKUP(uzytkownicy722[[#This Row],[Jezyk]],jezyki621[],2,FALSE)</f>
        <v>indoeuropejska</v>
      </c>
      <c r="N3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5" s="9" t="str">
        <f>IF(N35&lt;&gt;"",uzytkownicy722[[#This Row],[Uzytkownicy]],"")</f>
        <v/>
      </c>
      <c r="P35" t="s">
        <v>593</v>
      </c>
      <c r="Q35" t="s">
        <v>593</v>
      </c>
      <c r="R35" t="s">
        <v>298</v>
      </c>
      <c r="T35">
        <f>SUMIF(N35:N690,R35,O35:O690)</f>
        <v>0.1</v>
      </c>
    </row>
    <row r="36" spans="1:20" ht="15.75" x14ac:dyDescent="0.25">
      <c r="A36" s="1" t="s">
        <v>42</v>
      </c>
      <c r="B36" s="1" t="s">
        <v>6</v>
      </c>
      <c r="C36">
        <v>39</v>
      </c>
      <c r="E36" s="1" t="s">
        <v>94</v>
      </c>
      <c r="F36" s="1" t="s">
        <v>51</v>
      </c>
      <c r="H36" s="1" t="s">
        <v>20</v>
      </c>
      <c r="I36" s="1" t="s">
        <v>326</v>
      </c>
      <c r="J36">
        <v>33.1</v>
      </c>
      <c r="K36" s="1" t="s">
        <v>563</v>
      </c>
      <c r="L36" s="1" t="str">
        <f>VLOOKUP(uzytkownicy722[[#This Row],[Panstwo]],panstwa520[[Panstwo]:[Kontynent]],2,FALSE)</f>
        <v>Azja</v>
      </c>
      <c r="M36" s="1" t="str">
        <f>VLOOKUP(uzytkownicy722[[#This Row],[Jezyk]],jezyki621[],2,FALSE)</f>
        <v>drawidyjska</v>
      </c>
      <c r="N3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6" s="9" t="str">
        <f>IF(N36&lt;&gt;"",uzytkownicy722[[#This Row],[Uzytkownicy]],"")</f>
        <v/>
      </c>
      <c r="P36" t="s">
        <v>593</v>
      </c>
      <c r="Q36" t="s">
        <v>593</v>
      </c>
      <c r="R36" t="s">
        <v>537</v>
      </c>
      <c r="T36">
        <f>SUMIF(N36:N691,R36,O36:O691)</f>
        <v>0.1</v>
      </c>
    </row>
    <row r="37" spans="1:20" ht="15.75" x14ac:dyDescent="0.25">
      <c r="A37" s="1" t="s">
        <v>43</v>
      </c>
      <c r="B37" s="1" t="s">
        <v>18</v>
      </c>
      <c r="C37">
        <v>44.8</v>
      </c>
      <c r="E37" s="1" t="s">
        <v>95</v>
      </c>
      <c r="F37" s="1" t="s">
        <v>96</v>
      </c>
      <c r="H37" s="1" t="s">
        <v>20</v>
      </c>
      <c r="I37" s="1" t="s">
        <v>405</v>
      </c>
      <c r="J37">
        <v>33</v>
      </c>
      <c r="K37" s="1" t="s">
        <v>563</v>
      </c>
      <c r="L37" s="1" t="str">
        <f>VLOOKUP(uzytkownicy722[[#This Row],[Panstwo]],panstwa520[[Panstwo]:[Kontynent]],2,FALSE)</f>
        <v>Azja</v>
      </c>
      <c r="M37" s="1" t="str">
        <f>VLOOKUP(uzytkownicy722[[#This Row],[Jezyk]],jezyki621[],2,FALSE)</f>
        <v>indoeuropejska</v>
      </c>
      <c r="N3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7" s="9" t="str">
        <f>IF(N37&lt;&gt;"",uzytkownicy722[[#This Row],[Uzytkownicy]],"")</f>
        <v/>
      </c>
      <c r="P37" t="s">
        <v>593</v>
      </c>
      <c r="Q37" t="s">
        <v>593</v>
      </c>
    </row>
    <row r="38" spans="1:20" ht="15.75" x14ac:dyDescent="0.25">
      <c r="A38" s="1" t="s">
        <v>44</v>
      </c>
      <c r="B38" s="1" t="s">
        <v>26</v>
      </c>
      <c r="C38">
        <v>321.8</v>
      </c>
      <c r="E38" s="1" t="s">
        <v>97</v>
      </c>
      <c r="F38" s="1" t="s">
        <v>86</v>
      </c>
      <c r="H38" s="1" t="s">
        <v>10</v>
      </c>
      <c r="I38" s="1" t="s">
        <v>118</v>
      </c>
      <c r="J38">
        <v>32.9</v>
      </c>
      <c r="K38" s="1" t="s">
        <v>562</v>
      </c>
      <c r="L38" s="1" t="str">
        <f>VLOOKUP(uzytkownicy722[[#This Row],[Panstwo]],panstwa520[[Panstwo]:[Kontynent]],2,FALSE)</f>
        <v>Azja</v>
      </c>
      <c r="M38" s="1" t="str">
        <f>VLOOKUP(uzytkownicy722[[#This Row],[Jezyk]],jezyki621[],2,FALSE)</f>
        <v>sino-tybetanska</v>
      </c>
      <c r="N3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8" s="9" t="str">
        <f>IF(N38&lt;&gt;"",uzytkownicy722[[#This Row],[Uzytkownicy]],"")</f>
        <v/>
      </c>
      <c r="P38" t="s">
        <v>593</v>
      </c>
      <c r="Q38" t="s">
        <v>593</v>
      </c>
    </row>
    <row r="39" spans="1:20" ht="15.75" x14ac:dyDescent="0.25">
      <c r="A39" s="1" t="s">
        <v>45</v>
      </c>
      <c r="B39" s="1" t="s">
        <v>18</v>
      </c>
      <c r="C39">
        <v>64.7</v>
      </c>
      <c r="E39" s="1" t="s">
        <v>98</v>
      </c>
      <c r="F39" s="1" t="s">
        <v>60</v>
      </c>
      <c r="H39" s="1" t="s">
        <v>43</v>
      </c>
      <c r="I39" s="1" t="s">
        <v>527</v>
      </c>
      <c r="J39">
        <v>32</v>
      </c>
      <c r="K39" s="1" t="s">
        <v>562</v>
      </c>
      <c r="L39" s="1" t="str">
        <f>VLOOKUP(uzytkownicy722[[#This Row],[Panstwo]],panstwa520[[Panstwo]:[Kontynent]],2,FALSE)</f>
        <v>Europa</v>
      </c>
      <c r="M39" s="1" t="str">
        <f>VLOOKUP(uzytkownicy722[[#This Row],[Jezyk]],jezyki621[],2,FALSE)</f>
        <v>indoeuropejska</v>
      </c>
      <c r="N3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9" s="9" t="str">
        <f>IF(N39&lt;&gt;"",uzytkownicy722[[#This Row],[Uzytkownicy]],"")</f>
        <v/>
      </c>
      <c r="P39" t="s">
        <v>593</v>
      </c>
      <c r="Q39" t="s">
        <v>593</v>
      </c>
    </row>
    <row r="40" spans="1:20" ht="15.75" x14ac:dyDescent="0.25">
      <c r="A40" s="1" t="s">
        <v>46</v>
      </c>
      <c r="B40" s="1" t="s">
        <v>4</v>
      </c>
      <c r="C40">
        <v>93.4</v>
      </c>
      <c r="E40" s="1" t="s">
        <v>99</v>
      </c>
      <c r="F40" s="1" t="s">
        <v>51</v>
      </c>
      <c r="H40" s="1" t="s">
        <v>15</v>
      </c>
      <c r="I40" s="1" t="s">
        <v>72</v>
      </c>
      <c r="J40">
        <v>30.6</v>
      </c>
      <c r="K40" s="1" t="s">
        <v>562</v>
      </c>
      <c r="L40" s="1" t="str">
        <f>VLOOKUP(uzytkownicy722[[#This Row],[Panstwo]],panstwa520[[Panstwo]:[Kontynent]],2,FALSE)</f>
        <v>Afryka</v>
      </c>
      <c r="M40" s="1" t="str">
        <f>VLOOKUP(uzytkownicy722[[#This Row],[Jezyk]],jezyki621[],2,FALSE)</f>
        <v>afroazjatycka</v>
      </c>
      <c r="N4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0" s="9" t="str">
        <f>IF(N40&lt;&gt;"",uzytkownicy722[[#This Row],[Uzytkownicy]],"")</f>
        <v/>
      </c>
      <c r="P40" t="s">
        <v>593</v>
      </c>
      <c r="Q40" t="s">
        <v>593</v>
      </c>
    </row>
    <row r="41" spans="1:20" ht="15.75" x14ac:dyDescent="0.25">
      <c r="A41" s="1" t="s">
        <v>47</v>
      </c>
      <c r="B41" s="1" t="s">
        <v>18</v>
      </c>
      <c r="C41">
        <v>59.8</v>
      </c>
      <c r="E41" s="1" t="s">
        <v>100</v>
      </c>
      <c r="F41" s="1" t="s">
        <v>51</v>
      </c>
      <c r="H41" s="1" t="s">
        <v>20</v>
      </c>
      <c r="I41" s="1" t="s">
        <v>426</v>
      </c>
      <c r="J41">
        <v>29.1</v>
      </c>
      <c r="K41" s="1" t="s">
        <v>563</v>
      </c>
      <c r="L41" s="1" t="str">
        <f>VLOOKUP(uzytkownicy722[[#This Row],[Panstwo]],panstwa520[[Panstwo]:[Kontynent]],2,FALSE)</f>
        <v>Azja</v>
      </c>
      <c r="M41" s="1" t="str">
        <f>VLOOKUP(uzytkownicy722[[#This Row],[Jezyk]],jezyki621[],2,FALSE)</f>
        <v>indoeuropejska</v>
      </c>
      <c r="N4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1" s="9" t="str">
        <f>IF(N41&lt;&gt;"",uzytkownicy722[[#This Row],[Uzytkownicy]],"")</f>
        <v/>
      </c>
      <c r="P41" t="s">
        <v>593</v>
      </c>
      <c r="Q41" t="s">
        <v>593</v>
      </c>
    </row>
    <row r="42" spans="1:20" ht="15.75" x14ac:dyDescent="0.25">
      <c r="E42" s="1" t="s">
        <v>101</v>
      </c>
      <c r="F42" s="1" t="s">
        <v>51</v>
      </c>
      <c r="H42" s="1" t="s">
        <v>5</v>
      </c>
      <c r="I42" s="1" t="s">
        <v>76</v>
      </c>
      <c r="J42">
        <v>28.7</v>
      </c>
      <c r="K42" s="1" t="s">
        <v>562</v>
      </c>
      <c r="L42" s="1" t="str">
        <f>VLOOKUP(uzytkownicy722[[#This Row],[Panstwo]],panstwa520[[Panstwo]:[Kontynent]],2,FALSE)</f>
        <v>Afryka</v>
      </c>
      <c r="M42" s="1" t="str">
        <f>VLOOKUP(uzytkownicy722[[#This Row],[Jezyk]],jezyki621[],2,FALSE)</f>
        <v>afroazjatycka</v>
      </c>
      <c r="N4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2" s="9" t="str">
        <f>IF(N42&lt;&gt;"",uzytkownicy722[[#This Row],[Uzytkownicy]],"")</f>
        <v/>
      </c>
      <c r="P42" t="s">
        <v>593</v>
      </c>
      <c r="Q42" t="s">
        <v>593</v>
      </c>
    </row>
    <row r="43" spans="1:20" ht="15.75" x14ac:dyDescent="0.25">
      <c r="E43" s="1" t="s">
        <v>102</v>
      </c>
      <c r="F43" s="1" t="s">
        <v>51</v>
      </c>
      <c r="H43" s="1" t="s">
        <v>34</v>
      </c>
      <c r="I43" s="1" t="s">
        <v>425</v>
      </c>
      <c r="J43">
        <v>26.7</v>
      </c>
      <c r="K43" s="1" t="s">
        <v>563</v>
      </c>
      <c r="L43" s="1" t="str">
        <f>VLOOKUP(uzytkownicy722[[#This Row],[Panstwo]],panstwa520[[Panstwo]:[Kontynent]],2,FALSE)</f>
        <v>Azja</v>
      </c>
      <c r="M43" s="1" t="str">
        <f>VLOOKUP(uzytkownicy722[[#This Row],[Jezyk]],jezyki621[],2,FALSE)</f>
        <v>indoeuropejska</v>
      </c>
      <c r="N4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3" s="9" t="str">
        <f>IF(N43&lt;&gt;"",uzytkownicy722[[#This Row],[Uzytkownicy]],"")</f>
        <v/>
      </c>
      <c r="P43" t="s">
        <v>593</v>
      </c>
      <c r="Q43" t="s">
        <v>593</v>
      </c>
    </row>
    <row r="44" spans="1:20" ht="15.75" x14ac:dyDescent="0.25">
      <c r="E44" s="1" t="s">
        <v>103</v>
      </c>
      <c r="F44" s="1" t="s">
        <v>51</v>
      </c>
      <c r="H44" s="1" t="s">
        <v>38</v>
      </c>
      <c r="I44" s="1" t="s">
        <v>76</v>
      </c>
      <c r="J44">
        <v>26.7</v>
      </c>
      <c r="K44" s="1" t="s">
        <v>562</v>
      </c>
      <c r="L44" s="1" t="str">
        <f>VLOOKUP(uzytkownicy722[[#This Row],[Panstwo]],panstwa520[[Panstwo]:[Kontynent]],2,FALSE)</f>
        <v>Afryka</v>
      </c>
      <c r="M44" s="1" t="str">
        <f>VLOOKUP(uzytkownicy722[[#This Row],[Jezyk]],jezyki621[],2,FALSE)</f>
        <v>afroazjatycka</v>
      </c>
      <c r="N4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4" s="9" t="str">
        <f>IF(N44&lt;&gt;"",uzytkownicy722[[#This Row],[Uzytkownicy]],"")</f>
        <v/>
      </c>
      <c r="P44" t="s">
        <v>593</v>
      </c>
      <c r="Q44" t="s">
        <v>593</v>
      </c>
    </row>
    <row r="45" spans="1:20" ht="15.75" x14ac:dyDescent="0.25">
      <c r="E45" s="1" t="s">
        <v>104</v>
      </c>
      <c r="F45" s="1" t="s">
        <v>51</v>
      </c>
      <c r="H45" s="1" t="s">
        <v>16</v>
      </c>
      <c r="I45" s="1" t="s">
        <v>484</v>
      </c>
      <c r="J45">
        <v>26.4</v>
      </c>
      <c r="K45" s="1" t="s">
        <v>562</v>
      </c>
      <c r="L45" s="1" t="str">
        <f>VLOOKUP(uzytkownicy722[[#This Row],[Panstwo]],panstwa520[[Panstwo]:[Kontynent]],2,FALSE)</f>
        <v>Azja</v>
      </c>
      <c r="M45" s="1" t="str">
        <f>VLOOKUP(uzytkownicy722[[#This Row],[Jezyk]],jezyki621[],2,FALSE)</f>
        <v>austronezyjska</v>
      </c>
      <c r="N4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5" s="9" t="str">
        <f>IF(N45&lt;&gt;"",uzytkownicy722[[#This Row],[Uzytkownicy]],"")</f>
        <v/>
      </c>
      <c r="P45" t="s">
        <v>593</v>
      </c>
      <c r="Q45" t="s">
        <v>593</v>
      </c>
    </row>
    <row r="46" spans="1:20" ht="15.75" x14ac:dyDescent="0.25">
      <c r="E46" s="1" t="s">
        <v>105</v>
      </c>
      <c r="F46" s="1" t="s">
        <v>60</v>
      </c>
      <c r="H46" s="1" t="s">
        <v>30</v>
      </c>
      <c r="I46" s="1" t="s">
        <v>76</v>
      </c>
      <c r="J46">
        <v>25</v>
      </c>
      <c r="K46" s="1" t="s">
        <v>562</v>
      </c>
      <c r="L46" s="1" t="str">
        <f>VLOOKUP(uzytkownicy722[[#This Row],[Panstwo]],panstwa520[[Panstwo]:[Kontynent]],2,FALSE)</f>
        <v>Afryka</v>
      </c>
      <c r="M46" s="1" t="str">
        <f>VLOOKUP(uzytkownicy722[[#This Row],[Jezyk]],jezyki621[],2,FALSE)</f>
        <v>afroazjatycka</v>
      </c>
      <c r="N4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6" s="9" t="str">
        <f>IF(N46&lt;&gt;"",uzytkownicy722[[#This Row],[Uzytkownicy]],"")</f>
        <v/>
      </c>
      <c r="P46" t="s">
        <v>593</v>
      </c>
      <c r="Q46" t="s">
        <v>593</v>
      </c>
    </row>
    <row r="47" spans="1:20" ht="15.75" x14ac:dyDescent="0.25">
      <c r="E47" s="1" t="s">
        <v>106</v>
      </c>
      <c r="F47" s="1" t="s">
        <v>60</v>
      </c>
      <c r="H47" s="1" t="s">
        <v>34</v>
      </c>
      <c r="I47" s="1" t="s">
        <v>466</v>
      </c>
      <c r="J47">
        <v>24.4</v>
      </c>
      <c r="K47" s="1" t="s">
        <v>563</v>
      </c>
      <c r="L47" s="1" t="str">
        <f>VLOOKUP(uzytkownicy722[[#This Row],[Panstwo]],panstwa520[[Panstwo]:[Kontynent]],2,FALSE)</f>
        <v>Azja</v>
      </c>
      <c r="M47" s="1" t="str">
        <f>VLOOKUP(uzytkownicy722[[#This Row],[Jezyk]],jezyki621[],2,FALSE)</f>
        <v>indoeuropejska</v>
      </c>
      <c r="N4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7" s="9" t="str">
        <f>IF(N47&lt;&gt;"",uzytkownicy722[[#This Row],[Uzytkownicy]],"")</f>
        <v/>
      </c>
      <c r="P47" t="s">
        <v>593</v>
      </c>
      <c r="Q47" t="s">
        <v>593</v>
      </c>
    </row>
    <row r="48" spans="1:20" ht="15.75" x14ac:dyDescent="0.25">
      <c r="E48" s="1" t="s">
        <v>107</v>
      </c>
      <c r="F48" s="1" t="s">
        <v>62</v>
      </c>
      <c r="H48" s="1" t="s">
        <v>33</v>
      </c>
      <c r="I48" s="1" t="s">
        <v>210</v>
      </c>
      <c r="J48">
        <v>24</v>
      </c>
      <c r="K48" s="1" t="s">
        <v>563</v>
      </c>
      <c r="L48" s="1" t="str">
        <f>VLOOKUP(uzytkownicy722[[#This Row],[Panstwo]],panstwa520[[Panstwo]:[Kontynent]],2,FALSE)</f>
        <v>Afryka</v>
      </c>
      <c r="M48" s="1" t="str">
        <f>VLOOKUP(uzytkownicy722[[#This Row],[Jezyk]],jezyki621[],2,FALSE)</f>
        <v>nigero-kongijska</v>
      </c>
      <c r="N4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8" s="9" t="str">
        <f>IF(N48&lt;&gt;"",uzytkownicy722[[#This Row],[Uzytkownicy]],"")</f>
        <v/>
      </c>
      <c r="P48" t="s">
        <v>593</v>
      </c>
      <c r="Q48" t="s">
        <v>593</v>
      </c>
    </row>
    <row r="49" spans="5:17" ht="15.75" x14ac:dyDescent="0.25">
      <c r="E49" s="1" t="s">
        <v>108</v>
      </c>
      <c r="F49" s="1" t="s">
        <v>81</v>
      </c>
      <c r="H49" s="1" t="s">
        <v>21</v>
      </c>
      <c r="I49" s="1" t="s">
        <v>213</v>
      </c>
      <c r="J49">
        <v>23.1</v>
      </c>
      <c r="K49" s="1" t="s">
        <v>562</v>
      </c>
      <c r="L49" s="1" t="str">
        <f>VLOOKUP(uzytkownicy722[[#This Row],[Panstwo]],panstwa520[[Panstwo]:[Kontynent]],2,FALSE)</f>
        <v>Azja</v>
      </c>
      <c r="M49" s="1" t="str">
        <f>VLOOKUP(uzytkownicy722[[#This Row],[Jezyk]],jezyki621[],2,FALSE)</f>
        <v>austronezyjska</v>
      </c>
      <c r="N4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9" s="9" t="str">
        <f>IF(N49&lt;&gt;"",uzytkownicy722[[#This Row],[Uzytkownicy]],"")</f>
        <v/>
      </c>
      <c r="P49" t="s">
        <v>593</v>
      </c>
      <c r="Q49" t="s">
        <v>593</v>
      </c>
    </row>
    <row r="50" spans="5:17" ht="15.75" x14ac:dyDescent="0.25">
      <c r="E50" s="1" t="s">
        <v>109</v>
      </c>
      <c r="F50" s="1" t="s">
        <v>81</v>
      </c>
      <c r="H50" s="1" t="s">
        <v>22</v>
      </c>
      <c r="I50" s="1" t="s">
        <v>76</v>
      </c>
      <c r="J50">
        <v>22.4</v>
      </c>
      <c r="K50" s="1" t="s">
        <v>562</v>
      </c>
      <c r="L50" s="1" t="str">
        <f>VLOOKUP(uzytkownicy722[[#This Row],[Panstwo]],panstwa520[[Panstwo]:[Kontynent]],2,FALSE)</f>
        <v>Azja</v>
      </c>
      <c r="M50" s="1" t="str">
        <f>VLOOKUP(uzytkownicy722[[#This Row],[Jezyk]],jezyki621[],2,FALSE)</f>
        <v>afroazjatycka</v>
      </c>
      <c r="N5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0" s="9" t="str">
        <f>IF(N50&lt;&gt;"",uzytkownicy722[[#This Row],[Uzytkownicy]],"")</f>
        <v/>
      </c>
      <c r="P50" t="s">
        <v>593</v>
      </c>
      <c r="Q50" t="s">
        <v>593</v>
      </c>
    </row>
    <row r="51" spans="5:17" ht="15.75" x14ac:dyDescent="0.25">
      <c r="E51" s="1" t="s">
        <v>110</v>
      </c>
      <c r="F51" s="1" t="s">
        <v>81</v>
      </c>
      <c r="H51" s="1" t="s">
        <v>16</v>
      </c>
      <c r="I51" s="1" t="s">
        <v>133</v>
      </c>
      <c r="J51">
        <v>21.3</v>
      </c>
      <c r="K51" s="1" t="s">
        <v>563</v>
      </c>
      <c r="L51" s="1" t="str">
        <f>VLOOKUP(uzytkownicy722[[#This Row],[Panstwo]],panstwa520[[Panstwo]:[Kontynent]],2,FALSE)</f>
        <v>Azja</v>
      </c>
      <c r="M51" s="1" t="str">
        <f>VLOOKUP(uzytkownicy722[[#This Row],[Jezyk]],jezyki621[],2,FALSE)</f>
        <v>austronezyjska</v>
      </c>
      <c r="N5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1" s="9" t="str">
        <f>IF(N51&lt;&gt;"",uzytkownicy722[[#This Row],[Uzytkownicy]],"")</f>
        <v/>
      </c>
      <c r="P51" t="s">
        <v>593</v>
      </c>
      <c r="Q51" t="s">
        <v>593</v>
      </c>
    </row>
    <row r="52" spans="5:17" ht="15.75" x14ac:dyDescent="0.25">
      <c r="E52" s="1" t="s">
        <v>111</v>
      </c>
      <c r="F52" s="1" t="s">
        <v>62</v>
      </c>
      <c r="H52" s="1" t="s">
        <v>39</v>
      </c>
      <c r="I52" s="1" t="s">
        <v>488</v>
      </c>
      <c r="J52">
        <v>20</v>
      </c>
      <c r="K52" s="1" t="s">
        <v>562</v>
      </c>
      <c r="L52" s="1" t="str">
        <f>VLOOKUP(uzytkownicy722[[#This Row],[Panstwo]],panstwa520[[Panstwo]:[Kontynent]],2,FALSE)</f>
        <v>Azja</v>
      </c>
      <c r="M52" s="1" t="str">
        <f>VLOOKUP(uzytkownicy722[[#This Row],[Jezyk]],jezyki621[],2,FALSE)</f>
        <v>dajska</v>
      </c>
      <c r="N5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2" s="9" t="str">
        <f>IF(N52&lt;&gt;"",uzytkownicy722[[#This Row],[Uzytkownicy]],"")</f>
        <v/>
      </c>
      <c r="P52" t="s">
        <v>593</v>
      </c>
      <c r="Q52" t="s">
        <v>593</v>
      </c>
    </row>
    <row r="53" spans="5:17" ht="15.75" x14ac:dyDescent="0.25">
      <c r="E53" s="1" t="s">
        <v>112</v>
      </c>
      <c r="F53" s="1" t="s">
        <v>53</v>
      </c>
      <c r="H53" s="1" t="s">
        <v>25</v>
      </c>
      <c r="I53" s="1" t="s">
        <v>74</v>
      </c>
      <c r="J53">
        <v>19.399999999999999</v>
      </c>
      <c r="K53" s="1" t="s">
        <v>562</v>
      </c>
      <c r="L53" s="1" t="str">
        <f>VLOOKUP(uzytkownicy722[[#This Row],[Panstwo]],panstwa520[[Panstwo]:[Kontynent]],2,FALSE)</f>
        <v>Ameryka Polnocna</v>
      </c>
      <c r="M53" s="1" t="str">
        <f>VLOOKUP(uzytkownicy722[[#This Row],[Jezyk]],jezyki621[],2,FALSE)</f>
        <v>indoeuropejska</v>
      </c>
      <c r="N5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3" s="9" t="str">
        <f>IF(N53&lt;&gt;"",uzytkownicy722[[#This Row],[Uzytkownicy]],"")</f>
        <v/>
      </c>
      <c r="P53" t="s">
        <v>593</v>
      </c>
      <c r="Q53" t="s">
        <v>593</v>
      </c>
    </row>
    <row r="54" spans="5:17" ht="15.75" x14ac:dyDescent="0.25">
      <c r="E54" s="1" t="s">
        <v>113</v>
      </c>
      <c r="F54" s="1" t="s">
        <v>51</v>
      </c>
      <c r="H54" s="1" t="s">
        <v>33</v>
      </c>
      <c r="I54" s="1" t="s">
        <v>550</v>
      </c>
      <c r="J54">
        <v>18.899999999999999</v>
      </c>
      <c r="K54" s="1" t="s">
        <v>563</v>
      </c>
      <c r="L54" s="1" t="str">
        <f>VLOOKUP(uzytkownicy722[[#This Row],[Panstwo]],panstwa520[[Panstwo]:[Kontynent]],2,FALSE)</f>
        <v>Afryka</v>
      </c>
      <c r="M54" s="1" t="str">
        <f>VLOOKUP(uzytkownicy722[[#This Row],[Jezyk]],jezyki621[],2,FALSE)</f>
        <v>nigero-kongijska</v>
      </c>
      <c r="N5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4" s="9" t="str">
        <f>IF(N54&lt;&gt;"",uzytkownicy722[[#This Row],[Uzytkownicy]],"")</f>
        <v/>
      </c>
      <c r="P54" t="s">
        <v>593</v>
      </c>
      <c r="Q54" t="s">
        <v>593</v>
      </c>
    </row>
    <row r="55" spans="5:17" ht="15.75" x14ac:dyDescent="0.25">
      <c r="E55" s="1" t="s">
        <v>114</v>
      </c>
      <c r="F55" s="1" t="s">
        <v>62</v>
      </c>
      <c r="H55" s="1" t="s">
        <v>33</v>
      </c>
      <c r="I55" s="1" t="s">
        <v>193</v>
      </c>
      <c r="J55">
        <v>18.5</v>
      </c>
      <c r="K55" s="1" t="s">
        <v>563</v>
      </c>
      <c r="L55" s="1" t="str">
        <f>VLOOKUP(uzytkownicy722[[#This Row],[Panstwo]],panstwa520[[Panstwo]:[Kontynent]],2,FALSE)</f>
        <v>Afryka</v>
      </c>
      <c r="M55" s="1" t="str">
        <f>VLOOKUP(uzytkownicy722[[#This Row],[Jezyk]],jezyki621[],2,FALSE)</f>
        <v>afroazjatycka</v>
      </c>
      <c r="N5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5" s="9" t="str">
        <f>IF(N55&lt;&gt;"",uzytkownicy722[[#This Row],[Uzytkownicy]],"")</f>
        <v/>
      </c>
      <c r="P55" t="s">
        <v>593</v>
      </c>
      <c r="Q55" t="s">
        <v>593</v>
      </c>
    </row>
    <row r="56" spans="5:17" ht="15.75" x14ac:dyDescent="0.25">
      <c r="E56" s="1" t="s">
        <v>115</v>
      </c>
      <c r="F56" s="1" t="s">
        <v>62</v>
      </c>
      <c r="H56" s="1" t="s">
        <v>34</v>
      </c>
      <c r="I56" s="1" t="s">
        <v>454</v>
      </c>
      <c r="J56">
        <v>18</v>
      </c>
      <c r="K56" s="1" t="s">
        <v>563</v>
      </c>
      <c r="L56" s="1" t="str">
        <f>VLOOKUP(uzytkownicy722[[#This Row],[Panstwo]],panstwa520[[Panstwo]:[Kontynent]],2,FALSE)</f>
        <v>Azja</v>
      </c>
      <c r="M56" s="1" t="str">
        <f>VLOOKUP(uzytkownicy722[[#This Row],[Jezyk]],jezyki621[],2,FALSE)</f>
        <v>indoeuropejska</v>
      </c>
      <c r="N5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6" s="9" t="str">
        <f>IF(N56&lt;&gt;"",uzytkownicy722[[#This Row],[Uzytkownicy]],"")</f>
        <v/>
      </c>
      <c r="P56" t="s">
        <v>593</v>
      </c>
      <c r="Q56" t="s">
        <v>593</v>
      </c>
    </row>
    <row r="57" spans="5:17" ht="15.75" x14ac:dyDescent="0.25">
      <c r="E57" s="1" t="s">
        <v>116</v>
      </c>
      <c r="F57" s="1" t="s">
        <v>51</v>
      </c>
      <c r="H57" s="1" t="s">
        <v>12</v>
      </c>
      <c r="I57" s="1" t="s">
        <v>556</v>
      </c>
      <c r="J57">
        <v>16.899999999999999</v>
      </c>
      <c r="K57" s="1" t="s">
        <v>563</v>
      </c>
      <c r="L57" s="1" t="str">
        <f>VLOOKUP(uzytkownicy722[[#This Row],[Panstwo]],panstwa520[[Panstwo]:[Kontynent]],2,FALSE)</f>
        <v>Azja</v>
      </c>
      <c r="M57" s="1" t="str">
        <f>VLOOKUP(uzytkownicy722[[#This Row],[Jezyk]],jezyki621[],2,FALSE)</f>
        <v>dajska</v>
      </c>
      <c r="N5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7" s="9" t="str">
        <f>IF(N57&lt;&gt;"",uzytkownicy722[[#This Row],[Uzytkownicy]],"")</f>
        <v/>
      </c>
      <c r="P57" t="s">
        <v>593</v>
      </c>
      <c r="Q57" t="s">
        <v>593</v>
      </c>
    </row>
    <row r="58" spans="5:17" ht="15.75" x14ac:dyDescent="0.25">
      <c r="E58" s="1" t="s">
        <v>117</v>
      </c>
      <c r="F58" s="1" t="s">
        <v>51</v>
      </c>
      <c r="H58" s="1" t="s">
        <v>3</v>
      </c>
      <c r="I58" s="1" t="s">
        <v>150</v>
      </c>
      <c r="J58">
        <v>16.2</v>
      </c>
      <c r="K58" s="1" t="s">
        <v>562</v>
      </c>
      <c r="L58" s="1" t="str">
        <f>VLOOKUP(uzytkownicy722[[#This Row],[Panstwo]],panstwa520[[Panstwo]:[Kontynent]],2,FALSE)</f>
        <v>Azja</v>
      </c>
      <c r="M58" s="1" t="str">
        <f>VLOOKUP(uzytkownicy722[[#This Row],[Jezyk]],jezyki621[],2,FALSE)</f>
        <v>indoeuropejska</v>
      </c>
      <c r="N5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8" s="9" t="str">
        <f>IF(N58&lt;&gt;"",uzytkownicy722[[#This Row],[Uzytkownicy]],"")</f>
        <v/>
      </c>
      <c r="P58" t="s">
        <v>593</v>
      </c>
      <c r="Q58" t="s">
        <v>593</v>
      </c>
    </row>
    <row r="59" spans="5:17" ht="15.75" x14ac:dyDescent="0.25">
      <c r="E59" s="1" t="s">
        <v>118</v>
      </c>
      <c r="F59" s="1" t="s">
        <v>56</v>
      </c>
      <c r="H59" s="1" t="s">
        <v>39</v>
      </c>
      <c r="I59" s="1" t="s">
        <v>297</v>
      </c>
      <c r="J59">
        <v>15.2</v>
      </c>
      <c r="K59" s="1" t="s">
        <v>563</v>
      </c>
      <c r="L59" s="1" t="str">
        <f>VLOOKUP(uzytkownicy722[[#This Row],[Panstwo]],panstwa520[[Panstwo]:[Kontynent]],2,FALSE)</f>
        <v>Azja</v>
      </c>
      <c r="M59" s="1" t="str">
        <f>VLOOKUP(uzytkownicy722[[#This Row],[Jezyk]],jezyki621[],2,FALSE)</f>
        <v>dajska</v>
      </c>
      <c r="N5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9" s="9" t="str">
        <f>IF(N59&lt;&gt;"",uzytkownicy722[[#This Row],[Uzytkownicy]],"")</f>
        <v/>
      </c>
      <c r="P59" t="s">
        <v>593</v>
      </c>
      <c r="Q59" t="s">
        <v>593</v>
      </c>
    </row>
    <row r="60" spans="5:17" ht="15.75" x14ac:dyDescent="0.25">
      <c r="E60" s="1" t="s">
        <v>119</v>
      </c>
      <c r="F60" s="1" t="s">
        <v>89</v>
      </c>
      <c r="H60" s="1" t="s">
        <v>40</v>
      </c>
      <c r="I60" s="1" t="s">
        <v>471</v>
      </c>
      <c r="J60">
        <v>15</v>
      </c>
      <c r="K60" s="1" t="s">
        <v>562</v>
      </c>
      <c r="L60" s="1" t="str">
        <f>VLOOKUP(uzytkownicy722[[#This Row],[Panstwo]],panstwa520[[Panstwo]:[Kontynent]],2,FALSE)</f>
        <v>Afryka</v>
      </c>
      <c r="M60" s="1" t="str">
        <f>VLOOKUP(uzytkownicy722[[#This Row],[Jezyk]],jezyki621[],2,FALSE)</f>
        <v>nigero-kongijska</v>
      </c>
      <c r="N6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0" s="9" t="str">
        <f>IF(N60&lt;&gt;"",uzytkownicy722[[#This Row],[Uzytkownicy]],"")</f>
        <v/>
      </c>
      <c r="P60" t="s">
        <v>593</v>
      </c>
      <c r="Q60" t="s">
        <v>593</v>
      </c>
    </row>
    <row r="61" spans="5:17" ht="15.75" x14ac:dyDescent="0.25">
      <c r="E61" s="1" t="s">
        <v>120</v>
      </c>
      <c r="F61" s="1" t="s">
        <v>56</v>
      </c>
      <c r="H61" s="1" t="s">
        <v>21</v>
      </c>
      <c r="I61" s="1" t="s">
        <v>320</v>
      </c>
      <c r="J61">
        <v>13.6</v>
      </c>
      <c r="K61" s="1" t="s">
        <v>563</v>
      </c>
      <c r="L61" s="1" t="str">
        <f>VLOOKUP(uzytkownicy722[[#This Row],[Panstwo]],panstwa520[[Panstwo]:[Kontynent]],2,FALSE)</f>
        <v>Azja</v>
      </c>
      <c r="M61" s="1" t="str">
        <f>VLOOKUP(uzytkownicy722[[#This Row],[Jezyk]],jezyki621[],2,FALSE)</f>
        <v>austronezyjska</v>
      </c>
      <c r="N6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1" s="9" t="str">
        <f>IF(N61&lt;&gt;"",uzytkownicy722[[#This Row],[Uzytkownicy]],"")</f>
        <v/>
      </c>
      <c r="P61" t="s">
        <v>593</v>
      </c>
      <c r="Q61" t="s">
        <v>593</v>
      </c>
    </row>
    <row r="62" spans="5:17" ht="15.75" x14ac:dyDescent="0.25">
      <c r="E62" s="1" t="s">
        <v>121</v>
      </c>
      <c r="F62" s="1" t="s">
        <v>60</v>
      </c>
      <c r="H62" s="1" t="s">
        <v>23</v>
      </c>
      <c r="I62" s="1" t="s">
        <v>85</v>
      </c>
      <c r="J62">
        <v>13.5</v>
      </c>
      <c r="K62" s="1" t="s">
        <v>563</v>
      </c>
      <c r="L62" s="1" t="str">
        <f>VLOOKUP(uzytkownicy722[[#This Row],[Panstwo]],panstwa520[[Panstwo]:[Kontynent]],2,FALSE)</f>
        <v>Azja</v>
      </c>
      <c r="M62" s="1" t="str">
        <f>VLOOKUP(uzytkownicy722[[#This Row],[Jezyk]],jezyki621[],2,FALSE)</f>
        <v>turecka</v>
      </c>
      <c r="N6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2" s="9" t="str">
        <f>IF(N62&lt;&gt;"",uzytkownicy722[[#This Row],[Uzytkownicy]],"")</f>
        <v/>
      </c>
      <c r="P62" t="s">
        <v>593</v>
      </c>
      <c r="Q62" t="s">
        <v>593</v>
      </c>
    </row>
    <row r="63" spans="5:17" ht="15.75" x14ac:dyDescent="0.25">
      <c r="E63" s="1" t="s">
        <v>122</v>
      </c>
      <c r="F63" s="1" t="s">
        <v>123</v>
      </c>
      <c r="H63" s="1" t="s">
        <v>20</v>
      </c>
      <c r="I63" s="1" t="s">
        <v>79</v>
      </c>
      <c r="J63">
        <v>13.2</v>
      </c>
      <c r="K63" s="1" t="s">
        <v>563</v>
      </c>
      <c r="L63" s="1" t="str">
        <f>VLOOKUP(uzytkownicy722[[#This Row],[Panstwo]],panstwa520[[Panstwo]:[Kontynent]],2,FALSE)</f>
        <v>Azja</v>
      </c>
      <c r="M63" s="1" t="str">
        <f>VLOOKUP(uzytkownicy722[[#This Row],[Jezyk]],jezyki621[],2,FALSE)</f>
        <v>indoeuropejska</v>
      </c>
      <c r="N6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3" s="9" t="str">
        <f>IF(N63&lt;&gt;"",uzytkownicy722[[#This Row],[Uzytkownicy]],"")</f>
        <v/>
      </c>
      <c r="P63" t="s">
        <v>593</v>
      </c>
      <c r="Q63" t="s">
        <v>593</v>
      </c>
    </row>
    <row r="64" spans="5:17" ht="15.75" x14ac:dyDescent="0.25">
      <c r="E64" s="1" t="s">
        <v>124</v>
      </c>
      <c r="F64" s="1" t="s">
        <v>62</v>
      </c>
      <c r="H64" s="1" t="s">
        <v>34</v>
      </c>
      <c r="I64" s="1" t="s">
        <v>528</v>
      </c>
      <c r="J64">
        <v>13.1</v>
      </c>
      <c r="K64" s="1" t="s">
        <v>562</v>
      </c>
      <c r="L64" s="1" t="str">
        <f>VLOOKUP(uzytkownicy722[[#This Row],[Panstwo]],panstwa520[[Panstwo]:[Kontynent]],2,FALSE)</f>
        <v>Azja</v>
      </c>
      <c r="M64" s="1" t="str">
        <f>VLOOKUP(uzytkownicy722[[#This Row],[Jezyk]],jezyki621[],2,FALSE)</f>
        <v>indoeuropejska</v>
      </c>
      <c r="N6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4" s="9" t="str">
        <f>IF(N64&lt;&gt;"",uzytkownicy722[[#This Row],[Uzytkownicy]],"")</f>
        <v/>
      </c>
      <c r="P64" t="s">
        <v>593</v>
      </c>
      <c r="Q64" t="s">
        <v>593</v>
      </c>
    </row>
    <row r="65" spans="5:17" ht="15.75" x14ac:dyDescent="0.25">
      <c r="E65" s="1" t="s">
        <v>125</v>
      </c>
      <c r="F65" s="1" t="s">
        <v>81</v>
      </c>
      <c r="H65" s="1" t="s">
        <v>20</v>
      </c>
      <c r="I65" s="1" t="s">
        <v>322</v>
      </c>
      <c r="J65">
        <v>12.2</v>
      </c>
      <c r="K65" s="1" t="s">
        <v>563</v>
      </c>
      <c r="L65" s="1" t="str">
        <f>VLOOKUP(uzytkownicy722[[#This Row],[Panstwo]],panstwa520[[Panstwo]:[Kontynent]],2,FALSE)</f>
        <v>Azja</v>
      </c>
      <c r="M65" s="1" t="str">
        <f>VLOOKUP(uzytkownicy722[[#This Row],[Jezyk]],jezyki621[],2,FALSE)</f>
        <v>indoeuropejska</v>
      </c>
      <c r="N6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5" s="9" t="str">
        <f>IF(N65&lt;&gt;"",uzytkownicy722[[#This Row],[Uzytkownicy]],"")</f>
        <v/>
      </c>
      <c r="P65" t="s">
        <v>593</v>
      </c>
      <c r="Q65" t="s">
        <v>593</v>
      </c>
    </row>
    <row r="66" spans="5:17" ht="15.75" x14ac:dyDescent="0.25">
      <c r="E66" s="1" t="s">
        <v>126</v>
      </c>
      <c r="F66" s="1" t="s">
        <v>51</v>
      </c>
      <c r="H66" s="1" t="s">
        <v>36</v>
      </c>
      <c r="I66" s="1" t="s">
        <v>559</v>
      </c>
      <c r="J66">
        <v>11.6</v>
      </c>
      <c r="K66" s="1" t="s">
        <v>562</v>
      </c>
      <c r="L66" s="1" t="str">
        <f>VLOOKUP(uzytkownicy722[[#This Row],[Panstwo]],panstwa520[[Panstwo]:[Kontynent]],2,FALSE)</f>
        <v>Afryka</v>
      </c>
      <c r="M66" s="1" t="str">
        <f>VLOOKUP(uzytkownicy722[[#This Row],[Jezyk]],jezyki621[],2,FALSE)</f>
        <v>nigero-kongijska</v>
      </c>
      <c r="N6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6" s="9" t="str">
        <f>IF(N66&lt;&gt;"",uzytkownicy722[[#This Row],[Uzytkownicy]],"")</f>
        <v/>
      </c>
      <c r="P66" t="s">
        <v>593</v>
      </c>
      <c r="Q66" t="s">
        <v>593</v>
      </c>
    </row>
    <row r="67" spans="5:17" ht="15.75" x14ac:dyDescent="0.25">
      <c r="E67" s="1" t="s">
        <v>127</v>
      </c>
      <c r="F67" s="1" t="s">
        <v>62</v>
      </c>
      <c r="H67" s="1" t="s">
        <v>12</v>
      </c>
      <c r="I67" s="1" t="s">
        <v>526</v>
      </c>
      <c r="J67">
        <v>10.1</v>
      </c>
      <c r="K67" s="1" t="s">
        <v>563</v>
      </c>
      <c r="L67" s="1" t="str">
        <f>VLOOKUP(uzytkownicy722[[#This Row],[Panstwo]],panstwa520[[Panstwo]:[Kontynent]],2,FALSE)</f>
        <v>Azja</v>
      </c>
      <c r="M67" s="1" t="str">
        <f>VLOOKUP(uzytkownicy722[[#This Row],[Jezyk]],jezyki621[],2,FALSE)</f>
        <v>turecka</v>
      </c>
      <c r="N6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7" s="9" t="str">
        <f>IF(N67&lt;&gt;"",uzytkownicy722[[#This Row],[Uzytkownicy]],"")</f>
        <v/>
      </c>
      <c r="P67" t="s">
        <v>593</v>
      </c>
      <c r="Q67" t="s">
        <v>593</v>
      </c>
    </row>
    <row r="68" spans="5:17" ht="15.75" x14ac:dyDescent="0.25">
      <c r="E68" s="1" t="s">
        <v>128</v>
      </c>
      <c r="F68" s="1" t="s">
        <v>129</v>
      </c>
      <c r="H68" s="1" t="s">
        <v>20</v>
      </c>
      <c r="I68" s="1" t="s">
        <v>114</v>
      </c>
      <c r="J68">
        <v>9.6</v>
      </c>
      <c r="K68" s="1" t="s">
        <v>563</v>
      </c>
      <c r="L68" s="1" t="str">
        <f>VLOOKUP(uzytkownicy722[[#This Row],[Panstwo]],panstwa520[[Panstwo]:[Kontynent]],2,FALSE)</f>
        <v>Azja</v>
      </c>
      <c r="M68" s="1" t="str">
        <f>VLOOKUP(uzytkownicy722[[#This Row],[Jezyk]],jezyki621[],2,FALSE)</f>
        <v>indoeuropejska</v>
      </c>
      <c r="N6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8" s="9" t="str">
        <f>IF(N68&lt;&gt;"",uzytkownicy722[[#This Row],[Uzytkownicy]],"")</f>
        <v/>
      </c>
      <c r="P68" t="s">
        <v>593</v>
      </c>
      <c r="Q68" t="s">
        <v>593</v>
      </c>
    </row>
    <row r="69" spans="5:17" ht="15.75" x14ac:dyDescent="0.25">
      <c r="E69" s="1" t="s">
        <v>130</v>
      </c>
      <c r="F69" s="1" t="s">
        <v>131</v>
      </c>
      <c r="H69" s="1" t="s">
        <v>12</v>
      </c>
      <c r="I69" s="1" t="s">
        <v>202</v>
      </c>
      <c r="J69">
        <v>9.4</v>
      </c>
      <c r="K69" s="1" t="s">
        <v>563</v>
      </c>
      <c r="L69" s="1" t="str">
        <f>VLOOKUP(uzytkownicy722[[#This Row],[Panstwo]],panstwa520[[Panstwo]:[Kontynent]],2,FALSE)</f>
        <v>Azja</v>
      </c>
      <c r="M69" s="1" t="str">
        <f>VLOOKUP(uzytkownicy722[[#This Row],[Jezyk]],jezyki621[],2,FALSE)</f>
        <v>hmong-mien</v>
      </c>
      <c r="N6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9" s="9" t="str">
        <f>IF(N69&lt;&gt;"",uzytkownicy722[[#This Row],[Uzytkownicy]],"")</f>
        <v/>
      </c>
      <c r="P69" t="s">
        <v>593</v>
      </c>
      <c r="Q69" t="s">
        <v>593</v>
      </c>
    </row>
    <row r="70" spans="5:17" ht="15.75" x14ac:dyDescent="0.25">
      <c r="E70" s="1" t="s">
        <v>132</v>
      </c>
      <c r="F70" s="1" t="s">
        <v>131</v>
      </c>
      <c r="H70" s="1" t="s">
        <v>3</v>
      </c>
      <c r="I70" s="1" t="s">
        <v>425</v>
      </c>
      <c r="J70">
        <v>8.6999999999999993</v>
      </c>
      <c r="K70" s="1" t="s">
        <v>562</v>
      </c>
      <c r="L70" s="1" t="str">
        <f>VLOOKUP(uzytkownicy722[[#This Row],[Panstwo]],panstwa520[[Panstwo]:[Kontynent]],2,FALSE)</f>
        <v>Azja</v>
      </c>
      <c r="M70" s="1" t="str">
        <f>VLOOKUP(uzytkownicy722[[#This Row],[Jezyk]],jezyki621[],2,FALSE)</f>
        <v>indoeuropejska</v>
      </c>
      <c r="N7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70" s="9" t="str">
        <f>IF(N70&lt;&gt;"",uzytkownicy722[[#This Row],[Uzytkownicy]],"")</f>
        <v/>
      </c>
      <c r="P70" t="s">
        <v>593</v>
      </c>
      <c r="Q70" t="s">
        <v>593</v>
      </c>
    </row>
    <row r="71" spans="5:17" ht="15.75" x14ac:dyDescent="0.25">
      <c r="E71" s="1" t="s">
        <v>133</v>
      </c>
      <c r="F71" s="1" t="s">
        <v>51</v>
      </c>
      <c r="H71" s="1" t="s">
        <v>12</v>
      </c>
      <c r="I71" s="1" t="s">
        <v>548</v>
      </c>
      <c r="J71">
        <v>8.6999999999999993</v>
      </c>
      <c r="K71" s="1" t="s">
        <v>563</v>
      </c>
      <c r="L71" s="1" t="str">
        <f>VLOOKUP(uzytkownicy722[[#This Row],[Panstwo]],panstwa520[[Panstwo]:[Kontynent]],2,FALSE)</f>
        <v>Azja</v>
      </c>
      <c r="M71" s="1" t="str">
        <f>VLOOKUP(uzytkownicy722[[#This Row],[Jezyk]],jezyki621[],2,FALSE)</f>
        <v>sino-tybetanska</v>
      </c>
      <c r="N7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71" s="9" t="str">
        <f>IF(N71&lt;&gt;"",uzytkownicy722[[#This Row],[Uzytkownicy]],"")</f>
        <v/>
      </c>
      <c r="P71" t="s">
        <v>593</v>
      </c>
      <c r="Q71" t="s">
        <v>593</v>
      </c>
    </row>
    <row r="72" spans="5:17" ht="15.75" x14ac:dyDescent="0.25">
      <c r="E72" s="1" t="s">
        <v>134</v>
      </c>
      <c r="F72" s="1" t="s">
        <v>135</v>
      </c>
      <c r="H72" s="1" t="s">
        <v>43</v>
      </c>
      <c r="I72" s="1" t="s">
        <v>444</v>
      </c>
      <c r="J72">
        <v>8.3000000000000007</v>
      </c>
      <c r="K72" s="1" t="s">
        <v>563</v>
      </c>
      <c r="L72" s="1" t="str">
        <f>VLOOKUP(uzytkownicy722[[#This Row],[Panstwo]],panstwa520[[Panstwo]:[Kontynent]],2,FALSE)</f>
        <v>Europa</v>
      </c>
      <c r="M72" s="1" t="str">
        <f>VLOOKUP(uzytkownicy722[[#This Row],[Jezyk]],jezyki621[],2,FALSE)</f>
        <v>indoeuropejska</v>
      </c>
      <c r="N7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72" s="9" t="str">
        <f>IF(N72&lt;&gt;"",uzytkownicy722[[#This Row],[Uzytkownicy]],"")</f>
        <v/>
      </c>
      <c r="P72" t="s">
        <v>593</v>
      </c>
      <c r="Q72" t="s">
        <v>593</v>
      </c>
    </row>
    <row r="73" spans="5:17" ht="15.75" x14ac:dyDescent="0.25">
      <c r="E73" s="1" t="s">
        <v>136</v>
      </c>
      <c r="F73" s="1" t="s">
        <v>60</v>
      </c>
      <c r="H73" s="1" t="s">
        <v>36</v>
      </c>
      <c r="I73" s="1" t="s">
        <v>541</v>
      </c>
      <c r="J73">
        <v>8.1999999999999993</v>
      </c>
      <c r="K73" s="1" t="s">
        <v>562</v>
      </c>
      <c r="L73" s="1" t="str">
        <f>VLOOKUP(uzytkownicy722[[#This Row],[Panstwo]],panstwa520[[Panstwo]:[Kontynent]],2,FALSE)</f>
        <v>Afryka</v>
      </c>
      <c r="M73" s="1" t="str">
        <f>VLOOKUP(uzytkownicy722[[#This Row],[Jezyk]],jezyki621[],2,FALSE)</f>
        <v>nigero-kongijska</v>
      </c>
      <c r="N7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73" s="9" t="str">
        <f>IF(N73&lt;&gt;"",uzytkownicy722[[#This Row],[Uzytkownicy]],"")</f>
        <v/>
      </c>
      <c r="P73" t="s">
        <v>593</v>
      </c>
      <c r="Q73" t="s">
        <v>593</v>
      </c>
    </row>
    <row r="74" spans="5:17" ht="15.75" x14ac:dyDescent="0.25">
      <c r="E74" s="1" t="s">
        <v>137</v>
      </c>
      <c r="F74" s="1" t="s">
        <v>51</v>
      </c>
      <c r="H74" s="1" t="s">
        <v>25</v>
      </c>
      <c r="I74" s="1" t="s">
        <v>161</v>
      </c>
      <c r="J74">
        <v>8.1</v>
      </c>
      <c r="K74" s="1" t="s">
        <v>562</v>
      </c>
      <c r="L74" s="1" t="str">
        <f>VLOOKUP(uzytkownicy722[[#This Row],[Panstwo]],panstwa520[[Panstwo]:[Kontynent]],2,FALSE)</f>
        <v>Ameryka Polnocna</v>
      </c>
      <c r="M74" s="1" t="str">
        <f>VLOOKUP(uzytkownicy722[[#This Row],[Jezyk]],jezyki621[],2,FALSE)</f>
        <v>indoeuropejska</v>
      </c>
      <c r="N7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74" s="9" t="str">
        <f>IF(N74&lt;&gt;"",uzytkownicy722[[#This Row],[Uzytkownicy]],"")</f>
        <v/>
      </c>
      <c r="P74" t="s">
        <v>593</v>
      </c>
      <c r="Q74" t="s">
        <v>593</v>
      </c>
    </row>
    <row r="75" spans="5:17" ht="15.75" x14ac:dyDescent="0.25">
      <c r="E75" s="1" t="s">
        <v>138</v>
      </c>
      <c r="F75" s="1" t="s">
        <v>62</v>
      </c>
      <c r="H75" s="1" t="s">
        <v>41</v>
      </c>
      <c r="I75" s="1" t="s">
        <v>286</v>
      </c>
      <c r="J75">
        <v>8.1</v>
      </c>
      <c r="K75" s="1" t="s">
        <v>563</v>
      </c>
      <c r="L75" s="1" t="str">
        <f>VLOOKUP(uzytkownicy722[[#This Row],[Panstwo]],panstwa520[[Panstwo]:[Kontynent]],2,FALSE)</f>
        <v>Azja</v>
      </c>
      <c r="M75" s="1" t="str">
        <f>VLOOKUP(uzytkownicy722[[#This Row],[Jezyk]],jezyki621[],2,FALSE)</f>
        <v>indoeuropejska</v>
      </c>
      <c r="N7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75" s="9" t="str">
        <f>IF(N75&lt;&gt;"",uzytkownicy722[[#This Row],[Uzytkownicy]],"")</f>
        <v/>
      </c>
      <c r="P75" t="s">
        <v>593</v>
      </c>
      <c r="Q75" t="s">
        <v>593</v>
      </c>
    </row>
    <row r="76" spans="5:17" ht="15.75" x14ac:dyDescent="0.25">
      <c r="E76" s="1" t="s">
        <v>139</v>
      </c>
      <c r="F76" s="1" t="s">
        <v>81</v>
      </c>
      <c r="H76" s="1" t="s">
        <v>5</v>
      </c>
      <c r="I76" s="1" t="s">
        <v>226</v>
      </c>
      <c r="J76">
        <v>8</v>
      </c>
      <c r="K76" s="1" t="s">
        <v>563</v>
      </c>
      <c r="L76" s="1" t="str">
        <f>VLOOKUP(uzytkownicy722[[#This Row],[Panstwo]],panstwa520[[Panstwo]:[Kontynent]],2,FALSE)</f>
        <v>Afryka</v>
      </c>
      <c r="M76" s="1" t="str">
        <f>VLOOKUP(uzytkownicy722[[#This Row],[Jezyk]],jezyki621[],2,FALSE)</f>
        <v>afroazjatycka</v>
      </c>
      <c r="N7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76" s="9" t="str">
        <f>IF(N76&lt;&gt;"",uzytkownicy722[[#This Row],[Uzytkownicy]],"")</f>
        <v/>
      </c>
      <c r="P76" t="s">
        <v>593</v>
      </c>
      <c r="Q76" t="s">
        <v>593</v>
      </c>
    </row>
    <row r="77" spans="5:17" ht="15.75" x14ac:dyDescent="0.25">
      <c r="E77" s="1" t="s">
        <v>140</v>
      </c>
      <c r="F77" s="1" t="s">
        <v>81</v>
      </c>
      <c r="H77" s="1" t="s">
        <v>16</v>
      </c>
      <c r="I77" s="1" t="s">
        <v>212</v>
      </c>
      <c r="J77">
        <v>7.8</v>
      </c>
      <c r="K77" s="1" t="s">
        <v>563</v>
      </c>
      <c r="L77" s="1" t="str">
        <f>VLOOKUP(uzytkownicy722[[#This Row],[Panstwo]],panstwa520[[Panstwo]:[Kontynent]],2,FALSE)</f>
        <v>Azja</v>
      </c>
      <c r="M77" s="1" t="str">
        <f>VLOOKUP(uzytkownicy722[[#This Row],[Jezyk]],jezyki621[],2,FALSE)</f>
        <v>austronezyjska</v>
      </c>
      <c r="N7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77" s="9" t="str">
        <f>IF(N77&lt;&gt;"",uzytkownicy722[[#This Row],[Uzytkownicy]],"")</f>
        <v/>
      </c>
      <c r="P77" t="s">
        <v>593</v>
      </c>
      <c r="Q77" t="s">
        <v>593</v>
      </c>
    </row>
    <row r="78" spans="5:17" ht="15.75" x14ac:dyDescent="0.25">
      <c r="E78" s="1" t="s">
        <v>141</v>
      </c>
      <c r="F78" s="1" t="s">
        <v>81</v>
      </c>
      <c r="H78" s="1" t="s">
        <v>19</v>
      </c>
      <c r="I78" s="1" t="s">
        <v>242</v>
      </c>
      <c r="J78">
        <v>7.8</v>
      </c>
      <c r="K78" s="1" t="s">
        <v>563</v>
      </c>
      <c r="L78" s="1" t="str">
        <f>VLOOKUP(uzytkownicy722[[#This Row],[Panstwo]],panstwa520[[Panstwo]:[Kontynent]],2,FALSE)</f>
        <v>Europa</v>
      </c>
      <c r="M78" s="1" t="str">
        <f>VLOOKUP(uzytkownicy722[[#This Row],[Jezyk]],jezyki621[],2,FALSE)</f>
        <v>indoeuropejska</v>
      </c>
      <c r="N7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78" s="9" t="str">
        <f>IF(N78&lt;&gt;"",uzytkownicy722[[#This Row],[Uzytkownicy]],"")</f>
        <v/>
      </c>
      <c r="P78" t="s">
        <v>593</v>
      </c>
      <c r="Q78" t="s">
        <v>593</v>
      </c>
    </row>
    <row r="79" spans="5:17" ht="15.75" x14ac:dyDescent="0.25">
      <c r="E79" s="1" t="s">
        <v>142</v>
      </c>
      <c r="F79" s="1" t="s">
        <v>56</v>
      </c>
      <c r="H79" s="1" t="s">
        <v>23</v>
      </c>
      <c r="I79" s="1" t="s">
        <v>286</v>
      </c>
      <c r="J79">
        <v>7.5</v>
      </c>
      <c r="K79" s="1" t="s">
        <v>563</v>
      </c>
      <c r="L79" s="1" t="str">
        <f>VLOOKUP(uzytkownicy722[[#This Row],[Panstwo]],panstwa520[[Panstwo]:[Kontynent]],2,FALSE)</f>
        <v>Azja</v>
      </c>
      <c r="M79" s="1" t="str">
        <f>VLOOKUP(uzytkownicy722[[#This Row],[Jezyk]],jezyki621[],2,FALSE)</f>
        <v>indoeuropejska</v>
      </c>
      <c r="N7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79" s="9" t="str">
        <f>IF(N79&lt;&gt;"",uzytkownicy722[[#This Row],[Uzytkownicy]],"")</f>
        <v/>
      </c>
      <c r="P79" t="s">
        <v>593</v>
      </c>
      <c r="Q79" t="s">
        <v>593</v>
      </c>
    </row>
    <row r="80" spans="5:17" ht="15.75" x14ac:dyDescent="0.25">
      <c r="E80" s="1" t="s">
        <v>143</v>
      </c>
      <c r="F80" s="1" t="s">
        <v>144</v>
      </c>
      <c r="H80" s="1" t="s">
        <v>22</v>
      </c>
      <c r="I80" s="1" t="s">
        <v>286</v>
      </c>
      <c r="J80">
        <v>7.4</v>
      </c>
      <c r="K80" s="1" t="s">
        <v>562</v>
      </c>
      <c r="L80" s="1" t="str">
        <f>VLOOKUP(uzytkownicy722[[#This Row],[Panstwo]],panstwa520[[Panstwo]:[Kontynent]],2,FALSE)</f>
        <v>Azja</v>
      </c>
      <c r="M80" s="1" t="str">
        <f>VLOOKUP(uzytkownicy722[[#This Row],[Jezyk]],jezyki621[],2,FALSE)</f>
        <v>indoeuropejska</v>
      </c>
      <c r="N8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80" s="9" t="str">
        <f>IF(N80&lt;&gt;"",uzytkownicy722[[#This Row],[Uzytkownicy]],"")</f>
        <v/>
      </c>
      <c r="P80" t="s">
        <v>593</v>
      </c>
      <c r="Q80" t="s">
        <v>593</v>
      </c>
    </row>
    <row r="81" spans="5:17" ht="15.75" x14ac:dyDescent="0.25">
      <c r="E81" s="1" t="s">
        <v>145</v>
      </c>
      <c r="F81" s="1" t="s">
        <v>81</v>
      </c>
      <c r="H81" s="1" t="s">
        <v>40</v>
      </c>
      <c r="I81" s="1" t="s">
        <v>475</v>
      </c>
      <c r="J81">
        <v>7.3</v>
      </c>
      <c r="K81" s="1" t="s">
        <v>563</v>
      </c>
      <c r="L81" s="1" t="str">
        <f>VLOOKUP(uzytkownicy722[[#This Row],[Panstwo]],panstwa520[[Panstwo]:[Kontynent]],2,FALSE)</f>
        <v>Afryka</v>
      </c>
      <c r="M81" s="1" t="str">
        <f>VLOOKUP(uzytkownicy722[[#This Row],[Jezyk]],jezyki621[],2,FALSE)</f>
        <v>nigero-kongijska</v>
      </c>
      <c r="N8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81" s="9" t="str">
        <f>IF(N81&lt;&gt;"",uzytkownicy722[[#This Row],[Uzytkownicy]],"")</f>
        <v/>
      </c>
      <c r="P81" t="s">
        <v>593</v>
      </c>
      <c r="Q81" t="s">
        <v>593</v>
      </c>
    </row>
    <row r="82" spans="5:17" ht="15.75" x14ac:dyDescent="0.25">
      <c r="E82" s="1" t="s">
        <v>146</v>
      </c>
      <c r="F82" s="1" t="s">
        <v>123</v>
      </c>
      <c r="H82" s="1" t="s">
        <v>16</v>
      </c>
      <c r="I82" s="1" t="s">
        <v>198</v>
      </c>
      <c r="J82">
        <v>7</v>
      </c>
      <c r="K82" s="1" t="s">
        <v>563</v>
      </c>
      <c r="L82" s="1" t="str">
        <f>VLOOKUP(uzytkownicy722[[#This Row],[Panstwo]],panstwa520[[Panstwo]:[Kontynent]],2,FALSE)</f>
        <v>Azja</v>
      </c>
      <c r="M82" s="1" t="str">
        <f>VLOOKUP(uzytkownicy722[[#This Row],[Jezyk]],jezyki621[],2,FALSE)</f>
        <v>austronezyjska</v>
      </c>
      <c r="N8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82" s="9" t="str">
        <f>IF(N82&lt;&gt;"",uzytkownicy722[[#This Row],[Uzytkownicy]],"")</f>
        <v/>
      </c>
      <c r="P82" t="s">
        <v>593</v>
      </c>
      <c r="Q82" t="s">
        <v>593</v>
      </c>
    </row>
    <row r="83" spans="5:17" ht="15.75" x14ac:dyDescent="0.25">
      <c r="E83" s="1" t="s">
        <v>147</v>
      </c>
      <c r="F83" s="1" t="s">
        <v>84</v>
      </c>
      <c r="H83" s="1" t="s">
        <v>36</v>
      </c>
      <c r="I83" s="1" t="s">
        <v>61</v>
      </c>
      <c r="J83">
        <v>6.9</v>
      </c>
      <c r="K83" s="1" t="s">
        <v>562</v>
      </c>
      <c r="L83" s="1" t="str">
        <f>VLOOKUP(uzytkownicy722[[#This Row],[Panstwo]],panstwa520[[Panstwo]:[Kontynent]],2,FALSE)</f>
        <v>Afryka</v>
      </c>
      <c r="M83" s="1" t="str">
        <f>VLOOKUP(uzytkownicy722[[#This Row],[Jezyk]],jezyki621[],2,FALSE)</f>
        <v>indoeuropejska</v>
      </c>
      <c r="N8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83" s="9" t="str">
        <f>IF(N83&lt;&gt;"",uzytkownicy722[[#This Row],[Uzytkownicy]],"")</f>
        <v/>
      </c>
      <c r="P83" t="s">
        <v>593</v>
      </c>
      <c r="Q83" t="s">
        <v>593</v>
      </c>
    </row>
    <row r="84" spans="5:17" ht="15.75" x14ac:dyDescent="0.25">
      <c r="E84" s="1" t="s">
        <v>148</v>
      </c>
      <c r="F84" s="1" t="s">
        <v>86</v>
      </c>
      <c r="H84" s="1" t="s">
        <v>27</v>
      </c>
      <c r="I84" s="1" t="s">
        <v>173</v>
      </c>
      <c r="J84">
        <v>6.6</v>
      </c>
      <c r="K84" s="1" t="s">
        <v>563</v>
      </c>
      <c r="L84" s="1" t="str">
        <f>VLOOKUP(uzytkownicy722[[#This Row],[Panstwo]],panstwa520[[Panstwo]:[Kontynent]],2,FALSE)</f>
        <v>Afryka</v>
      </c>
      <c r="M84" s="1" t="str">
        <f>VLOOKUP(uzytkownicy722[[#This Row],[Jezyk]],jezyki621[],2,FALSE)</f>
        <v>nigero-kongijska</v>
      </c>
      <c r="N8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84" s="9" t="str">
        <f>IF(N84&lt;&gt;"",uzytkownicy722[[#This Row],[Uzytkownicy]],"")</f>
        <v/>
      </c>
      <c r="P84" t="s">
        <v>593</v>
      </c>
      <c r="Q84" t="s">
        <v>593</v>
      </c>
    </row>
    <row r="85" spans="5:17" ht="15.75" x14ac:dyDescent="0.25">
      <c r="E85" s="1" t="s">
        <v>149</v>
      </c>
      <c r="F85" s="1" t="s">
        <v>84</v>
      </c>
      <c r="H85" s="1" t="s">
        <v>15</v>
      </c>
      <c r="I85" s="1" t="s">
        <v>468</v>
      </c>
      <c r="J85">
        <v>6.5</v>
      </c>
      <c r="K85" s="1" t="s">
        <v>563</v>
      </c>
      <c r="L85" s="1" t="str">
        <f>VLOOKUP(uzytkownicy722[[#This Row],[Panstwo]],panstwa520[[Panstwo]:[Kontynent]],2,FALSE)</f>
        <v>Afryka</v>
      </c>
      <c r="M85" s="1" t="str">
        <f>VLOOKUP(uzytkownicy722[[#This Row],[Jezyk]],jezyki621[],2,FALSE)</f>
        <v>afroazjatycka</v>
      </c>
      <c r="N8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85" s="9" t="str">
        <f>IF(N85&lt;&gt;"",uzytkownicy722[[#This Row],[Uzytkownicy]],"")</f>
        <v/>
      </c>
      <c r="P85" t="s">
        <v>593</v>
      </c>
      <c r="Q85" t="s">
        <v>593</v>
      </c>
    </row>
    <row r="86" spans="5:17" ht="15.75" x14ac:dyDescent="0.25">
      <c r="E86" s="1" t="s">
        <v>150</v>
      </c>
      <c r="F86" s="1" t="s">
        <v>62</v>
      </c>
      <c r="H86" s="1" t="s">
        <v>20</v>
      </c>
      <c r="I86" s="1" t="s">
        <v>453</v>
      </c>
      <c r="J86">
        <v>6.5</v>
      </c>
      <c r="K86" s="1" t="s">
        <v>563</v>
      </c>
      <c r="L86" s="1" t="str">
        <f>VLOOKUP(uzytkownicy722[[#This Row],[Panstwo]],panstwa520[[Panstwo]:[Kontynent]],2,FALSE)</f>
        <v>Azja</v>
      </c>
      <c r="M86" s="1" t="str">
        <f>VLOOKUP(uzytkownicy722[[#This Row],[Jezyk]],jezyki621[],2,FALSE)</f>
        <v>austroazjatycka</v>
      </c>
      <c r="N8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86" s="9" t="str">
        <f>IF(N86&lt;&gt;"",uzytkownicy722[[#This Row],[Uzytkownicy]],"")</f>
        <v/>
      </c>
      <c r="P86" t="s">
        <v>593</v>
      </c>
      <c r="Q86" t="s">
        <v>593</v>
      </c>
    </row>
    <row r="87" spans="5:17" ht="15.75" x14ac:dyDescent="0.25">
      <c r="E87" s="1" t="s">
        <v>151</v>
      </c>
      <c r="F87" s="1" t="s">
        <v>129</v>
      </c>
      <c r="H87" s="1" t="s">
        <v>12</v>
      </c>
      <c r="I87" s="1" t="s">
        <v>506</v>
      </c>
      <c r="J87">
        <v>6.3</v>
      </c>
      <c r="K87" s="1" t="s">
        <v>563</v>
      </c>
      <c r="L87" s="1" t="str">
        <f>VLOOKUP(uzytkownicy722[[#This Row],[Panstwo]],panstwa520[[Panstwo]:[Kontynent]],2,FALSE)</f>
        <v>Azja</v>
      </c>
      <c r="M87" s="1" t="str">
        <f>VLOOKUP(uzytkownicy722[[#This Row],[Jezyk]],jezyki621[],2,FALSE)</f>
        <v>sino-tybetanska</v>
      </c>
      <c r="N8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87" s="9" t="str">
        <f>IF(N87&lt;&gt;"",uzytkownicy722[[#This Row],[Uzytkownicy]],"")</f>
        <v/>
      </c>
      <c r="P87" t="s">
        <v>593</v>
      </c>
      <c r="Q87" t="s">
        <v>593</v>
      </c>
    </row>
    <row r="88" spans="5:17" ht="15.75" x14ac:dyDescent="0.25">
      <c r="E88" s="1" t="s">
        <v>152</v>
      </c>
      <c r="F88" s="1" t="s">
        <v>81</v>
      </c>
      <c r="H88" s="1" t="s">
        <v>13</v>
      </c>
      <c r="I88" s="1" t="s">
        <v>306</v>
      </c>
      <c r="J88">
        <v>6.3</v>
      </c>
      <c r="K88" s="1" t="s">
        <v>562</v>
      </c>
      <c r="L88" s="1" t="str">
        <f>VLOOKUP(uzytkownicy722[[#This Row],[Panstwo]],panstwa520[[Panstwo]:[Kontynent]],2,FALSE)</f>
        <v>Afryka</v>
      </c>
      <c r="M88" s="1" t="str">
        <f>VLOOKUP(uzytkownicy722[[#This Row],[Jezyk]],jezyki621[],2,FALSE)</f>
        <v>nigero-kongijska</v>
      </c>
      <c r="N8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88" s="9" t="str">
        <f>IF(N88&lt;&gt;"",uzytkownicy722[[#This Row],[Uzytkownicy]],"")</f>
        <v/>
      </c>
      <c r="P88" t="s">
        <v>593</v>
      </c>
      <c r="Q88" t="s">
        <v>593</v>
      </c>
    </row>
    <row r="89" spans="5:17" ht="15.75" x14ac:dyDescent="0.25">
      <c r="E89" s="1" t="s">
        <v>153</v>
      </c>
      <c r="F89" s="1" t="s">
        <v>53</v>
      </c>
      <c r="H89" s="1" t="s">
        <v>15</v>
      </c>
      <c r="I89" s="1" t="s">
        <v>507</v>
      </c>
      <c r="J89">
        <v>6.2</v>
      </c>
      <c r="K89" s="1" t="s">
        <v>563</v>
      </c>
      <c r="L89" s="1" t="str">
        <f>VLOOKUP(uzytkownicy722[[#This Row],[Panstwo]],panstwa520[[Panstwo]:[Kontynent]],2,FALSE)</f>
        <v>Afryka</v>
      </c>
      <c r="M89" s="1" t="str">
        <f>VLOOKUP(uzytkownicy722[[#This Row],[Jezyk]],jezyki621[],2,FALSE)</f>
        <v>afroazjatycka</v>
      </c>
      <c r="N8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89" s="9" t="str">
        <f>IF(N89&lt;&gt;"",uzytkownicy722[[#This Row],[Uzytkownicy]],"")</f>
        <v/>
      </c>
      <c r="P89" t="s">
        <v>593</v>
      </c>
      <c r="Q89" t="s">
        <v>593</v>
      </c>
    </row>
    <row r="90" spans="5:17" ht="15.75" x14ac:dyDescent="0.25">
      <c r="E90" s="1" t="s">
        <v>154</v>
      </c>
      <c r="F90" s="1" t="s">
        <v>56</v>
      </c>
      <c r="H90" s="1" t="s">
        <v>34</v>
      </c>
      <c r="I90" s="1" t="s">
        <v>107</v>
      </c>
      <c r="J90">
        <v>6.2</v>
      </c>
      <c r="K90" s="1" t="s">
        <v>563</v>
      </c>
      <c r="L90" s="1" t="str">
        <f>VLOOKUP(uzytkownicy722[[#This Row],[Panstwo]],panstwa520[[Panstwo]:[Kontynent]],2,FALSE)</f>
        <v>Azja</v>
      </c>
      <c r="M90" s="1" t="str">
        <f>VLOOKUP(uzytkownicy722[[#This Row],[Jezyk]],jezyki621[],2,FALSE)</f>
        <v>indoeuropejska</v>
      </c>
      <c r="N9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90" s="9" t="str">
        <f>IF(N90&lt;&gt;"",uzytkownicy722[[#This Row],[Uzytkownicy]],"")</f>
        <v/>
      </c>
      <c r="P90" t="s">
        <v>593</v>
      </c>
      <c r="Q90" t="s">
        <v>593</v>
      </c>
    </row>
    <row r="91" spans="5:17" ht="15.75" x14ac:dyDescent="0.25">
      <c r="E91" s="1" t="s">
        <v>155</v>
      </c>
      <c r="F91" s="1" t="s">
        <v>62</v>
      </c>
      <c r="H91" s="1" t="s">
        <v>12</v>
      </c>
      <c r="I91" s="1" t="s">
        <v>360</v>
      </c>
      <c r="J91">
        <v>6</v>
      </c>
      <c r="K91" s="1" t="s">
        <v>563</v>
      </c>
      <c r="L91" s="1" t="str">
        <f>VLOOKUP(uzytkownicy722[[#This Row],[Panstwo]],panstwa520[[Panstwo]:[Kontynent]],2,FALSE)</f>
        <v>Azja</v>
      </c>
      <c r="M91" s="1" t="str">
        <f>VLOOKUP(uzytkownicy722[[#This Row],[Jezyk]],jezyki621[],2,FALSE)</f>
        <v>mongolska</v>
      </c>
      <c r="N9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91" s="9" t="str">
        <f>IF(N91&lt;&gt;"",uzytkownicy722[[#This Row],[Uzytkownicy]],"")</f>
        <v/>
      </c>
      <c r="P91" t="s">
        <v>593</v>
      </c>
      <c r="Q91" t="s">
        <v>593</v>
      </c>
    </row>
    <row r="92" spans="5:17" ht="15.75" x14ac:dyDescent="0.25">
      <c r="E92" s="1" t="s">
        <v>156</v>
      </c>
      <c r="F92" s="1" t="s">
        <v>62</v>
      </c>
      <c r="H92" s="1" t="s">
        <v>39</v>
      </c>
      <c r="I92" s="1" t="s">
        <v>250</v>
      </c>
      <c r="J92">
        <v>6</v>
      </c>
      <c r="K92" s="1" t="s">
        <v>563</v>
      </c>
      <c r="L92" s="1" t="str">
        <f>VLOOKUP(uzytkownicy722[[#This Row],[Panstwo]],panstwa520[[Panstwo]:[Kontynent]],2,FALSE)</f>
        <v>Azja</v>
      </c>
      <c r="M92" s="1" t="str">
        <f>VLOOKUP(uzytkownicy722[[#This Row],[Jezyk]],jezyki621[],2,FALSE)</f>
        <v>dajska</v>
      </c>
      <c r="N9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92" s="9" t="str">
        <f>IF(N92&lt;&gt;"",uzytkownicy722[[#This Row],[Uzytkownicy]],"")</f>
        <v/>
      </c>
      <c r="P92" t="s">
        <v>593</v>
      </c>
      <c r="Q92" t="s">
        <v>593</v>
      </c>
    </row>
    <row r="93" spans="5:17" ht="15.75" x14ac:dyDescent="0.25">
      <c r="E93" s="1" t="s">
        <v>157</v>
      </c>
      <c r="F93" s="1" t="s">
        <v>129</v>
      </c>
      <c r="H93" s="1" t="s">
        <v>42</v>
      </c>
      <c r="I93" s="1" t="s">
        <v>169</v>
      </c>
      <c r="J93">
        <v>5.6</v>
      </c>
      <c r="K93" s="1" t="s">
        <v>563</v>
      </c>
      <c r="L93" s="1" t="str">
        <f>VLOOKUP(uzytkownicy722[[#This Row],[Panstwo]],panstwa520[[Panstwo]:[Kontynent]],2,FALSE)</f>
        <v>Afryka</v>
      </c>
      <c r="M93" s="1" t="str">
        <f>VLOOKUP(uzytkownicy722[[#This Row],[Jezyk]],jezyki621[],2,FALSE)</f>
        <v>nigero-kongijska</v>
      </c>
      <c r="N9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93" s="9" t="str">
        <f>IF(N93&lt;&gt;"",uzytkownicy722[[#This Row],[Uzytkownicy]],"")</f>
        <v/>
      </c>
      <c r="P93" t="s">
        <v>593</v>
      </c>
      <c r="Q93" t="s">
        <v>593</v>
      </c>
    </row>
    <row r="94" spans="5:17" ht="15.75" x14ac:dyDescent="0.25">
      <c r="E94" s="1" t="s">
        <v>158</v>
      </c>
      <c r="F94" s="1" t="s">
        <v>81</v>
      </c>
      <c r="H94" s="1" t="s">
        <v>20</v>
      </c>
      <c r="I94" s="1" t="s">
        <v>240</v>
      </c>
      <c r="J94">
        <v>5.5</v>
      </c>
      <c r="K94" s="1" t="s">
        <v>563</v>
      </c>
      <c r="L94" s="1" t="str">
        <f>VLOOKUP(uzytkownicy722[[#This Row],[Panstwo]],panstwa520[[Panstwo]:[Kontynent]],2,FALSE)</f>
        <v>Azja</v>
      </c>
      <c r="M94" s="1" t="str">
        <f>VLOOKUP(uzytkownicy722[[#This Row],[Jezyk]],jezyki621[],2,FALSE)</f>
        <v>indoeuropejska</v>
      </c>
      <c r="N9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94" s="9" t="str">
        <f>IF(N94&lt;&gt;"",uzytkownicy722[[#This Row],[Uzytkownicy]],"")</f>
        <v/>
      </c>
      <c r="P94" t="s">
        <v>593</v>
      </c>
      <c r="Q94" t="s">
        <v>593</v>
      </c>
    </row>
    <row r="95" spans="5:17" ht="15.75" x14ac:dyDescent="0.25">
      <c r="E95" s="1" t="s">
        <v>159</v>
      </c>
      <c r="F95" s="1" t="s">
        <v>81</v>
      </c>
      <c r="H95" s="1" t="s">
        <v>21</v>
      </c>
      <c r="I95" s="1" t="s">
        <v>350</v>
      </c>
      <c r="J95">
        <v>5.5</v>
      </c>
      <c r="K95" s="1" t="s">
        <v>563</v>
      </c>
      <c r="L95" s="1" t="str">
        <f>VLOOKUP(uzytkownicy722[[#This Row],[Panstwo]],panstwa520[[Panstwo]:[Kontynent]],2,FALSE)</f>
        <v>Azja</v>
      </c>
      <c r="M95" s="1" t="str">
        <f>VLOOKUP(uzytkownicy722[[#This Row],[Jezyk]],jezyki621[],2,FALSE)</f>
        <v>austronezyjska</v>
      </c>
      <c r="N9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95" s="9" t="str">
        <f>IF(N95&lt;&gt;"",uzytkownicy722[[#This Row],[Uzytkownicy]],"")</f>
        <v/>
      </c>
      <c r="P95" t="s">
        <v>593</v>
      </c>
      <c r="Q95" t="s">
        <v>593</v>
      </c>
    </row>
    <row r="96" spans="5:17" ht="15.75" x14ac:dyDescent="0.25">
      <c r="E96" s="1" t="s">
        <v>160</v>
      </c>
      <c r="F96" s="1" t="s">
        <v>81</v>
      </c>
      <c r="H96" s="1" t="s">
        <v>23</v>
      </c>
      <c r="I96" s="1" t="s">
        <v>174</v>
      </c>
      <c r="J96">
        <v>5.3</v>
      </c>
      <c r="K96" s="1" t="s">
        <v>563</v>
      </c>
      <c r="L96" s="1" t="str">
        <f>VLOOKUP(uzytkownicy722[[#This Row],[Panstwo]],panstwa520[[Panstwo]:[Kontynent]],2,FALSE)</f>
        <v>Azja</v>
      </c>
      <c r="M96" s="1" t="str">
        <f>VLOOKUP(uzytkownicy722[[#This Row],[Jezyk]],jezyki621[],2,FALSE)</f>
        <v>indoeuropejska</v>
      </c>
      <c r="N9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96" s="9" t="str">
        <f>IF(N96&lt;&gt;"",uzytkownicy722[[#This Row],[Uzytkownicy]],"")</f>
        <v/>
      </c>
      <c r="P96" t="s">
        <v>593</v>
      </c>
      <c r="Q96" t="s">
        <v>593</v>
      </c>
    </row>
    <row r="97" spans="5:17" ht="15.75" x14ac:dyDescent="0.25">
      <c r="E97" s="1" t="s">
        <v>161</v>
      </c>
      <c r="F97" s="1" t="s">
        <v>62</v>
      </c>
      <c r="H97" s="1" t="s">
        <v>36</v>
      </c>
      <c r="I97" s="1" t="s">
        <v>74</v>
      </c>
      <c r="J97">
        <v>4.9000000000000004</v>
      </c>
      <c r="K97" s="1" t="s">
        <v>562</v>
      </c>
      <c r="L97" s="1" t="str">
        <f>VLOOKUP(uzytkownicy722[[#This Row],[Panstwo]],panstwa520[[Panstwo]:[Kontynent]],2,FALSE)</f>
        <v>Afryka</v>
      </c>
      <c r="M97" s="1" t="str">
        <f>VLOOKUP(uzytkownicy722[[#This Row],[Jezyk]],jezyki621[],2,FALSE)</f>
        <v>indoeuropejska</v>
      </c>
      <c r="N9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97" s="9" t="str">
        <f>IF(N97&lt;&gt;"",uzytkownicy722[[#This Row],[Uzytkownicy]],"")</f>
        <v/>
      </c>
      <c r="P97" t="s">
        <v>593</v>
      </c>
      <c r="Q97" t="s">
        <v>593</v>
      </c>
    </row>
    <row r="98" spans="5:17" ht="15.75" x14ac:dyDescent="0.25">
      <c r="E98" s="1" t="s">
        <v>162</v>
      </c>
      <c r="F98" s="1" t="s">
        <v>62</v>
      </c>
      <c r="H98" s="1" t="s">
        <v>36</v>
      </c>
      <c r="I98" s="1" t="s">
        <v>470</v>
      </c>
      <c r="J98">
        <v>4.5999999999999996</v>
      </c>
      <c r="K98" s="1" t="s">
        <v>562</v>
      </c>
      <c r="L98" s="1" t="str">
        <f>VLOOKUP(uzytkownicy722[[#This Row],[Panstwo]],panstwa520[[Panstwo]:[Kontynent]],2,FALSE)</f>
        <v>Afryka</v>
      </c>
      <c r="M98" s="1" t="str">
        <f>VLOOKUP(uzytkownicy722[[#This Row],[Jezyk]],jezyki621[],2,FALSE)</f>
        <v>nigero-kongijska</v>
      </c>
      <c r="N9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98" s="9" t="str">
        <f>IF(N98&lt;&gt;"",uzytkownicy722[[#This Row],[Uzytkownicy]],"")</f>
        <v/>
      </c>
      <c r="P98" t="s">
        <v>593</v>
      </c>
      <c r="Q98" t="s">
        <v>593</v>
      </c>
    </row>
    <row r="99" spans="5:17" ht="15.75" x14ac:dyDescent="0.25">
      <c r="E99" s="1" t="s">
        <v>163</v>
      </c>
      <c r="F99" s="1" t="s">
        <v>81</v>
      </c>
      <c r="H99" s="1" t="s">
        <v>23</v>
      </c>
      <c r="I99" s="1" t="s">
        <v>314</v>
      </c>
      <c r="J99">
        <v>4.5</v>
      </c>
      <c r="K99" s="1" t="s">
        <v>563</v>
      </c>
      <c r="L99" s="1" t="str">
        <f>VLOOKUP(uzytkownicy722[[#This Row],[Panstwo]],panstwa520[[Panstwo]:[Kontynent]],2,FALSE)</f>
        <v>Azja</v>
      </c>
      <c r="M99" s="1" t="str">
        <f>VLOOKUP(uzytkownicy722[[#This Row],[Jezyk]],jezyki621[],2,FALSE)</f>
        <v>indoeuropejska</v>
      </c>
      <c r="N9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99" s="9" t="str">
        <f>IF(N99&lt;&gt;"",uzytkownicy722[[#This Row],[Uzytkownicy]],"")</f>
        <v/>
      </c>
      <c r="P99" t="s">
        <v>593</v>
      </c>
      <c r="Q99" t="s">
        <v>593</v>
      </c>
    </row>
    <row r="100" spans="5:17" ht="15.75" x14ac:dyDescent="0.25">
      <c r="E100" s="1" t="s">
        <v>164</v>
      </c>
      <c r="F100" s="1" t="s">
        <v>81</v>
      </c>
      <c r="H100" s="1" t="s">
        <v>39</v>
      </c>
      <c r="I100" s="1" t="s">
        <v>421</v>
      </c>
      <c r="J100">
        <v>4.5</v>
      </c>
      <c r="K100" s="1" t="s">
        <v>563</v>
      </c>
      <c r="L100" s="1" t="str">
        <f>VLOOKUP(uzytkownicy722[[#This Row],[Panstwo]],panstwa520[[Panstwo]:[Kontynent]],2,FALSE)</f>
        <v>Azja</v>
      </c>
      <c r="M100" s="1" t="str">
        <f>VLOOKUP(uzytkownicy722[[#This Row],[Jezyk]],jezyki621[],2,FALSE)</f>
        <v>dajska</v>
      </c>
      <c r="N10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00" s="9" t="str">
        <f>IF(N100&lt;&gt;"",uzytkownicy722[[#This Row],[Uzytkownicy]],"")</f>
        <v/>
      </c>
      <c r="P100" t="s">
        <v>593</v>
      </c>
      <c r="Q100" t="s">
        <v>593</v>
      </c>
    </row>
    <row r="101" spans="5:17" ht="15.75" x14ac:dyDescent="0.25">
      <c r="E101" s="1" t="s">
        <v>165</v>
      </c>
      <c r="F101" s="1" t="s">
        <v>81</v>
      </c>
      <c r="H101" s="1" t="s">
        <v>37</v>
      </c>
      <c r="I101" s="1" t="s">
        <v>494</v>
      </c>
      <c r="J101">
        <v>4.3</v>
      </c>
      <c r="K101" s="1" t="s">
        <v>563</v>
      </c>
      <c r="L101" s="1" t="str">
        <f>VLOOKUP(uzytkownicy722[[#This Row],[Panstwo]],panstwa520[[Panstwo]:[Kontynent]],2,FALSE)</f>
        <v>Europa</v>
      </c>
      <c r="M101" s="1" t="str">
        <f>VLOOKUP(uzytkownicy722[[#This Row],[Jezyk]],jezyki621[],2,FALSE)</f>
        <v>turecka</v>
      </c>
      <c r="N10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01" s="9" t="str">
        <f>IF(N101&lt;&gt;"",uzytkownicy722[[#This Row],[Uzytkownicy]],"")</f>
        <v/>
      </c>
      <c r="P101" t="s">
        <v>593</v>
      </c>
      <c r="Q101" t="s">
        <v>593</v>
      </c>
    </row>
    <row r="102" spans="5:17" ht="15.75" x14ac:dyDescent="0.25">
      <c r="E102" s="1" t="s">
        <v>166</v>
      </c>
      <c r="F102" s="1" t="s">
        <v>53</v>
      </c>
      <c r="H102" s="1" t="s">
        <v>13</v>
      </c>
      <c r="I102" s="1" t="s">
        <v>267</v>
      </c>
      <c r="J102">
        <v>4.2</v>
      </c>
      <c r="K102" s="1" t="s">
        <v>562</v>
      </c>
      <c r="L102" s="1" t="str">
        <f>VLOOKUP(uzytkownicy722[[#This Row],[Panstwo]],panstwa520[[Panstwo]:[Kontynent]],2,FALSE)</f>
        <v>Afryka</v>
      </c>
      <c r="M102" s="1" t="str">
        <f>VLOOKUP(uzytkownicy722[[#This Row],[Jezyk]],jezyki621[],2,FALSE)</f>
        <v>nigero-kongijska</v>
      </c>
      <c r="N10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02" s="9" t="str">
        <f>IF(N102&lt;&gt;"",uzytkownicy722[[#This Row],[Uzytkownicy]],"")</f>
        <v/>
      </c>
      <c r="P102" t="s">
        <v>593</v>
      </c>
      <c r="Q102" t="s">
        <v>593</v>
      </c>
    </row>
    <row r="103" spans="5:17" ht="15.75" x14ac:dyDescent="0.25">
      <c r="E103" s="1" t="s">
        <v>167</v>
      </c>
      <c r="F103" s="1" t="s">
        <v>62</v>
      </c>
      <c r="H103" s="1" t="s">
        <v>36</v>
      </c>
      <c r="I103" s="1" t="s">
        <v>518</v>
      </c>
      <c r="J103">
        <v>4.0999999999999996</v>
      </c>
      <c r="K103" s="1" t="s">
        <v>562</v>
      </c>
      <c r="L103" s="1" t="str">
        <f>VLOOKUP(uzytkownicy722[[#This Row],[Panstwo]],panstwa520[[Panstwo]:[Kontynent]],2,FALSE)</f>
        <v>Afryka</v>
      </c>
      <c r="M103" s="1" t="str">
        <f>VLOOKUP(uzytkownicy722[[#This Row],[Jezyk]],jezyki621[],2,FALSE)</f>
        <v>nigero-kongijska</v>
      </c>
      <c r="N10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03" s="9" t="str">
        <f>IF(N103&lt;&gt;"",uzytkownicy722[[#This Row],[Uzytkownicy]],"")</f>
        <v/>
      </c>
      <c r="P103" t="s">
        <v>593</v>
      </c>
      <c r="Q103" t="s">
        <v>593</v>
      </c>
    </row>
    <row r="104" spans="5:17" ht="15.75" x14ac:dyDescent="0.25">
      <c r="E104" s="1" t="s">
        <v>168</v>
      </c>
      <c r="F104" s="1" t="s">
        <v>60</v>
      </c>
      <c r="H104" s="1" t="s">
        <v>27</v>
      </c>
      <c r="I104" s="1" t="s">
        <v>153</v>
      </c>
      <c r="J104">
        <v>4</v>
      </c>
      <c r="K104" s="1" t="s">
        <v>563</v>
      </c>
      <c r="L104" s="1" t="str">
        <f>VLOOKUP(uzytkownicy722[[#This Row],[Panstwo]],panstwa520[[Panstwo]:[Kontynent]],2,FALSE)</f>
        <v>Afryka</v>
      </c>
      <c r="M104" s="1" t="str">
        <f>VLOOKUP(uzytkownicy722[[#This Row],[Jezyk]],jezyki621[],2,FALSE)</f>
        <v>nilo-saharyjska</v>
      </c>
      <c r="N10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04" s="9" t="str">
        <f>IF(N104&lt;&gt;"",uzytkownicy722[[#This Row],[Uzytkownicy]],"")</f>
        <v/>
      </c>
      <c r="P104" t="s">
        <v>593</v>
      </c>
      <c r="Q104" t="s">
        <v>593</v>
      </c>
    </row>
    <row r="105" spans="5:17" ht="15.75" x14ac:dyDescent="0.25">
      <c r="E105" s="1" t="s">
        <v>169</v>
      </c>
      <c r="F105" s="1" t="s">
        <v>81</v>
      </c>
      <c r="H105" s="1" t="s">
        <v>33</v>
      </c>
      <c r="I105" s="1" t="s">
        <v>74</v>
      </c>
      <c r="J105">
        <v>4</v>
      </c>
      <c r="K105" s="1" t="s">
        <v>562</v>
      </c>
      <c r="L105" s="1" t="str">
        <f>VLOOKUP(uzytkownicy722[[#This Row],[Panstwo]],panstwa520[[Panstwo]:[Kontynent]],2,FALSE)</f>
        <v>Afryka</v>
      </c>
      <c r="M105" s="1" t="str">
        <f>VLOOKUP(uzytkownicy722[[#This Row],[Jezyk]],jezyki621[],2,FALSE)</f>
        <v>indoeuropejska</v>
      </c>
      <c r="N10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05" s="9" t="str">
        <f>IF(N105&lt;&gt;"",uzytkownicy722[[#This Row],[Uzytkownicy]],"")</f>
        <v/>
      </c>
      <c r="P105" t="s">
        <v>593</v>
      </c>
      <c r="Q105" t="s">
        <v>593</v>
      </c>
    </row>
    <row r="106" spans="5:17" ht="15.75" x14ac:dyDescent="0.25">
      <c r="E106" s="1" t="s">
        <v>170</v>
      </c>
      <c r="F106" s="1" t="s">
        <v>56</v>
      </c>
      <c r="H106" s="1" t="s">
        <v>21</v>
      </c>
      <c r="I106" s="1" t="s">
        <v>368</v>
      </c>
      <c r="J106">
        <v>3.9</v>
      </c>
      <c r="K106" s="1" t="s">
        <v>563</v>
      </c>
      <c r="L106" s="1" t="str">
        <f>VLOOKUP(uzytkownicy722[[#This Row],[Panstwo]],panstwa520[[Panstwo]:[Kontynent]],2,FALSE)</f>
        <v>Azja</v>
      </c>
      <c r="M106" s="1" t="str">
        <f>VLOOKUP(uzytkownicy722[[#This Row],[Jezyk]],jezyki621[],2,FALSE)</f>
        <v>austronezyjska</v>
      </c>
      <c r="N10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06" s="9" t="str">
        <f>IF(N106&lt;&gt;"",uzytkownicy722[[#This Row],[Uzytkownicy]],"")</f>
        <v/>
      </c>
      <c r="P106" t="s">
        <v>593</v>
      </c>
      <c r="Q106" t="s">
        <v>593</v>
      </c>
    </row>
    <row r="107" spans="5:17" ht="15.75" x14ac:dyDescent="0.25">
      <c r="E107" s="1" t="s">
        <v>171</v>
      </c>
      <c r="F107" s="1" t="s">
        <v>51</v>
      </c>
      <c r="H107" s="1" t="s">
        <v>27</v>
      </c>
      <c r="I107" s="1" t="s">
        <v>231</v>
      </c>
      <c r="J107">
        <v>3.9</v>
      </c>
      <c r="K107" s="1" t="s">
        <v>563</v>
      </c>
      <c r="L107" s="1" t="str">
        <f>VLOOKUP(uzytkownicy722[[#This Row],[Panstwo]],panstwa520[[Panstwo]:[Kontynent]],2,FALSE)</f>
        <v>Afryka</v>
      </c>
      <c r="M107" s="1" t="str">
        <f>VLOOKUP(uzytkownicy722[[#This Row],[Jezyk]],jezyki621[],2,FALSE)</f>
        <v>nigero-kongijska</v>
      </c>
      <c r="N10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07" s="9" t="str">
        <f>IF(N107&lt;&gt;"",uzytkownicy722[[#This Row],[Uzytkownicy]],"")</f>
        <v/>
      </c>
      <c r="P107" t="s">
        <v>593</v>
      </c>
      <c r="Q107" t="s">
        <v>593</v>
      </c>
    </row>
    <row r="108" spans="5:17" ht="15.75" x14ac:dyDescent="0.25">
      <c r="E108" s="1" t="s">
        <v>172</v>
      </c>
      <c r="F108" s="1" t="s">
        <v>60</v>
      </c>
      <c r="H108" s="1" t="s">
        <v>30</v>
      </c>
      <c r="I108" s="1" t="s">
        <v>482</v>
      </c>
      <c r="J108">
        <v>3.9</v>
      </c>
      <c r="K108" s="1" t="s">
        <v>563</v>
      </c>
      <c r="L108" s="1" t="str">
        <f>VLOOKUP(uzytkownicy722[[#This Row],[Panstwo]],panstwa520[[Panstwo]:[Kontynent]],2,FALSE)</f>
        <v>Afryka</v>
      </c>
      <c r="M108" s="1" t="str">
        <f>VLOOKUP(uzytkownicy722[[#This Row],[Jezyk]],jezyki621[],2,FALSE)</f>
        <v>afroazjatycka</v>
      </c>
      <c r="N10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08" s="9" t="str">
        <f>IF(N108&lt;&gt;"",uzytkownicy722[[#This Row],[Uzytkownicy]],"")</f>
        <v/>
      </c>
      <c r="P108" t="s">
        <v>593</v>
      </c>
      <c r="Q108" t="s">
        <v>593</v>
      </c>
    </row>
    <row r="109" spans="5:17" ht="15.75" x14ac:dyDescent="0.25">
      <c r="E109" s="1" t="s">
        <v>173</v>
      </c>
      <c r="F109" s="1" t="s">
        <v>81</v>
      </c>
      <c r="H109" s="1" t="s">
        <v>21</v>
      </c>
      <c r="I109" s="1" t="s">
        <v>351</v>
      </c>
      <c r="J109">
        <v>3.8</v>
      </c>
      <c r="K109" s="1" t="s">
        <v>563</v>
      </c>
      <c r="L109" s="1" t="str">
        <f>VLOOKUP(uzytkownicy722[[#This Row],[Panstwo]],panstwa520[[Panstwo]:[Kontynent]],2,FALSE)</f>
        <v>Azja</v>
      </c>
      <c r="M109" s="1" t="str">
        <f>VLOOKUP(uzytkownicy722[[#This Row],[Jezyk]],jezyki621[],2,FALSE)</f>
        <v>austronezyjska</v>
      </c>
      <c r="N10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09" s="9" t="str">
        <f>IF(N109&lt;&gt;"",uzytkownicy722[[#This Row],[Uzytkownicy]],"")</f>
        <v/>
      </c>
      <c r="P109" t="s">
        <v>593</v>
      </c>
      <c r="Q109" t="s">
        <v>593</v>
      </c>
    </row>
    <row r="110" spans="5:17" ht="15.75" x14ac:dyDescent="0.25">
      <c r="E110" s="1" t="s">
        <v>174</v>
      </c>
      <c r="F110" s="1" t="s">
        <v>62</v>
      </c>
      <c r="H110" s="1" t="s">
        <v>36</v>
      </c>
      <c r="I110" s="1" t="s">
        <v>460</v>
      </c>
      <c r="J110">
        <v>3.8</v>
      </c>
      <c r="K110" s="1" t="s">
        <v>562</v>
      </c>
      <c r="L110" s="1" t="str">
        <f>VLOOKUP(uzytkownicy722[[#This Row],[Panstwo]],panstwa520[[Panstwo]:[Kontynent]],2,FALSE)</f>
        <v>Afryka</v>
      </c>
      <c r="M110" s="1" t="str">
        <f>VLOOKUP(uzytkownicy722[[#This Row],[Jezyk]],jezyki621[],2,FALSE)</f>
        <v>nigero-kongijska</v>
      </c>
      <c r="N11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10" s="9" t="str">
        <f>IF(N110&lt;&gt;"",uzytkownicy722[[#This Row],[Uzytkownicy]],"")</f>
        <v/>
      </c>
      <c r="P110" t="s">
        <v>593</v>
      </c>
      <c r="Q110" t="s">
        <v>593</v>
      </c>
    </row>
    <row r="111" spans="5:17" ht="15.75" x14ac:dyDescent="0.25">
      <c r="E111" s="1" t="s">
        <v>175</v>
      </c>
      <c r="F111" s="1" t="s">
        <v>81</v>
      </c>
      <c r="H111" s="1" t="s">
        <v>21</v>
      </c>
      <c r="I111" s="1" t="s">
        <v>50</v>
      </c>
      <c r="J111">
        <v>3.5</v>
      </c>
      <c r="K111" s="1" t="s">
        <v>563</v>
      </c>
      <c r="L111" s="1" t="str">
        <f>VLOOKUP(uzytkownicy722[[#This Row],[Panstwo]],panstwa520[[Panstwo]:[Kontynent]],2,FALSE)</f>
        <v>Azja</v>
      </c>
      <c r="M111" s="1" t="str">
        <f>VLOOKUP(uzytkownicy722[[#This Row],[Jezyk]],jezyki621[],2,FALSE)</f>
        <v>austronezyjska</v>
      </c>
      <c r="N11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11" s="9" t="str">
        <f>IF(N111&lt;&gt;"",uzytkownicy722[[#This Row],[Uzytkownicy]],"")</f>
        <v/>
      </c>
      <c r="P111" t="s">
        <v>593</v>
      </c>
      <c r="Q111" t="s">
        <v>593</v>
      </c>
    </row>
    <row r="112" spans="5:17" ht="15.75" x14ac:dyDescent="0.25">
      <c r="E112" s="1" t="s">
        <v>176</v>
      </c>
      <c r="F112" s="1" t="s">
        <v>123</v>
      </c>
      <c r="H112" s="1" t="s">
        <v>21</v>
      </c>
      <c r="I112" s="1" t="s">
        <v>92</v>
      </c>
      <c r="J112">
        <v>3.5</v>
      </c>
      <c r="K112" s="1" t="s">
        <v>563</v>
      </c>
      <c r="L112" s="1" t="str">
        <f>VLOOKUP(uzytkownicy722[[#This Row],[Panstwo]],panstwa520[[Panstwo]:[Kontynent]],2,FALSE)</f>
        <v>Azja</v>
      </c>
      <c r="M112" s="1" t="str">
        <f>VLOOKUP(uzytkownicy722[[#This Row],[Jezyk]],jezyki621[],2,FALSE)</f>
        <v>austronezyjska</v>
      </c>
      <c r="N11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12" s="9" t="str">
        <f>IF(N112&lt;&gt;"",uzytkownicy722[[#This Row],[Uzytkownicy]],"")</f>
        <v/>
      </c>
      <c r="P112" t="s">
        <v>593</v>
      </c>
      <c r="Q112" t="s">
        <v>593</v>
      </c>
    </row>
    <row r="113" spans="5:18" ht="15.75" x14ac:dyDescent="0.25">
      <c r="E113" s="1" t="s">
        <v>177</v>
      </c>
      <c r="F113" s="1" t="s">
        <v>51</v>
      </c>
      <c r="H113" s="1" t="s">
        <v>21</v>
      </c>
      <c r="I113" s="1" t="s">
        <v>126</v>
      </c>
      <c r="J113">
        <v>3.5</v>
      </c>
      <c r="K113" s="1" t="s">
        <v>563</v>
      </c>
      <c r="L113" s="1" t="str">
        <f>VLOOKUP(uzytkownicy722[[#This Row],[Panstwo]],panstwa520[[Panstwo]:[Kontynent]],2,FALSE)</f>
        <v>Azja</v>
      </c>
      <c r="M113" s="1" t="str">
        <f>VLOOKUP(uzytkownicy722[[#This Row],[Jezyk]],jezyki621[],2,FALSE)</f>
        <v>austronezyjska</v>
      </c>
      <c r="N11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13" s="9" t="str">
        <f>IF(N113&lt;&gt;"",uzytkownicy722[[#This Row],[Uzytkownicy]],"")</f>
        <v/>
      </c>
      <c r="P113" t="s">
        <v>593</v>
      </c>
      <c r="Q113" t="s">
        <v>593</v>
      </c>
    </row>
    <row r="114" spans="5:18" ht="15.75" x14ac:dyDescent="0.25">
      <c r="E114" s="1" t="s">
        <v>178</v>
      </c>
      <c r="F114" s="1" t="s">
        <v>62</v>
      </c>
      <c r="H114" s="1" t="s">
        <v>42</v>
      </c>
      <c r="I114" s="1" t="s">
        <v>400</v>
      </c>
      <c r="J114">
        <v>3.4</v>
      </c>
      <c r="K114" s="1" t="s">
        <v>563</v>
      </c>
      <c r="L114" s="1" t="str">
        <f>VLOOKUP(uzytkownicy722[[#This Row],[Panstwo]],panstwa520[[Panstwo]:[Kontynent]],2,FALSE)</f>
        <v>Afryka</v>
      </c>
      <c r="M114" s="1" t="str">
        <f>VLOOKUP(uzytkownicy722[[#This Row],[Jezyk]],jezyki621[],2,FALSE)</f>
        <v>nigero-kongijska</v>
      </c>
      <c r="N11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14" s="9" t="str">
        <f>IF(N114&lt;&gt;"",uzytkownicy722[[#This Row],[Uzytkownicy]],"")</f>
        <v/>
      </c>
      <c r="P114" t="s">
        <v>593</v>
      </c>
      <c r="Q114" t="s">
        <v>593</v>
      </c>
    </row>
    <row r="115" spans="5:18" ht="15.75" x14ac:dyDescent="0.25">
      <c r="E115" s="1" t="s">
        <v>179</v>
      </c>
      <c r="F115" s="1" t="s">
        <v>180</v>
      </c>
      <c r="H115" s="1" t="s">
        <v>21</v>
      </c>
      <c r="I115" s="1" t="s">
        <v>91</v>
      </c>
      <c r="J115">
        <v>3.3</v>
      </c>
      <c r="K115" s="1" t="s">
        <v>563</v>
      </c>
      <c r="L115" s="1" t="str">
        <f>VLOOKUP(uzytkownicy722[[#This Row],[Panstwo]],panstwa520[[Panstwo]:[Kontynent]],2,FALSE)</f>
        <v>Azja</v>
      </c>
      <c r="M115" s="1" t="str">
        <f>VLOOKUP(uzytkownicy722[[#This Row],[Jezyk]],jezyki621[],2,FALSE)</f>
        <v>austronezyjska</v>
      </c>
      <c r="N11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15" s="9" t="str">
        <f>IF(N115&lt;&gt;"",uzytkownicy722[[#This Row],[Uzytkownicy]],"")</f>
        <v/>
      </c>
      <c r="P115" t="s">
        <v>593</v>
      </c>
      <c r="Q115" t="s">
        <v>593</v>
      </c>
    </row>
    <row r="116" spans="5:18" ht="15.75" x14ac:dyDescent="0.25">
      <c r="E116" s="1" t="s">
        <v>181</v>
      </c>
      <c r="F116" s="1" t="s">
        <v>62</v>
      </c>
      <c r="H116" s="1" t="s">
        <v>10</v>
      </c>
      <c r="I116" s="1" t="s">
        <v>462</v>
      </c>
      <c r="J116">
        <v>3.2</v>
      </c>
      <c r="K116" s="1" t="s">
        <v>563</v>
      </c>
      <c r="L116" s="1" t="str">
        <f>VLOOKUP(uzytkownicy722[[#This Row],[Panstwo]],panstwa520[[Panstwo]:[Kontynent]],2,FALSE)</f>
        <v>Azja</v>
      </c>
      <c r="M116" s="1" t="str">
        <f>VLOOKUP(uzytkownicy722[[#This Row],[Jezyk]],jezyki621[],2,FALSE)</f>
        <v>dajska</v>
      </c>
      <c r="N11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16" s="9" t="str">
        <f>IF(N116&lt;&gt;"",uzytkownicy722[[#This Row],[Uzytkownicy]],"")</f>
        <v/>
      </c>
      <c r="P116" t="s">
        <v>593</v>
      </c>
      <c r="Q116" t="s">
        <v>593</v>
      </c>
    </row>
    <row r="117" spans="5:18" ht="15.75" x14ac:dyDescent="0.25">
      <c r="E117" s="1" t="s">
        <v>182</v>
      </c>
      <c r="F117" s="1" t="s">
        <v>81</v>
      </c>
      <c r="H117" s="1" t="s">
        <v>19</v>
      </c>
      <c r="I117" s="1" t="s">
        <v>167</v>
      </c>
      <c r="J117">
        <v>3.2</v>
      </c>
      <c r="K117" s="1" t="s">
        <v>563</v>
      </c>
      <c r="L117" s="1" t="str">
        <f>VLOOKUP(uzytkownicy722[[#This Row],[Panstwo]],panstwa520[[Panstwo]:[Kontynent]],2,FALSE)</f>
        <v>Europa</v>
      </c>
      <c r="M117" s="1" t="str">
        <f>VLOOKUP(uzytkownicy722[[#This Row],[Jezyk]],jezyki621[],2,FALSE)</f>
        <v>indoeuropejska</v>
      </c>
      <c r="N11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17" s="9" t="str">
        <f>IF(N117&lt;&gt;"",uzytkownicy722[[#This Row],[Uzytkownicy]],"")</f>
        <v/>
      </c>
      <c r="P117" t="s">
        <v>593</v>
      </c>
      <c r="Q117" t="s">
        <v>593</v>
      </c>
    </row>
    <row r="118" spans="5:18" ht="15.75" x14ac:dyDescent="0.25">
      <c r="E118" s="1" t="s">
        <v>183</v>
      </c>
      <c r="F118" s="1" t="s">
        <v>60</v>
      </c>
      <c r="H118" s="1" t="s">
        <v>16</v>
      </c>
      <c r="I118" s="1" t="s">
        <v>536</v>
      </c>
      <c r="J118">
        <v>3.1</v>
      </c>
      <c r="K118" s="1" t="s">
        <v>563</v>
      </c>
      <c r="L118" s="1" t="str">
        <f>VLOOKUP(uzytkownicy722[[#This Row],[Panstwo]],panstwa520[[Panstwo]:[Kontynent]],2,FALSE)</f>
        <v>Azja</v>
      </c>
      <c r="M118" s="1" t="str">
        <f>VLOOKUP(uzytkownicy722[[#This Row],[Jezyk]],jezyki621[],2,FALSE)</f>
        <v>austronezyjska</v>
      </c>
      <c r="N11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18" s="9" t="str">
        <f>IF(N118&lt;&gt;"",uzytkownicy722[[#This Row],[Uzytkownicy]],"")</f>
        <v/>
      </c>
      <c r="P118" t="s">
        <v>593</v>
      </c>
      <c r="Q118" t="s">
        <v>593</v>
      </c>
    </row>
    <row r="119" spans="5:18" ht="15.75" x14ac:dyDescent="0.25">
      <c r="E119" s="1" t="s">
        <v>184</v>
      </c>
      <c r="F119" s="1" t="s">
        <v>62</v>
      </c>
      <c r="H119" s="1" t="s">
        <v>13</v>
      </c>
      <c r="I119" s="1" t="s">
        <v>276</v>
      </c>
      <c r="J119">
        <v>3</v>
      </c>
      <c r="K119" s="1" t="s">
        <v>563</v>
      </c>
      <c r="L119" s="1" t="str">
        <f>VLOOKUP(uzytkownicy722[[#This Row],[Panstwo]],panstwa520[[Panstwo]:[Kontynent]],2,FALSE)</f>
        <v>Afryka</v>
      </c>
      <c r="M119" s="1" t="str">
        <f>VLOOKUP(uzytkownicy722[[#This Row],[Jezyk]],jezyki621[],2,FALSE)</f>
        <v>nigero-kongijska</v>
      </c>
      <c r="N11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19" s="9" t="str">
        <f>IF(N119&lt;&gt;"",uzytkownicy722[[#This Row],[Uzytkownicy]],"")</f>
        <v/>
      </c>
      <c r="P119" t="s">
        <v>593</v>
      </c>
      <c r="Q119" t="s">
        <v>593</v>
      </c>
    </row>
    <row r="120" spans="5:18" ht="15.75" x14ac:dyDescent="0.25">
      <c r="E120" s="1" t="s">
        <v>185</v>
      </c>
      <c r="F120" s="1" t="s">
        <v>81</v>
      </c>
      <c r="H120" s="1" t="s">
        <v>33</v>
      </c>
      <c r="I120" s="1" t="s">
        <v>234</v>
      </c>
      <c r="J120">
        <v>3</v>
      </c>
      <c r="K120" s="1" t="s">
        <v>563</v>
      </c>
      <c r="L120" s="1" t="str">
        <f>VLOOKUP(uzytkownicy722[[#This Row],[Panstwo]],panstwa520[[Panstwo]:[Kontynent]],2,FALSE)</f>
        <v>Afryka</v>
      </c>
      <c r="M120" s="1" t="str">
        <f>VLOOKUP(uzytkownicy722[[#This Row],[Jezyk]],jezyki621[],2,FALSE)</f>
        <v>nilo-saharyjska</v>
      </c>
      <c r="N12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20" s="9" t="str">
        <f>IF(N120&lt;&gt;"",uzytkownicy722[[#This Row],[Uzytkownicy]],"")</f>
        <v/>
      </c>
      <c r="P120" t="s">
        <v>593</v>
      </c>
      <c r="Q120" t="s">
        <v>593</v>
      </c>
    </row>
    <row r="121" spans="5:18" ht="15.75" x14ac:dyDescent="0.25">
      <c r="E121" s="1" t="s">
        <v>186</v>
      </c>
      <c r="F121" s="1" t="s">
        <v>81</v>
      </c>
      <c r="H121" s="1" t="s">
        <v>42</v>
      </c>
      <c r="I121" s="1" t="s">
        <v>467</v>
      </c>
      <c r="J121">
        <v>3</v>
      </c>
      <c r="K121" s="1" t="s">
        <v>563</v>
      </c>
      <c r="L121" s="1" t="str">
        <f>VLOOKUP(uzytkownicy722[[#This Row],[Panstwo]],panstwa520[[Panstwo]:[Kontynent]],2,FALSE)</f>
        <v>Afryka</v>
      </c>
      <c r="M121" s="1" t="str">
        <f>VLOOKUP(uzytkownicy722[[#This Row],[Jezyk]],jezyki621[],2,FALSE)</f>
        <v>nigero-kongijska</v>
      </c>
      <c r="N12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21" s="9" t="str">
        <f>IF(N121&lt;&gt;"",uzytkownicy722[[#This Row],[Uzytkownicy]],"")</f>
        <v/>
      </c>
      <c r="P121" t="s">
        <v>593</v>
      </c>
      <c r="Q121" t="s">
        <v>593</v>
      </c>
    </row>
    <row r="122" spans="5:18" ht="15.75" x14ac:dyDescent="0.25">
      <c r="E122" s="1" t="s">
        <v>187</v>
      </c>
      <c r="F122" s="1" t="s">
        <v>60</v>
      </c>
      <c r="H122" s="1" t="s">
        <v>3</v>
      </c>
      <c r="I122" s="1" t="s">
        <v>530</v>
      </c>
      <c r="J122">
        <v>2.9</v>
      </c>
      <c r="K122" s="1" t="s">
        <v>563</v>
      </c>
      <c r="L122" s="1" t="str">
        <f>VLOOKUP(uzytkownicy722[[#This Row],[Panstwo]],panstwa520[[Panstwo]:[Kontynent]],2,FALSE)</f>
        <v>Azja</v>
      </c>
      <c r="M122" s="1" t="str">
        <f>VLOOKUP(uzytkownicy722[[#This Row],[Jezyk]],jezyki621[],2,FALSE)</f>
        <v>turecka</v>
      </c>
      <c r="N12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22" s="9" t="str">
        <f>IF(N122&lt;&gt;"",uzytkownicy722[[#This Row],[Uzytkownicy]],"")</f>
        <v/>
      </c>
      <c r="P122" t="s">
        <v>593</v>
      </c>
      <c r="Q122" t="s">
        <v>593</v>
      </c>
    </row>
    <row r="123" spans="5:18" ht="15.75" x14ac:dyDescent="0.25">
      <c r="E123" s="1" t="s">
        <v>188</v>
      </c>
      <c r="F123" s="1" t="s">
        <v>189</v>
      </c>
      <c r="H123" s="1" t="s">
        <v>12</v>
      </c>
      <c r="I123" s="1" t="s">
        <v>230</v>
      </c>
      <c r="J123">
        <v>2.9</v>
      </c>
      <c r="K123" s="1" t="s">
        <v>563</v>
      </c>
      <c r="L123" s="1" t="str">
        <f>VLOOKUP(uzytkownicy722[[#This Row],[Panstwo]],panstwa520[[Panstwo]:[Kontynent]],2,FALSE)</f>
        <v>Azja</v>
      </c>
      <c r="M123" s="1" t="str">
        <f>VLOOKUP(uzytkownicy722[[#This Row],[Jezyk]],jezyki621[],2,FALSE)</f>
        <v>dajska</v>
      </c>
      <c r="N12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23" s="9" t="str">
        <f>IF(N123&lt;&gt;"",uzytkownicy722[[#This Row],[Uzytkownicy]],"")</f>
        <v/>
      </c>
      <c r="P123" t="s">
        <v>593</v>
      </c>
      <c r="Q123" t="s">
        <v>593</v>
      </c>
    </row>
    <row r="124" spans="5:18" ht="15.75" x14ac:dyDescent="0.25">
      <c r="E124" s="1" t="s">
        <v>190</v>
      </c>
      <c r="F124" s="1" t="s">
        <v>62</v>
      </c>
      <c r="H124" s="1" t="s">
        <v>12</v>
      </c>
      <c r="I124" s="1" t="s">
        <v>130</v>
      </c>
      <c r="J124">
        <v>2.9</v>
      </c>
      <c r="K124" s="1" t="s">
        <v>563</v>
      </c>
      <c r="L124" s="1" t="str">
        <f>VLOOKUP(uzytkownicy722[[#This Row],[Panstwo]],panstwa520[[Panstwo]:[Kontynent]],2,FALSE)</f>
        <v>Azja</v>
      </c>
      <c r="M124" s="1" t="str">
        <f>VLOOKUP(uzytkownicy722[[#This Row],[Jezyk]],jezyki621[],2,FALSE)</f>
        <v>dajska</v>
      </c>
      <c r="N12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24" s="9" t="str">
        <f>IF(N124&lt;&gt;"",uzytkownicy722[[#This Row],[Uzytkownicy]],"")</f>
        <v/>
      </c>
      <c r="P124" t="s">
        <v>593</v>
      </c>
      <c r="Q124" t="s">
        <v>593</v>
      </c>
    </row>
    <row r="125" spans="5:18" ht="15.75" x14ac:dyDescent="0.25">
      <c r="E125" s="1" t="s">
        <v>191</v>
      </c>
      <c r="F125" s="1" t="s">
        <v>81</v>
      </c>
      <c r="H125" s="1" t="s">
        <v>20</v>
      </c>
      <c r="I125" s="1" t="s">
        <v>380</v>
      </c>
      <c r="J125">
        <v>2.9</v>
      </c>
      <c r="K125" s="1" t="s">
        <v>563</v>
      </c>
      <c r="L125" s="1" t="str">
        <f>VLOOKUP(uzytkownicy722[[#This Row],[Panstwo]],panstwa520[[Panstwo]:[Kontynent]],2,FALSE)</f>
        <v>Azja</v>
      </c>
      <c r="M125" s="1" t="str">
        <f>VLOOKUP(uzytkownicy722[[#This Row],[Jezyk]],jezyki621[],2,FALSE)</f>
        <v>indoeuropejska</v>
      </c>
      <c r="N12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25" s="9" t="str">
        <f>IF(N125&lt;&gt;"",uzytkownicy722[[#This Row],[Uzytkownicy]],"")</f>
        <v/>
      </c>
      <c r="P125" t="s">
        <v>593</v>
      </c>
      <c r="Q125" t="s">
        <v>593</v>
      </c>
    </row>
    <row r="126" spans="5:18" ht="15.75" x14ac:dyDescent="0.25">
      <c r="E126" s="1" t="s">
        <v>192</v>
      </c>
      <c r="F126" s="1" t="s">
        <v>56</v>
      </c>
      <c r="H126" s="1" t="s">
        <v>44</v>
      </c>
      <c r="I126" s="1" t="s">
        <v>329</v>
      </c>
      <c r="J126">
        <v>2.9</v>
      </c>
      <c r="K126" s="1" t="s">
        <v>563</v>
      </c>
      <c r="L126" s="1" t="str">
        <f>VLOOKUP(uzytkownicy722[[#This Row],[Panstwo]],panstwa520[[Panstwo]:[Kontynent]],2,FALSE)</f>
        <v>Ameryka Polnocna</v>
      </c>
      <c r="M126" s="1" t="str">
        <f>VLOOKUP(uzytkownicy722[[#This Row],[Jezyk]],jezyki621[],2,FALSE)</f>
        <v>sino-tybetanska</v>
      </c>
      <c r="N126" s="9" t="str">
        <f>IF(AND(OR(uzytkownicy722[[#This Row],[kontynent]]="Ameryka Polnocna",uzytkownicy722[[#This Row],[kontynent]]="Ameryka Poludniowa"),uzytkownicy722[[#This Row],[rodzina]]&lt;&gt;"indoeuropejska"),uzytkownicy722[[#This Row],[Jezyk]],"")</f>
        <v>mandarynski</v>
      </c>
      <c r="O126" s="9">
        <f>IF(N126&lt;&gt;"",uzytkownicy722[[#This Row],[Uzytkownicy]],"")</f>
        <v>2.9</v>
      </c>
      <c r="P126" t="s">
        <v>329</v>
      </c>
      <c r="Q126">
        <v>2.9</v>
      </c>
      <c r="R126" t="s">
        <v>329</v>
      </c>
    </row>
    <row r="127" spans="5:18" ht="15.75" x14ac:dyDescent="0.25">
      <c r="E127" s="1" t="s">
        <v>193</v>
      </c>
      <c r="F127" s="1" t="s">
        <v>60</v>
      </c>
      <c r="H127" s="1" t="s">
        <v>12</v>
      </c>
      <c r="I127" s="1" t="s">
        <v>348</v>
      </c>
      <c r="J127">
        <v>2.8</v>
      </c>
      <c r="K127" s="1" t="s">
        <v>563</v>
      </c>
      <c r="L127" s="1" t="str">
        <f>VLOOKUP(uzytkownicy722[[#This Row],[Panstwo]],panstwa520[[Panstwo]:[Kontynent]],2,FALSE)</f>
        <v>Azja</v>
      </c>
      <c r="M127" s="1" t="str">
        <f>VLOOKUP(uzytkownicy722[[#This Row],[Jezyk]],jezyki621[],2,FALSE)</f>
        <v>hmong-mien</v>
      </c>
      <c r="N12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27" s="9" t="str">
        <f>IF(N127&lt;&gt;"",uzytkownicy722[[#This Row],[Uzytkownicy]],"")</f>
        <v/>
      </c>
      <c r="P127" t="s">
        <v>593</v>
      </c>
      <c r="Q127" t="s">
        <v>593</v>
      </c>
      <c r="R127" t="s">
        <v>593</v>
      </c>
    </row>
    <row r="128" spans="5:18" ht="15.75" x14ac:dyDescent="0.25">
      <c r="E128" s="1" t="s">
        <v>194</v>
      </c>
      <c r="F128" s="1" t="s">
        <v>81</v>
      </c>
      <c r="H128" s="1" t="s">
        <v>20</v>
      </c>
      <c r="I128" s="1" t="s">
        <v>176</v>
      </c>
      <c r="J128">
        <v>2.7</v>
      </c>
      <c r="K128" s="1" t="s">
        <v>563</v>
      </c>
      <c r="L128" s="1" t="str">
        <f>VLOOKUP(uzytkownicy722[[#This Row],[Panstwo]],panstwa520[[Panstwo]:[Kontynent]],2,FALSE)</f>
        <v>Azja</v>
      </c>
      <c r="M128" s="1" t="str">
        <f>VLOOKUP(uzytkownicy722[[#This Row],[Jezyk]],jezyki621[],2,FALSE)</f>
        <v>drawidyjska</v>
      </c>
      <c r="N12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28" s="9" t="str">
        <f>IF(N128&lt;&gt;"",uzytkownicy722[[#This Row],[Uzytkownicy]],"")</f>
        <v/>
      </c>
      <c r="P128" t="s">
        <v>593</v>
      </c>
      <c r="Q128" t="s">
        <v>593</v>
      </c>
    </row>
    <row r="129" spans="5:17" ht="15.75" x14ac:dyDescent="0.25">
      <c r="E129" s="1" t="s">
        <v>195</v>
      </c>
      <c r="F129" s="1" t="s">
        <v>62</v>
      </c>
      <c r="H129" s="1" t="s">
        <v>21</v>
      </c>
      <c r="I129" s="1" t="s">
        <v>113</v>
      </c>
      <c r="J129">
        <v>2.7</v>
      </c>
      <c r="K129" s="1" t="s">
        <v>563</v>
      </c>
      <c r="L129" s="1" t="str">
        <f>VLOOKUP(uzytkownicy722[[#This Row],[Panstwo]],panstwa520[[Panstwo]:[Kontynent]],2,FALSE)</f>
        <v>Azja</v>
      </c>
      <c r="M129" s="1" t="str">
        <f>VLOOKUP(uzytkownicy722[[#This Row],[Jezyk]],jezyki621[],2,FALSE)</f>
        <v>austronezyjska</v>
      </c>
      <c r="N12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29" s="9" t="str">
        <f>IF(N129&lt;&gt;"",uzytkownicy722[[#This Row],[Uzytkownicy]],"")</f>
        <v/>
      </c>
      <c r="P129" t="s">
        <v>593</v>
      </c>
      <c r="Q129" t="s">
        <v>593</v>
      </c>
    </row>
    <row r="130" spans="5:17" ht="15.75" x14ac:dyDescent="0.25">
      <c r="E130" s="1" t="s">
        <v>196</v>
      </c>
      <c r="F130" s="1" t="s">
        <v>60</v>
      </c>
      <c r="H130" s="1" t="s">
        <v>10</v>
      </c>
      <c r="I130" s="1" t="s">
        <v>239</v>
      </c>
      <c r="J130">
        <v>2.6</v>
      </c>
      <c r="K130" s="1" t="s">
        <v>563</v>
      </c>
      <c r="L130" s="1" t="str">
        <f>VLOOKUP(uzytkownicy722[[#This Row],[Panstwo]],panstwa520[[Panstwo]:[Kontynent]],2,FALSE)</f>
        <v>Azja</v>
      </c>
      <c r="M130" s="1" t="str">
        <f>VLOOKUP(uzytkownicy722[[#This Row],[Jezyk]],jezyki621[],2,FALSE)</f>
        <v>sino-tybetanska</v>
      </c>
      <c r="N13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30" s="9" t="str">
        <f>IF(N130&lt;&gt;"",uzytkownicy722[[#This Row],[Uzytkownicy]],"")</f>
        <v/>
      </c>
      <c r="P130" t="s">
        <v>593</v>
      </c>
      <c r="Q130" t="s">
        <v>593</v>
      </c>
    </row>
    <row r="131" spans="5:17" ht="15.75" x14ac:dyDescent="0.25">
      <c r="E131" s="1" t="s">
        <v>197</v>
      </c>
      <c r="F131" s="1" t="s">
        <v>81</v>
      </c>
      <c r="H131" s="1" t="s">
        <v>16</v>
      </c>
      <c r="I131" s="1" t="s">
        <v>116</v>
      </c>
      <c r="J131">
        <v>2.5</v>
      </c>
      <c r="K131" s="1" t="s">
        <v>563</v>
      </c>
      <c r="L131" s="1" t="str">
        <f>VLOOKUP(uzytkownicy722[[#This Row],[Panstwo]],panstwa520[[Panstwo]:[Kontynent]],2,FALSE)</f>
        <v>Azja</v>
      </c>
      <c r="M131" s="1" t="str">
        <f>VLOOKUP(uzytkownicy722[[#This Row],[Jezyk]],jezyki621[],2,FALSE)</f>
        <v>austronezyjska</v>
      </c>
      <c r="N13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31" s="9" t="str">
        <f>IF(N131&lt;&gt;"",uzytkownicy722[[#This Row],[Uzytkownicy]],"")</f>
        <v/>
      </c>
      <c r="P131" t="s">
        <v>593</v>
      </c>
      <c r="Q131" t="s">
        <v>593</v>
      </c>
    </row>
    <row r="132" spans="5:17" ht="15.75" x14ac:dyDescent="0.25">
      <c r="E132" s="1" t="s">
        <v>198</v>
      </c>
      <c r="F132" s="1" t="s">
        <v>51</v>
      </c>
      <c r="H132" s="1" t="s">
        <v>16</v>
      </c>
      <c r="I132" s="1" t="s">
        <v>236</v>
      </c>
      <c r="J132">
        <v>2.5</v>
      </c>
      <c r="K132" s="1" t="s">
        <v>563</v>
      </c>
      <c r="L132" s="1" t="str">
        <f>VLOOKUP(uzytkownicy722[[#This Row],[Panstwo]],panstwa520[[Panstwo]:[Kontynent]],2,FALSE)</f>
        <v>Azja</v>
      </c>
      <c r="M132" s="1" t="str">
        <f>VLOOKUP(uzytkownicy722[[#This Row],[Jezyk]],jezyki621[],2,FALSE)</f>
        <v>austronezyjska</v>
      </c>
      <c r="N13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32" s="9" t="str">
        <f>IF(N132&lt;&gt;"",uzytkownicy722[[#This Row],[Uzytkownicy]],"")</f>
        <v/>
      </c>
      <c r="P132" t="s">
        <v>593</v>
      </c>
      <c r="Q132" t="s">
        <v>593</v>
      </c>
    </row>
    <row r="133" spans="5:17" ht="15.75" x14ac:dyDescent="0.25">
      <c r="E133" s="1" t="s">
        <v>199</v>
      </c>
      <c r="F133" s="1" t="s">
        <v>62</v>
      </c>
      <c r="H133" s="1" t="s">
        <v>20</v>
      </c>
      <c r="I133" s="1" t="s">
        <v>466</v>
      </c>
      <c r="J133">
        <v>2.5</v>
      </c>
      <c r="K133" s="1" t="s">
        <v>563</v>
      </c>
      <c r="L133" s="1" t="str">
        <f>VLOOKUP(uzytkownicy722[[#This Row],[Panstwo]],panstwa520[[Panstwo]:[Kontynent]],2,FALSE)</f>
        <v>Azja</v>
      </c>
      <c r="M133" s="1" t="str">
        <f>VLOOKUP(uzytkownicy722[[#This Row],[Jezyk]],jezyki621[],2,FALSE)</f>
        <v>indoeuropejska</v>
      </c>
      <c r="N13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33" s="9" t="str">
        <f>IF(N133&lt;&gt;"",uzytkownicy722[[#This Row],[Uzytkownicy]],"")</f>
        <v/>
      </c>
      <c r="P133" t="s">
        <v>593</v>
      </c>
      <c r="Q133" t="s">
        <v>593</v>
      </c>
    </row>
    <row r="134" spans="5:17" ht="15.75" x14ac:dyDescent="0.25">
      <c r="E134" s="1" t="s">
        <v>200</v>
      </c>
      <c r="F134" s="1" t="s">
        <v>62</v>
      </c>
      <c r="H134" s="1" t="s">
        <v>20</v>
      </c>
      <c r="I134" s="1" t="s">
        <v>273</v>
      </c>
      <c r="J134">
        <v>2.5</v>
      </c>
      <c r="K134" s="1" t="s">
        <v>563</v>
      </c>
      <c r="L134" s="1" t="str">
        <f>VLOOKUP(uzytkownicy722[[#This Row],[Panstwo]],panstwa520[[Panstwo]:[Kontynent]],2,FALSE)</f>
        <v>Azja</v>
      </c>
      <c r="M134" s="1" t="str">
        <f>VLOOKUP(uzytkownicy722[[#This Row],[Jezyk]],jezyki621[],2,FALSE)</f>
        <v>indoeuropejska</v>
      </c>
      <c r="N13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34" s="9" t="str">
        <f>IF(N134&lt;&gt;"",uzytkownicy722[[#This Row],[Uzytkownicy]],"")</f>
        <v/>
      </c>
      <c r="P134" t="s">
        <v>593</v>
      </c>
      <c r="Q134" t="s">
        <v>593</v>
      </c>
    </row>
    <row r="135" spans="5:17" ht="15.75" x14ac:dyDescent="0.25">
      <c r="E135" s="1" t="s">
        <v>201</v>
      </c>
      <c r="F135" s="1" t="s">
        <v>131</v>
      </c>
      <c r="H135" s="1" t="s">
        <v>16</v>
      </c>
      <c r="I135" s="1" t="s">
        <v>423</v>
      </c>
      <c r="J135">
        <v>2.4</v>
      </c>
      <c r="K135" s="1" t="s">
        <v>563</v>
      </c>
      <c r="L135" s="1" t="str">
        <f>VLOOKUP(uzytkownicy722[[#This Row],[Panstwo]],panstwa520[[Panstwo]:[Kontynent]],2,FALSE)</f>
        <v>Azja</v>
      </c>
      <c r="M135" s="1" t="str">
        <f>VLOOKUP(uzytkownicy722[[#This Row],[Jezyk]],jezyki621[],2,FALSE)</f>
        <v>austronezyjska</v>
      </c>
      <c r="N13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35" s="9" t="str">
        <f>IF(N135&lt;&gt;"",uzytkownicy722[[#This Row],[Uzytkownicy]],"")</f>
        <v/>
      </c>
      <c r="P135" t="s">
        <v>593</v>
      </c>
      <c r="Q135" t="s">
        <v>593</v>
      </c>
    </row>
    <row r="136" spans="5:17" ht="15.75" x14ac:dyDescent="0.25">
      <c r="E136" s="1" t="s">
        <v>202</v>
      </c>
      <c r="F136" s="1" t="s">
        <v>189</v>
      </c>
      <c r="H136" s="1" t="s">
        <v>27</v>
      </c>
      <c r="I136" s="1" t="s">
        <v>468</v>
      </c>
      <c r="J136">
        <v>2.4</v>
      </c>
      <c r="K136" s="1" t="s">
        <v>563</v>
      </c>
      <c r="L136" s="1" t="str">
        <f>VLOOKUP(uzytkownicy722[[#This Row],[Panstwo]],panstwa520[[Panstwo]:[Kontynent]],2,FALSE)</f>
        <v>Afryka</v>
      </c>
      <c r="M136" s="1" t="str">
        <f>VLOOKUP(uzytkownicy722[[#This Row],[Jezyk]],jezyki621[],2,FALSE)</f>
        <v>afroazjatycka</v>
      </c>
      <c r="N13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36" s="9" t="str">
        <f>IF(N136&lt;&gt;"",uzytkownicy722[[#This Row],[Uzytkownicy]],"")</f>
        <v/>
      </c>
      <c r="P136" t="s">
        <v>593</v>
      </c>
      <c r="Q136" t="s">
        <v>593</v>
      </c>
    </row>
    <row r="137" spans="5:17" ht="15.75" x14ac:dyDescent="0.25">
      <c r="E137" s="1" t="s">
        <v>203</v>
      </c>
      <c r="F137" s="1" t="s">
        <v>89</v>
      </c>
      <c r="H137" s="1" t="s">
        <v>42</v>
      </c>
      <c r="I137" s="1" t="s">
        <v>141</v>
      </c>
      <c r="J137">
        <v>2.4</v>
      </c>
      <c r="K137" s="1" t="s">
        <v>563</v>
      </c>
      <c r="L137" s="1" t="str">
        <f>VLOOKUP(uzytkownicy722[[#This Row],[Panstwo]],panstwa520[[Panstwo]:[Kontynent]],2,FALSE)</f>
        <v>Afryka</v>
      </c>
      <c r="M137" s="1" t="str">
        <f>VLOOKUP(uzytkownicy722[[#This Row],[Jezyk]],jezyki621[],2,FALSE)</f>
        <v>nigero-kongijska</v>
      </c>
      <c r="N13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37" s="9" t="str">
        <f>IF(N137&lt;&gt;"",uzytkownicy722[[#This Row],[Uzytkownicy]],"")</f>
        <v/>
      </c>
      <c r="P137" t="s">
        <v>593</v>
      </c>
      <c r="Q137" t="s">
        <v>593</v>
      </c>
    </row>
    <row r="138" spans="5:17" ht="15.75" x14ac:dyDescent="0.25">
      <c r="E138" s="1" t="s">
        <v>204</v>
      </c>
      <c r="F138" s="1" t="s">
        <v>51</v>
      </c>
      <c r="H138" s="1" t="s">
        <v>42</v>
      </c>
      <c r="I138" s="1" t="s">
        <v>500</v>
      </c>
      <c r="J138">
        <v>2.4</v>
      </c>
      <c r="K138" s="1" t="s">
        <v>563</v>
      </c>
      <c r="L138" s="1" t="str">
        <f>VLOOKUP(uzytkownicy722[[#This Row],[Panstwo]],panstwa520[[Panstwo]:[Kontynent]],2,FALSE)</f>
        <v>Afryka</v>
      </c>
      <c r="M138" s="1" t="str">
        <f>VLOOKUP(uzytkownicy722[[#This Row],[Jezyk]],jezyki621[],2,FALSE)</f>
        <v>nilo-saharyjska</v>
      </c>
      <c r="N13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38" s="9" t="str">
        <f>IF(N138&lt;&gt;"",uzytkownicy722[[#This Row],[Uzytkownicy]],"")</f>
        <v/>
      </c>
      <c r="P138" t="s">
        <v>593</v>
      </c>
      <c r="Q138" t="s">
        <v>593</v>
      </c>
    </row>
    <row r="139" spans="5:17" ht="15.75" x14ac:dyDescent="0.25">
      <c r="E139" s="1" t="s">
        <v>205</v>
      </c>
      <c r="F139" s="1" t="s">
        <v>62</v>
      </c>
      <c r="H139" s="1" t="s">
        <v>15</v>
      </c>
      <c r="I139" s="1" t="s">
        <v>540</v>
      </c>
      <c r="J139">
        <v>2.2999999999999998</v>
      </c>
      <c r="K139" s="1" t="s">
        <v>563</v>
      </c>
      <c r="L139" s="1" t="str">
        <f>VLOOKUP(uzytkownicy722[[#This Row],[Panstwo]],panstwa520[[Panstwo]:[Kontynent]],2,FALSE)</f>
        <v>Afryka</v>
      </c>
      <c r="M139" s="1" t="str">
        <f>VLOOKUP(uzytkownicy722[[#This Row],[Jezyk]],jezyki621[],2,FALSE)</f>
        <v>afroazjatycka</v>
      </c>
      <c r="N13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39" s="9" t="str">
        <f>IF(N139&lt;&gt;"",uzytkownicy722[[#This Row],[Uzytkownicy]],"")</f>
        <v/>
      </c>
      <c r="P139" t="s">
        <v>593</v>
      </c>
      <c r="Q139" t="s">
        <v>593</v>
      </c>
    </row>
    <row r="140" spans="5:17" ht="15.75" x14ac:dyDescent="0.25">
      <c r="E140" s="1" t="s">
        <v>206</v>
      </c>
      <c r="F140" s="1" t="s">
        <v>135</v>
      </c>
      <c r="H140" s="1" t="s">
        <v>20</v>
      </c>
      <c r="I140" s="1" t="s">
        <v>155</v>
      </c>
      <c r="J140">
        <v>2.2999999999999998</v>
      </c>
      <c r="K140" s="1" t="s">
        <v>563</v>
      </c>
      <c r="L140" s="1" t="str">
        <f>VLOOKUP(uzytkownicy722[[#This Row],[Panstwo]],panstwa520[[Panstwo]:[Kontynent]],2,FALSE)</f>
        <v>Azja</v>
      </c>
      <c r="M140" s="1" t="str">
        <f>VLOOKUP(uzytkownicy722[[#This Row],[Jezyk]],jezyki621[],2,FALSE)</f>
        <v>indoeuropejska</v>
      </c>
      <c r="N14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40" s="9" t="str">
        <f>IF(N140&lt;&gt;"",uzytkownicy722[[#This Row],[Uzytkownicy]],"")</f>
        <v/>
      </c>
      <c r="P140" t="s">
        <v>593</v>
      </c>
      <c r="Q140" t="s">
        <v>593</v>
      </c>
    </row>
    <row r="141" spans="5:17" ht="15.75" x14ac:dyDescent="0.25">
      <c r="E141" s="1" t="s">
        <v>207</v>
      </c>
      <c r="F141" s="1" t="s">
        <v>51</v>
      </c>
      <c r="H141" s="1" t="s">
        <v>30</v>
      </c>
      <c r="I141" s="1" t="s">
        <v>490</v>
      </c>
      <c r="J141">
        <v>2.2999999999999998</v>
      </c>
      <c r="K141" s="1" t="s">
        <v>562</v>
      </c>
      <c r="L141" s="1" t="str">
        <f>VLOOKUP(uzytkownicy722[[#This Row],[Panstwo]],panstwa520[[Panstwo]:[Kontynent]],2,FALSE)</f>
        <v>Afryka</v>
      </c>
      <c r="M141" s="1" t="str">
        <f>VLOOKUP(uzytkownicy722[[#This Row],[Jezyk]],jezyki621[],2,FALSE)</f>
        <v>afroazjatycka</v>
      </c>
      <c r="N14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41" s="9" t="str">
        <f>IF(N141&lt;&gt;"",uzytkownicy722[[#This Row],[Uzytkownicy]],"")</f>
        <v/>
      </c>
      <c r="P141" t="s">
        <v>593</v>
      </c>
      <c r="Q141" t="s">
        <v>593</v>
      </c>
    </row>
    <row r="142" spans="5:17" ht="15.75" x14ac:dyDescent="0.25">
      <c r="E142" s="1" t="s">
        <v>208</v>
      </c>
      <c r="F142" s="1" t="s">
        <v>81</v>
      </c>
      <c r="H142" s="1" t="s">
        <v>36</v>
      </c>
      <c r="I142" s="1" t="s">
        <v>516</v>
      </c>
      <c r="J142">
        <v>2.2999999999999998</v>
      </c>
      <c r="K142" s="1" t="s">
        <v>562</v>
      </c>
      <c r="L142" s="1" t="str">
        <f>VLOOKUP(uzytkownicy722[[#This Row],[Panstwo]],panstwa520[[Panstwo]:[Kontynent]],2,FALSE)</f>
        <v>Afryka</v>
      </c>
      <c r="M142" s="1" t="str">
        <f>VLOOKUP(uzytkownicy722[[#This Row],[Jezyk]],jezyki621[],2,FALSE)</f>
        <v>nigero-kongijska</v>
      </c>
      <c r="N14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42" s="9" t="str">
        <f>IF(N142&lt;&gt;"",uzytkownicy722[[#This Row],[Uzytkownicy]],"")</f>
        <v/>
      </c>
      <c r="P142" t="s">
        <v>593</v>
      </c>
      <c r="Q142" t="s">
        <v>593</v>
      </c>
    </row>
    <row r="143" spans="5:17" ht="15.75" x14ac:dyDescent="0.25">
      <c r="E143" s="1" t="s">
        <v>209</v>
      </c>
      <c r="F143" s="1" t="s">
        <v>81</v>
      </c>
      <c r="H143" s="1" t="s">
        <v>16</v>
      </c>
      <c r="I143" s="1" t="s">
        <v>334</v>
      </c>
      <c r="J143">
        <v>2.2000000000000002</v>
      </c>
      <c r="K143" s="1" t="s">
        <v>563</v>
      </c>
      <c r="L143" s="1" t="str">
        <f>VLOOKUP(uzytkownicy722[[#This Row],[Panstwo]],panstwa520[[Panstwo]:[Kontynent]],2,FALSE)</f>
        <v>Azja</v>
      </c>
      <c r="M143" s="1" t="str">
        <f>VLOOKUP(uzytkownicy722[[#This Row],[Jezyk]],jezyki621[],2,FALSE)</f>
        <v>austronezyjska</v>
      </c>
      <c r="N14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43" s="9" t="str">
        <f>IF(N143&lt;&gt;"",uzytkownicy722[[#This Row],[Uzytkownicy]],"")</f>
        <v/>
      </c>
      <c r="P143" t="s">
        <v>593</v>
      </c>
      <c r="Q143" t="s">
        <v>593</v>
      </c>
    </row>
    <row r="144" spans="5:17" ht="15.75" x14ac:dyDescent="0.25">
      <c r="E144" s="1" t="s">
        <v>210</v>
      </c>
      <c r="F144" s="1" t="s">
        <v>81</v>
      </c>
      <c r="H144" s="1" t="s">
        <v>27</v>
      </c>
      <c r="I144" s="1" t="s">
        <v>159</v>
      </c>
      <c r="J144">
        <v>2.2000000000000002</v>
      </c>
      <c r="K144" s="1" t="s">
        <v>563</v>
      </c>
      <c r="L144" s="1" t="str">
        <f>VLOOKUP(uzytkownicy722[[#This Row],[Panstwo]],panstwa520[[Panstwo]:[Kontynent]],2,FALSE)</f>
        <v>Afryka</v>
      </c>
      <c r="M144" s="1" t="str">
        <f>VLOOKUP(uzytkownicy722[[#This Row],[Jezyk]],jezyki621[],2,FALSE)</f>
        <v>nigero-kongijska</v>
      </c>
      <c r="N14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44" s="9" t="str">
        <f>IF(N144&lt;&gt;"",uzytkownicy722[[#This Row],[Uzytkownicy]],"")</f>
        <v/>
      </c>
      <c r="P144" t="s">
        <v>593</v>
      </c>
      <c r="Q144" t="s">
        <v>593</v>
      </c>
    </row>
    <row r="145" spans="5:17" ht="15.75" x14ac:dyDescent="0.25">
      <c r="E145" s="1" t="s">
        <v>211</v>
      </c>
      <c r="F145" s="1" t="s">
        <v>81</v>
      </c>
      <c r="H145" s="1" t="s">
        <v>15</v>
      </c>
      <c r="I145" s="1" t="s">
        <v>183</v>
      </c>
      <c r="J145">
        <v>2.1</v>
      </c>
      <c r="K145" s="1" t="s">
        <v>563</v>
      </c>
      <c r="L145" s="1" t="str">
        <f>VLOOKUP(uzytkownicy722[[#This Row],[Panstwo]],panstwa520[[Panstwo]:[Kontynent]],2,FALSE)</f>
        <v>Afryka</v>
      </c>
      <c r="M145" s="1" t="str">
        <f>VLOOKUP(uzytkownicy722[[#This Row],[Jezyk]],jezyki621[],2,FALSE)</f>
        <v>afroazjatycka</v>
      </c>
      <c r="N14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45" s="9" t="str">
        <f>IF(N145&lt;&gt;"",uzytkownicy722[[#This Row],[Uzytkownicy]],"")</f>
        <v/>
      </c>
      <c r="P145" t="s">
        <v>593</v>
      </c>
      <c r="Q145" t="s">
        <v>593</v>
      </c>
    </row>
    <row r="146" spans="5:17" ht="15.75" x14ac:dyDescent="0.25">
      <c r="E146" s="1" t="s">
        <v>212</v>
      </c>
      <c r="F146" s="1" t="s">
        <v>51</v>
      </c>
      <c r="H146" s="1" t="s">
        <v>15</v>
      </c>
      <c r="I146" s="1" t="s">
        <v>465</v>
      </c>
      <c r="J146">
        <v>2.1</v>
      </c>
      <c r="K146" s="1" t="s">
        <v>563</v>
      </c>
      <c r="L146" s="1" t="str">
        <f>VLOOKUP(uzytkownicy722[[#This Row],[Panstwo]],panstwa520[[Panstwo]:[Kontynent]],2,FALSE)</f>
        <v>Afryka</v>
      </c>
      <c r="M146" s="1" t="str">
        <f>VLOOKUP(uzytkownicy722[[#This Row],[Jezyk]],jezyki621[],2,FALSE)</f>
        <v>afroazjatycka</v>
      </c>
      <c r="N14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46" s="9" t="str">
        <f>IF(N146&lt;&gt;"",uzytkownicy722[[#This Row],[Uzytkownicy]],"")</f>
        <v/>
      </c>
      <c r="P146" t="s">
        <v>593</v>
      </c>
      <c r="Q146" t="s">
        <v>593</v>
      </c>
    </row>
    <row r="147" spans="5:17" ht="15.75" x14ac:dyDescent="0.25">
      <c r="E147" s="1" t="s">
        <v>213</v>
      </c>
      <c r="F147" s="1" t="s">
        <v>51</v>
      </c>
      <c r="H147" s="1" t="s">
        <v>20</v>
      </c>
      <c r="I147" s="1" t="s">
        <v>251</v>
      </c>
      <c r="J147">
        <v>2.1</v>
      </c>
      <c r="K147" s="1" t="s">
        <v>563</v>
      </c>
      <c r="L147" s="1" t="str">
        <f>VLOOKUP(uzytkownicy722[[#This Row],[Panstwo]],panstwa520[[Panstwo]:[Kontynent]],2,FALSE)</f>
        <v>Azja</v>
      </c>
      <c r="M147" s="1" t="str">
        <f>VLOOKUP(uzytkownicy722[[#This Row],[Jezyk]],jezyki621[],2,FALSE)</f>
        <v>indoeuropejska</v>
      </c>
      <c r="N14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47" s="9" t="str">
        <f>IF(N147&lt;&gt;"",uzytkownicy722[[#This Row],[Uzytkownicy]],"")</f>
        <v/>
      </c>
      <c r="P147" t="s">
        <v>593</v>
      </c>
      <c r="Q147" t="s">
        <v>593</v>
      </c>
    </row>
    <row r="148" spans="5:17" ht="15.75" x14ac:dyDescent="0.25">
      <c r="E148" s="1" t="s">
        <v>214</v>
      </c>
      <c r="F148" s="1" t="s">
        <v>84</v>
      </c>
      <c r="H148" s="1" t="s">
        <v>21</v>
      </c>
      <c r="I148" s="1" t="s">
        <v>455</v>
      </c>
      <c r="J148">
        <v>2.1</v>
      </c>
      <c r="K148" s="1" t="s">
        <v>563</v>
      </c>
      <c r="L148" s="1" t="str">
        <f>VLOOKUP(uzytkownicy722[[#This Row],[Panstwo]],panstwa520[[Panstwo]:[Kontynent]],2,FALSE)</f>
        <v>Azja</v>
      </c>
      <c r="M148" s="1" t="str">
        <f>VLOOKUP(uzytkownicy722[[#This Row],[Jezyk]],jezyki621[],2,FALSE)</f>
        <v>austronezyjska</v>
      </c>
      <c r="N14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48" s="9" t="str">
        <f>IF(N148&lt;&gt;"",uzytkownicy722[[#This Row],[Uzytkownicy]],"")</f>
        <v/>
      </c>
      <c r="P148" t="s">
        <v>593</v>
      </c>
      <c r="Q148" t="s">
        <v>593</v>
      </c>
    </row>
    <row r="149" spans="5:17" ht="15.75" x14ac:dyDescent="0.25">
      <c r="E149" s="1" t="s">
        <v>215</v>
      </c>
      <c r="F149" s="1" t="s">
        <v>60</v>
      </c>
      <c r="H149" s="1" t="s">
        <v>37</v>
      </c>
      <c r="I149" s="1" t="s">
        <v>391</v>
      </c>
      <c r="J149">
        <v>2.1</v>
      </c>
      <c r="K149" s="1" t="s">
        <v>563</v>
      </c>
      <c r="L149" s="1" t="str">
        <f>VLOOKUP(uzytkownicy722[[#This Row],[Panstwo]],panstwa520[[Panstwo]:[Kontynent]],2,FALSE)</f>
        <v>Europa</v>
      </c>
      <c r="M149" s="1" t="str">
        <f>VLOOKUP(uzytkownicy722[[#This Row],[Jezyk]],jezyki621[],2,FALSE)</f>
        <v>indoeuropejska</v>
      </c>
      <c r="N14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49" s="9" t="str">
        <f>IF(N149&lt;&gt;"",uzytkownicy722[[#This Row],[Uzytkownicy]],"")</f>
        <v/>
      </c>
      <c r="P149" t="s">
        <v>593</v>
      </c>
      <c r="Q149" t="s">
        <v>593</v>
      </c>
    </row>
    <row r="150" spans="5:17" ht="15.75" x14ac:dyDescent="0.25">
      <c r="E150" s="1" t="s">
        <v>216</v>
      </c>
      <c r="F150" s="1" t="s">
        <v>81</v>
      </c>
      <c r="H150" s="1" t="s">
        <v>42</v>
      </c>
      <c r="I150" s="1" t="s">
        <v>296</v>
      </c>
      <c r="J150">
        <v>2.1</v>
      </c>
      <c r="K150" s="1" t="s">
        <v>563</v>
      </c>
      <c r="L150" s="1" t="str">
        <f>VLOOKUP(uzytkownicy722[[#This Row],[Panstwo]],panstwa520[[Panstwo]:[Kontynent]],2,FALSE)</f>
        <v>Afryka</v>
      </c>
      <c r="M150" s="1" t="str">
        <f>VLOOKUP(uzytkownicy722[[#This Row],[Jezyk]],jezyki621[],2,FALSE)</f>
        <v>nilo-saharyjska</v>
      </c>
      <c r="N15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50" s="9" t="str">
        <f>IF(N150&lt;&gt;"",uzytkownicy722[[#This Row],[Uzytkownicy]],"")</f>
        <v/>
      </c>
      <c r="P150" t="s">
        <v>593</v>
      </c>
      <c r="Q150" t="s">
        <v>593</v>
      </c>
    </row>
    <row r="151" spans="5:17" ht="15.75" x14ac:dyDescent="0.25">
      <c r="E151" s="1" t="s">
        <v>217</v>
      </c>
      <c r="F151" s="1" t="s">
        <v>51</v>
      </c>
      <c r="H151" s="1" t="s">
        <v>44</v>
      </c>
      <c r="I151" s="1" t="s">
        <v>161</v>
      </c>
      <c r="J151">
        <v>2.1</v>
      </c>
      <c r="K151" s="1" t="s">
        <v>563</v>
      </c>
      <c r="L151" s="1" t="str">
        <f>VLOOKUP(uzytkownicy722[[#This Row],[Panstwo]],panstwa520[[Panstwo]:[Kontynent]],2,FALSE)</f>
        <v>Ameryka Polnocna</v>
      </c>
      <c r="M151" s="1" t="str">
        <f>VLOOKUP(uzytkownicy722[[#This Row],[Jezyk]],jezyki621[],2,FALSE)</f>
        <v>indoeuropejska</v>
      </c>
      <c r="N15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51" s="9" t="str">
        <f>IF(N151&lt;&gt;"",uzytkownicy722[[#This Row],[Uzytkownicy]],"")</f>
        <v/>
      </c>
      <c r="P151" t="s">
        <v>593</v>
      </c>
      <c r="Q151" t="s">
        <v>593</v>
      </c>
    </row>
    <row r="152" spans="5:17" ht="15.75" x14ac:dyDescent="0.25">
      <c r="E152" s="1" t="s">
        <v>218</v>
      </c>
      <c r="F152" s="1" t="s">
        <v>96</v>
      </c>
      <c r="H152" s="1" t="s">
        <v>5</v>
      </c>
      <c r="I152" s="1" t="s">
        <v>481</v>
      </c>
      <c r="J152">
        <v>2</v>
      </c>
      <c r="K152" s="1" t="s">
        <v>563</v>
      </c>
      <c r="L152" s="1" t="str">
        <f>VLOOKUP(uzytkownicy722[[#This Row],[Panstwo]],panstwa520[[Panstwo]:[Kontynent]],2,FALSE)</f>
        <v>Afryka</v>
      </c>
      <c r="M152" s="1" t="str">
        <f>VLOOKUP(uzytkownicy722[[#This Row],[Jezyk]],jezyki621[],2,FALSE)</f>
        <v>afroazjatycka</v>
      </c>
      <c r="N15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52" s="9" t="str">
        <f>IF(N152&lt;&gt;"",uzytkownicy722[[#This Row],[Uzytkownicy]],"")</f>
        <v/>
      </c>
      <c r="P152" t="s">
        <v>593</v>
      </c>
      <c r="Q152" t="s">
        <v>593</v>
      </c>
    </row>
    <row r="153" spans="5:17" ht="15.75" x14ac:dyDescent="0.25">
      <c r="E153" s="1" t="s">
        <v>219</v>
      </c>
      <c r="F153" s="1" t="s">
        <v>51</v>
      </c>
      <c r="H153" s="1" t="s">
        <v>13</v>
      </c>
      <c r="I153" s="1" t="s">
        <v>302</v>
      </c>
      <c r="J153">
        <v>2</v>
      </c>
      <c r="K153" s="1" t="s">
        <v>562</v>
      </c>
      <c r="L153" s="1" t="str">
        <f>VLOOKUP(uzytkownicy722[[#This Row],[Panstwo]],panstwa520[[Panstwo]:[Kontynent]],2,FALSE)</f>
        <v>Afryka</v>
      </c>
      <c r="M153" s="1" t="str">
        <f>VLOOKUP(uzytkownicy722[[#This Row],[Jezyk]],jezyki621[],2,FALSE)</f>
        <v>nigero-kongijska</v>
      </c>
      <c r="N15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53" s="9" t="str">
        <f>IF(N153&lt;&gt;"",uzytkownicy722[[#This Row],[Uzytkownicy]],"")</f>
        <v/>
      </c>
      <c r="P153" t="s">
        <v>593</v>
      </c>
      <c r="Q153" t="s">
        <v>593</v>
      </c>
    </row>
    <row r="154" spans="5:17" ht="15.75" x14ac:dyDescent="0.25">
      <c r="E154" s="1" t="s">
        <v>220</v>
      </c>
      <c r="F154" s="1" t="s">
        <v>51</v>
      </c>
      <c r="H154" s="1" t="s">
        <v>21</v>
      </c>
      <c r="I154" s="1" t="s">
        <v>104</v>
      </c>
      <c r="J154">
        <v>2</v>
      </c>
      <c r="K154" s="1" t="s">
        <v>563</v>
      </c>
      <c r="L154" s="1" t="str">
        <f>VLOOKUP(uzytkownicy722[[#This Row],[Panstwo]],panstwa520[[Panstwo]:[Kontynent]],2,FALSE)</f>
        <v>Azja</v>
      </c>
      <c r="M154" s="1" t="str">
        <f>VLOOKUP(uzytkownicy722[[#This Row],[Jezyk]],jezyki621[],2,FALSE)</f>
        <v>austronezyjska</v>
      </c>
      <c r="N15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54" s="9" t="str">
        <f>IF(N154&lt;&gt;"",uzytkownicy722[[#This Row],[Uzytkownicy]],"")</f>
        <v/>
      </c>
      <c r="P154" t="s">
        <v>593</v>
      </c>
      <c r="Q154" t="s">
        <v>593</v>
      </c>
    </row>
    <row r="155" spans="5:17" ht="15.75" x14ac:dyDescent="0.25">
      <c r="E155" s="1" t="s">
        <v>221</v>
      </c>
      <c r="F155" s="1" t="s">
        <v>62</v>
      </c>
      <c r="H155" s="1" t="s">
        <v>22</v>
      </c>
      <c r="I155" s="1" t="s">
        <v>85</v>
      </c>
      <c r="J155">
        <v>2</v>
      </c>
      <c r="K155" s="1" t="s">
        <v>563</v>
      </c>
      <c r="L155" s="1" t="str">
        <f>VLOOKUP(uzytkownicy722[[#This Row],[Panstwo]],panstwa520[[Panstwo]:[Kontynent]],2,FALSE)</f>
        <v>Azja</v>
      </c>
      <c r="M155" s="1" t="str">
        <f>VLOOKUP(uzytkownicy722[[#This Row],[Jezyk]],jezyki621[],2,FALSE)</f>
        <v>turecka</v>
      </c>
      <c r="N15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55" s="9" t="str">
        <f>IF(N155&lt;&gt;"",uzytkownicy722[[#This Row],[Uzytkownicy]],"")</f>
        <v/>
      </c>
      <c r="P155" t="s">
        <v>593</v>
      </c>
      <c r="Q155" t="s">
        <v>593</v>
      </c>
    </row>
    <row r="156" spans="5:17" ht="15.75" x14ac:dyDescent="0.25">
      <c r="E156" s="1" t="s">
        <v>222</v>
      </c>
      <c r="F156" s="1" t="s">
        <v>56</v>
      </c>
      <c r="H156" s="1" t="s">
        <v>33</v>
      </c>
      <c r="I156" s="1" t="s">
        <v>211</v>
      </c>
      <c r="J156">
        <v>2</v>
      </c>
      <c r="K156" s="1" t="s">
        <v>563</v>
      </c>
      <c r="L156" s="1" t="str">
        <f>VLOOKUP(uzytkownicy722[[#This Row],[Panstwo]],panstwa520[[Panstwo]:[Kontynent]],2,FALSE)</f>
        <v>Afryka</v>
      </c>
      <c r="M156" s="1" t="str">
        <f>VLOOKUP(uzytkownicy722[[#This Row],[Jezyk]],jezyki621[],2,FALSE)</f>
        <v>nigero-kongijska</v>
      </c>
      <c r="N15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56" s="9" t="str">
        <f>IF(N156&lt;&gt;"",uzytkownicy722[[#This Row],[Uzytkownicy]],"")</f>
        <v/>
      </c>
      <c r="P156" t="s">
        <v>593</v>
      </c>
      <c r="Q156" t="s">
        <v>593</v>
      </c>
    </row>
    <row r="157" spans="5:17" ht="15.75" x14ac:dyDescent="0.25">
      <c r="E157" s="1" t="s">
        <v>223</v>
      </c>
      <c r="F157" s="1" t="s">
        <v>56</v>
      </c>
      <c r="H157" s="1" t="s">
        <v>33</v>
      </c>
      <c r="I157" s="1" t="s">
        <v>508</v>
      </c>
      <c r="J157">
        <v>2</v>
      </c>
      <c r="K157" s="1" t="s">
        <v>563</v>
      </c>
      <c r="L157" s="1" t="str">
        <f>VLOOKUP(uzytkownicy722[[#This Row],[Panstwo]],panstwa520[[Panstwo]:[Kontynent]],2,FALSE)</f>
        <v>Afryka</v>
      </c>
      <c r="M157" s="1" t="str">
        <f>VLOOKUP(uzytkownicy722[[#This Row],[Jezyk]],jezyki621[],2,FALSE)</f>
        <v>nigero-kongijska</v>
      </c>
      <c r="N15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57" s="9" t="str">
        <f>IF(N157&lt;&gt;"",uzytkownicy722[[#This Row],[Uzytkownicy]],"")</f>
        <v/>
      </c>
      <c r="P157" t="s">
        <v>593</v>
      </c>
      <c r="Q157" t="s">
        <v>593</v>
      </c>
    </row>
    <row r="158" spans="5:17" ht="15.75" x14ac:dyDescent="0.25">
      <c r="E158" s="1" t="s">
        <v>224</v>
      </c>
      <c r="F158" s="1" t="s">
        <v>81</v>
      </c>
      <c r="H158" s="1" t="s">
        <v>38</v>
      </c>
      <c r="I158" s="1" t="s">
        <v>105</v>
      </c>
      <c r="J158">
        <v>2</v>
      </c>
      <c r="K158" s="1" t="s">
        <v>563</v>
      </c>
      <c r="L158" s="1" t="str">
        <f>VLOOKUP(uzytkownicy722[[#This Row],[Panstwo]],panstwa520[[Panstwo]:[Kontynent]],2,FALSE)</f>
        <v>Afryka</v>
      </c>
      <c r="M158" s="1" t="str">
        <f>VLOOKUP(uzytkownicy722[[#This Row],[Jezyk]],jezyki621[],2,FALSE)</f>
        <v>afroazjatycka</v>
      </c>
      <c r="N15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58" s="9" t="str">
        <f>IF(N158&lt;&gt;"",uzytkownicy722[[#This Row],[Uzytkownicy]],"")</f>
        <v/>
      </c>
      <c r="P158" t="s">
        <v>593</v>
      </c>
      <c r="Q158" t="s">
        <v>593</v>
      </c>
    </row>
    <row r="159" spans="5:17" ht="15.75" x14ac:dyDescent="0.25">
      <c r="E159" s="1" t="s">
        <v>225</v>
      </c>
      <c r="F159" s="1" t="s">
        <v>58</v>
      </c>
      <c r="H159" s="1" t="s">
        <v>21</v>
      </c>
      <c r="I159" s="1" t="s">
        <v>71</v>
      </c>
      <c r="J159">
        <v>1.9</v>
      </c>
      <c r="K159" s="1" t="s">
        <v>563</v>
      </c>
      <c r="L159" s="1" t="str">
        <f>VLOOKUP(uzytkownicy722[[#This Row],[Panstwo]],panstwa520[[Panstwo]:[Kontynent]],2,FALSE)</f>
        <v>Azja</v>
      </c>
      <c r="M159" s="1" t="str">
        <f>VLOOKUP(uzytkownicy722[[#This Row],[Jezyk]],jezyki621[],2,FALSE)</f>
        <v>austronezyjska</v>
      </c>
      <c r="N15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59" s="9" t="str">
        <f>IF(N159&lt;&gt;"",uzytkownicy722[[#This Row],[Uzytkownicy]],"")</f>
        <v/>
      </c>
      <c r="P159" t="s">
        <v>593</v>
      </c>
      <c r="Q159" t="s">
        <v>593</v>
      </c>
    </row>
    <row r="160" spans="5:17" ht="15.75" x14ac:dyDescent="0.25">
      <c r="E160" s="1" t="s">
        <v>226</v>
      </c>
      <c r="F160" s="1" t="s">
        <v>60</v>
      </c>
      <c r="H160" s="1" t="s">
        <v>27</v>
      </c>
      <c r="I160" s="1" t="s">
        <v>263</v>
      </c>
      <c r="J160">
        <v>1.9</v>
      </c>
      <c r="K160" s="1" t="s">
        <v>563</v>
      </c>
      <c r="L160" s="1" t="str">
        <f>VLOOKUP(uzytkownicy722[[#This Row],[Panstwo]],panstwa520[[Panstwo]:[Kontynent]],2,FALSE)</f>
        <v>Afryka</v>
      </c>
      <c r="M160" s="1" t="str">
        <f>VLOOKUP(uzytkownicy722[[#This Row],[Jezyk]],jezyki621[],2,FALSE)</f>
        <v>nilo-saharyjska</v>
      </c>
      <c r="N16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60" s="9" t="str">
        <f>IF(N160&lt;&gt;"",uzytkownicy722[[#This Row],[Uzytkownicy]],"")</f>
        <v/>
      </c>
      <c r="P160" t="s">
        <v>593</v>
      </c>
      <c r="Q160" t="s">
        <v>593</v>
      </c>
    </row>
    <row r="161" spans="5:17" ht="15.75" x14ac:dyDescent="0.25">
      <c r="E161" s="1" t="s">
        <v>227</v>
      </c>
      <c r="F161" s="1" t="s">
        <v>60</v>
      </c>
      <c r="H161" s="1" t="s">
        <v>40</v>
      </c>
      <c r="I161" s="1" t="s">
        <v>175</v>
      </c>
      <c r="J161">
        <v>1.9</v>
      </c>
      <c r="K161" s="1" t="s">
        <v>563</v>
      </c>
      <c r="L161" s="1" t="str">
        <f>VLOOKUP(uzytkownicy722[[#This Row],[Panstwo]],panstwa520[[Panstwo]:[Kontynent]],2,FALSE)</f>
        <v>Afryka</v>
      </c>
      <c r="M161" s="1" t="str">
        <f>VLOOKUP(uzytkownicy722[[#This Row],[Jezyk]],jezyki621[],2,FALSE)</f>
        <v>nigero-kongijska</v>
      </c>
      <c r="N16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61" s="9" t="str">
        <f>IF(N161&lt;&gt;"",uzytkownicy722[[#This Row],[Uzytkownicy]],"")</f>
        <v/>
      </c>
      <c r="P161" t="s">
        <v>593</v>
      </c>
      <c r="Q161" t="s">
        <v>593</v>
      </c>
    </row>
    <row r="162" spans="5:17" ht="15.75" x14ac:dyDescent="0.25">
      <c r="E162" s="1" t="s">
        <v>228</v>
      </c>
      <c r="F162" s="1" t="s">
        <v>81</v>
      </c>
      <c r="H162" s="1" t="s">
        <v>3</v>
      </c>
      <c r="I162" s="1" t="s">
        <v>195</v>
      </c>
      <c r="J162">
        <v>1.8</v>
      </c>
      <c r="K162" s="1" t="s">
        <v>563</v>
      </c>
      <c r="L162" s="1" t="str">
        <f>VLOOKUP(uzytkownicy722[[#This Row],[Panstwo]],panstwa520[[Panstwo]:[Kontynent]],2,FALSE)</f>
        <v>Azja</v>
      </c>
      <c r="M162" s="1" t="str">
        <f>VLOOKUP(uzytkownicy722[[#This Row],[Jezyk]],jezyki621[],2,FALSE)</f>
        <v>indoeuropejska</v>
      </c>
      <c r="N16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62" s="9" t="str">
        <f>IF(N162&lt;&gt;"",uzytkownicy722[[#This Row],[Uzytkownicy]],"")</f>
        <v/>
      </c>
      <c r="P162" t="s">
        <v>593</v>
      </c>
      <c r="Q162" t="s">
        <v>593</v>
      </c>
    </row>
    <row r="163" spans="5:17" ht="15.75" x14ac:dyDescent="0.25">
      <c r="E163" s="1" t="s">
        <v>229</v>
      </c>
      <c r="F163" s="1" t="s">
        <v>53</v>
      </c>
      <c r="H163" s="1" t="s">
        <v>12</v>
      </c>
      <c r="I163" s="1" t="s">
        <v>277</v>
      </c>
      <c r="J163">
        <v>1.8</v>
      </c>
      <c r="K163" s="1" t="s">
        <v>563</v>
      </c>
      <c r="L163" s="1" t="str">
        <f>VLOOKUP(uzytkownicy722[[#This Row],[Panstwo]],panstwa520[[Panstwo]:[Kontynent]],2,FALSE)</f>
        <v>Azja</v>
      </c>
      <c r="M163" s="1" t="str">
        <f>VLOOKUP(uzytkownicy722[[#This Row],[Jezyk]],jezyki621[],2,FALSE)</f>
        <v>jezyk izolowany</v>
      </c>
      <c r="N16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63" s="9" t="str">
        <f>IF(N163&lt;&gt;"",uzytkownicy722[[#This Row],[Uzytkownicy]],"")</f>
        <v/>
      </c>
      <c r="P163" t="s">
        <v>593</v>
      </c>
      <c r="Q163" t="s">
        <v>593</v>
      </c>
    </row>
    <row r="164" spans="5:17" ht="15.75" x14ac:dyDescent="0.25">
      <c r="E164" s="1" t="s">
        <v>230</v>
      </c>
      <c r="F164" s="1" t="s">
        <v>131</v>
      </c>
      <c r="H164" s="1" t="s">
        <v>15</v>
      </c>
      <c r="I164" s="1" t="s">
        <v>59</v>
      </c>
      <c r="J164">
        <v>1.8</v>
      </c>
      <c r="K164" s="1" t="s">
        <v>563</v>
      </c>
      <c r="L164" s="1" t="str">
        <f>VLOOKUP(uzytkownicy722[[#This Row],[Panstwo]],panstwa520[[Panstwo]:[Kontynent]],2,FALSE)</f>
        <v>Afryka</v>
      </c>
      <c r="M164" s="1" t="str">
        <f>VLOOKUP(uzytkownicy722[[#This Row],[Jezyk]],jezyki621[],2,FALSE)</f>
        <v>afroazjatycka</v>
      </c>
      <c r="N16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64" s="9" t="str">
        <f>IF(N164&lt;&gt;"",uzytkownicy722[[#This Row],[Uzytkownicy]],"")</f>
        <v/>
      </c>
      <c r="P164" t="s">
        <v>593</v>
      </c>
      <c r="Q164" t="s">
        <v>593</v>
      </c>
    </row>
    <row r="165" spans="5:17" ht="15.75" x14ac:dyDescent="0.25">
      <c r="E165" s="1" t="s">
        <v>231</v>
      </c>
      <c r="F165" s="1" t="s">
        <v>81</v>
      </c>
      <c r="H165" s="1" t="s">
        <v>15</v>
      </c>
      <c r="I165" s="1" t="s">
        <v>187</v>
      </c>
      <c r="J165">
        <v>1.8</v>
      </c>
      <c r="K165" s="1" t="s">
        <v>563</v>
      </c>
      <c r="L165" s="1" t="str">
        <f>VLOOKUP(uzytkownicy722[[#This Row],[Panstwo]],panstwa520[[Panstwo]:[Kontynent]],2,FALSE)</f>
        <v>Afryka</v>
      </c>
      <c r="M165" s="1" t="str">
        <f>VLOOKUP(uzytkownicy722[[#This Row],[Jezyk]],jezyki621[],2,FALSE)</f>
        <v>afroazjatycka</v>
      </c>
      <c r="N16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65" s="9" t="str">
        <f>IF(N165&lt;&gt;"",uzytkownicy722[[#This Row],[Uzytkownicy]],"")</f>
        <v/>
      </c>
      <c r="P165" t="s">
        <v>593</v>
      </c>
      <c r="Q165" t="s">
        <v>593</v>
      </c>
    </row>
    <row r="166" spans="5:17" ht="15.75" x14ac:dyDescent="0.25">
      <c r="E166" s="1" t="s">
        <v>232</v>
      </c>
      <c r="F166" s="1" t="s">
        <v>123</v>
      </c>
      <c r="H166" s="1" t="s">
        <v>16</v>
      </c>
      <c r="I166" s="1" t="s">
        <v>495</v>
      </c>
      <c r="J166">
        <v>1.8</v>
      </c>
      <c r="K166" s="1" t="s">
        <v>563</v>
      </c>
      <c r="L166" s="1" t="str">
        <f>VLOOKUP(uzytkownicy722[[#This Row],[Panstwo]],panstwa520[[Panstwo]:[Kontynent]],2,FALSE)</f>
        <v>Azja</v>
      </c>
      <c r="M166" s="1" t="str">
        <f>VLOOKUP(uzytkownicy722[[#This Row],[Jezyk]],jezyki621[],2,FALSE)</f>
        <v>austronezyjska</v>
      </c>
      <c r="N16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66" s="9" t="str">
        <f>IF(N166&lt;&gt;"",uzytkownicy722[[#This Row],[Uzytkownicy]],"")</f>
        <v/>
      </c>
      <c r="P166" t="s">
        <v>593</v>
      </c>
      <c r="Q166" t="s">
        <v>593</v>
      </c>
    </row>
    <row r="167" spans="5:17" ht="15.75" x14ac:dyDescent="0.25">
      <c r="E167" s="1" t="s">
        <v>233</v>
      </c>
      <c r="F167" s="1" t="s">
        <v>56</v>
      </c>
      <c r="H167" s="1" t="s">
        <v>16</v>
      </c>
      <c r="I167" s="1" t="s">
        <v>321</v>
      </c>
      <c r="J167">
        <v>1.8</v>
      </c>
      <c r="K167" s="1" t="s">
        <v>563</v>
      </c>
      <c r="L167" s="1" t="str">
        <f>VLOOKUP(uzytkownicy722[[#This Row],[Panstwo]],panstwa520[[Panstwo]:[Kontynent]],2,FALSE)</f>
        <v>Azja</v>
      </c>
      <c r="M167" s="1" t="str">
        <f>VLOOKUP(uzytkownicy722[[#This Row],[Jezyk]],jezyki621[],2,FALSE)</f>
        <v>austronezyjska</v>
      </c>
      <c r="N16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67" s="9" t="str">
        <f>IF(N167&lt;&gt;"",uzytkownicy722[[#This Row],[Uzytkownicy]],"")</f>
        <v/>
      </c>
      <c r="P167" t="s">
        <v>593</v>
      </c>
      <c r="Q167" t="s">
        <v>593</v>
      </c>
    </row>
    <row r="168" spans="5:17" ht="15.75" x14ac:dyDescent="0.25">
      <c r="E168" s="1" t="s">
        <v>234</v>
      </c>
      <c r="F168" s="1" t="s">
        <v>53</v>
      </c>
      <c r="H168" s="1" t="s">
        <v>20</v>
      </c>
      <c r="I168" s="1" t="s">
        <v>288</v>
      </c>
      <c r="J168">
        <v>1.8</v>
      </c>
      <c r="K168" s="1" t="s">
        <v>563</v>
      </c>
      <c r="L168" s="1" t="str">
        <f>VLOOKUP(uzytkownicy722[[#This Row],[Panstwo]],panstwa520[[Panstwo]:[Kontynent]],2,FALSE)</f>
        <v>Azja</v>
      </c>
      <c r="M168" s="1" t="str">
        <f>VLOOKUP(uzytkownicy722[[#This Row],[Jezyk]],jezyki621[],2,FALSE)</f>
        <v>drawidyjska</v>
      </c>
      <c r="N16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68" s="9" t="str">
        <f>IF(N168&lt;&gt;"",uzytkownicy722[[#This Row],[Uzytkownicy]],"")</f>
        <v/>
      </c>
      <c r="P168" t="s">
        <v>593</v>
      </c>
      <c r="Q168" t="s">
        <v>593</v>
      </c>
    </row>
    <row r="169" spans="5:17" ht="15.75" x14ac:dyDescent="0.25">
      <c r="E169" s="1" t="s">
        <v>235</v>
      </c>
      <c r="F169" s="1" t="s">
        <v>81</v>
      </c>
      <c r="H169" s="1" t="s">
        <v>12</v>
      </c>
      <c r="I169" s="1" t="s">
        <v>192</v>
      </c>
      <c r="J169">
        <v>1.7</v>
      </c>
      <c r="K169" s="1" t="s">
        <v>563</v>
      </c>
      <c r="L169" s="1" t="str">
        <f>VLOOKUP(uzytkownicy722[[#This Row],[Panstwo]],panstwa520[[Panstwo]:[Kontynent]],2,FALSE)</f>
        <v>Azja</v>
      </c>
      <c r="M169" s="1" t="str">
        <f>VLOOKUP(uzytkownicy722[[#This Row],[Jezyk]],jezyki621[],2,FALSE)</f>
        <v>sino-tybetanska</v>
      </c>
      <c r="N16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69" s="9" t="str">
        <f>IF(N169&lt;&gt;"",uzytkownicy722[[#This Row],[Uzytkownicy]],"")</f>
        <v/>
      </c>
      <c r="P169" t="s">
        <v>593</v>
      </c>
      <c r="Q169" t="s">
        <v>593</v>
      </c>
    </row>
    <row r="170" spans="5:17" ht="15.75" x14ac:dyDescent="0.25">
      <c r="E170" s="1" t="s">
        <v>236</v>
      </c>
      <c r="F170" s="1" t="s">
        <v>51</v>
      </c>
      <c r="H170" s="1" t="s">
        <v>20</v>
      </c>
      <c r="I170" s="1" t="s">
        <v>520</v>
      </c>
      <c r="J170">
        <v>1.7</v>
      </c>
      <c r="K170" s="1" t="s">
        <v>563</v>
      </c>
      <c r="L170" s="1" t="str">
        <f>VLOOKUP(uzytkownicy722[[#This Row],[Panstwo]],panstwa520[[Panstwo]:[Kontynent]],2,FALSE)</f>
        <v>Azja</v>
      </c>
      <c r="M170" s="1" t="str">
        <f>VLOOKUP(uzytkownicy722[[#This Row],[Jezyk]],jezyki621[],2,FALSE)</f>
        <v>drawidyjska</v>
      </c>
      <c r="N17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70" s="9" t="str">
        <f>IF(N170&lt;&gt;"",uzytkownicy722[[#This Row],[Uzytkownicy]],"")</f>
        <v/>
      </c>
      <c r="P170" t="s">
        <v>593</v>
      </c>
      <c r="Q170" t="s">
        <v>593</v>
      </c>
    </row>
    <row r="171" spans="5:17" ht="15.75" x14ac:dyDescent="0.25">
      <c r="E171" s="1" t="s">
        <v>237</v>
      </c>
      <c r="F171" s="1" t="s">
        <v>86</v>
      </c>
      <c r="H171" s="1" t="s">
        <v>27</v>
      </c>
      <c r="I171" s="1" t="s">
        <v>259</v>
      </c>
      <c r="J171">
        <v>1.7</v>
      </c>
      <c r="K171" s="1" t="s">
        <v>563</v>
      </c>
      <c r="L171" s="1" t="str">
        <f>VLOOKUP(uzytkownicy722[[#This Row],[Panstwo]],panstwa520[[Panstwo]:[Kontynent]],2,FALSE)</f>
        <v>Afryka</v>
      </c>
      <c r="M171" s="1" t="str">
        <f>VLOOKUP(uzytkownicy722[[#This Row],[Jezyk]],jezyki621[],2,FALSE)</f>
        <v>nigero-kongijska</v>
      </c>
      <c r="N17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71" s="9" t="str">
        <f>IF(N171&lt;&gt;"",uzytkownicy722[[#This Row],[Uzytkownicy]],"")</f>
        <v/>
      </c>
      <c r="P171" t="s">
        <v>593</v>
      </c>
      <c r="Q171" t="s">
        <v>593</v>
      </c>
    </row>
    <row r="172" spans="5:17" ht="15.75" x14ac:dyDescent="0.25">
      <c r="E172" s="1" t="s">
        <v>238</v>
      </c>
      <c r="F172" s="1" t="s">
        <v>56</v>
      </c>
      <c r="H172" s="1" t="s">
        <v>33</v>
      </c>
      <c r="I172" s="1" t="s">
        <v>163</v>
      </c>
      <c r="J172">
        <v>1.7</v>
      </c>
      <c r="K172" s="1" t="s">
        <v>563</v>
      </c>
      <c r="L172" s="1" t="str">
        <f>VLOOKUP(uzytkownicy722[[#This Row],[Panstwo]],panstwa520[[Panstwo]:[Kontynent]],2,FALSE)</f>
        <v>Afryka</v>
      </c>
      <c r="M172" s="1" t="str">
        <f>VLOOKUP(uzytkownicy722[[#This Row],[Jezyk]],jezyki621[],2,FALSE)</f>
        <v>nigero-kongijska</v>
      </c>
      <c r="N17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72" s="9" t="str">
        <f>IF(N172&lt;&gt;"",uzytkownicy722[[#This Row],[Uzytkownicy]],"")</f>
        <v/>
      </c>
      <c r="P172" t="s">
        <v>593</v>
      </c>
      <c r="Q172" t="s">
        <v>593</v>
      </c>
    </row>
    <row r="173" spans="5:17" ht="15.75" x14ac:dyDescent="0.25">
      <c r="E173" s="1" t="s">
        <v>239</v>
      </c>
      <c r="F173" s="1" t="s">
        <v>56</v>
      </c>
      <c r="H173" s="1" t="s">
        <v>40</v>
      </c>
      <c r="I173" s="1" t="s">
        <v>194</v>
      </c>
      <c r="J173">
        <v>1.7</v>
      </c>
      <c r="K173" s="1" t="s">
        <v>563</v>
      </c>
      <c r="L173" s="1" t="str">
        <f>VLOOKUP(uzytkownicy722[[#This Row],[Panstwo]],panstwa520[[Panstwo]:[Kontynent]],2,FALSE)</f>
        <v>Afryka</v>
      </c>
      <c r="M173" s="1" t="str">
        <f>VLOOKUP(uzytkownicy722[[#This Row],[Jezyk]],jezyki621[],2,FALSE)</f>
        <v>nigero-kongijska</v>
      </c>
      <c r="N17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73" s="9" t="str">
        <f>IF(N173&lt;&gt;"",uzytkownicy722[[#This Row],[Uzytkownicy]],"")</f>
        <v/>
      </c>
      <c r="P173" t="s">
        <v>593</v>
      </c>
      <c r="Q173" t="s">
        <v>593</v>
      </c>
    </row>
    <row r="174" spans="5:17" ht="15.75" x14ac:dyDescent="0.25">
      <c r="E174" s="1" t="s">
        <v>240</v>
      </c>
      <c r="F174" s="1" t="s">
        <v>62</v>
      </c>
      <c r="H174" s="1" t="s">
        <v>41</v>
      </c>
      <c r="I174" s="1" t="s">
        <v>555</v>
      </c>
      <c r="J174">
        <v>1.7</v>
      </c>
      <c r="K174" s="1" t="s">
        <v>563</v>
      </c>
      <c r="L174" s="1" t="str">
        <f>VLOOKUP(uzytkownicy722[[#This Row],[Panstwo]],panstwa520[[Panstwo]:[Kontynent]],2,FALSE)</f>
        <v>Azja</v>
      </c>
      <c r="M174" s="1" t="str">
        <f>VLOOKUP(uzytkownicy722[[#This Row],[Jezyk]],jezyki621[],2,FALSE)</f>
        <v>indoeuropejska</v>
      </c>
      <c r="N17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74" s="9" t="str">
        <f>IF(N174&lt;&gt;"",uzytkownicy722[[#This Row],[Uzytkownicy]],"")</f>
        <v/>
      </c>
      <c r="P174" t="s">
        <v>593</v>
      </c>
      <c r="Q174" t="s">
        <v>593</v>
      </c>
    </row>
    <row r="175" spans="5:17" ht="15.75" x14ac:dyDescent="0.25">
      <c r="E175" s="1" t="s">
        <v>241</v>
      </c>
      <c r="F175" s="1" t="s">
        <v>62</v>
      </c>
      <c r="H175" s="1" t="s">
        <v>42</v>
      </c>
      <c r="I175" s="1" t="s">
        <v>338</v>
      </c>
      <c r="J175">
        <v>1.7</v>
      </c>
      <c r="K175" s="1" t="s">
        <v>563</v>
      </c>
      <c r="L175" s="1" t="str">
        <f>VLOOKUP(uzytkownicy722[[#This Row],[Panstwo]],panstwa520[[Panstwo]:[Kontynent]],2,FALSE)</f>
        <v>Afryka</v>
      </c>
      <c r="M175" s="1" t="str">
        <f>VLOOKUP(uzytkownicy722[[#This Row],[Jezyk]],jezyki621[],2,FALSE)</f>
        <v>nigero-kongijska</v>
      </c>
      <c r="N17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75" s="9" t="str">
        <f>IF(N175&lt;&gt;"",uzytkownicy722[[#This Row],[Uzytkownicy]],"")</f>
        <v/>
      </c>
      <c r="P175" t="s">
        <v>593</v>
      </c>
      <c r="Q175" t="s">
        <v>593</v>
      </c>
    </row>
    <row r="176" spans="5:17" ht="15.75" x14ac:dyDescent="0.25">
      <c r="E176" s="1" t="s">
        <v>242</v>
      </c>
      <c r="F176" s="1" t="s">
        <v>62</v>
      </c>
      <c r="H176" s="1" t="s">
        <v>15</v>
      </c>
      <c r="I176" s="1" t="s">
        <v>168</v>
      </c>
      <c r="J176">
        <v>1.6</v>
      </c>
      <c r="K176" s="1" t="s">
        <v>563</v>
      </c>
      <c r="L176" s="1" t="str">
        <f>VLOOKUP(uzytkownicy722[[#This Row],[Panstwo]],panstwa520[[Panstwo]:[Kontynent]],2,FALSE)</f>
        <v>Afryka</v>
      </c>
      <c r="M176" s="1" t="str">
        <f>VLOOKUP(uzytkownicy722[[#This Row],[Jezyk]],jezyki621[],2,FALSE)</f>
        <v>afroazjatycka</v>
      </c>
      <c r="N17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76" s="9" t="str">
        <f>IF(N176&lt;&gt;"",uzytkownicy722[[#This Row],[Uzytkownicy]],"")</f>
        <v/>
      </c>
      <c r="P176" t="s">
        <v>593</v>
      </c>
      <c r="Q176" t="s">
        <v>593</v>
      </c>
    </row>
    <row r="177" spans="5:17" ht="15.75" x14ac:dyDescent="0.25">
      <c r="E177" s="1" t="s">
        <v>243</v>
      </c>
      <c r="F177" s="1" t="s">
        <v>56</v>
      </c>
      <c r="H177" s="1" t="s">
        <v>21</v>
      </c>
      <c r="I177" s="1" t="s">
        <v>323</v>
      </c>
      <c r="J177">
        <v>1.6</v>
      </c>
      <c r="K177" s="1" t="s">
        <v>563</v>
      </c>
      <c r="L177" s="1" t="str">
        <f>VLOOKUP(uzytkownicy722[[#This Row],[Panstwo]],panstwa520[[Panstwo]:[Kontynent]],2,FALSE)</f>
        <v>Azja</v>
      </c>
      <c r="M177" s="1" t="str">
        <f>VLOOKUP(uzytkownicy722[[#This Row],[Jezyk]],jezyki621[],2,FALSE)</f>
        <v>austronezyjska</v>
      </c>
      <c r="N17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77" s="9" t="str">
        <f>IF(N177&lt;&gt;"",uzytkownicy722[[#This Row],[Uzytkownicy]],"")</f>
        <v/>
      </c>
      <c r="P177" t="s">
        <v>593</v>
      </c>
      <c r="Q177" t="s">
        <v>593</v>
      </c>
    </row>
    <row r="178" spans="5:17" ht="15.75" x14ac:dyDescent="0.25">
      <c r="E178" s="1" t="s">
        <v>244</v>
      </c>
      <c r="F178" s="1" t="s">
        <v>56</v>
      </c>
      <c r="H178" s="1" t="s">
        <v>44</v>
      </c>
      <c r="I178" s="1" t="s">
        <v>484</v>
      </c>
      <c r="J178">
        <v>1.6</v>
      </c>
      <c r="K178" s="1" t="s">
        <v>563</v>
      </c>
      <c r="L178" s="1" t="str">
        <f>VLOOKUP(uzytkownicy722[[#This Row],[Panstwo]],panstwa520[[Panstwo]:[Kontynent]],2,FALSE)</f>
        <v>Ameryka Polnocna</v>
      </c>
      <c r="M178" s="1" t="str">
        <f>VLOOKUP(uzytkownicy722[[#This Row],[Jezyk]],jezyki621[],2,FALSE)</f>
        <v>austronezyjska</v>
      </c>
      <c r="N178" s="9" t="str">
        <f>IF(AND(OR(uzytkownicy722[[#This Row],[kontynent]]="Ameryka Polnocna",uzytkownicy722[[#This Row],[kontynent]]="Ameryka Poludniowa"),uzytkownicy722[[#This Row],[rodzina]]&lt;&gt;"indoeuropejska"),uzytkownicy722[[#This Row],[Jezyk]],"")</f>
        <v>tagalog</v>
      </c>
      <c r="O178" s="9">
        <f>IF(N178&lt;&gt;"",uzytkownicy722[[#This Row],[Uzytkownicy]],"")</f>
        <v>1.6</v>
      </c>
      <c r="P178" t="s">
        <v>484</v>
      </c>
      <c r="Q178">
        <v>1.6</v>
      </c>
    </row>
    <row r="179" spans="5:17" ht="15.75" x14ac:dyDescent="0.25">
      <c r="E179" s="1" t="s">
        <v>245</v>
      </c>
      <c r="F179" s="1" t="s">
        <v>86</v>
      </c>
      <c r="H179" s="1" t="s">
        <v>46</v>
      </c>
      <c r="I179" s="1" t="s">
        <v>497</v>
      </c>
      <c r="J179">
        <v>1.6</v>
      </c>
      <c r="K179" s="1" t="s">
        <v>563</v>
      </c>
      <c r="L179" s="1" t="str">
        <f>VLOOKUP(uzytkownicy722[[#This Row],[Panstwo]],panstwa520[[Panstwo]:[Kontynent]],2,FALSE)</f>
        <v>Azja</v>
      </c>
      <c r="M179" s="1" t="str">
        <f>VLOOKUP(uzytkownicy722[[#This Row],[Jezyk]],jezyki621[],2,FALSE)</f>
        <v>dajska</v>
      </c>
      <c r="N17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79" s="9" t="str">
        <f>IF(N179&lt;&gt;"",uzytkownicy722[[#This Row],[Uzytkownicy]],"")</f>
        <v/>
      </c>
      <c r="P179" t="s">
        <v>593</v>
      </c>
      <c r="Q179" t="s">
        <v>593</v>
      </c>
    </row>
    <row r="180" spans="5:17" ht="15.75" x14ac:dyDescent="0.25">
      <c r="E180" s="1" t="s">
        <v>246</v>
      </c>
      <c r="F180" s="1" t="s">
        <v>246</v>
      </c>
      <c r="H180" s="1" t="s">
        <v>3</v>
      </c>
      <c r="I180" s="1" t="s">
        <v>523</v>
      </c>
      <c r="J180">
        <v>1.5</v>
      </c>
      <c r="K180" s="1" t="s">
        <v>563</v>
      </c>
      <c r="L180" s="1" t="str">
        <f>VLOOKUP(uzytkownicy722[[#This Row],[Panstwo]],panstwa520[[Panstwo]:[Kontynent]],2,FALSE)</f>
        <v>Azja</v>
      </c>
      <c r="M180" s="1" t="str">
        <f>VLOOKUP(uzytkownicy722[[#This Row],[Jezyk]],jezyki621[],2,FALSE)</f>
        <v>turecka</v>
      </c>
      <c r="N18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80" s="9" t="str">
        <f>IF(N180&lt;&gt;"",uzytkownicy722[[#This Row],[Uzytkownicy]],"")</f>
        <v/>
      </c>
      <c r="P180" t="s">
        <v>593</v>
      </c>
      <c r="Q180" t="s">
        <v>593</v>
      </c>
    </row>
    <row r="181" spans="5:17" ht="15.75" x14ac:dyDescent="0.25">
      <c r="E181" s="1" t="s">
        <v>247</v>
      </c>
      <c r="F181" s="1" t="s">
        <v>81</v>
      </c>
      <c r="H181" s="1" t="s">
        <v>7</v>
      </c>
      <c r="I181" s="1" t="s">
        <v>539</v>
      </c>
      <c r="J181">
        <v>1.5</v>
      </c>
      <c r="K181" s="1" t="s">
        <v>563</v>
      </c>
      <c r="L181" s="1" t="str">
        <f>VLOOKUP(uzytkownicy722[[#This Row],[Panstwo]],panstwa520[[Panstwo]:[Kontynent]],2,FALSE)</f>
        <v>Ameryka Poludniowa</v>
      </c>
      <c r="M181" s="1" t="str">
        <f>VLOOKUP(uzytkownicy722[[#This Row],[Jezyk]],jezyki621[],2,FALSE)</f>
        <v>indoeuropejska</v>
      </c>
      <c r="N18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81" s="9" t="str">
        <f>IF(N181&lt;&gt;"",uzytkownicy722[[#This Row],[Uzytkownicy]],"")</f>
        <v/>
      </c>
      <c r="P181" t="s">
        <v>593</v>
      </c>
      <c r="Q181" t="s">
        <v>593</v>
      </c>
    </row>
    <row r="182" spans="5:17" ht="15.75" x14ac:dyDescent="0.25">
      <c r="E182" s="1" t="s">
        <v>248</v>
      </c>
      <c r="F182" s="1" t="s">
        <v>81</v>
      </c>
      <c r="H182" s="1" t="s">
        <v>11</v>
      </c>
      <c r="I182" s="1" t="s">
        <v>391</v>
      </c>
      <c r="J182">
        <v>1.5</v>
      </c>
      <c r="K182" s="1" t="s">
        <v>563</v>
      </c>
      <c r="L182" s="1" t="str">
        <f>VLOOKUP(uzytkownicy722[[#This Row],[Panstwo]],panstwa520[[Panstwo]:[Kontynent]],2,FALSE)</f>
        <v>Ameryka Poludniowa</v>
      </c>
      <c r="M182" s="1" t="str">
        <f>VLOOKUP(uzytkownicy722[[#This Row],[Jezyk]],jezyki621[],2,FALSE)</f>
        <v>indoeuropejska</v>
      </c>
      <c r="N18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82" s="9" t="str">
        <f>IF(N182&lt;&gt;"",uzytkownicy722[[#This Row],[Uzytkownicy]],"")</f>
        <v/>
      </c>
      <c r="P182" t="s">
        <v>593</v>
      </c>
      <c r="Q182" t="s">
        <v>593</v>
      </c>
    </row>
    <row r="183" spans="5:17" ht="15.75" x14ac:dyDescent="0.25">
      <c r="E183" s="1" t="s">
        <v>249</v>
      </c>
      <c r="F183" s="1" t="s">
        <v>81</v>
      </c>
      <c r="H183" s="1" t="s">
        <v>12</v>
      </c>
      <c r="I183" s="1" t="s">
        <v>201</v>
      </c>
      <c r="J183">
        <v>1.5</v>
      </c>
      <c r="K183" s="1" t="s">
        <v>563</v>
      </c>
      <c r="L183" s="1" t="str">
        <f>VLOOKUP(uzytkownicy722[[#This Row],[Panstwo]],panstwa520[[Panstwo]:[Kontynent]],2,FALSE)</f>
        <v>Azja</v>
      </c>
      <c r="M183" s="1" t="str">
        <f>VLOOKUP(uzytkownicy722[[#This Row],[Jezyk]],jezyki621[],2,FALSE)</f>
        <v>dajska</v>
      </c>
      <c r="N18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83" s="9" t="str">
        <f>IF(N183&lt;&gt;"",uzytkownicy722[[#This Row],[Uzytkownicy]],"")</f>
        <v/>
      </c>
      <c r="P183" t="s">
        <v>593</v>
      </c>
      <c r="Q183" t="s">
        <v>593</v>
      </c>
    </row>
    <row r="184" spans="5:17" ht="15.75" x14ac:dyDescent="0.25">
      <c r="E184" s="1" t="s">
        <v>250</v>
      </c>
      <c r="F184" s="1" t="s">
        <v>131</v>
      </c>
      <c r="H184" s="1" t="s">
        <v>12</v>
      </c>
      <c r="I184" s="1" t="s">
        <v>245</v>
      </c>
      <c r="J184">
        <v>1.5</v>
      </c>
      <c r="K184" s="1" t="s">
        <v>563</v>
      </c>
      <c r="L184" s="1" t="str">
        <f>VLOOKUP(uzytkownicy722[[#This Row],[Panstwo]],panstwa520[[Panstwo]:[Kontynent]],2,FALSE)</f>
        <v>Azja</v>
      </c>
      <c r="M184" s="1" t="str">
        <f>VLOOKUP(uzytkownicy722[[#This Row],[Jezyk]],jezyki621[],2,FALSE)</f>
        <v>turecka</v>
      </c>
      <c r="N18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84" s="9" t="str">
        <f>IF(N184&lt;&gt;"",uzytkownicy722[[#This Row],[Uzytkownicy]],"")</f>
        <v/>
      </c>
      <c r="P184" t="s">
        <v>593</v>
      </c>
      <c r="Q184" t="s">
        <v>593</v>
      </c>
    </row>
    <row r="185" spans="5:17" ht="15.75" x14ac:dyDescent="0.25">
      <c r="E185" s="1" t="s">
        <v>251</v>
      </c>
      <c r="F185" s="1" t="s">
        <v>62</v>
      </c>
      <c r="H185" s="1" t="s">
        <v>13</v>
      </c>
      <c r="I185" s="1" t="s">
        <v>307</v>
      </c>
      <c r="J185">
        <v>1.5</v>
      </c>
      <c r="K185" s="1" t="s">
        <v>563</v>
      </c>
      <c r="L185" s="1" t="str">
        <f>VLOOKUP(uzytkownicy722[[#This Row],[Panstwo]],panstwa520[[Panstwo]:[Kontynent]],2,FALSE)</f>
        <v>Afryka</v>
      </c>
      <c r="M185" s="1" t="str">
        <f>VLOOKUP(uzytkownicy722[[#This Row],[Jezyk]],jezyki621[],2,FALSE)</f>
        <v>nigero-kongijska</v>
      </c>
      <c r="N18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85" s="9" t="str">
        <f>IF(N185&lt;&gt;"",uzytkownicy722[[#This Row],[Uzytkownicy]],"")</f>
        <v/>
      </c>
      <c r="P185" t="s">
        <v>593</v>
      </c>
      <c r="Q185" t="s">
        <v>593</v>
      </c>
    </row>
    <row r="186" spans="5:17" ht="15.75" x14ac:dyDescent="0.25">
      <c r="E186" s="1" t="s">
        <v>252</v>
      </c>
      <c r="F186" s="1" t="s">
        <v>89</v>
      </c>
      <c r="H186" s="1" t="s">
        <v>20</v>
      </c>
      <c r="I186" s="1" t="s">
        <v>347</v>
      </c>
      <c r="J186">
        <v>1.5</v>
      </c>
      <c r="K186" s="1" t="s">
        <v>563</v>
      </c>
      <c r="L186" s="1" t="str">
        <f>VLOOKUP(uzytkownicy722[[#This Row],[Panstwo]],panstwa520[[Panstwo]:[Kontynent]],2,FALSE)</f>
        <v>Azja</v>
      </c>
      <c r="M186" s="1" t="str">
        <f>VLOOKUP(uzytkownicy722[[#This Row],[Jezyk]],jezyki621[],2,FALSE)</f>
        <v>sino-tybetanska</v>
      </c>
      <c r="N18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86" s="9" t="str">
        <f>IF(N186&lt;&gt;"",uzytkownicy722[[#This Row],[Uzytkownicy]],"")</f>
        <v/>
      </c>
      <c r="P186" t="s">
        <v>593</v>
      </c>
      <c r="Q186" t="s">
        <v>593</v>
      </c>
    </row>
    <row r="187" spans="5:17" ht="15.75" x14ac:dyDescent="0.25">
      <c r="E187" s="1" t="s">
        <v>253</v>
      </c>
      <c r="F187" s="1" t="s">
        <v>89</v>
      </c>
      <c r="H187" s="1" t="s">
        <v>23</v>
      </c>
      <c r="I187" s="1" t="s">
        <v>76</v>
      </c>
      <c r="J187">
        <v>1.5</v>
      </c>
      <c r="K187" s="1" t="s">
        <v>563</v>
      </c>
      <c r="L187" s="1" t="str">
        <f>VLOOKUP(uzytkownicy722[[#This Row],[Panstwo]],panstwa520[[Panstwo]:[Kontynent]],2,FALSE)</f>
        <v>Azja</v>
      </c>
      <c r="M187" s="1" t="str">
        <f>VLOOKUP(uzytkownicy722[[#This Row],[Jezyk]],jezyki621[],2,FALSE)</f>
        <v>afroazjatycka</v>
      </c>
      <c r="N18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87" s="9" t="str">
        <f>IF(N187&lt;&gt;"",uzytkownicy722[[#This Row],[Uzytkownicy]],"")</f>
        <v/>
      </c>
      <c r="P187" t="s">
        <v>593</v>
      </c>
      <c r="Q187" t="s">
        <v>593</v>
      </c>
    </row>
    <row r="188" spans="5:17" ht="15.75" x14ac:dyDescent="0.25">
      <c r="E188" s="1" t="s">
        <v>254</v>
      </c>
      <c r="F188" s="1" t="s">
        <v>89</v>
      </c>
      <c r="H188" s="1" t="s">
        <v>23</v>
      </c>
      <c r="I188" s="1" t="s">
        <v>107</v>
      </c>
      <c r="J188">
        <v>1.5</v>
      </c>
      <c r="K188" s="1" t="s">
        <v>563</v>
      </c>
      <c r="L188" s="1" t="str">
        <f>VLOOKUP(uzytkownicy722[[#This Row],[Panstwo]],panstwa520[[Panstwo]:[Kontynent]],2,FALSE)</f>
        <v>Azja</v>
      </c>
      <c r="M188" s="1" t="str">
        <f>VLOOKUP(uzytkownicy722[[#This Row],[Jezyk]],jezyki621[],2,FALSE)</f>
        <v>indoeuropejska</v>
      </c>
      <c r="N18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88" s="9" t="str">
        <f>IF(N188&lt;&gt;"",uzytkownicy722[[#This Row],[Uzytkownicy]],"")</f>
        <v/>
      </c>
      <c r="P188" t="s">
        <v>593</v>
      </c>
      <c r="Q188" t="s">
        <v>593</v>
      </c>
    </row>
    <row r="189" spans="5:17" ht="15.75" x14ac:dyDescent="0.25">
      <c r="E189" s="1" t="s">
        <v>255</v>
      </c>
      <c r="F189" s="1" t="s">
        <v>131</v>
      </c>
      <c r="H189" s="1" t="s">
        <v>32</v>
      </c>
      <c r="I189" s="1" t="s">
        <v>521</v>
      </c>
      <c r="J189">
        <v>1.5</v>
      </c>
      <c r="K189" s="1" t="s">
        <v>563</v>
      </c>
      <c r="L189" s="1" t="str">
        <f>VLOOKUP(uzytkownicy722[[#This Row],[Panstwo]],panstwa520[[Panstwo]:[Kontynent]],2,FALSE)</f>
        <v>Europa</v>
      </c>
      <c r="M189" s="1" t="str">
        <f>VLOOKUP(uzytkownicy722[[#This Row],[Jezyk]],jezyki621[],2,FALSE)</f>
        <v>turecka</v>
      </c>
      <c r="N18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89" s="9" t="str">
        <f>IF(N189&lt;&gt;"",uzytkownicy722[[#This Row],[Uzytkownicy]],"")</f>
        <v/>
      </c>
      <c r="P189" t="s">
        <v>593</v>
      </c>
      <c r="Q189" t="s">
        <v>593</v>
      </c>
    </row>
    <row r="190" spans="5:17" ht="15.75" x14ac:dyDescent="0.25">
      <c r="E190" s="1" t="s">
        <v>256</v>
      </c>
      <c r="F190" s="1" t="s">
        <v>81</v>
      </c>
      <c r="H190" s="1" t="s">
        <v>33</v>
      </c>
      <c r="I190" s="1" t="s">
        <v>208</v>
      </c>
      <c r="J190">
        <v>1.5</v>
      </c>
      <c r="K190" s="1" t="s">
        <v>563</v>
      </c>
      <c r="L190" s="1" t="str">
        <f>VLOOKUP(uzytkownicy722[[#This Row],[Panstwo]],panstwa520[[Panstwo]:[Kontynent]],2,FALSE)</f>
        <v>Afryka</v>
      </c>
      <c r="M190" s="1" t="str">
        <f>VLOOKUP(uzytkownicy722[[#This Row],[Jezyk]],jezyki621[],2,FALSE)</f>
        <v>nigero-kongijska</v>
      </c>
      <c r="N19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90" s="9" t="str">
        <f>IF(N190&lt;&gt;"",uzytkownicy722[[#This Row],[Uzytkownicy]],"")</f>
        <v/>
      </c>
      <c r="P190" t="s">
        <v>593</v>
      </c>
      <c r="Q190" t="s">
        <v>593</v>
      </c>
    </row>
    <row r="191" spans="5:17" ht="15.75" x14ac:dyDescent="0.25">
      <c r="E191" s="1" t="s">
        <v>257</v>
      </c>
      <c r="F191" s="1" t="s">
        <v>81</v>
      </c>
      <c r="H191" s="1" t="s">
        <v>42</v>
      </c>
      <c r="I191" s="1" t="s">
        <v>52</v>
      </c>
      <c r="J191">
        <v>1.5</v>
      </c>
      <c r="K191" s="1" t="s">
        <v>563</v>
      </c>
      <c r="L191" s="1" t="str">
        <f>VLOOKUP(uzytkownicy722[[#This Row],[Panstwo]],panstwa520[[Panstwo]:[Kontynent]],2,FALSE)</f>
        <v>Afryka</v>
      </c>
      <c r="M191" s="1" t="str">
        <f>VLOOKUP(uzytkownicy722[[#This Row],[Jezyk]],jezyki621[],2,FALSE)</f>
        <v>nilo-saharyjska</v>
      </c>
      <c r="N19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91" s="9" t="str">
        <f>IF(N191&lt;&gt;"",uzytkownicy722[[#This Row],[Uzytkownicy]],"")</f>
        <v/>
      </c>
      <c r="P191" t="s">
        <v>593</v>
      </c>
      <c r="Q191" t="s">
        <v>593</v>
      </c>
    </row>
    <row r="192" spans="5:17" ht="15.75" x14ac:dyDescent="0.25">
      <c r="E192" s="1" t="s">
        <v>258</v>
      </c>
      <c r="F192" s="1" t="s">
        <v>189</v>
      </c>
      <c r="H192" s="1" t="s">
        <v>15</v>
      </c>
      <c r="I192" s="1" t="s">
        <v>172</v>
      </c>
      <c r="J192">
        <v>1.4</v>
      </c>
      <c r="K192" s="1" t="s">
        <v>563</v>
      </c>
      <c r="L192" s="1" t="str">
        <f>VLOOKUP(uzytkownicy722[[#This Row],[Panstwo]],panstwa520[[Panstwo]:[Kontynent]],2,FALSE)</f>
        <v>Afryka</v>
      </c>
      <c r="M192" s="1" t="str">
        <f>VLOOKUP(uzytkownicy722[[#This Row],[Jezyk]],jezyki621[],2,FALSE)</f>
        <v>afroazjatycka</v>
      </c>
      <c r="N19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92" s="9" t="str">
        <f>IF(N192&lt;&gt;"",uzytkownicy722[[#This Row],[Uzytkownicy]],"")</f>
        <v/>
      </c>
      <c r="P192" t="s">
        <v>593</v>
      </c>
      <c r="Q192" t="s">
        <v>593</v>
      </c>
    </row>
    <row r="193" spans="5:17" ht="15.75" x14ac:dyDescent="0.25">
      <c r="E193" s="1" t="s">
        <v>259</v>
      </c>
      <c r="F193" s="1" t="s">
        <v>81</v>
      </c>
      <c r="H193" s="1" t="s">
        <v>20</v>
      </c>
      <c r="I193" s="1" t="s">
        <v>120</v>
      </c>
      <c r="J193">
        <v>1.4</v>
      </c>
      <c r="K193" s="1" t="s">
        <v>563</v>
      </c>
      <c r="L193" s="1" t="str">
        <f>VLOOKUP(uzytkownicy722[[#This Row],[Panstwo]],panstwa520[[Panstwo]:[Kontynent]],2,FALSE)</f>
        <v>Azja</v>
      </c>
      <c r="M193" s="1" t="str">
        <f>VLOOKUP(uzytkownicy722[[#This Row],[Jezyk]],jezyki621[],2,FALSE)</f>
        <v>sino-tybetanska</v>
      </c>
      <c r="N19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93" s="9" t="str">
        <f>IF(N193&lt;&gt;"",uzytkownicy722[[#This Row],[Uzytkownicy]],"")</f>
        <v/>
      </c>
      <c r="P193" t="s">
        <v>593</v>
      </c>
      <c r="Q193" t="s">
        <v>593</v>
      </c>
    </row>
    <row r="194" spans="5:17" ht="15.75" x14ac:dyDescent="0.25">
      <c r="E194" s="1" t="s">
        <v>260</v>
      </c>
      <c r="F194" s="1" t="s">
        <v>51</v>
      </c>
      <c r="H194" s="1" t="s">
        <v>27</v>
      </c>
      <c r="I194" s="1" t="s">
        <v>308</v>
      </c>
      <c r="J194">
        <v>1.4</v>
      </c>
      <c r="K194" s="1" t="s">
        <v>563</v>
      </c>
      <c r="L194" s="1" t="str">
        <f>VLOOKUP(uzytkownicy722[[#This Row],[Panstwo]],panstwa520[[Panstwo]:[Kontynent]],2,FALSE)</f>
        <v>Afryka</v>
      </c>
      <c r="M194" s="1" t="str">
        <f>VLOOKUP(uzytkownicy722[[#This Row],[Jezyk]],jezyki621[],2,FALSE)</f>
        <v>nigero-kongijska</v>
      </c>
      <c r="N19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94" s="9" t="str">
        <f>IF(N194&lt;&gt;"",uzytkownicy722[[#This Row],[Uzytkownicy]],"")</f>
        <v/>
      </c>
      <c r="P194" t="s">
        <v>593</v>
      </c>
      <c r="Q194" t="s">
        <v>593</v>
      </c>
    </row>
    <row r="195" spans="5:17" ht="15.75" x14ac:dyDescent="0.25">
      <c r="E195" s="1" t="s">
        <v>261</v>
      </c>
      <c r="F195" s="1" t="s">
        <v>81</v>
      </c>
      <c r="H195" s="1" t="s">
        <v>31</v>
      </c>
      <c r="I195" s="1" t="s">
        <v>370</v>
      </c>
      <c r="J195">
        <v>1.4</v>
      </c>
      <c r="K195" s="1" t="s">
        <v>563</v>
      </c>
      <c r="L195" s="1" t="str">
        <f>VLOOKUP(uzytkownicy722[[#This Row],[Panstwo]],panstwa520[[Panstwo]:[Kontynent]],2,FALSE)</f>
        <v>Ameryka Polnocna</v>
      </c>
      <c r="M195" s="1" t="str">
        <f>VLOOKUP(uzytkownicy722[[#This Row],[Jezyk]],jezyki621[],2,FALSE)</f>
        <v>uto-aztecka</v>
      </c>
      <c r="N195" s="9" t="str">
        <f>IF(AND(OR(uzytkownicy722[[#This Row],[kontynent]]="Ameryka Polnocna",uzytkownicy722[[#This Row],[kontynent]]="Ameryka Poludniowa"),uzytkownicy722[[#This Row],[rodzina]]&lt;&gt;"indoeuropejska"),uzytkownicy722[[#This Row],[Jezyk]],"")</f>
        <v>nahuatl</v>
      </c>
      <c r="O195" s="9">
        <f>IF(N195&lt;&gt;"",uzytkownicy722[[#This Row],[Uzytkownicy]],"")</f>
        <v>1.4</v>
      </c>
      <c r="P195" t="s">
        <v>370</v>
      </c>
      <c r="Q195">
        <v>1.4</v>
      </c>
    </row>
    <row r="196" spans="5:17" ht="15.75" x14ac:dyDescent="0.25">
      <c r="E196" s="1" t="s">
        <v>262</v>
      </c>
      <c r="F196" s="1" t="s">
        <v>81</v>
      </c>
      <c r="H196" s="1" t="s">
        <v>37</v>
      </c>
      <c r="I196" s="1" t="s">
        <v>147</v>
      </c>
      <c r="J196">
        <v>1.4</v>
      </c>
      <c r="K196" s="1" t="s">
        <v>563</v>
      </c>
      <c r="L196" s="1" t="str">
        <f>VLOOKUP(uzytkownicy722[[#This Row],[Panstwo]],panstwa520[[Panstwo]:[Kontynent]],2,FALSE)</f>
        <v>Europa</v>
      </c>
      <c r="M196" s="1" t="str">
        <f>VLOOKUP(uzytkownicy722[[#This Row],[Jezyk]],jezyki621[],2,FALSE)</f>
        <v>polnocno-wschodniokaukaska</v>
      </c>
      <c r="N19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96" s="9" t="str">
        <f>IF(N196&lt;&gt;"",uzytkownicy722[[#This Row],[Uzytkownicy]],"")</f>
        <v/>
      </c>
      <c r="P196" t="s">
        <v>593</v>
      </c>
      <c r="Q196" t="s">
        <v>593</v>
      </c>
    </row>
    <row r="197" spans="5:17" ht="15.75" x14ac:dyDescent="0.25">
      <c r="E197" s="1" t="s">
        <v>263</v>
      </c>
      <c r="F197" s="1" t="s">
        <v>53</v>
      </c>
      <c r="H197" s="1" t="s">
        <v>39</v>
      </c>
      <c r="I197" s="1" t="s">
        <v>254</v>
      </c>
      <c r="J197">
        <v>1.4</v>
      </c>
      <c r="K197" s="1" t="s">
        <v>563</v>
      </c>
      <c r="L197" s="1" t="str">
        <f>VLOOKUP(uzytkownicy722[[#This Row],[Panstwo]],panstwa520[[Panstwo]:[Kontynent]],2,FALSE)</f>
        <v>Azja</v>
      </c>
      <c r="M197" s="1" t="str">
        <f>VLOOKUP(uzytkownicy722[[#This Row],[Jezyk]],jezyki621[],2,FALSE)</f>
        <v>austroazjatycka</v>
      </c>
      <c r="N19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97" s="9" t="str">
        <f>IF(N197&lt;&gt;"",uzytkownicy722[[#This Row],[Uzytkownicy]],"")</f>
        <v/>
      </c>
      <c r="P197" t="s">
        <v>593</v>
      </c>
      <c r="Q197" t="s">
        <v>593</v>
      </c>
    </row>
    <row r="198" spans="5:17" ht="15.75" x14ac:dyDescent="0.25">
      <c r="E198" s="1" t="s">
        <v>264</v>
      </c>
      <c r="F198" s="1" t="s">
        <v>86</v>
      </c>
      <c r="H198" s="1" t="s">
        <v>39</v>
      </c>
      <c r="I198" s="1" t="s">
        <v>547</v>
      </c>
      <c r="J198">
        <v>1.4</v>
      </c>
      <c r="K198" s="1" t="s">
        <v>563</v>
      </c>
      <c r="L198" s="1" t="str">
        <f>VLOOKUP(uzytkownicy722[[#This Row],[Panstwo]],panstwa520[[Panstwo]:[Kontynent]],2,FALSE)</f>
        <v>Azja</v>
      </c>
      <c r="M198" s="1" t="str">
        <f>VLOOKUP(uzytkownicy722[[#This Row],[Jezyk]],jezyki621[],2,FALSE)</f>
        <v>austronezyjska</v>
      </c>
      <c r="N19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198" s="9" t="str">
        <f>IF(N198&lt;&gt;"",uzytkownicy722[[#This Row],[Uzytkownicy]],"")</f>
        <v/>
      </c>
      <c r="P198" t="s">
        <v>593</v>
      </c>
      <c r="Q198" t="s">
        <v>593</v>
      </c>
    </row>
    <row r="199" spans="5:17" ht="15.75" x14ac:dyDescent="0.25">
      <c r="E199" s="1" t="s">
        <v>265</v>
      </c>
      <c r="F199" s="1" t="s">
        <v>123</v>
      </c>
      <c r="H199" s="1" t="s">
        <v>44</v>
      </c>
      <c r="I199" s="1" t="s">
        <v>538</v>
      </c>
      <c r="J199">
        <v>1.4</v>
      </c>
      <c r="K199" s="1" t="s">
        <v>563</v>
      </c>
      <c r="L199" s="1" t="str">
        <f>VLOOKUP(uzytkownicy722[[#This Row],[Panstwo]],panstwa520[[Panstwo]:[Kontynent]],2,FALSE)</f>
        <v>Ameryka Polnocna</v>
      </c>
      <c r="M199" s="1" t="str">
        <f>VLOOKUP(uzytkownicy722[[#This Row],[Jezyk]],jezyki621[],2,FALSE)</f>
        <v>austroazjatycka</v>
      </c>
      <c r="N199" s="9" t="str">
        <f>IF(AND(OR(uzytkownicy722[[#This Row],[kontynent]]="Ameryka Polnocna",uzytkownicy722[[#This Row],[kontynent]]="Ameryka Poludniowa"),uzytkownicy722[[#This Row],[rodzina]]&lt;&gt;"indoeuropejska"),uzytkownicy722[[#This Row],[Jezyk]],"")</f>
        <v>wietnamski</v>
      </c>
      <c r="O199" s="9">
        <f>IF(N199&lt;&gt;"",uzytkownicy722[[#This Row],[Uzytkownicy]],"")</f>
        <v>1.4</v>
      </c>
      <c r="P199" t="s">
        <v>538</v>
      </c>
      <c r="Q199">
        <v>1.4</v>
      </c>
    </row>
    <row r="200" spans="5:17" ht="15.75" x14ac:dyDescent="0.25">
      <c r="E200" s="1" t="s">
        <v>266</v>
      </c>
      <c r="F200" s="1" t="s">
        <v>81</v>
      </c>
      <c r="H200" s="1" t="s">
        <v>30</v>
      </c>
      <c r="I200" s="1" t="s">
        <v>493</v>
      </c>
      <c r="J200">
        <v>1.3</v>
      </c>
      <c r="K200" s="1" t="s">
        <v>563</v>
      </c>
      <c r="L200" s="1" t="str">
        <f>VLOOKUP(uzytkownicy722[[#This Row],[Panstwo]],panstwa520[[Panstwo]:[Kontynent]],2,FALSE)</f>
        <v>Afryka</v>
      </c>
      <c r="M200" s="1" t="str">
        <f>VLOOKUP(uzytkownicy722[[#This Row],[Jezyk]],jezyki621[],2,FALSE)</f>
        <v>afroazjatycka</v>
      </c>
      <c r="N20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00" s="9" t="str">
        <f>IF(N200&lt;&gt;"",uzytkownicy722[[#This Row],[Uzytkownicy]],"")</f>
        <v/>
      </c>
      <c r="P200" t="s">
        <v>593</v>
      </c>
      <c r="Q200" t="s">
        <v>593</v>
      </c>
    </row>
    <row r="201" spans="5:17" ht="15.75" x14ac:dyDescent="0.25">
      <c r="E201" s="1" t="s">
        <v>267</v>
      </c>
      <c r="F201" s="1" t="s">
        <v>81</v>
      </c>
      <c r="H201" s="1" t="s">
        <v>34</v>
      </c>
      <c r="I201" s="1" t="s">
        <v>530</v>
      </c>
      <c r="J201">
        <v>1.3</v>
      </c>
      <c r="K201" s="1" t="s">
        <v>563</v>
      </c>
      <c r="L201" s="1" t="str">
        <f>VLOOKUP(uzytkownicy722[[#This Row],[Panstwo]],panstwa520[[Panstwo]:[Kontynent]],2,FALSE)</f>
        <v>Azja</v>
      </c>
      <c r="M201" s="1" t="str">
        <f>VLOOKUP(uzytkownicy722[[#This Row],[Jezyk]],jezyki621[],2,FALSE)</f>
        <v>turecka</v>
      </c>
      <c r="N20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01" s="9" t="str">
        <f>IF(N201&lt;&gt;"",uzytkownicy722[[#This Row],[Uzytkownicy]],"")</f>
        <v/>
      </c>
      <c r="P201" t="s">
        <v>593</v>
      </c>
      <c r="Q201" t="s">
        <v>593</v>
      </c>
    </row>
    <row r="202" spans="5:17" ht="15.75" x14ac:dyDescent="0.25">
      <c r="E202" s="1" t="s">
        <v>268</v>
      </c>
      <c r="F202" s="1" t="s">
        <v>89</v>
      </c>
      <c r="H202" s="1" t="s">
        <v>36</v>
      </c>
      <c r="I202" s="1" t="s">
        <v>472</v>
      </c>
      <c r="J202">
        <v>1.3</v>
      </c>
      <c r="K202" s="1" t="s">
        <v>562</v>
      </c>
      <c r="L202" s="1" t="str">
        <f>VLOOKUP(uzytkownicy722[[#This Row],[Panstwo]],panstwa520[[Panstwo]:[Kontynent]],2,FALSE)</f>
        <v>Afryka</v>
      </c>
      <c r="M202" s="1" t="str">
        <f>VLOOKUP(uzytkownicy722[[#This Row],[Jezyk]],jezyki621[],2,FALSE)</f>
        <v>nigero-kongijska</v>
      </c>
      <c r="N20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02" s="9" t="str">
        <f>IF(N202&lt;&gt;"",uzytkownicy722[[#This Row],[Uzytkownicy]],"")</f>
        <v/>
      </c>
      <c r="P202" t="s">
        <v>593</v>
      </c>
      <c r="Q202" t="s">
        <v>593</v>
      </c>
    </row>
    <row r="203" spans="5:17" ht="15.75" x14ac:dyDescent="0.25">
      <c r="E203" s="1" t="s">
        <v>269</v>
      </c>
      <c r="F203" s="1" t="s">
        <v>123</v>
      </c>
      <c r="H203" s="1" t="s">
        <v>40</v>
      </c>
      <c r="I203" s="1" t="s">
        <v>325</v>
      </c>
      <c r="J203">
        <v>1.3</v>
      </c>
      <c r="K203" s="1" t="s">
        <v>563</v>
      </c>
      <c r="L203" s="1" t="str">
        <f>VLOOKUP(uzytkownicy722[[#This Row],[Panstwo]],panstwa520[[Panstwo]:[Kontynent]],2,FALSE)</f>
        <v>Afryka</v>
      </c>
      <c r="M203" s="1" t="str">
        <f>VLOOKUP(uzytkownicy722[[#This Row],[Jezyk]],jezyki621[],2,FALSE)</f>
        <v>nigero-kongijska</v>
      </c>
      <c r="N20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03" s="9" t="str">
        <f>IF(N203&lt;&gt;"",uzytkownicy722[[#This Row],[Uzytkownicy]],"")</f>
        <v/>
      </c>
      <c r="P203" t="s">
        <v>593</v>
      </c>
      <c r="Q203" t="s">
        <v>593</v>
      </c>
    </row>
    <row r="204" spans="5:17" ht="15.75" x14ac:dyDescent="0.25">
      <c r="E204" s="1" t="s">
        <v>270</v>
      </c>
      <c r="F204" s="1" t="s">
        <v>51</v>
      </c>
      <c r="H204" s="1" t="s">
        <v>40</v>
      </c>
      <c r="I204" s="1" t="s">
        <v>399</v>
      </c>
      <c r="J204">
        <v>1.3</v>
      </c>
      <c r="K204" s="1" t="s">
        <v>563</v>
      </c>
      <c r="L204" s="1" t="str">
        <f>VLOOKUP(uzytkownicy722[[#This Row],[Panstwo]],panstwa520[[Panstwo]:[Kontynent]],2,FALSE)</f>
        <v>Afryka</v>
      </c>
      <c r="M204" s="1" t="str">
        <f>VLOOKUP(uzytkownicy722[[#This Row],[Jezyk]],jezyki621[],2,FALSE)</f>
        <v>nigero-kongijska</v>
      </c>
      <c r="N20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04" s="9" t="str">
        <f>IF(N204&lt;&gt;"",uzytkownicy722[[#This Row],[Uzytkownicy]],"")</f>
        <v/>
      </c>
      <c r="P204" t="s">
        <v>593</v>
      </c>
      <c r="Q204" t="s">
        <v>593</v>
      </c>
    </row>
    <row r="205" spans="5:17" ht="15.75" x14ac:dyDescent="0.25">
      <c r="E205" s="1" t="s">
        <v>271</v>
      </c>
      <c r="F205" s="1" t="s">
        <v>272</v>
      </c>
      <c r="H205" s="1" t="s">
        <v>12</v>
      </c>
      <c r="I205" s="1" t="s">
        <v>90</v>
      </c>
      <c r="J205">
        <v>1.2</v>
      </c>
      <c r="K205" s="1" t="s">
        <v>563</v>
      </c>
      <c r="L205" s="1" t="str">
        <f>VLOOKUP(uzytkownicy722[[#This Row],[Panstwo]],panstwa520[[Panstwo]:[Kontynent]],2,FALSE)</f>
        <v>Azja</v>
      </c>
      <c r="M205" s="1" t="str">
        <f>VLOOKUP(uzytkownicy722[[#This Row],[Jezyk]],jezyki621[],2,FALSE)</f>
        <v>sino-tybetanska</v>
      </c>
      <c r="N20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05" s="9" t="str">
        <f>IF(N205&lt;&gt;"",uzytkownicy722[[#This Row],[Uzytkownicy]],"")</f>
        <v/>
      </c>
      <c r="P205" t="s">
        <v>593</v>
      </c>
      <c r="Q205" t="s">
        <v>593</v>
      </c>
    </row>
    <row r="206" spans="5:17" ht="15.75" x14ac:dyDescent="0.25">
      <c r="E206" s="1" t="s">
        <v>273</v>
      </c>
      <c r="F206" s="1" t="s">
        <v>62</v>
      </c>
      <c r="H206" s="1" t="s">
        <v>16</v>
      </c>
      <c r="I206" s="1" t="s">
        <v>138</v>
      </c>
      <c r="J206">
        <v>1.2</v>
      </c>
      <c r="K206" s="1" t="s">
        <v>563</v>
      </c>
      <c r="L206" s="1" t="str">
        <f>VLOOKUP(uzytkownicy722[[#This Row],[Panstwo]],panstwa520[[Panstwo]:[Kontynent]],2,FALSE)</f>
        <v>Azja</v>
      </c>
      <c r="M206" s="1" t="str">
        <f>VLOOKUP(uzytkownicy722[[#This Row],[Jezyk]],jezyki621[],2,FALSE)</f>
        <v>indoeuropejska</v>
      </c>
      <c r="N20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06" s="9" t="str">
        <f>IF(N206&lt;&gt;"",uzytkownicy722[[#This Row],[Uzytkownicy]],"")</f>
        <v/>
      </c>
      <c r="P206" t="s">
        <v>593</v>
      </c>
      <c r="Q206" t="s">
        <v>593</v>
      </c>
    </row>
    <row r="207" spans="5:17" ht="15.75" x14ac:dyDescent="0.25">
      <c r="E207" s="1" t="s">
        <v>274</v>
      </c>
      <c r="F207" s="1" t="s">
        <v>56</v>
      </c>
      <c r="H207" s="1" t="s">
        <v>21</v>
      </c>
      <c r="I207" s="1" t="s">
        <v>100</v>
      </c>
      <c r="J207">
        <v>1.2</v>
      </c>
      <c r="K207" s="1" t="s">
        <v>563</v>
      </c>
      <c r="L207" s="1" t="str">
        <f>VLOOKUP(uzytkownicy722[[#This Row],[Panstwo]],panstwa520[[Panstwo]:[Kontynent]],2,FALSE)</f>
        <v>Azja</v>
      </c>
      <c r="M207" s="1" t="str">
        <f>VLOOKUP(uzytkownicy722[[#This Row],[Jezyk]],jezyki621[],2,FALSE)</f>
        <v>austronezyjska</v>
      </c>
      <c r="N20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07" s="9" t="str">
        <f>IF(N207&lt;&gt;"",uzytkownicy722[[#This Row],[Uzytkownicy]],"")</f>
        <v/>
      </c>
      <c r="P207" t="s">
        <v>593</v>
      </c>
      <c r="Q207" t="s">
        <v>593</v>
      </c>
    </row>
    <row r="208" spans="5:17" ht="15.75" x14ac:dyDescent="0.25">
      <c r="E208" s="1" t="s">
        <v>275</v>
      </c>
      <c r="F208" s="1" t="s">
        <v>81</v>
      </c>
      <c r="H208" s="1" t="s">
        <v>21</v>
      </c>
      <c r="I208" s="1" t="s">
        <v>103</v>
      </c>
      <c r="J208">
        <v>1.2</v>
      </c>
      <c r="K208" s="1" t="s">
        <v>563</v>
      </c>
      <c r="L208" s="1" t="str">
        <f>VLOOKUP(uzytkownicy722[[#This Row],[Panstwo]],panstwa520[[Panstwo]:[Kontynent]],2,FALSE)</f>
        <v>Azja</v>
      </c>
      <c r="M208" s="1" t="str">
        <f>VLOOKUP(uzytkownicy722[[#This Row],[Jezyk]],jezyki621[],2,FALSE)</f>
        <v>austronezyjska</v>
      </c>
      <c r="N20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08" s="9" t="str">
        <f>IF(N208&lt;&gt;"",uzytkownicy722[[#This Row],[Uzytkownicy]],"")</f>
        <v/>
      </c>
      <c r="P208" t="s">
        <v>593</v>
      </c>
      <c r="Q208" t="s">
        <v>593</v>
      </c>
    </row>
    <row r="209" spans="5:17" ht="15.75" x14ac:dyDescent="0.25">
      <c r="E209" s="1" t="s">
        <v>276</v>
      </c>
      <c r="F209" s="1" t="s">
        <v>81</v>
      </c>
      <c r="H209" s="1" t="s">
        <v>36</v>
      </c>
      <c r="I209" s="1" t="s">
        <v>532</v>
      </c>
      <c r="J209">
        <v>1.2</v>
      </c>
      <c r="K209" s="1" t="s">
        <v>562</v>
      </c>
      <c r="L209" s="1" t="str">
        <f>VLOOKUP(uzytkownicy722[[#This Row],[Panstwo]],panstwa520[[Panstwo]:[Kontynent]],2,FALSE)</f>
        <v>Afryka</v>
      </c>
      <c r="M209" s="1" t="str">
        <f>VLOOKUP(uzytkownicy722[[#This Row],[Jezyk]],jezyki621[],2,FALSE)</f>
        <v>nigero-kongijska</v>
      </c>
      <c r="N20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09" s="9" t="str">
        <f>IF(N209&lt;&gt;"",uzytkownicy722[[#This Row],[Uzytkownicy]],"")</f>
        <v/>
      </c>
      <c r="P209" t="s">
        <v>593</v>
      </c>
      <c r="Q209" t="s">
        <v>593</v>
      </c>
    </row>
    <row r="210" spans="5:17" ht="15.75" x14ac:dyDescent="0.25">
      <c r="E210" s="1" t="s">
        <v>277</v>
      </c>
      <c r="F210" s="1" t="s">
        <v>96</v>
      </c>
      <c r="H210" s="1" t="s">
        <v>37</v>
      </c>
      <c r="I210" s="1" t="s">
        <v>97</v>
      </c>
      <c r="J210">
        <v>1.2</v>
      </c>
      <c r="K210" s="1" t="s">
        <v>563</v>
      </c>
      <c r="L210" s="1" t="str">
        <f>VLOOKUP(uzytkownicy722[[#This Row],[Panstwo]],panstwa520[[Panstwo]:[Kontynent]],2,FALSE)</f>
        <v>Europa</v>
      </c>
      <c r="M210" s="1" t="str">
        <f>VLOOKUP(uzytkownicy722[[#This Row],[Jezyk]],jezyki621[],2,FALSE)</f>
        <v>turecka</v>
      </c>
      <c r="N21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10" s="9" t="str">
        <f>IF(N210&lt;&gt;"",uzytkownicy722[[#This Row],[Uzytkownicy]],"")</f>
        <v/>
      </c>
      <c r="P210" t="s">
        <v>593</v>
      </c>
      <c r="Q210" t="s">
        <v>593</v>
      </c>
    </row>
    <row r="211" spans="5:17" ht="15.75" x14ac:dyDescent="0.25">
      <c r="E211" s="1" t="s">
        <v>278</v>
      </c>
      <c r="F211" s="1" t="s">
        <v>89</v>
      </c>
      <c r="H211" s="1" t="s">
        <v>42</v>
      </c>
      <c r="I211" s="1" t="s">
        <v>165</v>
      </c>
      <c r="J211">
        <v>1.2</v>
      </c>
      <c r="K211" s="1" t="s">
        <v>563</v>
      </c>
      <c r="L211" s="1" t="str">
        <f>VLOOKUP(uzytkownicy722[[#This Row],[Panstwo]],panstwa520[[Panstwo]:[Kontynent]],2,FALSE)</f>
        <v>Afryka</v>
      </c>
      <c r="M211" s="1" t="str">
        <f>VLOOKUP(uzytkownicy722[[#This Row],[Jezyk]],jezyki621[],2,FALSE)</f>
        <v>nigero-kongijska</v>
      </c>
      <c r="N21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11" s="9" t="str">
        <f>IF(N211&lt;&gt;"",uzytkownicy722[[#This Row],[Uzytkownicy]],"")</f>
        <v/>
      </c>
      <c r="P211" t="s">
        <v>593</v>
      </c>
      <c r="Q211" t="s">
        <v>593</v>
      </c>
    </row>
    <row r="212" spans="5:17" ht="15.75" x14ac:dyDescent="0.25">
      <c r="E212" s="1" t="s">
        <v>279</v>
      </c>
      <c r="F212" s="1" t="s">
        <v>123</v>
      </c>
      <c r="H212" s="1" t="s">
        <v>15</v>
      </c>
      <c r="I212" s="1" t="s">
        <v>227</v>
      </c>
      <c r="J212">
        <v>1.1000000000000001</v>
      </c>
      <c r="K212" s="1" t="s">
        <v>563</v>
      </c>
      <c r="L212" s="1" t="str">
        <f>VLOOKUP(uzytkownicy722[[#This Row],[Panstwo]],panstwa520[[Panstwo]:[Kontynent]],2,FALSE)</f>
        <v>Afryka</v>
      </c>
      <c r="M212" s="1" t="str">
        <f>VLOOKUP(uzytkownicy722[[#This Row],[Jezyk]],jezyki621[],2,FALSE)</f>
        <v>afroazjatycka</v>
      </c>
      <c r="N21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12" s="9" t="str">
        <f>IF(N212&lt;&gt;"",uzytkownicy722[[#This Row],[Uzytkownicy]],"")</f>
        <v/>
      </c>
      <c r="P212" t="s">
        <v>593</v>
      </c>
      <c r="Q212" t="s">
        <v>593</v>
      </c>
    </row>
    <row r="213" spans="5:17" ht="15.75" x14ac:dyDescent="0.25">
      <c r="E213" s="1" t="s">
        <v>280</v>
      </c>
      <c r="F213" s="1" t="s">
        <v>281</v>
      </c>
      <c r="H213" s="1" t="s">
        <v>16</v>
      </c>
      <c r="I213" s="1" t="s">
        <v>260</v>
      </c>
      <c r="J213">
        <v>1.1000000000000001</v>
      </c>
      <c r="K213" s="1" t="s">
        <v>563</v>
      </c>
      <c r="L213" s="1" t="str">
        <f>VLOOKUP(uzytkownicy722[[#This Row],[Panstwo]],panstwa520[[Panstwo]:[Kontynent]],2,FALSE)</f>
        <v>Azja</v>
      </c>
      <c r="M213" s="1" t="str">
        <f>VLOOKUP(uzytkownicy722[[#This Row],[Jezyk]],jezyki621[],2,FALSE)</f>
        <v>austronezyjska</v>
      </c>
      <c r="N21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13" s="9" t="str">
        <f>IF(N213&lt;&gt;"",uzytkownicy722[[#This Row],[Uzytkownicy]],"")</f>
        <v/>
      </c>
      <c r="P213" t="s">
        <v>593</v>
      </c>
      <c r="Q213" t="s">
        <v>593</v>
      </c>
    </row>
    <row r="214" spans="5:17" ht="15.75" x14ac:dyDescent="0.25">
      <c r="E214" s="1" t="s">
        <v>282</v>
      </c>
      <c r="F214" s="1" t="s">
        <v>123</v>
      </c>
      <c r="H214" s="1" t="s">
        <v>20</v>
      </c>
      <c r="I214" s="1" t="s">
        <v>253</v>
      </c>
      <c r="J214">
        <v>1.1000000000000001</v>
      </c>
      <c r="K214" s="1" t="s">
        <v>563</v>
      </c>
      <c r="L214" s="1" t="str">
        <f>VLOOKUP(uzytkownicy722[[#This Row],[Panstwo]],panstwa520[[Panstwo]:[Kontynent]],2,FALSE)</f>
        <v>Azja</v>
      </c>
      <c r="M214" s="1" t="str">
        <f>VLOOKUP(uzytkownicy722[[#This Row],[Jezyk]],jezyki621[],2,FALSE)</f>
        <v>austroazjatycka</v>
      </c>
      <c r="N21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14" s="9" t="str">
        <f>IF(N214&lt;&gt;"",uzytkownicy722[[#This Row],[Uzytkownicy]],"")</f>
        <v/>
      </c>
      <c r="P214" t="s">
        <v>593</v>
      </c>
      <c r="Q214" t="s">
        <v>593</v>
      </c>
    </row>
    <row r="215" spans="5:17" ht="15.75" x14ac:dyDescent="0.25">
      <c r="E215" s="1" t="s">
        <v>283</v>
      </c>
      <c r="F215" s="1" t="s">
        <v>53</v>
      </c>
      <c r="H215" s="1" t="s">
        <v>20</v>
      </c>
      <c r="I215" s="1" t="s">
        <v>366</v>
      </c>
      <c r="J215">
        <v>1.1000000000000001</v>
      </c>
      <c r="K215" s="1" t="s">
        <v>563</v>
      </c>
      <c r="L215" s="1" t="str">
        <f>VLOOKUP(uzytkownicy722[[#This Row],[Panstwo]],panstwa520[[Panstwo]:[Kontynent]],2,FALSE)</f>
        <v>Azja</v>
      </c>
      <c r="M215" s="1" t="str">
        <f>VLOOKUP(uzytkownicy722[[#This Row],[Jezyk]],jezyki621[],2,FALSE)</f>
        <v>austroazjatycka</v>
      </c>
      <c r="N21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15" s="9" t="str">
        <f>IF(N215&lt;&gt;"",uzytkownicy722[[#This Row],[Uzytkownicy]],"")</f>
        <v/>
      </c>
      <c r="P215" t="s">
        <v>593</v>
      </c>
      <c r="Q215" t="s">
        <v>593</v>
      </c>
    </row>
    <row r="216" spans="5:17" ht="15.75" x14ac:dyDescent="0.25">
      <c r="E216" s="1" t="s">
        <v>284</v>
      </c>
      <c r="F216" s="1" t="s">
        <v>86</v>
      </c>
      <c r="H216" s="1" t="s">
        <v>21</v>
      </c>
      <c r="I216" s="1" t="s">
        <v>102</v>
      </c>
      <c r="J216">
        <v>1.1000000000000001</v>
      </c>
      <c r="K216" s="1" t="s">
        <v>563</v>
      </c>
      <c r="L216" s="1" t="str">
        <f>VLOOKUP(uzytkownicy722[[#This Row],[Panstwo]],panstwa520[[Panstwo]:[Kontynent]],2,FALSE)</f>
        <v>Azja</v>
      </c>
      <c r="M216" s="1" t="str">
        <f>VLOOKUP(uzytkownicy722[[#This Row],[Jezyk]],jezyki621[],2,FALSE)</f>
        <v>austronezyjska</v>
      </c>
      <c r="N21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16" s="9" t="str">
        <f>IF(N216&lt;&gt;"",uzytkownicy722[[#This Row],[Uzytkownicy]],"")</f>
        <v/>
      </c>
      <c r="P216" t="s">
        <v>593</v>
      </c>
      <c r="Q216" t="s">
        <v>593</v>
      </c>
    </row>
    <row r="217" spans="5:17" ht="15.75" x14ac:dyDescent="0.25">
      <c r="E217" s="1" t="s">
        <v>285</v>
      </c>
      <c r="F217" s="1" t="s">
        <v>53</v>
      </c>
      <c r="H217" s="1" t="s">
        <v>36</v>
      </c>
      <c r="I217" s="1" t="s">
        <v>378</v>
      </c>
      <c r="J217">
        <v>1.1000000000000001</v>
      </c>
      <c r="K217" s="1" t="s">
        <v>562</v>
      </c>
      <c r="L217" s="1" t="str">
        <f>VLOOKUP(uzytkownicy722[[#This Row],[Panstwo]],panstwa520[[Panstwo]:[Kontynent]],2,FALSE)</f>
        <v>Afryka</v>
      </c>
      <c r="M217" s="1" t="str">
        <f>VLOOKUP(uzytkownicy722[[#This Row],[Jezyk]],jezyki621[],2,FALSE)</f>
        <v>nigero-kongijska</v>
      </c>
      <c r="N21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17" s="9" t="str">
        <f>IF(N217&lt;&gt;"",uzytkownicy722[[#This Row],[Uzytkownicy]],"")</f>
        <v/>
      </c>
      <c r="P217" t="s">
        <v>593</v>
      </c>
      <c r="Q217" t="s">
        <v>593</v>
      </c>
    </row>
    <row r="218" spans="5:17" ht="15.75" x14ac:dyDescent="0.25">
      <c r="E218" s="1" t="s">
        <v>286</v>
      </c>
      <c r="F218" s="1" t="s">
        <v>62</v>
      </c>
      <c r="H218" s="1" t="s">
        <v>37</v>
      </c>
      <c r="I218" s="1" t="s">
        <v>527</v>
      </c>
      <c r="J218">
        <v>1.1000000000000001</v>
      </c>
      <c r="K218" s="1" t="s">
        <v>563</v>
      </c>
      <c r="L218" s="1" t="str">
        <f>VLOOKUP(uzytkownicy722[[#This Row],[Panstwo]],panstwa520[[Panstwo]:[Kontynent]],2,FALSE)</f>
        <v>Europa</v>
      </c>
      <c r="M218" s="1" t="str">
        <f>VLOOKUP(uzytkownicy722[[#This Row],[Jezyk]],jezyki621[],2,FALSE)</f>
        <v>indoeuropejska</v>
      </c>
      <c r="N21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18" s="9" t="str">
        <f>IF(N218&lt;&gt;"",uzytkownicy722[[#This Row],[Uzytkownicy]],"")</f>
        <v/>
      </c>
      <c r="P218" t="s">
        <v>593</v>
      </c>
      <c r="Q218" t="s">
        <v>593</v>
      </c>
    </row>
    <row r="219" spans="5:17" ht="15.75" x14ac:dyDescent="0.25">
      <c r="E219" s="1" t="s">
        <v>287</v>
      </c>
      <c r="F219" s="1" t="s">
        <v>81</v>
      </c>
      <c r="H219" s="1" t="s">
        <v>40</v>
      </c>
      <c r="I219" s="1" t="s">
        <v>197</v>
      </c>
      <c r="J219">
        <v>1.1000000000000001</v>
      </c>
      <c r="K219" s="1" t="s">
        <v>563</v>
      </c>
      <c r="L219" s="1" t="str">
        <f>VLOOKUP(uzytkownicy722[[#This Row],[Panstwo]],panstwa520[[Panstwo]:[Kontynent]],2,FALSE)</f>
        <v>Afryka</v>
      </c>
      <c r="M219" s="1" t="str">
        <f>VLOOKUP(uzytkownicy722[[#This Row],[Jezyk]],jezyki621[],2,FALSE)</f>
        <v>nigero-kongijska</v>
      </c>
      <c r="N21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19" s="9" t="str">
        <f>IF(N219&lt;&gt;"",uzytkownicy722[[#This Row],[Uzytkownicy]],"")</f>
        <v/>
      </c>
      <c r="P219" t="s">
        <v>593</v>
      </c>
      <c r="Q219" t="s">
        <v>593</v>
      </c>
    </row>
    <row r="220" spans="5:17" ht="15.75" x14ac:dyDescent="0.25">
      <c r="E220" s="1" t="s">
        <v>288</v>
      </c>
      <c r="F220" s="1" t="s">
        <v>123</v>
      </c>
      <c r="H220" s="1" t="s">
        <v>40</v>
      </c>
      <c r="I220" s="1" t="s">
        <v>396</v>
      </c>
      <c r="J220">
        <v>1.1000000000000001</v>
      </c>
      <c r="K220" s="1" t="s">
        <v>563</v>
      </c>
      <c r="L220" s="1" t="str">
        <f>VLOOKUP(uzytkownicy722[[#This Row],[Panstwo]],panstwa520[[Panstwo]:[Kontynent]],2,FALSE)</f>
        <v>Afryka</v>
      </c>
      <c r="M220" s="1" t="str">
        <f>VLOOKUP(uzytkownicy722[[#This Row],[Jezyk]],jezyki621[],2,FALSE)</f>
        <v>nigero-kongijska</v>
      </c>
      <c r="N22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20" s="9" t="str">
        <f>IF(N220&lt;&gt;"",uzytkownicy722[[#This Row],[Uzytkownicy]],"")</f>
        <v/>
      </c>
      <c r="P220" t="s">
        <v>593</v>
      </c>
      <c r="Q220" t="s">
        <v>593</v>
      </c>
    </row>
    <row r="221" spans="5:17" ht="15.75" x14ac:dyDescent="0.25">
      <c r="E221" s="1" t="s">
        <v>289</v>
      </c>
      <c r="F221" s="1" t="s">
        <v>123</v>
      </c>
      <c r="H221" s="1" t="s">
        <v>41</v>
      </c>
      <c r="I221" s="1" t="s">
        <v>76</v>
      </c>
      <c r="J221">
        <v>1.1000000000000001</v>
      </c>
      <c r="K221" s="1" t="s">
        <v>563</v>
      </c>
      <c r="L221" s="1" t="str">
        <f>VLOOKUP(uzytkownicy722[[#This Row],[Panstwo]],panstwa520[[Panstwo]:[Kontynent]],2,FALSE)</f>
        <v>Azja</v>
      </c>
      <c r="M221" s="1" t="str">
        <f>VLOOKUP(uzytkownicy722[[#This Row],[Jezyk]],jezyki621[],2,FALSE)</f>
        <v>afroazjatycka</v>
      </c>
      <c r="N22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21" s="9" t="str">
        <f>IF(N221&lt;&gt;"",uzytkownicy722[[#This Row],[Uzytkownicy]],"")</f>
        <v/>
      </c>
      <c r="P221" t="s">
        <v>593</v>
      </c>
      <c r="Q221" t="s">
        <v>593</v>
      </c>
    </row>
    <row r="222" spans="5:17" ht="15.75" x14ac:dyDescent="0.25">
      <c r="E222" s="1" t="s">
        <v>290</v>
      </c>
      <c r="F222" s="1" t="s">
        <v>89</v>
      </c>
      <c r="H222" s="1" t="s">
        <v>42</v>
      </c>
      <c r="I222" s="1" t="s">
        <v>309</v>
      </c>
      <c r="J222">
        <v>1.1000000000000001</v>
      </c>
      <c r="K222" s="1" t="s">
        <v>563</v>
      </c>
      <c r="L222" s="1" t="str">
        <f>VLOOKUP(uzytkownicy722[[#This Row],[Panstwo]],panstwa520[[Panstwo]:[Kontynent]],2,FALSE)</f>
        <v>Afryka</v>
      </c>
      <c r="M222" s="1" t="str">
        <f>VLOOKUP(uzytkownicy722[[#This Row],[Jezyk]],jezyki621[],2,FALSE)</f>
        <v>nilo-saharyjska</v>
      </c>
      <c r="N22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22" s="9" t="str">
        <f>IF(N222&lt;&gt;"",uzytkownicy722[[#This Row],[Uzytkownicy]],"")</f>
        <v/>
      </c>
      <c r="P222" t="s">
        <v>593</v>
      </c>
      <c r="Q222" t="s">
        <v>593</v>
      </c>
    </row>
    <row r="223" spans="5:17" ht="15.75" x14ac:dyDescent="0.25">
      <c r="E223" s="1" t="s">
        <v>291</v>
      </c>
      <c r="F223" s="1" t="s">
        <v>81</v>
      </c>
      <c r="H223" s="1" t="s">
        <v>44</v>
      </c>
      <c r="I223" s="1" t="s">
        <v>277</v>
      </c>
      <c r="J223">
        <v>1.1000000000000001</v>
      </c>
      <c r="K223" s="1" t="s">
        <v>563</v>
      </c>
      <c r="L223" s="1" t="str">
        <f>VLOOKUP(uzytkownicy722[[#This Row],[Panstwo]],panstwa520[[Panstwo]:[Kontynent]],2,FALSE)</f>
        <v>Ameryka Polnocna</v>
      </c>
      <c r="M223" s="1" t="str">
        <f>VLOOKUP(uzytkownicy722[[#This Row],[Jezyk]],jezyki621[],2,FALSE)</f>
        <v>jezyk izolowany</v>
      </c>
      <c r="N223" s="9" t="str">
        <f>IF(AND(OR(uzytkownicy722[[#This Row],[kontynent]]="Ameryka Polnocna",uzytkownicy722[[#This Row],[kontynent]]="Ameryka Poludniowa"),uzytkownicy722[[#This Row],[rodzina]]&lt;&gt;"indoeuropejska"),uzytkownicy722[[#This Row],[Jezyk]],"")</f>
        <v>koreanski</v>
      </c>
      <c r="O223" s="9">
        <f>IF(N223&lt;&gt;"",uzytkownicy722[[#This Row],[Uzytkownicy]],"")</f>
        <v>1.1000000000000001</v>
      </c>
      <c r="P223" t="s">
        <v>277</v>
      </c>
      <c r="Q223">
        <v>1.1000000000000001</v>
      </c>
    </row>
    <row r="224" spans="5:17" ht="15.75" x14ac:dyDescent="0.25">
      <c r="E224" s="1" t="s">
        <v>292</v>
      </c>
      <c r="F224" s="1" t="s">
        <v>56</v>
      </c>
      <c r="H224" s="1" t="s">
        <v>44</v>
      </c>
      <c r="I224" s="1" t="s">
        <v>391</v>
      </c>
      <c r="J224">
        <v>1.1000000000000001</v>
      </c>
      <c r="K224" s="1" t="s">
        <v>563</v>
      </c>
      <c r="L224" s="1" t="str">
        <f>VLOOKUP(uzytkownicy722[[#This Row],[Panstwo]],panstwa520[[Panstwo]:[Kontynent]],2,FALSE)</f>
        <v>Ameryka Polnocna</v>
      </c>
      <c r="M224" s="1" t="str">
        <f>VLOOKUP(uzytkownicy722[[#This Row],[Jezyk]],jezyki621[],2,FALSE)</f>
        <v>indoeuropejska</v>
      </c>
      <c r="N22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24" s="9" t="str">
        <f>IF(N224&lt;&gt;"",uzytkownicy722[[#This Row],[Uzytkownicy]],"")</f>
        <v/>
      </c>
      <c r="P224" t="s">
        <v>593</v>
      </c>
      <c r="Q224" t="s">
        <v>593</v>
      </c>
    </row>
    <row r="225" spans="5:17" ht="15.75" x14ac:dyDescent="0.25">
      <c r="E225" s="1" t="s">
        <v>293</v>
      </c>
      <c r="F225" s="1" t="s">
        <v>56</v>
      </c>
      <c r="H225" s="1" t="s">
        <v>46</v>
      </c>
      <c r="I225" s="1" t="s">
        <v>367</v>
      </c>
      <c r="J225">
        <v>1.1000000000000001</v>
      </c>
      <c r="K225" s="1" t="s">
        <v>563</v>
      </c>
      <c r="L225" s="1" t="str">
        <f>VLOOKUP(uzytkownicy722[[#This Row],[Panstwo]],panstwa520[[Panstwo]:[Kontynent]],2,FALSE)</f>
        <v>Azja</v>
      </c>
      <c r="M225" s="1" t="str">
        <f>VLOOKUP(uzytkownicy722[[#This Row],[Jezyk]],jezyki621[],2,FALSE)</f>
        <v>austroazjatycka</v>
      </c>
      <c r="N22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25" s="9" t="str">
        <f>IF(N225&lt;&gt;"",uzytkownicy722[[#This Row],[Uzytkownicy]],"")</f>
        <v/>
      </c>
      <c r="P225" t="s">
        <v>593</v>
      </c>
      <c r="Q225" t="s">
        <v>593</v>
      </c>
    </row>
    <row r="226" spans="5:17" ht="15.75" x14ac:dyDescent="0.25">
      <c r="E226" s="1" t="s">
        <v>294</v>
      </c>
      <c r="F226" s="1" t="s">
        <v>84</v>
      </c>
      <c r="H226" s="1" t="s">
        <v>46</v>
      </c>
      <c r="I226" s="1" t="s">
        <v>202</v>
      </c>
      <c r="J226">
        <v>1.1000000000000001</v>
      </c>
      <c r="K226" s="1" t="s">
        <v>563</v>
      </c>
      <c r="L226" s="1" t="str">
        <f>VLOOKUP(uzytkownicy722[[#This Row],[Panstwo]],panstwa520[[Panstwo]:[Kontynent]],2,FALSE)</f>
        <v>Azja</v>
      </c>
      <c r="M226" s="1" t="str">
        <f>VLOOKUP(uzytkownicy722[[#This Row],[Jezyk]],jezyki621[],2,FALSE)</f>
        <v>hmong-mien</v>
      </c>
      <c r="N22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26" s="9" t="str">
        <f>IF(N226&lt;&gt;"",uzytkownicy722[[#This Row],[Uzytkownicy]],"")</f>
        <v/>
      </c>
      <c r="P226" t="s">
        <v>593</v>
      </c>
      <c r="Q226" t="s">
        <v>593</v>
      </c>
    </row>
    <row r="227" spans="5:17" ht="15.75" x14ac:dyDescent="0.25">
      <c r="E227" s="1" t="s">
        <v>295</v>
      </c>
      <c r="F227" s="1" t="s">
        <v>81</v>
      </c>
      <c r="H227" s="1" t="s">
        <v>46</v>
      </c>
      <c r="I227" s="1" t="s">
        <v>254</v>
      </c>
      <c r="J227">
        <v>1.1000000000000001</v>
      </c>
      <c r="K227" s="1" t="s">
        <v>563</v>
      </c>
      <c r="L227" s="1" t="str">
        <f>VLOOKUP(uzytkownicy722[[#This Row],[Panstwo]],panstwa520[[Panstwo]:[Kontynent]],2,FALSE)</f>
        <v>Azja</v>
      </c>
      <c r="M227" s="1" t="str">
        <f>VLOOKUP(uzytkownicy722[[#This Row],[Jezyk]],jezyki621[],2,FALSE)</f>
        <v>austroazjatycka</v>
      </c>
      <c r="N22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27" s="9" t="str">
        <f>IF(N227&lt;&gt;"",uzytkownicy722[[#This Row],[Uzytkownicy]],"")</f>
        <v/>
      </c>
      <c r="P227" t="s">
        <v>593</v>
      </c>
      <c r="Q227" t="s">
        <v>593</v>
      </c>
    </row>
    <row r="228" spans="5:17" ht="15.75" x14ac:dyDescent="0.25">
      <c r="E228" s="1" t="s">
        <v>296</v>
      </c>
      <c r="F228" s="1" t="s">
        <v>53</v>
      </c>
      <c r="H228" s="1" t="s">
        <v>7</v>
      </c>
      <c r="I228" s="1" t="s">
        <v>76</v>
      </c>
      <c r="J228">
        <v>1</v>
      </c>
      <c r="K228" s="1" t="s">
        <v>563</v>
      </c>
      <c r="L228" s="1" t="str">
        <f>VLOOKUP(uzytkownicy722[[#This Row],[Panstwo]],panstwa520[[Panstwo]:[Kontynent]],2,FALSE)</f>
        <v>Ameryka Poludniowa</v>
      </c>
      <c r="M228" s="1" t="str">
        <f>VLOOKUP(uzytkownicy722[[#This Row],[Jezyk]],jezyki621[],2,FALSE)</f>
        <v>afroazjatycka</v>
      </c>
      <c r="N228" s="9" t="str">
        <f>IF(AND(OR(uzytkownicy722[[#This Row],[kontynent]]="Ameryka Polnocna",uzytkownicy722[[#This Row],[kontynent]]="Ameryka Poludniowa"),uzytkownicy722[[#This Row],[rodzina]]&lt;&gt;"indoeuropejska"),uzytkownicy722[[#This Row],[Jezyk]],"")</f>
        <v>arabski</v>
      </c>
      <c r="O228" s="9">
        <f>IF(N228&lt;&gt;"",uzytkownicy722[[#This Row],[Uzytkownicy]],"")</f>
        <v>1</v>
      </c>
      <c r="P228" t="s">
        <v>76</v>
      </c>
      <c r="Q228">
        <v>1</v>
      </c>
    </row>
    <row r="229" spans="5:17" ht="15.75" x14ac:dyDescent="0.25">
      <c r="E229" s="1" t="s">
        <v>297</v>
      </c>
      <c r="F229" s="1" t="s">
        <v>131</v>
      </c>
      <c r="H229" s="1" t="s">
        <v>13</v>
      </c>
      <c r="I229" s="1" t="s">
        <v>384</v>
      </c>
      <c r="J229">
        <v>1</v>
      </c>
      <c r="K229" s="1" t="s">
        <v>563</v>
      </c>
      <c r="L229" s="1" t="str">
        <f>VLOOKUP(uzytkownicy722[[#This Row],[Panstwo]],panstwa520[[Panstwo]:[Kontynent]],2,FALSE)</f>
        <v>Afryka</v>
      </c>
      <c r="M229" s="1" t="str">
        <f>VLOOKUP(uzytkownicy722[[#This Row],[Jezyk]],jezyki621[],2,FALSE)</f>
        <v>nigero-kongijska</v>
      </c>
      <c r="N22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29" s="9" t="str">
        <f>IF(N229&lt;&gt;"",uzytkownicy722[[#This Row],[Uzytkownicy]],"")</f>
        <v/>
      </c>
      <c r="P229" t="s">
        <v>593</v>
      </c>
      <c r="Q229" t="s">
        <v>593</v>
      </c>
    </row>
    <row r="230" spans="5:17" ht="15.75" x14ac:dyDescent="0.25">
      <c r="E230" s="1" t="s">
        <v>298</v>
      </c>
      <c r="F230" s="1" t="s">
        <v>131</v>
      </c>
      <c r="H230" s="1" t="s">
        <v>13</v>
      </c>
      <c r="I230" s="1" t="s">
        <v>469</v>
      </c>
      <c r="J230">
        <v>1</v>
      </c>
      <c r="K230" s="1" t="s">
        <v>563</v>
      </c>
      <c r="L230" s="1" t="str">
        <f>VLOOKUP(uzytkownicy722[[#This Row],[Panstwo]],panstwa520[[Panstwo]:[Kontynent]],2,FALSE)</f>
        <v>Afryka</v>
      </c>
      <c r="M230" s="1" t="str">
        <f>VLOOKUP(uzytkownicy722[[#This Row],[Jezyk]],jezyki621[],2,FALSE)</f>
        <v>nigero-kongijska</v>
      </c>
      <c r="N23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30" s="9" t="str">
        <f>IF(N230&lt;&gt;"",uzytkownicy722[[#This Row],[Uzytkownicy]],"")</f>
        <v/>
      </c>
      <c r="P230" t="s">
        <v>593</v>
      </c>
      <c r="Q230" t="s">
        <v>593</v>
      </c>
    </row>
    <row r="231" spans="5:17" ht="15.75" x14ac:dyDescent="0.25">
      <c r="E231" s="1" t="s">
        <v>299</v>
      </c>
      <c r="F231" s="1" t="s">
        <v>81</v>
      </c>
      <c r="H231" s="1" t="s">
        <v>14</v>
      </c>
      <c r="I231" s="1" t="s">
        <v>106</v>
      </c>
      <c r="J231">
        <v>1</v>
      </c>
      <c r="K231" s="1" t="s">
        <v>563</v>
      </c>
      <c r="L231" s="1" t="str">
        <f>VLOOKUP(uzytkownicy722[[#This Row],[Panstwo]],panstwa520[[Panstwo]:[Kontynent]],2,FALSE)</f>
        <v>Afryka</v>
      </c>
      <c r="M231" s="1" t="str">
        <f>VLOOKUP(uzytkownicy722[[#This Row],[Jezyk]],jezyki621[],2,FALSE)</f>
        <v>afroazjatycka</v>
      </c>
      <c r="N23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31" s="9" t="str">
        <f>IF(N231&lt;&gt;"",uzytkownicy722[[#This Row],[Uzytkownicy]],"")</f>
        <v/>
      </c>
      <c r="P231" t="s">
        <v>593</v>
      </c>
      <c r="Q231" t="s">
        <v>593</v>
      </c>
    </row>
    <row r="232" spans="5:17" ht="15.75" x14ac:dyDescent="0.25">
      <c r="E232" s="1" t="s">
        <v>300</v>
      </c>
      <c r="F232" s="1" t="s">
        <v>51</v>
      </c>
      <c r="H232" s="1" t="s">
        <v>16</v>
      </c>
      <c r="I232" s="1" t="s">
        <v>478</v>
      </c>
      <c r="J232">
        <v>1</v>
      </c>
      <c r="K232" s="1" t="s">
        <v>563</v>
      </c>
      <c r="L232" s="1" t="str">
        <f>VLOOKUP(uzytkownicy722[[#This Row],[Panstwo]],panstwa520[[Panstwo]:[Kontynent]],2,FALSE)</f>
        <v>Azja</v>
      </c>
      <c r="M232" s="1" t="str">
        <f>VLOOKUP(uzytkownicy722[[#This Row],[Jezyk]],jezyki621[],2,FALSE)</f>
        <v>austronezyjska</v>
      </c>
      <c r="N23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32" s="9" t="str">
        <f>IF(N232&lt;&gt;"",uzytkownicy722[[#This Row],[Uzytkownicy]],"")</f>
        <v/>
      </c>
      <c r="P232" t="s">
        <v>593</v>
      </c>
      <c r="Q232" t="s">
        <v>593</v>
      </c>
    </row>
    <row r="233" spans="5:17" ht="15.75" x14ac:dyDescent="0.25">
      <c r="E233" s="1" t="s">
        <v>301</v>
      </c>
      <c r="F233" s="1" t="s">
        <v>84</v>
      </c>
      <c r="H233" s="1" t="s">
        <v>20</v>
      </c>
      <c r="I233" s="1" t="s">
        <v>203</v>
      </c>
      <c r="J233">
        <v>1</v>
      </c>
      <c r="K233" s="1" t="s">
        <v>563</v>
      </c>
      <c r="L233" s="1" t="str">
        <f>VLOOKUP(uzytkownicy722[[#This Row],[Panstwo]],panstwa520[[Panstwo]:[Kontynent]],2,FALSE)</f>
        <v>Azja</v>
      </c>
      <c r="M233" s="1" t="str">
        <f>VLOOKUP(uzytkownicy722[[#This Row],[Jezyk]],jezyki621[],2,FALSE)</f>
        <v>austroazjatycka</v>
      </c>
      <c r="N23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33" s="9" t="str">
        <f>IF(N233&lt;&gt;"",uzytkownicy722[[#This Row],[Uzytkownicy]],"")</f>
        <v/>
      </c>
      <c r="P233" t="s">
        <v>593</v>
      </c>
      <c r="Q233" t="s">
        <v>593</v>
      </c>
    </row>
    <row r="234" spans="5:17" ht="15.75" x14ac:dyDescent="0.25">
      <c r="E234" s="1" t="s">
        <v>302</v>
      </c>
      <c r="F234" s="1" t="s">
        <v>81</v>
      </c>
      <c r="H234" s="1" t="s">
        <v>21</v>
      </c>
      <c r="I234" s="1" t="s">
        <v>204</v>
      </c>
      <c r="J234">
        <v>1</v>
      </c>
      <c r="K234" s="1" t="s">
        <v>563</v>
      </c>
      <c r="L234" s="1" t="str">
        <f>VLOOKUP(uzytkownicy722[[#This Row],[Panstwo]],panstwa520[[Panstwo]:[Kontynent]],2,FALSE)</f>
        <v>Azja</v>
      </c>
      <c r="M234" s="1" t="str">
        <f>VLOOKUP(uzytkownicy722[[#This Row],[Jezyk]],jezyki621[],2,FALSE)</f>
        <v>austronezyjska</v>
      </c>
      <c r="N23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34" s="9" t="str">
        <f>IF(N234&lt;&gt;"",uzytkownicy722[[#This Row],[Uzytkownicy]],"")</f>
        <v/>
      </c>
      <c r="P234" t="s">
        <v>593</v>
      </c>
      <c r="Q234" t="s">
        <v>593</v>
      </c>
    </row>
    <row r="235" spans="5:17" ht="15.75" x14ac:dyDescent="0.25">
      <c r="E235" s="1" t="s">
        <v>303</v>
      </c>
      <c r="F235" s="1" t="s">
        <v>56</v>
      </c>
      <c r="H235" s="1" t="s">
        <v>21</v>
      </c>
      <c r="I235" s="1" t="s">
        <v>217</v>
      </c>
      <c r="J235">
        <v>1</v>
      </c>
      <c r="K235" s="1" t="s">
        <v>563</v>
      </c>
      <c r="L235" s="1" t="str">
        <f>VLOOKUP(uzytkownicy722[[#This Row],[Panstwo]],panstwa520[[Panstwo]:[Kontynent]],2,FALSE)</f>
        <v>Azja</v>
      </c>
      <c r="M235" s="1" t="str">
        <f>VLOOKUP(uzytkownicy722[[#This Row],[Jezyk]],jezyki621[],2,FALSE)</f>
        <v>austronezyjska</v>
      </c>
      <c r="N23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35" s="9" t="str">
        <f>IF(N235&lt;&gt;"",uzytkownicy722[[#This Row],[Uzytkownicy]],"")</f>
        <v/>
      </c>
      <c r="P235" t="s">
        <v>593</v>
      </c>
      <c r="Q235" t="s">
        <v>593</v>
      </c>
    </row>
    <row r="236" spans="5:17" ht="15.75" x14ac:dyDescent="0.25">
      <c r="E236" s="1" t="s">
        <v>304</v>
      </c>
      <c r="F236" s="1" t="s">
        <v>81</v>
      </c>
      <c r="H236" s="1" t="s">
        <v>24</v>
      </c>
      <c r="I236" s="1" t="s">
        <v>407</v>
      </c>
      <c r="J236">
        <v>1</v>
      </c>
      <c r="K236" s="1" t="s">
        <v>563</v>
      </c>
      <c r="L236" s="1" t="str">
        <f>VLOOKUP(uzytkownicy722[[#This Row],[Panstwo]],panstwa520[[Panstwo]:[Kontynent]],2,FALSE)</f>
        <v>Azja</v>
      </c>
      <c r="M236" s="1" t="str">
        <f>VLOOKUP(uzytkownicy722[[#This Row],[Jezyk]],jezyki621[],2,FALSE)</f>
        <v>jezyk izolowany</v>
      </c>
      <c r="N23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36" s="9" t="str">
        <f>IF(N236&lt;&gt;"",uzytkownicy722[[#This Row],[Uzytkownicy]],"")</f>
        <v/>
      </c>
      <c r="P236" t="s">
        <v>593</v>
      </c>
      <c r="Q236" t="s">
        <v>593</v>
      </c>
    </row>
    <row r="237" spans="5:17" ht="15.75" x14ac:dyDescent="0.25">
      <c r="E237" s="1" t="s">
        <v>305</v>
      </c>
      <c r="F237" s="1" t="s">
        <v>56</v>
      </c>
      <c r="H237" s="1" t="s">
        <v>27</v>
      </c>
      <c r="I237" s="1" t="s">
        <v>522</v>
      </c>
      <c r="J237">
        <v>1</v>
      </c>
      <c r="K237" s="1" t="s">
        <v>563</v>
      </c>
      <c r="L237" s="1" t="str">
        <f>VLOOKUP(uzytkownicy722[[#This Row],[Panstwo]],panstwa520[[Panstwo]:[Kontynent]],2,FALSE)</f>
        <v>Afryka</v>
      </c>
      <c r="M237" s="1" t="str">
        <f>VLOOKUP(uzytkownicy722[[#This Row],[Jezyk]],jezyki621[],2,FALSE)</f>
        <v>nilo-saharyjska</v>
      </c>
      <c r="N23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37" s="9" t="str">
        <f>IF(N237&lt;&gt;"",uzytkownicy722[[#This Row],[Uzytkownicy]],"")</f>
        <v/>
      </c>
      <c r="P237" t="s">
        <v>593</v>
      </c>
      <c r="Q237" t="s">
        <v>593</v>
      </c>
    </row>
    <row r="238" spans="5:17" ht="15.75" x14ac:dyDescent="0.25">
      <c r="E238" s="1" t="s">
        <v>306</v>
      </c>
      <c r="F238" s="1" t="s">
        <v>81</v>
      </c>
      <c r="H238" s="1" t="s">
        <v>33</v>
      </c>
      <c r="I238" s="1" t="s">
        <v>158</v>
      </c>
      <c r="J238">
        <v>1</v>
      </c>
      <c r="K238" s="1" t="s">
        <v>563</v>
      </c>
      <c r="L238" s="1" t="str">
        <f>VLOOKUP(uzytkownicy722[[#This Row],[Panstwo]],panstwa520[[Panstwo]:[Kontynent]],2,FALSE)</f>
        <v>Afryka</v>
      </c>
      <c r="M238" s="1" t="str">
        <f>VLOOKUP(uzytkownicy722[[#This Row],[Jezyk]],jezyki621[],2,FALSE)</f>
        <v>nigero-kongijska</v>
      </c>
      <c r="N23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38" s="9" t="str">
        <f>IF(N238&lt;&gt;"",uzytkownicy722[[#This Row],[Uzytkownicy]],"")</f>
        <v/>
      </c>
      <c r="P238" t="s">
        <v>593</v>
      </c>
      <c r="Q238" t="s">
        <v>593</v>
      </c>
    </row>
    <row r="239" spans="5:17" ht="15.75" x14ac:dyDescent="0.25">
      <c r="E239" s="1" t="s">
        <v>307</v>
      </c>
      <c r="F239" s="1" t="s">
        <v>81</v>
      </c>
      <c r="H239" s="1" t="s">
        <v>37</v>
      </c>
      <c r="I239" s="1" t="s">
        <v>148</v>
      </c>
      <c r="J239">
        <v>1</v>
      </c>
      <c r="K239" s="1" t="s">
        <v>563</v>
      </c>
      <c r="L239" s="1" t="str">
        <f>VLOOKUP(uzytkownicy722[[#This Row],[Panstwo]],panstwa520[[Panstwo]:[Kontynent]],2,FALSE)</f>
        <v>Europa</v>
      </c>
      <c r="M239" s="1" t="str">
        <f>VLOOKUP(uzytkownicy722[[#This Row],[Jezyk]],jezyki621[],2,FALSE)</f>
        <v>turecka</v>
      </c>
      <c r="N23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39" s="9" t="str">
        <f>IF(N239&lt;&gt;"",uzytkownicy722[[#This Row],[Uzytkownicy]],"")</f>
        <v/>
      </c>
      <c r="P239" t="s">
        <v>593</v>
      </c>
      <c r="Q239" t="s">
        <v>593</v>
      </c>
    </row>
    <row r="240" spans="5:17" ht="15.75" x14ac:dyDescent="0.25">
      <c r="E240" s="1" t="s">
        <v>308</v>
      </c>
      <c r="F240" s="1" t="s">
        <v>81</v>
      </c>
      <c r="H240" s="1" t="s">
        <v>40</v>
      </c>
      <c r="I240" s="1" t="s">
        <v>186</v>
      </c>
      <c r="J240">
        <v>1</v>
      </c>
      <c r="K240" s="1" t="s">
        <v>563</v>
      </c>
      <c r="L240" s="1" t="str">
        <f>VLOOKUP(uzytkownicy722[[#This Row],[Panstwo]],panstwa520[[Panstwo]:[Kontynent]],2,FALSE)</f>
        <v>Afryka</v>
      </c>
      <c r="M240" s="1" t="str">
        <f>VLOOKUP(uzytkownicy722[[#This Row],[Jezyk]],jezyki621[],2,FALSE)</f>
        <v>nigero-kongijska</v>
      </c>
      <c r="N24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40" s="9" t="str">
        <f>IF(N240&lt;&gt;"",uzytkownicy722[[#This Row],[Uzytkownicy]],"")</f>
        <v/>
      </c>
      <c r="P240" t="s">
        <v>593</v>
      </c>
      <c r="Q240" t="s">
        <v>593</v>
      </c>
    </row>
    <row r="241" spans="5:17" ht="15.75" x14ac:dyDescent="0.25">
      <c r="E241" s="1" t="s">
        <v>309</v>
      </c>
      <c r="F241" s="1" t="s">
        <v>53</v>
      </c>
      <c r="H241" s="1" t="s">
        <v>41</v>
      </c>
      <c r="I241" s="1" t="s">
        <v>225</v>
      </c>
      <c r="J241">
        <v>1</v>
      </c>
      <c r="K241" s="1" t="s">
        <v>563</v>
      </c>
      <c r="L241" s="1" t="str">
        <f>VLOOKUP(uzytkownicy722[[#This Row],[Panstwo]],panstwa520[[Panstwo]:[Kontynent]],2,FALSE)</f>
        <v>Azja</v>
      </c>
      <c r="M241" s="1" t="str">
        <f>VLOOKUP(uzytkownicy722[[#This Row],[Jezyk]],jezyki621[],2,FALSE)</f>
        <v>abchasko-adygijska</v>
      </c>
      <c r="N24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41" s="9" t="str">
        <f>IF(N241&lt;&gt;"",uzytkownicy722[[#This Row],[Uzytkownicy]],"")</f>
        <v/>
      </c>
      <c r="P241" t="s">
        <v>593</v>
      </c>
      <c r="Q241" t="s">
        <v>593</v>
      </c>
    </row>
    <row r="242" spans="5:17" ht="15.75" x14ac:dyDescent="0.25">
      <c r="E242" s="1" t="s">
        <v>310</v>
      </c>
      <c r="F242" s="1" t="s">
        <v>81</v>
      </c>
      <c r="H242" s="1" t="s">
        <v>42</v>
      </c>
      <c r="I242" s="1" t="s">
        <v>68</v>
      </c>
      <c r="J242">
        <v>1</v>
      </c>
      <c r="K242" s="1" t="s">
        <v>563</v>
      </c>
      <c r="L242" s="1" t="str">
        <f>VLOOKUP(uzytkownicy722[[#This Row],[Panstwo]],panstwa520[[Panstwo]:[Kontynent]],2,FALSE)</f>
        <v>Afryka</v>
      </c>
      <c r="M242" s="1" t="str">
        <f>VLOOKUP(uzytkownicy722[[#This Row],[Jezyk]],jezyki621[],2,FALSE)</f>
        <v>nilo-saharyjska</v>
      </c>
      <c r="N24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42" s="9" t="str">
        <f>IF(N242&lt;&gt;"",uzytkownicy722[[#This Row],[Uzytkownicy]],"")</f>
        <v/>
      </c>
      <c r="P242" t="s">
        <v>593</v>
      </c>
      <c r="Q242" t="s">
        <v>593</v>
      </c>
    </row>
    <row r="243" spans="5:17" ht="15.75" x14ac:dyDescent="0.25">
      <c r="E243" s="1" t="s">
        <v>311</v>
      </c>
      <c r="F243" s="1" t="s">
        <v>81</v>
      </c>
      <c r="H243" s="1" t="s">
        <v>42</v>
      </c>
      <c r="I243" s="1" t="s">
        <v>404</v>
      </c>
      <c r="J243">
        <v>1</v>
      </c>
      <c r="K243" s="1" t="s">
        <v>563</v>
      </c>
      <c r="L243" s="1" t="str">
        <f>VLOOKUP(uzytkownicy722[[#This Row],[Panstwo]],panstwa520[[Panstwo]:[Kontynent]],2,FALSE)</f>
        <v>Afryka</v>
      </c>
      <c r="M243" s="1" t="str">
        <f>VLOOKUP(uzytkownicy722[[#This Row],[Jezyk]],jezyki621[],2,FALSE)</f>
        <v>nigero-kongijska</v>
      </c>
      <c r="N24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43" s="9" t="str">
        <f>IF(N243&lt;&gt;"",uzytkownicy722[[#This Row],[Uzytkownicy]],"")</f>
        <v/>
      </c>
      <c r="P243" t="s">
        <v>593</v>
      </c>
      <c r="Q243" t="s">
        <v>593</v>
      </c>
    </row>
    <row r="244" spans="5:17" ht="15.75" x14ac:dyDescent="0.25">
      <c r="E244" s="1" t="s">
        <v>312</v>
      </c>
      <c r="F244" s="1" t="s">
        <v>81</v>
      </c>
      <c r="H244" s="1" t="s">
        <v>44</v>
      </c>
      <c r="I244" s="1" t="s">
        <v>445</v>
      </c>
      <c r="J244">
        <v>1</v>
      </c>
      <c r="K244" s="1" t="s">
        <v>563</v>
      </c>
      <c r="L244" s="1" t="str">
        <f>VLOOKUP(uzytkownicy722[[#This Row],[Panstwo]],panstwa520[[Panstwo]:[Kontynent]],2,FALSE)</f>
        <v>Ameryka Polnocna</v>
      </c>
      <c r="M244" s="1" t="str">
        <f>VLOOKUP(uzytkownicy722[[#This Row],[Jezyk]],jezyki621[],2,FALSE)</f>
        <v>indoeuropejska</v>
      </c>
      <c r="N24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44" s="9" t="str">
        <f>IF(N244&lt;&gt;"",uzytkownicy722[[#This Row],[Uzytkownicy]],"")</f>
        <v/>
      </c>
      <c r="P244" t="s">
        <v>593</v>
      </c>
      <c r="Q244" t="s">
        <v>593</v>
      </c>
    </row>
    <row r="245" spans="5:17" ht="15.75" x14ac:dyDescent="0.25">
      <c r="E245" s="1" t="s">
        <v>313</v>
      </c>
      <c r="F245" s="1" t="s">
        <v>53</v>
      </c>
      <c r="H245" s="1" t="s">
        <v>44</v>
      </c>
      <c r="I245" s="1" t="s">
        <v>76</v>
      </c>
      <c r="J245">
        <v>1</v>
      </c>
      <c r="K245" s="1" t="s">
        <v>563</v>
      </c>
      <c r="L245" s="1" t="str">
        <f>VLOOKUP(uzytkownicy722[[#This Row],[Panstwo]],panstwa520[[Panstwo]:[Kontynent]],2,FALSE)</f>
        <v>Ameryka Polnocna</v>
      </c>
      <c r="M245" s="1" t="str">
        <f>VLOOKUP(uzytkownicy722[[#This Row],[Jezyk]],jezyki621[],2,FALSE)</f>
        <v>afroazjatycka</v>
      </c>
      <c r="N245" s="9" t="str">
        <f>IF(AND(OR(uzytkownicy722[[#This Row],[kontynent]]="Ameryka Polnocna",uzytkownicy722[[#This Row],[kontynent]]="Ameryka Poludniowa"),uzytkownicy722[[#This Row],[rodzina]]&lt;&gt;"indoeuropejska"),uzytkownicy722[[#This Row],[Jezyk]],"")</f>
        <v>arabski</v>
      </c>
      <c r="O245" s="9">
        <f>IF(N245&lt;&gt;"",uzytkownicy722[[#This Row],[Uzytkownicy]],"")</f>
        <v>1</v>
      </c>
      <c r="P245" t="s">
        <v>76</v>
      </c>
      <c r="Q245">
        <v>1</v>
      </c>
    </row>
    <row r="246" spans="5:17" ht="15.75" x14ac:dyDescent="0.25">
      <c r="E246" s="1" t="s">
        <v>314</v>
      </c>
      <c r="F246" s="1" t="s">
        <v>62</v>
      </c>
      <c r="H246" s="1" t="s">
        <v>46</v>
      </c>
      <c r="I246" s="1" t="s">
        <v>395</v>
      </c>
      <c r="J246">
        <v>1</v>
      </c>
      <c r="K246" s="1" t="s">
        <v>563</v>
      </c>
      <c r="L246" s="1" t="str">
        <f>VLOOKUP(uzytkownicy722[[#This Row],[Panstwo]],panstwa520[[Panstwo]:[Kontynent]],2,FALSE)</f>
        <v>Azja</v>
      </c>
      <c r="M246" s="1" t="str">
        <f>VLOOKUP(uzytkownicy722[[#This Row],[Jezyk]],jezyki621[],2,FALSE)</f>
        <v>dajska</v>
      </c>
      <c r="N24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46" s="9" t="str">
        <f>IF(N246&lt;&gt;"",uzytkownicy722[[#This Row],[Uzytkownicy]],"")</f>
        <v/>
      </c>
      <c r="P246" t="s">
        <v>593</v>
      </c>
      <c r="Q246" t="s">
        <v>593</v>
      </c>
    </row>
    <row r="247" spans="5:17" ht="15.75" x14ac:dyDescent="0.25">
      <c r="E247" s="1" t="s">
        <v>315</v>
      </c>
      <c r="F247" s="1" t="s">
        <v>81</v>
      </c>
      <c r="H247" s="1" t="s">
        <v>10</v>
      </c>
      <c r="I247" s="1" t="s">
        <v>223</v>
      </c>
      <c r="J247">
        <v>0.9</v>
      </c>
      <c r="K247" s="1" t="s">
        <v>563</v>
      </c>
      <c r="L247" s="1" t="str">
        <f>VLOOKUP(uzytkownicy722[[#This Row],[Panstwo]],panstwa520[[Panstwo]:[Kontynent]],2,FALSE)</f>
        <v>Azja</v>
      </c>
      <c r="M247" s="1" t="str">
        <f>VLOOKUP(uzytkownicy722[[#This Row],[Jezyk]],jezyki621[],2,FALSE)</f>
        <v>sino-tybetanska</v>
      </c>
      <c r="N24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47" s="9" t="str">
        <f>IF(N247&lt;&gt;"",uzytkownicy722[[#This Row],[Uzytkownicy]],"")</f>
        <v/>
      </c>
      <c r="P247" t="s">
        <v>593</v>
      </c>
      <c r="Q247" t="s">
        <v>593</v>
      </c>
    </row>
    <row r="248" spans="5:17" ht="15.75" x14ac:dyDescent="0.25">
      <c r="E248" s="1" t="s">
        <v>316</v>
      </c>
      <c r="F248" s="1" t="s">
        <v>53</v>
      </c>
      <c r="H248" s="1" t="s">
        <v>13</v>
      </c>
      <c r="I248" s="1" t="s">
        <v>372</v>
      </c>
      <c r="J248">
        <v>0.9</v>
      </c>
      <c r="K248" s="1" t="s">
        <v>563</v>
      </c>
      <c r="L248" s="1" t="str">
        <f>VLOOKUP(uzytkownicy722[[#This Row],[Panstwo]],panstwa520[[Panstwo]:[Kontynent]],2,FALSE)</f>
        <v>Afryka</v>
      </c>
      <c r="M248" s="1" t="str">
        <f>VLOOKUP(uzytkownicy722[[#This Row],[Jezyk]],jezyki621[],2,FALSE)</f>
        <v>nigero-kongijska</v>
      </c>
      <c r="N24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48" s="9" t="str">
        <f>IF(N248&lt;&gt;"",uzytkownicy722[[#This Row],[Uzytkownicy]],"")</f>
        <v/>
      </c>
      <c r="P248" t="s">
        <v>593</v>
      </c>
      <c r="Q248" t="s">
        <v>593</v>
      </c>
    </row>
    <row r="249" spans="5:17" ht="15.75" x14ac:dyDescent="0.25">
      <c r="E249" s="1" t="s">
        <v>317</v>
      </c>
      <c r="F249" s="1" t="s">
        <v>53</v>
      </c>
      <c r="H249" s="1" t="s">
        <v>17</v>
      </c>
      <c r="I249" s="1" t="s">
        <v>76</v>
      </c>
      <c r="J249">
        <v>0.9</v>
      </c>
      <c r="K249" s="1" t="s">
        <v>563</v>
      </c>
      <c r="L249" s="1" t="str">
        <f>VLOOKUP(uzytkownicy722[[#This Row],[Panstwo]],panstwa520[[Panstwo]:[Kontynent]],2,FALSE)</f>
        <v>Europa</v>
      </c>
      <c r="M249" s="1" t="str">
        <f>VLOOKUP(uzytkownicy722[[#This Row],[Jezyk]],jezyki621[],2,FALSE)</f>
        <v>afroazjatycka</v>
      </c>
      <c r="N24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49" s="9" t="str">
        <f>IF(N249&lt;&gt;"",uzytkownicy722[[#This Row],[Uzytkownicy]],"")</f>
        <v/>
      </c>
      <c r="P249" t="s">
        <v>593</v>
      </c>
      <c r="Q249" t="s">
        <v>593</v>
      </c>
    </row>
    <row r="250" spans="5:17" ht="15.75" x14ac:dyDescent="0.25">
      <c r="E250" s="1" t="s">
        <v>318</v>
      </c>
      <c r="F250" s="1" t="s">
        <v>62</v>
      </c>
      <c r="H250" s="1" t="s">
        <v>19</v>
      </c>
      <c r="I250" s="1" t="s">
        <v>95</v>
      </c>
      <c r="J250">
        <v>0.9</v>
      </c>
      <c r="K250" s="1" t="s">
        <v>563</v>
      </c>
      <c r="L250" s="1" t="str">
        <f>VLOOKUP(uzytkownicy722[[#This Row],[Panstwo]],panstwa520[[Panstwo]:[Kontynent]],2,FALSE)</f>
        <v>Europa</v>
      </c>
      <c r="M250" s="1" t="str">
        <f>VLOOKUP(uzytkownicy722[[#This Row],[Jezyk]],jezyki621[],2,FALSE)</f>
        <v>jezyk izolowany</v>
      </c>
      <c r="N25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50" s="9" t="str">
        <f>IF(N250&lt;&gt;"",uzytkownicy722[[#This Row],[Uzytkownicy]],"")</f>
        <v/>
      </c>
      <c r="P250" t="s">
        <v>593</v>
      </c>
      <c r="Q250" t="s">
        <v>593</v>
      </c>
    </row>
    <row r="251" spans="5:17" ht="15.75" x14ac:dyDescent="0.25">
      <c r="E251" s="1" t="s">
        <v>319</v>
      </c>
      <c r="F251" s="1" t="s">
        <v>81</v>
      </c>
      <c r="H251" s="1" t="s">
        <v>20</v>
      </c>
      <c r="I251" s="1" t="s">
        <v>282</v>
      </c>
      <c r="J251">
        <v>0.9</v>
      </c>
      <c r="K251" s="1" t="s">
        <v>563</v>
      </c>
      <c r="L251" s="1" t="str">
        <f>VLOOKUP(uzytkownicy722[[#This Row],[Panstwo]],panstwa520[[Panstwo]:[Kontynent]],2,FALSE)</f>
        <v>Azja</v>
      </c>
      <c r="M251" s="1" t="str">
        <f>VLOOKUP(uzytkownicy722[[#This Row],[Jezyk]],jezyki621[],2,FALSE)</f>
        <v>drawidyjska</v>
      </c>
      <c r="N25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51" s="9" t="str">
        <f>IF(N251&lt;&gt;"",uzytkownicy722[[#This Row],[Uzytkownicy]],"")</f>
        <v/>
      </c>
      <c r="P251" t="s">
        <v>593</v>
      </c>
      <c r="Q251" t="s">
        <v>593</v>
      </c>
    </row>
    <row r="252" spans="5:17" ht="15.75" x14ac:dyDescent="0.25">
      <c r="E252" s="1" t="s">
        <v>320</v>
      </c>
      <c r="F252" s="1" t="s">
        <v>51</v>
      </c>
      <c r="H252" s="1" t="s">
        <v>20</v>
      </c>
      <c r="I252" s="1" t="s">
        <v>170</v>
      </c>
      <c r="J252">
        <v>0.9</v>
      </c>
      <c r="K252" s="1" t="s">
        <v>563</v>
      </c>
      <c r="L252" s="1" t="str">
        <f>VLOOKUP(uzytkownicy722[[#This Row],[Panstwo]],panstwa520[[Panstwo]:[Kontynent]],2,FALSE)</f>
        <v>Azja</v>
      </c>
      <c r="M252" s="1" t="str">
        <f>VLOOKUP(uzytkownicy722[[#This Row],[Jezyk]],jezyki621[],2,FALSE)</f>
        <v>sino-tybetanska</v>
      </c>
      <c r="N25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52" s="9" t="str">
        <f>IF(N252&lt;&gt;"",uzytkownicy722[[#This Row],[Uzytkownicy]],"")</f>
        <v/>
      </c>
      <c r="P252" t="s">
        <v>593</v>
      </c>
      <c r="Q252" t="s">
        <v>593</v>
      </c>
    </row>
    <row r="253" spans="5:17" ht="15.75" x14ac:dyDescent="0.25">
      <c r="E253" s="1" t="s">
        <v>321</v>
      </c>
      <c r="F253" s="1" t="s">
        <v>51</v>
      </c>
      <c r="H253" s="1" t="s">
        <v>20</v>
      </c>
      <c r="I253" s="1" t="s">
        <v>514</v>
      </c>
      <c r="J253">
        <v>0.9</v>
      </c>
      <c r="K253" s="1" t="s">
        <v>563</v>
      </c>
      <c r="L253" s="1" t="str">
        <f>VLOOKUP(uzytkownicy722[[#This Row],[Panstwo]],panstwa520[[Panstwo]:[Kontynent]],2,FALSE)</f>
        <v>Azja</v>
      </c>
      <c r="M253" s="1" t="str">
        <f>VLOOKUP(uzytkownicy722[[#This Row],[Jezyk]],jezyki621[],2,FALSE)</f>
        <v>sino-tybetanska</v>
      </c>
      <c r="N25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53" s="9" t="str">
        <f>IF(N253&lt;&gt;"",uzytkownicy722[[#This Row],[Uzytkownicy]],"")</f>
        <v/>
      </c>
      <c r="P253" t="s">
        <v>593</v>
      </c>
      <c r="Q253" t="s">
        <v>593</v>
      </c>
    </row>
    <row r="254" spans="5:17" ht="15.75" x14ac:dyDescent="0.25">
      <c r="E254" s="1" t="s">
        <v>322</v>
      </c>
      <c r="F254" s="1" t="s">
        <v>62</v>
      </c>
      <c r="H254" s="1" t="s">
        <v>21</v>
      </c>
      <c r="I254" s="1" t="s">
        <v>177</v>
      </c>
      <c r="J254">
        <v>0.9</v>
      </c>
      <c r="K254" s="1" t="s">
        <v>563</v>
      </c>
      <c r="L254" s="1" t="str">
        <f>VLOOKUP(uzytkownicy722[[#This Row],[Panstwo]],panstwa520[[Panstwo]:[Kontynent]],2,FALSE)</f>
        <v>Azja</v>
      </c>
      <c r="M254" s="1" t="str">
        <f>VLOOKUP(uzytkownicy722[[#This Row],[Jezyk]],jezyki621[],2,FALSE)</f>
        <v>austronezyjska</v>
      </c>
      <c r="N25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54" s="9" t="str">
        <f>IF(N254&lt;&gt;"",uzytkownicy722[[#This Row],[Uzytkownicy]],"")</f>
        <v/>
      </c>
      <c r="P254" t="s">
        <v>593</v>
      </c>
      <c r="Q254" t="s">
        <v>593</v>
      </c>
    </row>
    <row r="255" spans="5:17" ht="15.75" x14ac:dyDescent="0.25">
      <c r="E255" s="1" t="s">
        <v>323</v>
      </c>
      <c r="F255" s="1" t="s">
        <v>51</v>
      </c>
      <c r="H255" s="1" t="s">
        <v>21</v>
      </c>
      <c r="I255" s="1" t="s">
        <v>361</v>
      </c>
      <c r="J255">
        <v>0.9</v>
      </c>
      <c r="K255" s="1" t="s">
        <v>563</v>
      </c>
      <c r="L255" s="1" t="str">
        <f>VLOOKUP(uzytkownicy722[[#This Row],[Panstwo]],panstwa520[[Panstwo]:[Kontynent]],2,FALSE)</f>
        <v>Azja</v>
      </c>
      <c r="M255" s="1" t="str">
        <f>VLOOKUP(uzytkownicy722[[#This Row],[Jezyk]],jezyki621[],2,FALSE)</f>
        <v>austronezyjska</v>
      </c>
      <c r="N25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55" s="9" t="str">
        <f>IF(N255&lt;&gt;"",uzytkownicy722[[#This Row],[Uzytkownicy]],"")</f>
        <v/>
      </c>
      <c r="P255" t="s">
        <v>593</v>
      </c>
      <c r="Q255" t="s">
        <v>593</v>
      </c>
    </row>
    <row r="256" spans="5:17" ht="15.75" x14ac:dyDescent="0.25">
      <c r="E256" s="1" t="s">
        <v>324</v>
      </c>
      <c r="F256" s="1" t="s">
        <v>81</v>
      </c>
      <c r="H256" s="1" t="s">
        <v>21</v>
      </c>
      <c r="I256" s="1" t="s">
        <v>382</v>
      </c>
      <c r="J256">
        <v>0.9</v>
      </c>
      <c r="K256" s="1" t="s">
        <v>563</v>
      </c>
      <c r="L256" s="1" t="str">
        <f>VLOOKUP(uzytkownicy722[[#This Row],[Panstwo]],panstwa520[[Panstwo]:[Kontynent]],2,FALSE)</f>
        <v>Azja</v>
      </c>
      <c r="M256" s="1" t="str">
        <f>VLOOKUP(uzytkownicy722[[#This Row],[Jezyk]],jezyki621[],2,FALSE)</f>
        <v>austronezyjska</v>
      </c>
      <c r="N25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56" s="9" t="str">
        <f>IF(N256&lt;&gt;"",uzytkownicy722[[#This Row],[Uzytkownicy]],"")</f>
        <v/>
      </c>
      <c r="P256" t="s">
        <v>593</v>
      </c>
      <c r="Q256" t="s">
        <v>593</v>
      </c>
    </row>
    <row r="257" spans="5:17" ht="15.75" x14ac:dyDescent="0.25">
      <c r="E257" s="1" t="s">
        <v>325</v>
      </c>
      <c r="F257" s="1" t="s">
        <v>81</v>
      </c>
      <c r="H257" s="1" t="s">
        <v>27</v>
      </c>
      <c r="I257" s="1" t="s">
        <v>317</v>
      </c>
      <c r="J257">
        <v>0.9</v>
      </c>
      <c r="K257" s="1" t="s">
        <v>563</v>
      </c>
      <c r="L257" s="1" t="str">
        <f>VLOOKUP(uzytkownicy722[[#This Row],[Panstwo]],panstwa520[[Panstwo]:[Kontynent]],2,FALSE)</f>
        <v>Afryka</v>
      </c>
      <c r="M257" s="1" t="str">
        <f>VLOOKUP(uzytkownicy722[[#This Row],[Jezyk]],jezyki621[],2,FALSE)</f>
        <v>nilo-saharyjska</v>
      </c>
      <c r="N25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57" s="9" t="str">
        <f>IF(N257&lt;&gt;"",uzytkownicy722[[#This Row],[Uzytkownicy]],"")</f>
        <v/>
      </c>
      <c r="P257" t="s">
        <v>593</v>
      </c>
      <c r="Q257" t="s">
        <v>593</v>
      </c>
    </row>
    <row r="258" spans="5:17" ht="15.75" x14ac:dyDescent="0.25">
      <c r="E258" s="1" t="s">
        <v>326</v>
      </c>
      <c r="F258" s="1" t="s">
        <v>123</v>
      </c>
      <c r="H258" s="1" t="s">
        <v>27</v>
      </c>
      <c r="I258" s="1" t="s">
        <v>373</v>
      </c>
      <c r="J258">
        <v>0.9</v>
      </c>
      <c r="K258" s="1" t="s">
        <v>563</v>
      </c>
      <c r="L258" s="1" t="str">
        <f>VLOOKUP(uzytkownicy722[[#This Row],[Panstwo]],panstwa520[[Panstwo]:[Kontynent]],2,FALSE)</f>
        <v>Afryka</v>
      </c>
      <c r="M258" s="1" t="str">
        <f>VLOOKUP(uzytkownicy722[[#This Row],[Jezyk]],jezyki621[],2,FALSE)</f>
        <v>nilo-saharyjska</v>
      </c>
      <c r="N25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58" s="9" t="str">
        <f>IF(N258&lt;&gt;"",uzytkownicy722[[#This Row],[Uzytkownicy]],"")</f>
        <v/>
      </c>
      <c r="P258" t="s">
        <v>593</v>
      </c>
      <c r="Q258" t="s">
        <v>593</v>
      </c>
    </row>
    <row r="259" spans="5:17" ht="15.75" x14ac:dyDescent="0.25">
      <c r="E259" s="1" t="s">
        <v>327</v>
      </c>
      <c r="F259" s="1" t="s">
        <v>123</v>
      </c>
      <c r="H259" s="1" t="s">
        <v>27</v>
      </c>
      <c r="I259" s="1" t="s">
        <v>257</v>
      </c>
      <c r="J259">
        <v>0.9</v>
      </c>
      <c r="K259" s="1" t="s">
        <v>563</v>
      </c>
      <c r="L259" s="1" t="str">
        <f>VLOOKUP(uzytkownicy722[[#This Row],[Panstwo]],panstwa520[[Panstwo]:[Kontynent]],2,FALSE)</f>
        <v>Afryka</v>
      </c>
      <c r="M259" s="1" t="str">
        <f>VLOOKUP(uzytkownicy722[[#This Row],[Jezyk]],jezyki621[],2,FALSE)</f>
        <v>nigero-kongijska</v>
      </c>
      <c r="N25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59" s="9" t="str">
        <f>IF(N259&lt;&gt;"",uzytkownicy722[[#This Row],[Uzytkownicy]],"")</f>
        <v/>
      </c>
      <c r="P259" t="s">
        <v>593</v>
      </c>
      <c r="Q259" t="s">
        <v>593</v>
      </c>
    </row>
    <row r="260" spans="5:17" ht="15.75" x14ac:dyDescent="0.25">
      <c r="E260" s="1" t="s">
        <v>328</v>
      </c>
      <c r="F260" s="1" t="s">
        <v>81</v>
      </c>
      <c r="H260" s="1" t="s">
        <v>29</v>
      </c>
      <c r="I260" s="1" t="s">
        <v>329</v>
      </c>
      <c r="J260">
        <v>0.9</v>
      </c>
      <c r="K260" s="1" t="s">
        <v>563</v>
      </c>
      <c r="L260" s="1" t="str">
        <f>VLOOKUP(uzytkownicy722[[#This Row],[Panstwo]],panstwa520[[Panstwo]:[Kontynent]],2,FALSE)</f>
        <v>Azja</v>
      </c>
      <c r="M260" s="1" t="str">
        <f>VLOOKUP(uzytkownicy722[[#This Row],[Jezyk]],jezyki621[],2,FALSE)</f>
        <v>sino-tybetanska</v>
      </c>
      <c r="N26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60" s="9" t="str">
        <f>IF(N260&lt;&gt;"",uzytkownicy722[[#This Row],[Uzytkownicy]],"")</f>
        <v/>
      </c>
      <c r="P260" t="s">
        <v>593</v>
      </c>
      <c r="Q260" t="s">
        <v>593</v>
      </c>
    </row>
    <row r="261" spans="5:17" ht="15.75" x14ac:dyDescent="0.25">
      <c r="E261" s="1" t="s">
        <v>329</v>
      </c>
      <c r="F261" s="1" t="s">
        <v>56</v>
      </c>
      <c r="H261" s="1" t="s">
        <v>42</v>
      </c>
      <c r="I261" s="1" t="s">
        <v>275</v>
      </c>
      <c r="J261">
        <v>0.9</v>
      </c>
      <c r="K261" s="1" t="s">
        <v>563</v>
      </c>
      <c r="L261" s="1" t="str">
        <f>VLOOKUP(uzytkownicy722[[#This Row],[Panstwo]],panstwa520[[Panstwo]:[Kontynent]],2,FALSE)</f>
        <v>Afryka</v>
      </c>
      <c r="M261" s="1" t="str">
        <f>VLOOKUP(uzytkownicy722[[#This Row],[Jezyk]],jezyki621[],2,FALSE)</f>
        <v>nigero-kongijska</v>
      </c>
      <c r="N26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61" s="9" t="str">
        <f>IF(N261&lt;&gt;"",uzytkownicy722[[#This Row],[Uzytkownicy]],"")</f>
        <v/>
      </c>
      <c r="P261" t="s">
        <v>593</v>
      </c>
      <c r="Q261" t="s">
        <v>593</v>
      </c>
    </row>
    <row r="262" spans="5:17" ht="15.75" x14ac:dyDescent="0.25">
      <c r="E262" s="1" t="s">
        <v>330</v>
      </c>
      <c r="F262" s="1" t="s">
        <v>81</v>
      </c>
      <c r="H262" s="1" t="s">
        <v>44</v>
      </c>
      <c r="I262" s="1" t="s">
        <v>444</v>
      </c>
      <c r="J262">
        <v>0.9</v>
      </c>
      <c r="K262" s="1" t="s">
        <v>563</v>
      </c>
      <c r="L262" s="1" t="str">
        <f>VLOOKUP(uzytkownicy722[[#This Row],[Panstwo]],panstwa520[[Panstwo]:[Kontynent]],2,FALSE)</f>
        <v>Ameryka Polnocna</v>
      </c>
      <c r="M262" s="1" t="str">
        <f>VLOOKUP(uzytkownicy722[[#This Row],[Jezyk]],jezyki621[],2,FALSE)</f>
        <v>indoeuropejska</v>
      </c>
      <c r="N26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62" s="9" t="str">
        <f>IF(N262&lt;&gt;"",uzytkownicy722[[#This Row],[Uzytkownicy]],"")</f>
        <v/>
      </c>
      <c r="P262" t="s">
        <v>593</v>
      </c>
      <c r="Q262" t="s">
        <v>593</v>
      </c>
    </row>
    <row r="263" spans="5:17" ht="15.75" x14ac:dyDescent="0.25">
      <c r="E263" s="1" t="s">
        <v>331</v>
      </c>
      <c r="F263" s="1" t="s">
        <v>51</v>
      </c>
      <c r="H263" s="1" t="s">
        <v>46</v>
      </c>
      <c r="I263" s="1" t="s">
        <v>233</v>
      </c>
      <c r="J263">
        <v>0.9</v>
      </c>
      <c r="K263" s="1" t="s">
        <v>563</v>
      </c>
      <c r="L263" s="1" t="str">
        <f>VLOOKUP(uzytkownicy722[[#This Row],[Panstwo]],panstwa520[[Panstwo]:[Kontynent]],2,FALSE)</f>
        <v>Azja</v>
      </c>
      <c r="M263" s="1" t="str">
        <f>VLOOKUP(uzytkownicy722[[#This Row],[Jezyk]],jezyki621[],2,FALSE)</f>
        <v>sino-tybetanska</v>
      </c>
      <c r="N26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63" s="9" t="str">
        <f>IF(N263&lt;&gt;"",uzytkownicy722[[#This Row],[Uzytkownicy]],"")</f>
        <v/>
      </c>
      <c r="P263" t="s">
        <v>593</v>
      </c>
      <c r="Q263" t="s">
        <v>593</v>
      </c>
    </row>
    <row r="264" spans="5:17" ht="15.75" x14ac:dyDescent="0.25">
      <c r="E264" s="1" t="s">
        <v>332</v>
      </c>
      <c r="F264" s="1" t="s">
        <v>131</v>
      </c>
      <c r="H264" s="1" t="s">
        <v>7</v>
      </c>
      <c r="I264" s="1" t="s">
        <v>246</v>
      </c>
      <c r="J264">
        <v>0.8</v>
      </c>
      <c r="K264" s="1" t="s">
        <v>563</v>
      </c>
      <c r="L264" s="1" t="str">
        <f>VLOOKUP(uzytkownicy722[[#This Row],[Panstwo]],panstwa520[[Panstwo]:[Kontynent]],2,FALSE)</f>
        <v>Ameryka Poludniowa</v>
      </c>
      <c r="M264" s="1" t="str">
        <f>VLOOKUP(uzytkownicy722[[#This Row],[Jezyk]],jezyki621[],2,FALSE)</f>
        <v>keczua</v>
      </c>
      <c r="N264" s="9" t="str">
        <f>IF(AND(OR(uzytkownicy722[[#This Row],[kontynent]]="Ameryka Polnocna",uzytkownicy722[[#This Row],[kontynent]]="Ameryka Poludniowa"),uzytkownicy722[[#This Row],[rodzina]]&lt;&gt;"indoeuropejska"),uzytkownicy722[[#This Row],[Jezyk]],"")</f>
        <v>keczua</v>
      </c>
      <c r="O264" s="9">
        <f>IF(N264&lt;&gt;"",uzytkownicy722[[#This Row],[Uzytkownicy]],"")</f>
        <v>0.8</v>
      </c>
      <c r="P264" t="s">
        <v>246</v>
      </c>
      <c r="Q264">
        <v>0.8</v>
      </c>
    </row>
    <row r="265" spans="5:17" ht="15.75" x14ac:dyDescent="0.25">
      <c r="E265" s="1" t="s">
        <v>333</v>
      </c>
      <c r="F265" s="1" t="s">
        <v>96</v>
      </c>
      <c r="H265" s="1" t="s">
        <v>10</v>
      </c>
      <c r="I265" s="1" t="s">
        <v>439</v>
      </c>
      <c r="J265">
        <v>0.8</v>
      </c>
      <c r="K265" s="1" t="s">
        <v>563</v>
      </c>
      <c r="L265" s="1" t="str">
        <f>VLOOKUP(uzytkownicy722[[#This Row],[Panstwo]],panstwa520[[Panstwo]:[Kontynent]],2,FALSE)</f>
        <v>Azja</v>
      </c>
      <c r="M265" s="1" t="str">
        <f>VLOOKUP(uzytkownicy722[[#This Row],[Jezyk]],jezyki621[],2,FALSE)</f>
        <v>sino-tybetanska</v>
      </c>
      <c r="N26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65" s="9" t="str">
        <f>IF(N265&lt;&gt;"",uzytkownicy722[[#This Row],[Uzytkownicy]],"")</f>
        <v/>
      </c>
      <c r="P265" t="s">
        <v>593</v>
      </c>
      <c r="Q265" t="s">
        <v>593</v>
      </c>
    </row>
    <row r="266" spans="5:17" ht="15.75" x14ac:dyDescent="0.25">
      <c r="E266" s="1" t="s">
        <v>334</v>
      </c>
      <c r="F266" s="1" t="s">
        <v>51</v>
      </c>
      <c r="H266" s="1" t="s">
        <v>10</v>
      </c>
      <c r="I266" s="1" t="s">
        <v>442</v>
      </c>
      <c r="J266">
        <v>0.8</v>
      </c>
      <c r="K266" s="1" t="s">
        <v>563</v>
      </c>
      <c r="L266" s="1" t="str">
        <f>VLOOKUP(uzytkownicy722[[#This Row],[Panstwo]],panstwa520[[Panstwo]:[Kontynent]],2,FALSE)</f>
        <v>Azja</v>
      </c>
      <c r="M266" s="1" t="str">
        <f>VLOOKUP(uzytkownicy722[[#This Row],[Jezyk]],jezyki621[],2,FALSE)</f>
        <v>indoeuropejska</v>
      </c>
      <c r="N26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66" s="9" t="str">
        <f>IF(N266&lt;&gt;"",uzytkownicy722[[#This Row],[Uzytkownicy]],"")</f>
        <v/>
      </c>
      <c r="P266" t="s">
        <v>593</v>
      </c>
      <c r="Q266" t="s">
        <v>593</v>
      </c>
    </row>
    <row r="267" spans="5:17" ht="15.75" x14ac:dyDescent="0.25">
      <c r="E267" s="1" t="s">
        <v>335</v>
      </c>
      <c r="F267" s="1" t="s">
        <v>62</v>
      </c>
      <c r="H267" s="1" t="s">
        <v>10</v>
      </c>
      <c r="I267" s="1" t="s">
        <v>142</v>
      </c>
      <c r="J267">
        <v>0.8</v>
      </c>
      <c r="K267" s="1" t="s">
        <v>563</v>
      </c>
      <c r="L267" s="1" t="str">
        <f>VLOOKUP(uzytkownicy722[[#This Row],[Panstwo]],panstwa520[[Panstwo]:[Kontynent]],2,FALSE)</f>
        <v>Azja</v>
      </c>
      <c r="M267" s="1" t="str">
        <f>VLOOKUP(uzytkownicy722[[#This Row],[Jezyk]],jezyki621[],2,FALSE)</f>
        <v>sino-tybetanska</v>
      </c>
      <c r="N26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67" s="9" t="str">
        <f>IF(N267&lt;&gt;"",uzytkownicy722[[#This Row],[Uzytkownicy]],"")</f>
        <v/>
      </c>
      <c r="P267" t="s">
        <v>593</v>
      </c>
      <c r="Q267" t="s">
        <v>593</v>
      </c>
    </row>
    <row r="268" spans="5:17" ht="15.75" x14ac:dyDescent="0.25">
      <c r="E268" s="1" t="s">
        <v>336</v>
      </c>
      <c r="F268" s="1" t="s">
        <v>53</v>
      </c>
      <c r="H268" s="1" t="s">
        <v>10</v>
      </c>
      <c r="I268" s="1" t="s">
        <v>358</v>
      </c>
      <c r="J268">
        <v>0.8</v>
      </c>
      <c r="K268" s="1" t="s">
        <v>563</v>
      </c>
      <c r="L268" s="1" t="str">
        <f>VLOOKUP(uzytkownicy722[[#This Row],[Panstwo]],panstwa520[[Panstwo]:[Kontynent]],2,FALSE)</f>
        <v>Azja</v>
      </c>
      <c r="M268" s="1" t="str">
        <f>VLOOKUP(uzytkownicy722[[#This Row],[Jezyk]],jezyki621[],2,FALSE)</f>
        <v>austroazjatycka</v>
      </c>
      <c r="N26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68" s="9" t="str">
        <f>IF(N268&lt;&gt;"",uzytkownicy722[[#This Row],[Uzytkownicy]],"")</f>
        <v/>
      </c>
      <c r="P268" t="s">
        <v>593</v>
      </c>
      <c r="Q268" t="s">
        <v>593</v>
      </c>
    </row>
    <row r="269" spans="5:17" ht="15.75" x14ac:dyDescent="0.25">
      <c r="E269" s="1" t="s">
        <v>337</v>
      </c>
      <c r="F269" s="1" t="s">
        <v>272</v>
      </c>
      <c r="H269" s="1" t="s">
        <v>13</v>
      </c>
      <c r="I269" s="1" t="s">
        <v>68</v>
      </c>
      <c r="J269">
        <v>0.8</v>
      </c>
      <c r="K269" s="1" t="s">
        <v>563</v>
      </c>
      <c r="L269" s="1" t="str">
        <f>VLOOKUP(uzytkownicy722[[#This Row],[Panstwo]],panstwa520[[Panstwo]:[Kontynent]],2,FALSE)</f>
        <v>Afryka</v>
      </c>
      <c r="M269" s="1" t="str">
        <f>VLOOKUP(uzytkownicy722[[#This Row],[Jezyk]],jezyki621[],2,FALSE)</f>
        <v>nilo-saharyjska</v>
      </c>
      <c r="N26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69" s="9" t="str">
        <f>IF(N269&lt;&gt;"",uzytkownicy722[[#This Row],[Uzytkownicy]],"")</f>
        <v/>
      </c>
      <c r="P269" t="s">
        <v>593</v>
      </c>
      <c r="Q269" t="s">
        <v>593</v>
      </c>
    </row>
    <row r="270" spans="5:17" ht="15.75" x14ac:dyDescent="0.25">
      <c r="E270" s="1" t="s">
        <v>338</v>
      </c>
      <c r="F270" s="1" t="s">
        <v>81</v>
      </c>
      <c r="H270" s="1" t="s">
        <v>13</v>
      </c>
      <c r="I270" s="1" t="s">
        <v>501</v>
      </c>
      <c r="J270">
        <v>0.8</v>
      </c>
      <c r="K270" s="1" t="s">
        <v>563</v>
      </c>
      <c r="L270" s="1" t="str">
        <f>VLOOKUP(uzytkownicy722[[#This Row],[Panstwo]],panstwa520[[Panstwo]:[Kontynent]],2,FALSE)</f>
        <v>Afryka</v>
      </c>
      <c r="M270" s="1" t="str">
        <f>VLOOKUP(uzytkownicy722[[#This Row],[Jezyk]],jezyki621[],2,FALSE)</f>
        <v>nigero-kongijska</v>
      </c>
      <c r="N27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70" s="9" t="str">
        <f>IF(N270&lt;&gt;"",uzytkownicy722[[#This Row],[Uzytkownicy]],"")</f>
        <v/>
      </c>
      <c r="P270" t="s">
        <v>593</v>
      </c>
      <c r="Q270" t="s">
        <v>593</v>
      </c>
    </row>
    <row r="271" spans="5:17" ht="15.75" x14ac:dyDescent="0.25">
      <c r="E271" s="1" t="s">
        <v>339</v>
      </c>
      <c r="F271" s="1" t="s">
        <v>53</v>
      </c>
      <c r="H271" s="1" t="s">
        <v>21</v>
      </c>
      <c r="I271" s="1" t="s">
        <v>390</v>
      </c>
      <c r="J271">
        <v>0.8</v>
      </c>
      <c r="K271" s="1" t="s">
        <v>563</v>
      </c>
      <c r="L271" s="1" t="str">
        <f>VLOOKUP(uzytkownicy722[[#This Row],[Panstwo]],panstwa520[[Panstwo]:[Kontynent]],2,FALSE)</f>
        <v>Azja</v>
      </c>
      <c r="M271" s="1" t="str">
        <f>VLOOKUP(uzytkownicy722[[#This Row],[Jezyk]],jezyki621[],2,FALSE)</f>
        <v>austronezyjska</v>
      </c>
      <c r="N27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71" s="9" t="str">
        <f>IF(N271&lt;&gt;"",uzytkownicy722[[#This Row],[Uzytkownicy]],"")</f>
        <v/>
      </c>
      <c r="P271" t="s">
        <v>593</v>
      </c>
      <c r="Q271" t="s">
        <v>593</v>
      </c>
    </row>
    <row r="272" spans="5:17" ht="15.75" x14ac:dyDescent="0.25">
      <c r="E272" s="1" t="s">
        <v>340</v>
      </c>
      <c r="F272" s="1" t="s">
        <v>51</v>
      </c>
      <c r="H272" s="1" t="s">
        <v>31</v>
      </c>
      <c r="I272" s="1" t="s">
        <v>342</v>
      </c>
      <c r="J272">
        <v>0.8</v>
      </c>
      <c r="K272" s="1" t="s">
        <v>563</v>
      </c>
      <c r="L272" s="1" t="str">
        <f>VLOOKUP(uzytkownicy722[[#This Row],[Panstwo]],panstwa520[[Panstwo]:[Kontynent]],2,FALSE)</f>
        <v>Ameryka Polnocna</v>
      </c>
      <c r="M272" s="1" t="str">
        <f>VLOOKUP(uzytkownicy722[[#This Row],[Jezyk]],jezyki621[],2,FALSE)</f>
        <v>majanska</v>
      </c>
      <c r="N272" s="9" t="str">
        <f>IF(AND(OR(uzytkownicy722[[#This Row],[kontynent]]="Ameryka Polnocna",uzytkownicy722[[#This Row],[kontynent]]="Ameryka Poludniowa"),uzytkownicy722[[#This Row],[rodzina]]&lt;&gt;"indoeuropejska"),uzytkownicy722[[#This Row],[Jezyk]],"")</f>
        <v>maya</v>
      </c>
      <c r="O272" s="9">
        <f>IF(N272&lt;&gt;"",uzytkownicy722[[#This Row],[Uzytkownicy]],"")</f>
        <v>0.8</v>
      </c>
      <c r="P272" t="s">
        <v>342</v>
      </c>
      <c r="Q272">
        <v>0.8</v>
      </c>
    </row>
    <row r="273" spans="5:17" ht="15.75" x14ac:dyDescent="0.25">
      <c r="E273" s="1" t="s">
        <v>341</v>
      </c>
      <c r="F273" s="1" t="s">
        <v>81</v>
      </c>
      <c r="H273" s="1" t="s">
        <v>32</v>
      </c>
      <c r="I273" s="1" t="s">
        <v>433</v>
      </c>
      <c r="J273">
        <v>0.8</v>
      </c>
      <c r="K273" s="1" t="s">
        <v>563</v>
      </c>
      <c r="L273" s="1" t="str">
        <f>VLOOKUP(uzytkownicy722[[#This Row],[Panstwo]],panstwa520[[Panstwo]:[Kontynent]],2,FALSE)</f>
        <v>Europa</v>
      </c>
      <c r="M273" s="1" t="str">
        <f>VLOOKUP(uzytkownicy722[[#This Row],[Jezyk]],jezyki621[],2,FALSE)</f>
        <v>indoeuropejska</v>
      </c>
      <c r="N27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73" s="9" t="str">
        <f>IF(N273&lt;&gt;"",uzytkownicy722[[#This Row],[Uzytkownicy]],"")</f>
        <v/>
      </c>
      <c r="P273" t="s">
        <v>593</v>
      </c>
      <c r="Q273" t="s">
        <v>593</v>
      </c>
    </row>
    <row r="274" spans="5:17" ht="15.75" x14ac:dyDescent="0.25">
      <c r="E274" s="1" t="s">
        <v>342</v>
      </c>
      <c r="F274" s="1" t="s">
        <v>135</v>
      </c>
      <c r="H274" s="1" t="s">
        <v>40</v>
      </c>
      <c r="I274" s="1" t="s">
        <v>401</v>
      </c>
      <c r="J274">
        <v>0.8</v>
      </c>
      <c r="K274" s="1" t="s">
        <v>563</v>
      </c>
      <c r="L274" s="1" t="str">
        <f>VLOOKUP(uzytkownicy722[[#This Row],[Panstwo]],panstwa520[[Panstwo]:[Kontynent]],2,FALSE)</f>
        <v>Afryka</v>
      </c>
      <c r="M274" s="1" t="str">
        <f>VLOOKUP(uzytkownicy722[[#This Row],[Jezyk]],jezyki621[],2,FALSE)</f>
        <v>nigero-kongijska</v>
      </c>
      <c r="N27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74" s="9" t="str">
        <f>IF(N274&lt;&gt;"",uzytkownicy722[[#This Row],[Uzytkownicy]],"")</f>
        <v/>
      </c>
      <c r="P274" t="s">
        <v>593</v>
      </c>
      <c r="Q274" t="s">
        <v>593</v>
      </c>
    </row>
    <row r="275" spans="5:17" ht="15.75" x14ac:dyDescent="0.25">
      <c r="E275" s="1" t="s">
        <v>343</v>
      </c>
      <c r="F275" s="1" t="s">
        <v>81</v>
      </c>
      <c r="H275" s="1" t="s">
        <v>42</v>
      </c>
      <c r="I275" s="1" t="s">
        <v>511</v>
      </c>
      <c r="J275">
        <v>0.8</v>
      </c>
      <c r="K275" s="1" t="s">
        <v>563</v>
      </c>
      <c r="L275" s="1" t="str">
        <f>VLOOKUP(uzytkownicy722[[#This Row],[Panstwo]],panstwa520[[Panstwo]:[Kontynent]],2,FALSE)</f>
        <v>Afryka</v>
      </c>
      <c r="M275" s="1" t="str">
        <f>VLOOKUP(uzytkownicy722[[#This Row],[Jezyk]],jezyki621[],2,FALSE)</f>
        <v>nigero-kongijska</v>
      </c>
      <c r="N27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75" s="9" t="str">
        <f>IF(N275&lt;&gt;"",uzytkownicy722[[#This Row],[Uzytkownicy]],"")</f>
        <v/>
      </c>
      <c r="P275" t="s">
        <v>593</v>
      </c>
      <c r="Q275" t="s">
        <v>593</v>
      </c>
    </row>
    <row r="276" spans="5:17" ht="15.75" x14ac:dyDescent="0.25">
      <c r="E276" s="1" t="s">
        <v>344</v>
      </c>
      <c r="F276" s="1" t="s">
        <v>144</v>
      </c>
      <c r="H276" s="1" t="s">
        <v>47</v>
      </c>
      <c r="I276" s="1" t="s">
        <v>445</v>
      </c>
      <c r="J276">
        <v>0.8</v>
      </c>
      <c r="K276" s="1" t="s">
        <v>563</v>
      </c>
      <c r="L276" s="1" t="str">
        <f>VLOOKUP(uzytkownicy722[[#This Row],[Panstwo]],panstwa520[[Panstwo]:[Kontynent]],2,FALSE)</f>
        <v>Europa</v>
      </c>
      <c r="M276" s="1" t="str">
        <f>VLOOKUP(uzytkownicy722[[#This Row],[Jezyk]],jezyki621[],2,FALSE)</f>
        <v>indoeuropejska</v>
      </c>
      <c r="N27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76" s="9" t="str">
        <f>IF(N276&lt;&gt;"",uzytkownicy722[[#This Row],[Uzytkownicy]],"")</f>
        <v/>
      </c>
      <c r="P276" t="s">
        <v>593</v>
      </c>
      <c r="Q276" t="s">
        <v>593</v>
      </c>
    </row>
    <row r="277" spans="5:17" ht="15.75" x14ac:dyDescent="0.25">
      <c r="E277" s="1" t="s">
        <v>345</v>
      </c>
      <c r="F277" s="1" t="s">
        <v>144</v>
      </c>
      <c r="H277" s="1" t="s">
        <v>12</v>
      </c>
      <c r="I277" s="1" t="s">
        <v>188</v>
      </c>
      <c r="J277">
        <v>0.7</v>
      </c>
      <c r="K277" s="1" t="s">
        <v>563</v>
      </c>
      <c r="L277" s="1" t="str">
        <f>VLOOKUP(uzytkownicy722[[#This Row],[Panstwo]],panstwa520[[Panstwo]:[Kontynent]],2,FALSE)</f>
        <v>Azja</v>
      </c>
      <c r="M277" s="1" t="str">
        <f>VLOOKUP(uzytkownicy722[[#This Row],[Jezyk]],jezyki621[],2,FALSE)</f>
        <v>hmong-mien</v>
      </c>
      <c r="N27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77" s="9" t="str">
        <f>IF(N277&lt;&gt;"",uzytkownicy722[[#This Row],[Uzytkownicy]],"")</f>
        <v/>
      </c>
      <c r="P277" t="s">
        <v>593</v>
      </c>
      <c r="Q277" t="s">
        <v>593</v>
      </c>
    </row>
    <row r="278" spans="5:17" ht="15.75" x14ac:dyDescent="0.25">
      <c r="E278" s="1" t="s">
        <v>346</v>
      </c>
      <c r="F278" s="1" t="s">
        <v>81</v>
      </c>
      <c r="H278" s="1" t="s">
        <v>12</v>
      </c>
      <c r="I278" s="1" t="s">
        <v>303</v>
      </c>
      <c r="J278">
        <v>0.7</v>
      </c>
      <c r="K278" s="1" t="s">
        <v>563</v>
      </c>
      <c r="L278" s="1" t="str">
        <f>VLOOKUP(uzytkownicy722[[#This Row],[Panstwo]],panstwa520[[Panstwo]:[Kontynent]],2,FALSE)</f>
        <v>Azja</v>
      </c>
      <c r="M278" s="1" t="str">
        <f>VLOOKUP(uzytkownicy722[[#This Row],[Jezyk]],jezyki621[],2,FALSE)</f>
        <v>sino-tybetanska</v>
      </c>
      <c r="N27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78" s="9" t="str">
        <f>IF(N278&lt;&gt;"",uzytkownicy722[[#This Row],[Uzytkownicy]],"")</f>
        <v/>
      </c>
      <c r="P278" t="s">
        <v>593</v>
      </c>
      <c r="Q278" t="s">
        <v>593</v>
      </c>
    </row>
    <row r="279" spans="5:17" ht="15.75" x14ac:dyDescent="0.25">
      <c r="E279" s="1" t="s">
        <v>347</v>
      </c>
      <c r="F279" s="1" t="s">
        <v>56</v>
      </c>
      <c r="H279" s="1" t="s">
        <v>13</v>
      </c>
      <c r="I279" s="1" t="s">
        <v>553</v>
      </c>
      <c r="J279">
        <v>0.7</v>
      </c>
      <c r="K279" s="1" t="s">
        <v>563</v>
      </c>
      <c r="L279" s="1" t="str">
        <f>VLOOKUP(uzytkownicy722[[#This Row],[Panstwo]],panstwa520[[Panstwo]:[Kontynent]],2,FALSE)</f>
        <v>Afryka</v>
      </c>
      <c r="M279" s="1" t="str">
        <f>VLOOKUP(uzytkownicy722[[#This Row],[Jezyk]],jezyki621[],2,FALSE)</f>
        <v>nigero-kongijska</v>
      </c>
      <c r="N27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79" s="9" t="str">
        <f>IF(N279&lt;&gt;"",uzytkownicy722[[#This Row],[Uzytkownicy]],"")</f>
        <v/>
      </c>
      <c r="P279" t="s">
        <v>593</v>
      </c>
      <c r="Q279" t="s">
        <v>593</v>
      </c>
    </row>
    <row r="280" spans="5:17" ht="15.75" x14ac:dyDescent="0.25">
      <c r="E280" s="1" t="s">
        <v>348</v>
      </c>
      <c r="F280" s="1" t="s">
        <v>189</v>
      </c>
      <c r="H280" s="1" t="s">
        <v>13</v>
      </c>
      <c r="I280" s="1" t="s">
        <v>544</v>
      </c>
      <c r="J280">
        <v>0.7</v>
      </c>
      <c r="K280" s="1" t="s">
        <v>563</v>
      </c>
      <c r="L280" s="1" t="str">
        <f>VLOOKUP(uzytkownicy722[[#This Row],[Panstwo]],panstwa520[[Panstwo]:[Kontynent]],2,FALSE)</f>
        <v>Afryka</v>
      </c>
      <c r="M280" s="1" t="str">
        <f>VLOOKUP(uzytkownicy722[[#This Row],[Jezyk]],jezyki621[],2,FALSE)</f>
        <v>nigero-kongijska</v>
      </c>
      <c r="N28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80" s="9" t="str">
        <f>IF(N280&lt;&gt;"",uzytkownicy722[[#This Row],[Uzytkownicy]],"")</f>
        <v/>
      </c>
      <c r="P280" t="s">
        <v>593</v>
      </c>
      <c r="Q280" t="s">
        <v>593</v>
      </c>
    </row>
    <row r="281" spans="5:17" ht="15.75" x14ac:dyDescent="0.25">
      <c r="E281" s="1" t="s">
        <v>349</v>
      </c>
      <c r="F281" s="1" t="s">
        <v>56</v>
      </c>
      <c r="H281" s="1" t="s">
        <v>13</v>
      </c>
      <c r="I281" s="1" t="s">
        <v>549</v>
      </c>
      <c r="J281">
        <v>0.7</v>
      </c>
      <c r="K281" s="1" t="s">
        <v>563</v>
      </c>
      <c r="L281" s="1" t="str">
        <f>VLOOKUP(uzytkownicy722[[#This Row],[Panstwo]],panstwa520[[Panstwo]:[Kontynent]],2,FALSE)</f>
        <v>Afryka</v>
      </c>
      <c r="M281" s="1" t="str">
        <f>VLOOKUP(uzytkownicy722[[#This Row],[Jezyk]],jezyki621[],2,FALSE)</f>
        <v>nigero-kongijska</v>
      </c>
      <c r="N28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81" s="9" t="str">
        <f>IF(N281&lt;&gt;"",uzytkownicy722[[#This Row],[Uzytkownicy]],"")</f>
        <v/>
      </c>
      <c r="P281" t="s">
        <v>593</v>
      </c>
      <c r="Q281" t="s">
        <v>593</v>
      </c>
    </row>
    <row r="282" spans="5:17" ht="15.75" x14ac:dyDescent="0.25">
      <c r="E282" s="1" t="s">
        <v>350</v>
      </c>
      <c r="F282" s="1" t="s">
        <v>51</v>
      </c>
      <c r="H282" s="1" t="s">
        <v>13</v>
      </c>
      <c r="I282" s="1" t="s">
        <v>463</v>
      </c>
      <c r="J282">
        <v>0.7</v>
      </c>
      <c r="K282" s="1" t="s">
        <v>563</v>
      </c>
      <c r="L282" s="1" t="str">
        <f>VLOOKUP(uzytkownicy722[[#This Row],[Panstwo]],panstwa520[[Panstwo]:[Kontynent]],2,FALSE)</f>
        <v>Afryka</v>
      </c>
      <c r="M282" s="1" t="str">
        <f>VLOOKUP(uzytkownicy722[[#This Row],[Jezyk]],jezyki621[],2,FALSE)</f>
        <v>nigero-kongijska</v>
      </c>
      <c r="N28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82" s="9" t="str">
        <f>IF(N282&lt;&gt;"",uzytkownicy722[[#This Row],[Uzytkownicy]],"")</f>
        <v/>
      </c>
      <c r="P282" t="s">
        <v>593</v>
      </c>
      <c r="Q282" t="s">
        <v>593</v>
      </c>
    </row>
    <row r="283" spans="5:17" ht="15.75" x14ac:dyDescent="0.25">
      <c r="E283" s="1" t="s">
        <v>351</v>
      </c>
      <c r="F283" s="1" t="s">
        <v>51</v>
      </c>
      <c r="H283" s="1" t="s">
        <v>17</v>
      </c>
      <c r="I283" s="1" t="s">
        <v>69</v>
      </c>
      <c r="J283">
        <v>0.7</v>
      </c>
      <c r="K283" s="1" t="s">
        <v>563</v>
      </c>
      <c r="L283" s="1" t="str">
        <f>VLOOKUP(uzytkownicy722[[#This Row],[Panstwo]],panstwa520[[Panstwo]:[Kontynent]],2,FALSE)</f>
        <v>Europa</v>
      </c>
      <c r="M283" s="1" t="str">
        <f>VLOOKUP(uzytkownicy722[[#This Row],[Jezyk]],jezyki621[],2,FALSE)</f>
        <v>indoeuropejska</v>
      </c>
      <c r="N28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83" s="9" t="str">
        <f>IF(N283&lt;&gt;"",uzytkownicy722[[#This Row],[Uzytkownicy]],"")</f>
        <v/>
      </c>
      <c r="P283" t="s">
        <v>593</v>
      </c>
      <c r="Q283" t="s">
        <v>593</v>
      </c>
    </row>
    <row r="284" spans="5:17" ht="15.75" x14ac:dyDescent="0.25">
      <c r="E284" s="1" t="s">
        <v>352</v>
      </c>
      <c r="F284" s="1" t="s">
        <v>56</v>
      </c>
      <c r="H284" s="1" t="s">
        <v>20</v>
      </c>
      <c r="I284" s="1" t="s">
        <v>355</v>
      </c>
      <c r="J284">
        <v>0.7</v>
      </c>
      <c r="K284" s="1" t="s">
        <v>563</v>
      </c>
      <c r="L284" s="1" t="str">
        <f>VLOOKUP(uzytkownicy722[[#This Row],[Panstwo]],panstwa520[[Panstwo]:[Kontynent]],2,FALSE)</f>
        <v>Azja</v>
      </c>
      <c r="M284" s="1" t="str">
        <f>VLOOKUP(uzytkownicy722[[#This Row],[Jezyk]],jezyki621[],2,FALSE)</f>
        <v>sino-tybetanska</v>
      </c>
      <c r="N28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84" s="9" t="str">
        <f>IF(N284&lt;&gt;"",uzytkownicy722[[#This Row],[Uzytkownicy]],"")</f>
        <v/>
      </c>
      <c r="P284" t="s">
        <v>593</v>
      </c>
      <c r="Q284" t="s">
        <v>593</v>
      </c>
    </row>
    <row r="285" spans="5:17" ht="15.75" x14ac:dyDescent="0.25">
      <c r="E285" s="1" t="s">
        <v>353</v>
      </c>
      <c r="F285" s="1" t="s">
        <v>96</v>
      </c>
      <c r="H285" s="1" t="s">
        <v>21</v>
      </c>
      <c r="I285" s="1" t="s">
        <v>99</v>
      </c>
      <c r="J285">
        <v>0.7</v>
      </c>
      <c r="K285" s="1" t="s">
        <v>563</v>
      </c>
      <c r="L285" s="1" t="str">
        <f>VLOOKUP(uzytkownicy722[[#This Row],[Panstwo]],panstwa520[[Panstwo]:[Kontynent]],2,FALSE)</f>
        <v>Azja</v>
      </c>
      <c r="M285" s="1" t="str">
        <f>VLOOKUP(uzytkownicy722[[#This Row],[Jezyk]],jezyki621[],2,FALSE)</f>
        <v>austronezyjska</v>
      </c>
      <c r="N28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85" s="9" t="str">
        <f>IF(N285&lt;&gt;"",uzytkownicy722[[#This Row],[Uzytkownicy]],"")</f>
        <v/>
      </c>
      <c r="P285" t="s">
        <v>593</v>
      </c>
      <c r="Q285" t="s">
        <v>593</v>
      </c>
    </row>
    <row r="286" spans="5:17" ht="15.75" x14ac:dyDescent="0.25">
      <c r="E286" s="1" t="s">
        <v>354</v>
      </c>
      <c r="F286" s="1" t="s">
        <v>144</v>
      </c>
      <c r="H286" s="1" t="s">
        <v>21</v>
      </c>
      <c r="I286" s="1" t="s">
        <v>349</v>
      </c>
      <c r="J286">
        <v>0.7</v>
      </c>
      <c r="K286" s="1" t="s">
        <v>563</v>
      </c>
      <c r="L286" s="1" t="str">
        <f>VLOOKUP(uzytkownicy722[[#This Row],[Panstwo]],panstwa520[[Panstwo]:[Kontynent]],2,FALSE)</f>
        <v>Azja</v>
      </c>
      <c r="M286" s="1" t="str">
        <f>VLOOKUP(uzytkownicy722[[#This Row],[Jezyk]],jezyki621[],2,FALSE)</f>
        <v>sino-tybetanska</v>
      </c>
      <c r="N28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86" s="9" t="str">
        <f>IF(N286&lt;&gt;"",uzytkownicy722[[#This Row],[Uzytkownicy]],"")</f>
        <v/>
      </c>
      <c r="P286" t="s">
        <v>593</v>
      </c>
      <c r="Q286" t="s">
        <v>593</v>
      </c>
    </row>
    <row r="287" spans="5:17" ht="15.75" x14ac:dyDescent="0.25">
      <c r="E287" s="1" t="s">
        <v>355</v>
      </c>
      <c r="F287" s="1" t="s">
        <v>56</v>
      </c>
      <c r="H287" s="1" t="s">
        <v>21</v>
      </c>
      <c r="I287" s="1" t="s">
        <v>357</v>
      </c>
      <c r="J287">
        <v>0.7</v>
      </c>
      <c r="K287" s="1" t="s">
        <v>563</v>
      </c>
      <c r="L287" s="1" t="str">
        <f>VLOOKUP(uzytkownicy722[[#This Row],[Panstwo]],panstwa520[[Panstwo]:[Kontynent]],2,FALSE)</f>
        <v>Azja</v>
      </c>
      <c r="M287" s="1" t="str">
        <f>VLOOKUP(uzytkownicy722[[#This Row],[Jezyk]],jezyki621[],2,FALSE)</f>
        <v>austronezyjska</v>
      </c>
      <c r="N28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87" s="9" t="str">
        <f>IF(N287&lt;&gt;"",uzytkownicy722[[#This Row],[Uzytkownicy]],"")</f>
        <v/>
      </c>
      <c r="P287" t="s">
        <v>593</v>
      </c>
      <c r="Q287" t="s">
        <v>593</v>
      </c>
    </row>
    <row r="288" spans="5:17" ht="15.75" x14ac:dyDescent="0.25">
      <c r="E288" s="1" t="s">
        <v>356</v>
      </c>
      <c r="F288" s="1" t="s">
        <v>81</v>
      </c>
      <c r="H288" s="1" t="s">
        <v>37</v>
      </c>
      <c r="I288" s="1" t="s">
        <v>78</v>
      </c>
      <c r="J288">
        <v>0.7</v>
      </c>
      <c r="K288" s="1" t="s">
        <v>563</v>
      </c>
      <c r="L288" s="1" t="str">
        <f>VLOOKUP(uzytkownicy722[[#This Row],[Panstwo]],panstwa520[[Panstwo]:[Kontynent]],2,FALSE)</f>
        <v>Europa</v>
      </c>
      <c r="M288" s="1" t="str">
        <f>VLOOKUP(uzytkownicy722[[#This Row],[Jezyk]],jezyki621[],2,FALSE)</f>
        <v>indoeuropejska</v>
      </c>
      <c r="N28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88" s="9" t="str">
        <f>IF(N288&lt;&gt;"",uzytkownicy722[[#This Row],[Uzytkownicy]],"")</f>
        <v/>
      </c>
      <c r="P288" t="s">
        <v>593</v>
      </c>
      <c r="Q288" t="s">
        <v>593</v>
      </c>
    </row>
    <row r="289" spans="5:17" ht="15.75" x14ac:dyDescent="0.25">
      <c r="E289" s="1" t="s">
        <v>357</v>
      </c>
      <c r="F289" s="1" t="s">
        <v>51</v>
      </c>
      <c r="H289" s="1" t="s">
        <v>37</v>
      </c>
      <c r="I289" s="1" t="s">
        <v>83</v>
      </c>
      <c r="J289">
        <v>0.7</v>
      </c>
      <c r="K289" s="1" t="s">
        <v>563</v>
      </c>
      <c r="L289" s="1" t="str">
        <f>VLOOKUP(uzytkownicy722[[#This Row],[Panstwo]],panstwa520[[Panstwo]:[Kontynent]],2,FALSE)</f>
        <v>Europa</v>
      </c>
      <c r="M289" s="1" t="str">
        <f>VLOOKUP(uzytkownicy722[[#This Row],[Jezyk]],jezyki621[],2,FALSE)</f>
        <v>polnocno-wschodniokaukaska</v>
      </c>
      <c r="N28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89" s="9" t="str">
        <f>IF(N289&lt;&gt;"",uzytkownicy722[[#This Row],[Uzytkownicy]],"")</f>
        <v/>
      </c>
      <c r="P289" t="s">
        <v>593</v>
      </c>
      <c r="Q289" t="s">
        <v>593</v>
      </c>
    </row>
    <row r="290" spans="5:17" ht="15.75" x14ac:dyDescent="0.25">
      <c r="E290" s="1" t="s">
        <v>358</v>
      </c>
      <c r="F290" s="1" t="s">
        <v>89</v>
      </c>
      <c r="H290" s="1" t="s">
        <v>38</v>
      </c>
      <c r="I290" s="1" t="s">
        <v>166</v>
      </c>
      <c r="J290">
        <v>0.7</v>
      </c>
      <c r="K290" s="1" t="s">
        <v>563</v>
      </c>
      <c r="L290" s="1" t="str">
        <f>VLOOKUP(uzytkownicy722[[#This Row],[Panstwo]],panstwa520[[Panstwo]:[Kontynent]],2,FALSE)</f>
        <v>Afryka</v>
      </c>
      <c r="M290" s="1" t="str">
        <f>VLOOKUP(uzytkownicy722[[#This Row],[Jezyk]],jezyki621[],2,FALSE)</f>
        <v>nilo-saharyjska</v>
      </c>
      <c r="N29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90" s="9" t="str">
        <f>IF(N290&lt;&gt;"",uzytkownicy722[[#This Row],[Uzytkownicy]],"")</f>
        <v/>
      </c>
      <c r="P290" t="s">
        <v>593</v>
      </c>
      <c r="Q290" t="s">
        <v>593</v>
      </c>
    </row>
    <row r="291" spans="5:17" ht="15.75" x14ac:dyDescent="0.25">
      <c r="E291" s="1" t="s">
        <v>359</v>
      </c>
      <c r="F291" s="1" t="s">
        <v>81</v>
      </c>
      <c r="H291" s="1" t="s">
        <v>40</v>
      </c>
      <c r="I291" s="1" t="s">
        <v>310</v>
      </c>
      <c r="J291">
        <v>0.7</v>
      </c>
      <c r="K291" s="1" t="s">
        <v>563</v>
      </c>
      <c r="L291" s="1" t="str">
        <f>VLOOKUP(uzytkownicy722[[#This Row],[Panstwo]],panstwa520[[Panstwo]:[Kontynent]],2,FALSE)</f>
        <v>Afryka</v>
      </c>
      <c r="M291" s="1" t="str">
        <f>VLOOKUP(uzytkownicy722[[#This Row],[Jezyk]],jezyki621[],2,FALSE)</f>
        <v>nigero-kongijska</v>
      </c>
      <c r="N29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91" s="9" t="str">
        <f>IF(N291&lt;&gt;"",uzytkownicy722[[#This Row],[Uzytkownicy]],"")</f>
        <v/>
      </c>
      <c r="P291" t="s">
        <v>593</v>
      </c>
      <c r="Q291" t="s">
        <v>593</v>
      </c>
    </row>
    <row r="292" spans="5:17" ht="15.75" x14ac:dyDescent="0.25">
      <c r="E292" s="1" t="s">
        <v>360</v>
      </c>
      <c r="F292" s="1" t="s">
        <v>129</v>
      </c>
      <c r="H292" s="1" t="s">
        <v>40</v>
      </c>
      <c r="I292" s="1" t="s">
        <v>110</v>
      </c>
      <c r="J292">
        <v>0.7</v>
      </c>
      <c r="K292" s="1" t="s">
        <v>563</v>
      </c>
      <c r="L292" s="1" t="str">
        <f>VLOOKUP(uzytkownicy722[[#This Row],[Panstwo]],panstwa520[[Panstwo]:[Kontynent]],2,FALSE)</f>
        <v>Afryka</v>
      </c>
      <c r="M292" s="1" t="str">
        <f>VLOOKUP(uzytkownicy722[[#This Row],[Jezyk]],jezyki621[],2,FALSE)</f>
        <v>nigero-kongijska</v>
      </c>
      <c r="N29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92" s="9" t="str">
        <f>IF(N292&lt;&gt;"",uzytkownicy722[[#This Row],[Uzytkownicy]],"")</f>
        <v/>
      </c>
      <c r="P292" t="s">
        <v>593</v>
      </c>
      <c r="Q292" t="s">
        <v>593</v>
      </c>
    </row>
    <row r="293" spans="5:17" ht="15.75" x14ac:dyDescent="0.25">
      <c r="E293" s="1" t="s">
        <v>361</v>
      </c>
      <c r="F293" s="1" t="s">
        <v>51</v>
      </c>
      <c r="H293" s="1" t="s">
        <v>40</v>
      </c>
      <c r="I293" s="1" t="s">
        <v>461</v>
      </c>
      <c r="J293">
        <v>0.7</v>
      </c>
      <c r="K293" s="1" t="s">
        <v>563</v>
      </c>
      <c r="L293" s="1" t="str">
        <f>VLOOKUP(uzytkownicy722[[#This Row],[Panstwo]],panstwa520[[Panstwo]:[Kontynent]],2,FALSE)</f>
        <v>Afryka</v>
      </c>
      <c r="M293" s="1" t="str">
        <f>VLOOKUP(uzytkownicy722[[#This Row],[Jezyk]],jezyki621[],2,FALSE)</f>
        <v>nigero-kongijska</v>
      </c>
      <c r="N29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93" s="9" t="str">
        <f>IF(N293&lt;&gt;"",uzytkownicy722[[#This Row],[Uzytkownicy]],"")</f>
        <v/>
      </c>
      <c r="P293" t="s">
        <v>593</v>
      </c>
      <c r="Q293" t="s">
        <v>593</v>
      </c>
    </row>
    <row r="294" spans="5:17" ht="15.75" x14ac:dyDescent="0.25">
      <c r="E294" s="1" t="s">
        <v>362</v>
      </c>
      <c r="F294" s="1" t="s">
        <v>129</v>
      </c>
      <c r="H294" s="1" t="s">
        <v>42</v>
      </c>
      <c r="I294" s="1" t="s">
        <v>381</v>
      </c>
      <c r="J294">
        <v>0.7</v>
      </c>
      <c r="K294" s="1" t="s">
        <v>563</v>
      </c>
      <c r="L294" s="1" t="str">
        <f>VLOOKUP(uzytkownicy722[[#This Row],[Panstwo]],panstwa520[[Panstwo]:[Kontynent]],2,FALSE)</f>
        <v>Afryka</v>
      </c>
      <c r="M294" s="1" t="str">
        <f>VLOOKUP(uzytkownicy722[[#This Row],[Jezyk]],jezyki621[],2,FALSE)</f>
        <v>nilo-saharyjska</v>
      </c>
      <c r="N29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94" s="9" t="str">
        <f>IF(N294&lt;&gt;"",uzytkownicy722[[#This Row],[Uzytkownicy]],"")</f>
        <v/>
      </c>
      <c r="P294" t="s">
        <v>593</v>
      </c>
      <c r="Q294" t="s">
        <v>593</v>
      </c>
    </row>
    <row r="295" spans="5:17" ht="15.75" x14ac:dyDescent="0.25">
      <c r="E295" s="1" t="s">
        <v>363</v>
      </c>
      <c r="F295" s="1" t="s">
        <v>131</v>
      </c>
      <c r="H295" s="1" t="s">
        <v>44</v>
      </c>
      <c r="I295" s="1" t="s">
        <v>539</v>
      </c>
      <c r="J295">
        <v>0.7</v>
      </c>
      <c r="K295" s="1" t="s">
        <v>563</v>
      </c>
      <c r="L295" s="1" t="str">
        <f>VLOOKUP(uzytkownicy722[[#This Row],[Panstwo]],panstwa520[[Panstwo]:[Kontynent]],2,FALSE)</f>
        <v>Ameryka Polnocna</v>
      </c>
      <c r="M295" s="1" t="str">
        <f>VLOOKUP(uzytkownicy722[[#This Row],[Jezyk]],jezyki621[],2,FALSE)</f>
        <v>indoeuropejska</v>
      </c>
      <c r="N29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95" s="9" t="str">
        <f>IF(N295&lt;&gt;"",uzytkownicy722[[#This Row],[Uzytkownicy]],"")</f>
        <v/>
      </c>
      <c r="P295" t="s">
        <v>593</v>
      </c>
      <c r="Q295" t="s">
        <v>593</v>
      </c>
    </row>
    <row r="296" spans="5:17" ht="15.75" x14ac:dyDescent="0.25">
      <c r="E296" s="1" t="s">
        <v>364</v>
      </c>
      <c r="F296" s="1" t="s">
        <v>51</v>
      </c>
      <c r="H296" s="1" t="s">
        <v>44</v>
      </c>
      <c r="I296" s="1" t="s">
        <v>434</v>
      </c>
      <c r="J296">
        <v>0.7</v>
      </c>
      <c r="K296" s="1" t="s">
        <v>563</v>
      </c>
      <c r="L296" s="1" t="str">
        <f>VLOOKUP(uzytkownicy722[[#This Row],[Panstwo]],panstwa520[[Panstwo]:[Kontynent]],2,FALSE)</f>
        <v>Ameryka Polnocna</v>
      </c>
      <c r="M296" s="1" t="str">
        <f>VLOOKUP(uzytkownicy722[[#This Row],[Jezyk]],jezyki621[],2,FALSE)</f>
        <v>indoeuropejska</v>
      </c>
      <c r="N29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96" s="9" t="str">
        <f>IF(N296&lt;&gt;"",uzytkownicy722[[#This Row],[Uzytkownicy]],"")</f>
        <v/>
      </c>
      <c r="P296" t="s">
        <v>593</v>
      </c>
      <c r="Q296" t="s">
        <v>593</v>
      </c>
    </row>
    <row r="297" spans="5:17" ht="15.75" x14ac:dyDescent="0.25">
      <c r="E297" s="1" t="s">
        <v>365</v>
      </c>
      <c r="F297" s="1" t="s">
        <v>89</v>
      </c>
      <c r="H297" s="1" t="s">
        <v>46</v>
      </c>
      <c r="I297" s="1" t="s">
        <v>486</v>
      </c>
      <c r="J297">
        <v>0.7</v>
      </c>
      <c r="K297" s="1" t="s">
        <v>563</v>
      </c>
      <c r="L297" s="1" t="str">
        <f>VLOOKUP(uzytkownicy722[[#This Row],[Panstwo]],panstwa520[[Panstwo]:[Kontynent]],2,FALSE)</f>
        <v>Azja</v>
      </c>
      <c r="M297" s="1" t="str">
        <f>VLOOKUP(uzytkownicy722[[#This Row],[Jezyk]],jezyki621[],2,FALSE)</f>
        <v>dajska</v>
      </c>
      <c r="N29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97" s="9" t="str">
        <f>IF(N297&lt;&gt;"",uzytkownicy722[[#This Row],[Uzytkownicy]],"")</f>
        <v/>
      </c>
      <c r="P297" t="s">
        <v>593</v>
      </c>
      <c r="Q297" t="s">
        <v>593</v>
      </c>
    </row>
    <row r="298" spans="5:17" ht="15.75" x14ac:dyDescent="0.25">
      <c r="E298" s="1" t="s">
        <v>366</v>
      </c>
      <c r="F298" s="1" t="s">
        <v>89</v>
      </c>
      <c r="H298" s="1" t="s">
        <v>10</v>
      </c>
      <c r="I298" s="1" t="s">
        <v>420</v>
      </c>
      <c r="J298">
        <v>0.6</v>
      </c>
      <c r="K298" s="1" t="s">
        <v>563</v>
      </c>
      <c r="L298" s="1" t="str">
        <f>VLOOKUP(uzytkownicy722[[#This Row],[Panstwo]],panstwa520[[Panstwo]:[Kontynent]],2,FALSE)</f>
        <v>Azja</v>
      </c>
      <c r="M298" s="1" t="str">
        <f>VLOOKUP(uzytkownicy722[[#This Row],[Jezyk]],jezyki621[],2,FALSE)</f>
        <v>sino-tybetanska</v>
      </c>
      <c r="N29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98" s="9" t="str">
        <f>IF(N298&lt;&gt;"",uzytkownicy722[[#This Row],[Uzytkownicy]],"")</f>
        <v/>
      </c>
      <c r="P298" t="s">
        <v>593</v>
      </c>
      <c r="Q298" t="s">
        <v>593</v>
      </c>
    </row>
    <row r="299" spans="5:17" ht="15.75" x14ac:dyDescent="0.25">
      <c r="E299" s="1" t="s">
        <v>367</v>
      </c>
      <c r="F299" s="1" t="s">
        <v>89</v>
      </c>
      <c r="H299" s="1" t="s">
        <v>12</v>
      </c>
      <c r="I299" s="1" t="s">
        <v>157</v>
      </c>
      <c r="J299">
        <v>0.6</v>
      </c>
      <c r="K299" s="1" t="s">
        <v>563</v>
      </c>
      <c r="L299" s="1" t="str">
        <f>VLOOKUP(uzytkownicy722[[#This Row],[Panstwo]],panstwa520[[Panstwo]:[Kontynent]],2,FALSE)</f>
        <v>Azja</v>
      </c>
      <c r="M299" s="1" t="str">
        <f>VLOOKUP(uzytkownicy722[[#This Row],[Jezyk]],jezyki621[],2,FALSE)</f>
        <v>mongolska</v>
      </c>
      <c r="N29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299" s="9" t="str">
        <f>IF(N299&lt;&gt;"",uzytkownicy722[[#This Row],[Uzytkownicy]],"")</f>
        <v/>
      </c>
      <c r="P299" t="s">
        <v>593</v>
      </c>
      <c r="Q299" t="s">
        <v>593</v>
      </c>
    </row>
    <row r="300" spans="5:17" ht="15.75" x14ac:dyDescent="0.25">
      <c r="E300" s="1" t="s">
        <v>368</v>
      </c>
      <c r="F300" s="1" t="s">
        <v>51</v>
      </c>
      <c r="H300" s="1" t="s">
        <v>13</v>
      </c>
      <c r="I300" s="1" t="s">
        <v>330</v>
      </c>
      <c r="J300">
        <v>0.6</v>
      </c>
      <c r="K300" s="1" t="s">
        <v>563</v>
      </c>
      <c r="L300" s="1" t="str">
        <f>VLOOKUP(uzytkownicy722[[#This Row],[Panstwo]],panstwa520[[Panstwo]:[Kontynent]],2,FALSE)</f>
        <v>Afryka</v>
      </c>
      <c r="M300" s="1" t="str">
        <f>VLOOKUP(uzytkownicy722[[#This Row],[Jezyk]],jezyki621[],2,FALSE)</f>
        <v>nigero-kongijska</v>
      </c>
      <c r="N30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00" s="9" t="str">
        <f>IF(N300&lt;&gt;"",uzytkownicy722[[#This Row],[Uzytkownicy]],"")</f>
        <v/>
      </c>
      <c r="P300" t="s">
        <v>593</v>
      </c>
      <c r="Q300" t="s">
        <v>593</v>
      </c>
    </row>
    <row r="301" spans="5:17" ht="15.75" x14ac:dyDescent="0.25">
      <c r="E301" s="1" t="s">
        <v>369</v>
      </c>
      <c r="F301" s="1" t="s">
        <v>81</v>
      </c>
      <c r="H301" s="1" t="s">
        <v>17</v>
      </c>
      <c r="I301" s="1" t="s">
        <v>406</v>
      </c>
      <c r="J301">
        <v>0.6</v>
      </c>
      <c r="K301" s="1" t="s">
        <v>563</v>
      </c>
      <c r="L301" s="1" t="str">
        <f>VLOOKUP(uzytkownicy722[[#This Row],[Panstwo]],panstwa520[[Panstwo]:[Kontynent]],2,FALSE)</f>
        <v>Europa</v>
      </c>
      <c r="M301" s="1" t="str">
        <f>VLOOKUP(uzytkownicy722[[#This Row],[Jezyk]],jezyki621[],2,FALSE)</f>
        <v>indoeuropejska</v>
      </c>
      <c r="N30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01" s="9" t="str">
        <f>IF(N301&lt;&gt;"",uzytkownicy722[[#This Row],[Uzytkownicy]],"")</f>
        <v/>
      </c>
      <c r="P301" t="s">
        <v>593</v>
      </c>
      <c r="Q301" t="s">
        <v>593</v>
      </c>
    </row>
    <row r="302" spans="5:17" ht="15.75" x14ac:dyDescent="0.25">
      <c r="E302" s="1" t="s">
        <v>370</v>
      </c>
      <c r="F302" s="1" t="s">
        <v>371</v>
      </c>
      <c r="H302" s="1" t="s">
        <v>17</v>
      </c>
      <c r="I302" s="1" t="s">
        <v>434</v>
      </c>
      <c r="J302">
        <v>0.6</v>
      </c>
      <c r="K302" s="1" t="s">
        <v>563</v>
      </c>
      <c r="L302" s="1" t="str">
        <f>VLOOKUP(uzytkownicy722[[#This Row],[Panstwo]],panstwa520[[Panstwo]:[Kontynent]],2,FALSE)</f>
        <v>Europa</v>
      </c>
      <c r="M302" s="1" t="str">
        <f>VLOOKUP(uzytkownicy722[[#This Row],[Jezyk]],jezyki621[],2,FALSE)</f>
        <v>indoeuropejska</v>
      </c>
      <c r="N30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02" s="9" t="str">
        <f>IF(N302&lt;&gt;"",uzytkownicy722[[#This Row],[Uzytkownicy]],"")</f>
        <v/>
      </c>
      <c r="P302" t="s">
        <v>593</v>
      </c>
      <c r="Q302" t="s">
        <v>593</v>
      </c>
    </row>
    <row r="303" spans="5:17" ht="15.75" x14ac:dyDescent="0.25">
      <c r="E303" s="1" t="s">
        <v>372</v>
      </c>
      <c r="F303" s="1" t="s">
        <v>81</v>
      </c>
      <c r="H303" s="1" t="s">
        <v>20</v>
      </c>
      <c r="I303" s="1" t="s">
        <v>190</v>
      </c>
      <c r="J303">
        <v>0.6</v>
      </c>
      <c r="K303" s="1" t="s">
        <v>563</v>
      </c>
      <c r="L303" s="1" t="str">
        <f>VLOOKUP(uzytkownicy722[[#This Row],[Panstwo]],panstwa520[[Panstwo]:[Kontynent]],2,FALSE)</f>
        <v>Azja</v>
      </c>
      <c r="M303" s="1" t="str">
        <f>VLOOKUP(uzytkownicy722[[#This Row],[Jezyk]],jezyki621[],2,FALSE)</f>
        <v>indoeuropejska</v>
      </c>
      <c r="N30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03" s="9" t="str">
        <f>IF(N303&lt;&gt;"",uzytkownicy722[[#This Row],[Uzytkownicy]],"")</f>
        <v/>
      </c>
      <c r="P303" t="s">
        <v>593</v>
      </c>
      <c r="Q303" t="s">
        <v>593</v>
      </c>
    </row>
    <row r="304" spans="5:17" ht="15.75" x14ac:dyDescent="0.25">
      <c r="E304" s="1" t="s">
        <v>373</v>
      </c>
      <c r="F304" s="1" t="s">
        <v>53</v>
      </c>
      <c r="H304" s="1" t="s">
        <v>20</v>
      </c>
      <c r="I304" s="1" t="s">
        <v>278</v>
      </c>
      <c r="J304">
        <v>0.6</v>
      </c>
      <c r="K304" s="1" t="s">
        <v>563</v>
      </c>
      <c r="L304" s="1" t="str">
        <f>VLOOKUP(uzytkownicy722[[#This Row],[Panstwo]],panstwa520[[Panstwo]:[Kontynent]],2,FALSE)</f>
        <v>Azja</v>
      </c>
      <c r="M304" s="1" t="str">
        <f>VLOOKUP(uzytkownicy722[[#This Row],[Jezyk]],jezyki621[],2,FALSE)</f>
        <v>austroazjatycka</v>
      </c>
      <c r="N30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04" s="9" t="str">
        <f>IF(N304&lt;&gt;"",uzytkownicy722[[#This Row],[Uzytkownicy]],"")</f>
        <v/>
      </c>
      <c r="P304" t="s">
        <v>593</v>
      </c>
      <c r="Q304" t="s">
        <v>593</v>
      </c>
    </row>
    <row r="305" spans="5:17" ht="15.75" x14ac:dyDescent="0.25">
      <c r="E305" s="1" t="s">
        <v>374</v>
      </c>
      <c r="F305" s="1" t="s">
        <v>56</v>
      </c>
      <c r="H305" s="1" t="s">
        <v>20</v>
      </c>
      <c r="I305" s="1" t="s">
        <v>352</v>
      </c>
      <c r="J305">
        <v>0.6</v>
      </c>
      <c r="K305" s="1" t="s">
        <v>563</v>
      </c>
      <c r="L305" s="1" t="str">
        <f>VLOOKUP(uzytkownicy722[[#This Row],[Panstwo]],panstwa520[[Panstwo]:[Kontynent]],2,FALSE)</f>
        <v>Azja</v>
      </c>
      <c r="M305" s="1" t="str">
        <f>VLOOKUP(uzytkownicy722[[#This Row],[Jezyk]],jezyki621[],2,FALSE)</f>
        <v>sino-tybetanska</v>
      </c>
      <c r="N30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05" s="9" t="str">
        <f>IF(N305&lt;&gt;"",uzytkownicy722[[#This Row],[Uzytkownicy]],"")</f>
        <v/>
      </c>
      <c r="P305" t="s">
        <v>593</v>
      </c>
      <c r="Q305" t="s">
        <v>593</v>
      </c>
    </row>
    <row r="306" spans="5:17" ht="15.75" x14ac:dyDescent="0.25">
      <c r="E306" s="1" t="s">
        <v>375</v>
      </c>
      <c r="F306" s="1" t="s">
        <v>376</v>
      </c>
      <c r="H306" s="1" t="s">
        <v>21</v>
      </c>
      <c r="I306" s="1" t="s">
        <v>101</v>
      </c>
      <c r="J306">
        <v>0.6</v>
      </c>
      <c r="K306" s="1" t="s">
        <v>563</v>
      </c>
      <c r="L306" s="1" t="str">
        <f>VLOOKUP(uzytkownicy722[[#This Row],[Panstwo]],panstwa520[[Panstwo]:[Kontynent]],2,FALSE)</f>
        <v>Azja</v>
      </c>
      <c r="M306" s="1" t="str">
        <f>VLOOKUP(uzytkownicy722[[#This Row],[Jezyk]],jezyki621[],2,FALSE)</f>
        <v>austronezyjska</v>
      </c>
      <c r="N30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06" s="9" t="str">
        <f>IF(N306&lt;&gt;"",uzytkownicy722[[#This Row],[Uzytkownicy]],"")</f>
        <v/>
      </c>
      <c r="P306" t="s">
        <v>593</v>
      </c>
      <c r="Q306" t="s">
        <v>593</v>
      </c>
    </row>
    <row r="307" spans="5:17" ht="15.75" x14ac:dyDescent="0.25">
      <c r="E307" s="1" t="s">
        <v>377</v>
      </c>
      <c r="F307" s="1" t="s">
        <v>81</v>
      </c>
      <c r="H307" s="1" t="s">
        <v>21</v>
      </c>
      <c r="I307" s="1" t="s">
        <v>525</v>
      </c>
      <c r="J307">
        <v>0.6</v>
      </c>
      <c r="K307" s="1" t="s">
        <v>563</v>
      </c>
      <c r="L307" s="1" t="str">
        <f>VLOOKUP(uzytkownicy722[[#This Row],[Panstwo]],panstwa520[[Panstwo]:[Kontynent]],2,FALSE)</f>
        <v>Azja</v>
      </c>
      <c r="M307" s="1" t="str">
        <f>VLOOKUP(uzytkownicy722[[#This Row],[Jezyk]],jezyki621[],2,FALSE)</f>
        <v>austronezyjska</v>
      </c>
      <c r="N30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07" s="9" t="str">
        <f>IF(N307&lt;&gt;"",uzytkownicy722[[#This Row],[Uzytkownicy]],"")</f>
        <v/>
      </c>
      <c r="P307" t="s">
        <v>593</v>
      </c>
      <c r="Q307" t="s">
        <v>593</v>
      </c>
    </row>
    <row r="308" spans="5:17" ht="15.75" x14ac:dyDescent="0.25">
      <c r="E308" s="1" t="s">
        <v>378</v>
      </c>
      <c r="F308" s="1" t="s">
        <v>81</v>
      </c>
      <c r="H308" s="1" t="s">
        <v>27</v>
      </c>
      <c r="I308" s="1" t="s">
        <v>432</v>
      </c>
      <c r="J308">
        <v>0.6</v>
      </c>
      <c r="K308" s="1" t="s">
        <v>563</v>
      </c>
      <c r="L308" s="1" t="str">
        <f>VLOOKUP(uzytkownicy722[[#This Row],[Panstwo]],panstwa520[[Panstwo]:[Kontynent]],2,FALSE)</f>
        <v>Afryka</v>
      </c>
      <c r="M308" s="1" t="str">
        <f>VLOOKUP(uzytkownicy722[[#This Row],[Jezyk]],jezyki621[],2,FALSE)</f>
        <v>nilo-saharyjska</v>
      </c>
      <c r="N30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08" s="9" t="str">
        <f>IF(N308&lt;&gt;"",uzytkownicy722[[#This Row],[Uzytkownicy]],"")</f>
        <v/>
      </c>
      <c r="P308" t="s">
        <v>593</v>
      </c>
      <c r="Q308" t="s">
        <v>593</v>
      </c>
    </row>
    <row r="309" spans="5:17" ht="15.75" x14ac:dyDescent="0.25">
      <c r="E309" s="1" t="s">
        <v>379</v>
      </c>
      <c r="F309" s="1" t="s">
        <v>81</v>
      </c>
      <c r="H309" s="1" t="s">
        <v>27</v>
      </c>
      <c r="I309" s="1" t="s">
        <v>312</v>
      </c>
      <c r="J309">
        <v>0.6</v>
      </c>
      <c r="K309" s="1" t="s">
        <v>563</v>
      </c>
      <c r="L309" s="1" t="str">
        <f>VLOOKUP(uzytkownicy722[[#This Row],[Panstwo]],panstwa520[[Panstwo]:[Kontynent]],2,FALSE)</f>
        <v>Afryka</v>
      </c>
      <c r="M309" s="1" t="str">
        <f>VLOOKUP(uzytkownicy722[[#This Row],[Jezyk]],jezyki621[],2,FALSE)</f>
        <v>nigero-kongijska</v>
      </c>
      <c r="N30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09" s="9" t="str">
        <f>IF(N309&lt;&gt;"",uzytkownicy722[[#This Row],[Uzytkownicy]],"")</f>
        <v/>
      </c>
      <c r="P309" t="s">
        <v>593</v>
      </c>
      <c r="Q309" t="s">
        <v>593</v>
      </c>
    </row>
    <row r="310" spans="5:17" ht="15.75" x14ac:dyDescent="0.25">
      <c r="E310" s="1" t="s">
        <v>380</v>
      </c>
      <c r="F310" s="1" t="s">
        <v>62</v>
      </c>
      <c r="H310" s="1" t="s">
        <v>27</v>
      </c>
      <c r="I310" s="1" t="s">
        <v>209</v>
      </c>
      <c r="J310">
        <v>0.6</v>
      </c>
      <c r="K310" s="1" t="s">
        <v>563</v>
      </c>
      <c r="L310" s="1" t="str">
        <f>VLOOKUP(uzytkownicy722[[#This Row],[Panstwo]],panstwa520[[Panstwo]:[Kontynent]],2,FALSE)</f>
        <v>Afryka</v>
      </c>
      <c r="M310" s="1" t="str">
        <f>VLOOKUP(uzytkownicy722[[#This Row],[Jezyk]],jezyki621[],2,FALSE)</f>
        <v>nigero-kongijska</v>
      </c>
      <c r="N31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10" s="9" t="str">
        <f>IF(N310&lt;&gt;"",uzytkownicy722[[#This Row],[Uzytkownicy]],"")</f>
        <v/>
      </c>
      <c r="P310" t="s">
        <v>593</v>
      </c>
      <c r="Q310" t="s">
        <v>593</v>
      </c>
    </row>
    <row r="311" spans="5:17" ht="15.75" x14ac:dyDescent="0.25">
      <c r="E311" s="1" t="s">
        <v>381</v>
      </c>
      <c r="F311" s="1" t="s">
        <v>53</v>
      </c>
      <c r="H311" s="1" t="s">
        <v>32</v>
      </c>
      <c r="I311" s="1" t="s">
        <v>539</v>
      </c>
      <c r="J311">
        <v>0.6</v>
      </c>
      <c r="K311" s="1" t="s">
        <v>563</v>
      </c>
      <c r="L311" s="1" t="str">
        <f>VLOOKUP(uzytkownicy722[[#This Row],[Panstwo]],panstwa520[[Panstwo]:[Kontynent]],2,FALSE)</f>
        <v>Europa</v>
      </c>
      <c r="M311" s="1" t="str">
        <f>VLOOKUP(uzytkownicy722[[#This Row],[Jezyk]],jezyki621[],2,FALSE)</f>
        <v>indoeuropejska</v>
      </c>
      <c r="N31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11" s="9" t="str">
        <f>IF(N311&lt;&gt;"",uzytkownicy722[[#This Row],[Uzytkownicy]],"")</f>
        <v/>
      </c>
      <c r="P311" t="s">
        <v>593</v>
      </c>
      <c r="Q311" t="s">
        <v>593</v>
      </c>
    </row>
    <row r="312" spans="5:17" ht="15.75" x14ac:dyDescent="0.25">
      <c r="E312" s="1" t="s">
        <v>382</v>
      </c>
      <c r="F312" s="1" t="s">
        <v>51</v>
      </c>
      <c r="H312" s="1" t="s">
        <v>32</v>
      </c>
      <c r="I312" s="1" t="s">
        <v>76</v>
      </c>
      <c r="J312">
        <v>0.6</v>
      </c>
      <c r="K312" s="1" t="s">
        <v>563</v>
      </c>
      <c r="L312" s="1" t="str">
        <f>VLOOKUP(uzytkownicy722[[#This Row],[Panstwo]],panstwa520[[Panstwo]:[Kontynent]],2,FALSE)</f>
        <v>Europa</v>
      </c>
      <c r="M312" s="1" t="str">
        <f>VLOOKUP(uzytkownicy722[[#This Row],[Jezyk]],jezyki621[],2,FALSE)</f>
        <v>afroazjatycka</v>
      </c>
      <c r="N31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12" s="9" t="str">
        <f>IF(N312&lt;&gt;"",uzytkownicy722[[#This Row],[Uzytkownicy]],"")</f>
        <v/>
      </c>
      <c r="P312" t="s">
        <v>593</v>
      </c>
      <c r="Q312" t="s">
        <v>593</v>
      </c>
    </row>
    <row r="313" spans="5:17" ht="15.75" x14ac:dyDescent="0.25">
      <c r="E313" s="1" t="s">
        <v>383</v>
      </c>
      <c r="F313" s="1" t="s">
        <v>131</v>
      </c>
      <c r="H313" s="1" t="s">
        <v>40</v>
      </c>
      <c r="I313" s="1" t="s">
        <v>317</v>
      </c>
      <c r="J313">
        <v>0.6</v>
      </c>
      <c r="K313" s="1" t="s">
        <v>563</v>
      </c>
      <c r="L313" s="1" t="str">
        <f>VLOOKUP(uzytkownicy722[[#This Row],[Panstwo]],panstwa520[[Panstwo]:[Kontynent]],2,FALSE)</f>
        <v>Afryka</v>
      </c>
      <c r="M313" s="1" t="str">
        <f>VLOOKUP(uzytkownicy722[[#This Row],[Jezyk]],jezyki621[],2,FALSE)</f>
        <v>nilo-saharyjska</v>
      </c>
      <c r="N31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13" s="9" t="str">
        <f>IF(N313&lt;&gt;"",uzytkownicy722[[#This Row],[Uzytkownicy]],"")</f>
        <v/>
      </c>
      <c r="P313" t="s">
        <v>593</v>
      </c>
      <c r="Q313" t="s">
        <v>593</v>
      </c>
    </row>
    <row r="314" spans="5:17" ht="15.75" x14ac:dyDescent="0.25">
      <c r="E314" s="1" t="s">
        <v>384</v>
      </c>
      <c r="F314" s="1" t="s">
        <v>81</v>
      </c>
      <c r="H314" s="1" t="s">
        <v>40</v>
      </c>
      <c r="I314" s="1" t="s">
        <v>392</v>
      </c>
      <c r="J314">
        <v>0.6</v>
      </c>
      <c r="K314" s="1" t="s">
        <v>563</v>
      </c>
      <c r="L314" s="1" t="str">
        <f>VLOOKUP(uzytkownicy722[[#This Row],[Panstwo]],panstwa520[[Panstwo]:[Kontynent]],2,FALSE)</f>
        <v>Afryka</v>
      </c>
      <c r="M314" s="1" t="str">
        <f>VLOOKUP(uzytkownicy722[[#This Row],[Jezyk]],jezyki621[],2,FALSE)</f>
        <v>nigero-kongijska</v>
      </c>
      <c r="N31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14" s="9" t="str">
        <f>IF(N314&lt;&gt;"",uzytkownicy722[[#This Row],[Uzytkownicy]],"")</f>
        <v/>
      </c>
      <c r="P314" t="s">
        <v>593</v>
      </c>
      <c r="Q314" t="s">
        <v>593</v>
      </c>
    </row>
    <row r="315" spans="5:17" ht="15.75" x14ac:dyDescent="0.25">
      <c r="E315" s="1" t="s">
        <v>385</v>
      </c>
      <c r="F315" s="1" t="s">
        <v>81</v>
      </c>
      <c r="H315" s="1" t="s">
        <v>40</v>
      </c>
      <c r="I315" s="1" t="s">
        <v>356</v>
      </c>
      <c r="J315">
        <v>0.6</v>
      </c>
      <c r="K315" s="1" t="s">
        <v>563</v>
      </c>
      <c r="L315" s="1" t="str">
        <f>VLOOKUP(uzytkownicy722[[#This Row],[Panstwo]],panstwa520[[Panstwo]:[Kontynent]],2,FALSE)</f>
        <v>Afryka</v>
      </c>
      <c r="M315" s="1" t="str">
        <f>VLOOKUP(uzytkownicy722[[#This Row],[Jezyk]],jezyki621[],2,FALSE)</f>
        <v>nigero-kongijska</v>
      </c>
      <c r="N31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15" s="9" t="str">
        <f>IF(N315&lt;&gt;"",uzytkownicy722[[#This Row],[Uzytkownicy]],"")</f>
        <v/>
      </c>
      <c r="P315" t="s">
        <v>593</v>
      </c>
      <c r="Q315" t="s">
        <v>593</v>
      </c>
    </row>
    <row r="316" spans="5:17" ht="15.75" x14ac:dyDescent="0.25">
      <c r="E316" s="1" t="s">
        <v>386</v>
      </c>
      <c r="F316" s="1" t="s">
        <v>81</v>
      </c>
      <c r="H316" s="1" t="s">
        <v>40</v>
      </c>
      <c r="I316" s="1" t="s">
        <v>546</v>
      </c>
      <c r="J316">
        <v>0.6</v>
      </c>
      <c r="K316" s="1" t="s">
        <v>563</v>
      </c>
      <c r="L316" s="1" t="str">
        <f>VLOOKUP(uzytkownicy722[[#This Row],[Panstwo]],panstwa520[[Panstwo]:[Kontynent]],2,FALSE)</f>
        <v>Afryka</v>
      </c>
      <c r="M316" s="1" t="str">
        <f>VLOOKUP(uzytkownicy722[[#This Row],[Jezyk]],jezyki621[],2,FALSE)</f>
        <v>nigero-kongijska</v>
      </c>
      <c r="N31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16" s="9" t="str">
        <f>IF(N316&lt;&gt;"",uzytkownicy722[[#This Row],[Uzytkownicy]],"")</f>
        <v/>
      </c>
      <c r="P316" t="s">
        <v>593</v>
      </c>
      <c r="Q316" t="s">
        <v>593</v>
      </c>
    </row>
    <row r="317" spans="5:17" ht="15.75" x14ac:dyDescent="0.25">
      <c r="E317" s="1" t="s">
        <v>387</v>
      </c>
      <c r="F317" s="1" t="s">
        <v>81</v>
      </c>
      <c r="H317" s="1" t="s">
        <v>42</v>
      </c>
      <c r="I317" s="1" t="s">
        <v>185</v>
      </c>
      <c r="J317">
        <v>0.6</v>
      </c>
      <c r="K317" s="1" t="s">
        <v>563</v>
      </c>
      <c r="L317" s="1" t="str">
        <f>VLOOKUP(uzytkownicy722[[#This Row],[Panstwo]],panstwa520[[Panstwo]:[Kontynent]],2,FALSE)</f>
        <v>Afryka</v>
      </c>
      <c r="M317" s="1" t="str">
        <f>VLOOKUP(uzytkownicy722[[#This Row],[Jezyk]],jezyki621[],2,FALSE)</f>
        <v>nigero-kongijska</v>
      </c>
      <c r="N31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17" s="9" t="str">
        <f>IF(N317&lt;&gt;"",uzytkownicy722[[#This Row],[Uzytkownicy]],"")</f>
        <v/>
      </c>
      <c r="P317" t="s">
        <v>593</v>
      </c>
      <c r="Q317" t="s">
        <v>593</v>
      </c>
    </row>
    <row r="318" spans="5:17" ht="15.75" x14ac:dyDescent="0.25">
      <c r="E318" s="1" t="s">
        <v>388</v>
      </c>
      <c r="F318" s="1" t="s">
        <v>81</v>
      </c>
      <c r="H318" s="1" t="s">
        <v>43</v>
      </c>
      <c r="I318" s="1" t="s">
        <v>221</v>
      </c>
      <c r="J318">
        <v>0.6</v>
      </c>
      <c r="K318" s="1" t="s">
        <v>563</v>
      </c>
      <c r="L318" s="1" t="str">
        <f>VLOOKUP(uzytkownicy722[[#This Row],[Panstwo]],panstwa520[[Panstwo]:[Kontynent]],2,FALSE)</f>
        <v>Europa</v>
      </c>
      <c r="M318" s="1" t="str">
        <f>VLOOKUP(uzytkownicy722[[#This Row],[Jezyk]],jezyki621[],2,FALSE)</f>
        <v>indoeuropejska</v>
      </c>
      <c r="N31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18" s="9" t="str">
        <f>IF(N318&lt;&gt;"",uzytkownicy722[[#This Row],[Uzytkownicy]],"")</f>
        <v/>
      </c>
      <c r="P318" t="s">
        <v>593</v>
      </c>
      <c r="Q318" t="s">
        <v>593</v>
      </c>
    </row>
    <row r="319" spans="5:17" ht="15.75" x14ac:dyDescent="0.25">
      <c r="E319" s="1" t="s">
        <v>389</v>
      </c>
      <c r="F319" s="1" t="s">
        <v>81</v>
      </c>
      <c r="H319" s="1" t="s">
        <v>44</v>
      </c>
      <c r="I319" s="1" t="s">
        <v>199</v>
      </c>
      <c r="J319">
        <v>0.6</v>
      </c>
      <c r="K319" s="1" t="s">
        <v>563</v>
      </c>
      <c r="L319" s="1" t="str">
        <f>VLOOKUP(uzytkownicy722[[#This Row],[Panstwo]],panstwa520[[Panstwo]:[Kontynent]],2,FALSE)</f>
        <v>Ameryka Polnocna</v>
      </c>
      <c r="M319" s="1" t="str">
        <f>VLOOKUP(uzytkownicy722[[#This Row],[Jezyk]],jezyki621[],2,FALSE)</f>
        <v>indoeuropejska</v>
      </c>
      <c r="N31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19" s="9" t="str">
        <f>IF(N319&lt;&gt;"",uzytkownicy722[[#This Row],[Uzytkownicy]],"")</f>
        <v/>
      </c>
      <c r="P319" t="s">
        <v>593</v>
      </c>
      <c r="Q319" t="s">
        <v>593</v>
      </c>
    </row>
    <row r="320" spans="5:17" ht="15.75" x14ac:dyDescent="0.25">
      <c r="E320" s="1" t="s">
        <v>390</v>
      </c>
      <c r="F320" s="1" t="s">
        <v>51</v>
      </c>
      <c r="H320" s="1" t="s">
        <v>44</v>
      </c>
      <c r="I320" s="1" t="s">
        <v>433</v>
      </c>
      <c r="J320">
        <v>0.6</v>
      </c>
      <c r="K320" s="1" t="s">
        <v>563</v>
      </c>
      <c r="L320" s="1" t="str">
        <f>VLOOKUP(uzytkownicy722[[#This Row],[Panstwo]],panstwa520[[Panstwo]:[Kontynent]],2,FALSE)</f>
        <v>Ameryka Polnocna</v>
      </c>
      <c r="M320" s="1" t="str">
        <f>VLOOKUP(uzytkownicy722[[#This Row],[Jezyk]],jezyki621[],2,FALSE)</f>
        <v>indoeuropejska</v>
      </c>
      <c r="N32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20" s="9" t="str">
        <f>IF(N320&lt;&gt;"",uzytkownicy722[[#This Row],[Uzytkownicy]],"")</f>
        <v/>
      </c>
      <c r="P320" t="s">
        <v>593</v>
      </c>
      <c r="Q320" t="s">
        <v>593</v>
      </c>
    </row>
    <row r="321" spans="5:17" ht="15.75" x14ac:dyDescent="0.25">
      <c r="E321" s="1" t="s">
        <v>391</v>
      </c>
      <c r="F321" s="1" t="s">
        <v>62</v>
      </c>
      <c r="H321" s="1" t="s">
        <v>45</v>
      </c>
      <c r="I321" s="1" t="s">
        <v>433</v>
      </c>
      <c r="J321">
        <v>0.6</v>
      </c>
      <c r="K321" s="1" t="s">
        <v>563</v>
      </c>
      <c r="L321" s="1" t="str">
        <f>VLOOKUP(uzytkownicy722[[#This Row],[Panstwo]],panstwa520[[Panstwo]:[Kontynent]],2,FALSE)</f>
        <v>Europa</v>
      </c>
      <c r="M321" s="1" t="str">
        <f>VLOOKUP(uzytkownicy722[[#This Row],[Jezyk]],jezyki621[],2,FALSE)</f>
        <v>indoeuropejska</v>
      </c>
      <c r="N32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21" s="9" t="str">
        <f>IF(N321&lt;&gt;"",uzytkownicy722[[#This Row],[Uzytkownicy]],"")</f>
        <v/>
      </c>
      <c r="P321" t="s">
        <v>593</v>
      </c>
      <c r="Q321" t="s">
        <v>593</v>
      </c>
    </row>
    <row r="322" spans="5:17" ht="15.75" x14ac:dyDescent="0.25">
      <c r="E322" s="1" t="s">
        <v>392</v>
      </c>
      <c r="F322" s="1" t="s">
        <v>81</v>
      </c>
      <c r="H322" s="1" t="s">
        <v>45</v>
      </c>
      <c r="I322" s="1" t="s">
        <v>535</v>
      </c>
      <c r="J322">
        <v>0.6</v>
      </c>
      <c r="K322" s="1" t="s">
        <v>563</v>
      </c>
      <c r="L322" s="1" t="str">
        <f>VLOOKUP(uzytkownicy722[[#This Row],[Panstwo]],panstwa520[[Panstwo]:[Kontynent]],2,FALSE)</f>
        <v>Europa</v>
      </c>
      <c r="M322" s="1" t="str">
        <f>VLOOKUP(uzytkownicy722[[#This Row],[Jezyk]],jezyki621[],2,FALSE)</f>
        <v>indoeuropejska</v>
      </c>
      <c r="N32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22" s="9" t="str">
        <f>IF(N322&lt;&gt;"",uzytkownicy722[[#This Row],[Uzytkownicy]],"")</f>
        <v/>
      </c>
      <c r="P322" t="s">
        <v>593</v>
      </c>
      <c r="Q322" t="s">
        <v>593</v>
      </c>
    </row>
    <row r="323" spans="5:17" ht="15.75" x14ac:dyDescent="0.25">
      <c r="E323" s="1" t="s">
        <v>393</v>
      </c>
      <c r="F323" s="1" t="s">
        <v>56</v>
      </c>
      <c r="H323" s="1" t="s">
        <v>47</v>
      </c>
      <c r="I323" s="1" t="s">
        <v>162</v>
      </c>
      <c r="J323">
        <v>0.6</v>
      </c>
      <c r="K323" s="1" t="s">
        <v>563</v>
      </c>
      <c r="L323" s="1" t="str">
        <f>VLOOKUP(uzytkownicy722[[#This Row],[Panstwo]],panstwa520[[Panstwo]:[Kontynent]],2,FALSE)</f>
        <v>Europa</v>
      </c>
      <c r="M323" s="1" t="str">
        <f>VLOOKUP(uzytkownicy722[[#This Row],[Jezyk]],jezyki621[],2,FALSE)</f>
        <v>indoeuropejska</v>
      </c>
      <c r="N32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23" s="9" t="str">
        <f>IF(N323&lt;&gt;"",uzytkownicy722[[#This Row],[Uzytkownicy]],"")</f>
        <v/>
      </c>
      <c r="P323" t="s">
        <v>593</v>
      </c>
      <c r="Q323" t="s">
        <v>593</v>
      </c>
    </row>
    <row r="324" spans="5:17" ht="15.75" x14ac:dyDescent="0.25">
      <c r="E324" s="1" t="s">
        <v>394</v>
      </c>
      <c r="F324" s="1" t="s">
        <v>53</v>
      </c>
      <c r="H324" s="1" t="s">
        <v>3</v>
      </c>
      <c r="I324" s="1" t="s">
        <v>63</v>
      </c>
      <c r="J324">
        <v>0.5</v>
      </c>
      <c r="K324" s="1" t="s">
        <v>563</v>
      </c>
      <c r="L324" s="1" t="str">
        <f>VLOOKUP(uzytkownicy722[[#This Row],[Panstwo]],panstwa520[[Panstwo]:[Kontynent]],2,FALSE)</f>
        <v>Azja</v>
      </c>
      <c r="M324" s="1" t="str">
        <f>VLOOKUP(uzytkownicy722[[#This Row],[Jezyk]],jezyki621[],2,FALSE)</f>
        <v>indoeuropejska</v>
      </c>
      <c r="N32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24" s="9" t="str">
        <f>IF(N324&lt;&gt;"",uzytkownicy722[[#This Row],[Uzytkownicy]],"")</f>
        <v/>
      </c>
      <c r="P324" t="s">
        <v>593</v>
      </c>
      <c r="Q324" t="s">
        <v>593</v>
      </c>
    </row>
    <row r="325" spans="5:17" ht="15.75" x14ac:dyDescent="0.25">
      <c r="E325" s="1" t="s">
        <v>395</v>
      </c>
      <c r="F325" s="1" t="s">
        <v>131</v>
      </c>
      <c r="H325" s="1" t="s">
        <v>10</v>
      </c>
      <c r="I325" s="1" t="s">
        <v>422</v>
      </c>
      <c r="J325">
        <v>0.5</v>
      </c>
      <c r="K325" s="1" t="s">
        <v>563</v>
      </c>
      <c r="L325" s="1" t="str">
        <f>VLOOKUP(uzytkownicy722[[#This Row],[Panstwo]],panstwa520[[Panstwo]:[Kontynent]],2,FALSE)</f>
        <v>Azja</v>
      </c>
      <c r="M325" s="1" t="str">
        <f>VLOOKUP(uzytkownicy722[[#This Row],[Jezyk]],jezyki621[],2,FALSE)</f>
        <v>austroazjatycka</v>
      </c>
      <c r="N32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25" s="9" t="str">
        <f>IF(N325&lt;&gt;"",uzytkownicy722[[#This Row],[Uzytkownicy]],"")</f>
        <v/>
      </c>
      <c r="P325" t="s">
        <v>593</v>
      </c>
      <c r="Q325" t="s">
        <v>593</v>
      </c>
    </row>
    <row r="326" spans="5:17" ht="15.75" x14ac:dyDescent="0.25">
      <c r="E326" s="1" t="s">
        <v>396</v>
      </c>
      <c r="F326" s="1" t="s">
        <v>81</v>
      </c>
      <c r="H326" s="1" t="s">
        <v>10</v>
      </c>
      <c r="I326" s="1" t="s">
        <v>329</v>
      </c>
      <c r="J326">
        <v>0.5</v>
      </c>
      <c r="K326" s="1" t="s">
        <v>563</v>
      </c>
      <c r="L326" s="1" t="str">
        <f>VLOOKUP(uzytkownicy722[[#This Row],[Panstwo]],panstwa520[[Panstwo]:[Kontynent]],2,FALSE)</f>
        <v>Azja</v>
      </c>
      <c r="M326" s="1" t="str">
        <f>VLOOKUP(uzytkownicy722[[#This Row],[Jezyk]],jezyki621[],2,FALSE)</f>
        <v>sino-tybetanska</v>
      </c>
      <c r="N32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26" s="9" t="str">
        <f>IF(N326&lt;&gt;"",uzytkownicy722[[#This Row],[Uzytkownicy]],"")</f>
        <v/>
      </c>
      <c r="P326" t="s">
        <v>593</v>
      </c>
      <c r="Q326" t="s">
        <v>593</v>
      </c>
    </row>
    <row r="327" spans="5:17" ht="15.75" x14ac:dyDescent="0.25">
      <c r="E327" s="1" t="s">
        <v>397</v>
      </c>
      <c r="F327" s="1" t="s">
        <v>81</v>
      </c>
      <c r="H327" s="1" t="s">
        <v>11</v>
      </c>
      <c r="I327" s="1" t="s">
        <v>200</v>
      </c>
      <c r="J327">
        <v>0.5</v>
      </c>
      <c r="K327" s="1" t="s">
        <v>563</v>
      </c>
      <c r="L327" s="1" t="str">
        <f>VLOOKUP(uzytkownicy722[[#This Row],[Panstwo]],panstwa520[[Panstwo]:[Kontynent]],2,FALSE)</f>
        <v>Ameryka Poludniowa</v>
      </c>
      <c r="M327" s="1" t="str">
        <f>VLOOKUP(uzytkownicy722[[#This Row],[Jezyk]],jezyki621[],2,FALSE)</f>
        <v>indoeuropejska</v>
      </c>
      <c r="N32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27" s="9" t="str">
        <f>IF(N327&lt;&gt;"",uzytkownicy722[[#This Row],[Uzytkownicy]],"")</f>
        <v/>
      </c>
      <c r="P327" t="s">
        <v>593</v>
      </c>
      <c r="Q327" t="s">
        <v>593</v>
      </c>
    </row>
    <row r="328" spans="5:17" ht="15.75" x14ac:dyDescent="0.25">
      <c r="E328" s="1" t="s">
        <v>398</v>
      </c>
      <c r="F328" s="1" t="s">
        <v>81</v>
      </c>
      <c r="H328" s="1" t="s">
        <v>12</v>
      </c>
      <c r="I328" s="1" t="s">
        <v>293</v>
      </c>
      <c r="J328">
        <v>0.5</v>
      </c>
      <c r="K328" s="1" t="s">
        <v>563</v>
      </c>
      <c r="L328" s="1" t="str">
        <f>VLOOKUP(uzytkownicy722[[#This Row],[Panstwo]],panstwa520[[Panstwo]:[Kontynent]],2,FALSE)</f>
        <v>Azja</v>
      </c>
      <c r="M328" s="1" t="str">
        <f>VLOOKUP(uzytkownicy722[[#This Row],[Jezyk]],jezyki621[],2,FALSE)</f>
        <v>sino-tybetanska</v>
      </c>
      <c r="N32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28" s="9" t="str">
        <f>IF(N328&lt;&gt;"",uzytkownicy722[[#This Row],[Uzytkownicy]],"")</f>
        <v/>
      </c>
      <c r="P328" t="s">
        <v>593</v>
      </c>
      <c r="Q328" t="s">
        <v>593</v>
      </c>
    </row>
    <row r="329" spans="5:17" ht="15.75" x14ac:dyDescent="0.25">
      <c r="E329" s="1" t="s">
        <v>399</v>
      </c>
      <c r="F329" s="1" t="s">
        <v>81</v>
      </c>
      <c r="H329" s="1" t="s">
        <v>13</v>
      </c>
      <c r="I329" s="1" t="s">
        <v>145</v>
      </c>
      <c r="J329">
        <v>0.5</v>
      </c>
      <c r="K329" s="1" t="s">
        <v>563</v>
      </c>
      <c r="L329" s="1" t="str">
        <f>VLOOKUP(uzytkownicy722[[#This Row],[Panstwo]],panstwa520[[Panstwo]:[Kontynent]],2,FALSE)</f>
        <v>Afryka</v>
      </c>
      <c r="M329" s="1" t="str">
        <f>VLOOKUP(uzytkownicy722[[#This Row],[Jezyk]],jezyki621[],2,FALSE)</f>
        <v>nigero-kongijska</v>
      </c>
      <c r="N32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29" s="9" t="str">
        <f>IF(N329&lt;&gt;"",uzytkownicy722[[#This Row],[Uzytkownicy]],"")</f>
        <v/>
      </c>
      <c r="P329" t="s">
        <v>593</v>
      </c>
      <c r="Q329" t="s">
        <v>593</v>
      </c>
    </row>
    <row r="330" spans="5:17" ht="15.75" x14ac:dyDescent="0.25">
      <c r="E330" s="1" t="s">
        <v>400</v>
      </c>
      <c r="F330" s="1" t="s">
        <v>81</v>
      </c>
      <c r="H330" s="1" t="s">
        <v>16</v>
      </c>
      <c r="I330" s="1" t="s">
        <v>340</v>
      </c>
      <c r="J330">
        <v>0.5</v>
      </c>
      <c r="K330" s="1" t="s">
        <v>563</v>
      </c>
      <c r="L330" s="1" t="str">
        <f>VLOOKUP(uzytkownicy722[[#This Row],[Panstwo]],panstwa520[[Panstwo]:[Kontynent]],2,FALSE)</f>
        <v>Azja</v>
      </c>
      <c r="M330" s="1" t="str">
        <f>VLOOKUP(uzytkownicy722[[#This Row],[Jezyk]],jezyki621[],2,FALSE)</f>
        <v>austronezyjska</v>
      </c>
      <c r="N33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30" s="9" t="str">
        <f>IF(N330&lt;&gt;"",uzytkownicy722[[#This Row],[Uzytkownicy]],"")</f>
        <v/>
      </c>
      <c r="P330" t="s">
        <v>593</v>
      </c>
      <c r="Q330" t="s">
        <v>593</v>
      </c>
    </row>
    <row r="331" spans="5:17" ht="15.75" x14ac:dyDescent="0.25">
      <c r="E331" s="1" t="s">
        <v>401</v>
      </c>
      <c r="F331" s="1" t="s">
        <v>81</v>
      </c>
      <c r="H331" s="1" t="s">
        <v>16</v>
      </c>
      <c r="I331" s="1" t="s">
        <v>65</v>
      </c>
      <c r="J331">
        <v>0.5</v>
      </c>
      <c r="K331" s="1" t="s">
        <v>563</v>
      </c>
      <c r="L331" s="1" t="str">
        <f>VLOOKUP(uzytkownicy722[[#This Row],[Panstwo]],panstwa520[[Panstwo]:[Kontynent]],2,FALSE)</f>
        <v>Azja</v>
      </c>
      <c r="M331" s="1" t="str">
        <f>VLOOKUP(uzytkownicy722[[#This Row],[Jezyk]],jezyki621[],2,FALSE)</f>
        <v>austronezyjska</v>
      </c>
      <c r="N33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31" s="9" t="str">
        <f>IF(N331&lt;&gt;"",uzytkownicy722[[#This Row],[Uzytkownicy]],"")</f>
        <v/>
      </c>
      <c r="P331" t="s">
        <v>593</v>
      </c>
      <c r="Q331" t="s">
        <v>593</v>
      </c>
    </row>
    <row r="332" spans="5:17" ht="15.75" x14ac:dyDescent="0.25">
      <c r="E332" s="1" t="s">
        <v>402</v>
      </c>
      <c r="F332" s="1" t="s">
        <v>81</v>
      </c>
      <c r="H332" s="1" t="s">
        <v>17</v>
      </c>
      <c r="I332" s="1" t="s">
        <v>539</v>
      </c>
      <c r="J332">
        <v>0.5</v>
      </c>
      <c r="K332" s="1" t="s">
        <v>563</v>
      </c>
      <c r="L332" s="1" t="str">
        <f>VLOOKUP(uzytkownicy722[[#This Row],[Panstwo]],panstwa520[[Panstwo]:[Kontynent]],2,FALSE)</f>
        <v>Europa</v>
      </c>
      <c r="M332" s="1" t="str">
        <f>VLOOKUP(uzytkownicy722[[#This Row],[Jezyk]],jezyki621[],2,FALSE)</f>
        <v>indoeuropejska</v>
      </c>
      <c r="N33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32" s="9" t="str">
        <f>IF(N332&lt;&gt;"",uzytkownicy722[[#This Row],[Uzytkownicy]],"")</f>
        <v/>
      </c>
      <c r="P332" t="s">
        <v>593</v>
      </c>
      <c r="Q332" t="s">
        <v>593</v>
      </c>
    </row>
    <row r="333" spans="5:17" ht="15.75" x14ac:dyDescent="0.25">
      <c r="E333" s="1" t="s">
        <v>403</v>
      </c>
      <c r="F333" s="1" t="s">
        <v>53</v>
      </c>
      <c r="H333" s="1" t="s">
        <v>17</v>
      </c>
      <c r="I333" s="1" t="s">
        <v>200</v>
      </c>
      <c r="J333">
        <v>0.5</v>
      </c>
      <c r="K333" s="1" t="s">
        <v>563</v>
      </c>
      <c r="L333" s="1" t="str">
        <f>VLOOKUP(uzytkownicy722[[#This Row],[Panstwo]],panstwa520[[Panstwo]:[Kontynent]],2,FALSE)</f>
        <v>Europa</v>
      </c>
      <c r="M333" s="1" t="str">
        <f>VLOOKUP(uzytkownicy722[[#This Row],[Jezyk]],jezyki621[],2,FALSE)</f>
        <v>indoeuropejska</v>
      </c>
      <c r="N33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33" s="9" t="str">
        <f>IF(N333&lt;&gt;"",uzytkownicy722[[#This Row],[Uzytkownicy]],"")</f>
        <v/>
      </c>
      <c r="P333" t="s">
        <v>593</v>
      </c>
      <c r="Q333" t="s">
        <v>593</v>
      </c>
    </row>
    <row r="334" spans="5:17" ht="15.75" x14ac:dyDescent="0.25">
      <c r="E334" s="1" t="s">
        <v>404</v>
      </c>
      <c r="F334" s="1" t="s">
        <v>81</v>
      </c>
      <c r="H334" s="1" t="s">
        <v>20</v>
      </c>
      <c r="I334" s="1" t="s">
        <v>365</v>
      </c>
      <c r="J334">
        <v>0.5</v>
      </c>
      <c r="K334" s="1" t="s">
        <v>563</v>
      </c>
      <c r="L334" s="1" t="str">
        <f>VLOOKUP(uzytkownicy722[[#This Row],[Panstwo]],panstwa520[[Panstwo]:[Kontynent]],2,FALSE)</f>
        <v>Azja</v>
      </c>
      <c r="M334" s="1" t="str">
        <f>VLOOKUP(uzytkownicy722[[#This Row],[Jezyk]],jezyki621[],2,FALSE)</f>
        <v>austroazjatycka</v>
      </c>
      <c r="N33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34" s="9" t="str">
        <f>IF(N334&lt;&gt;"",uzytkownicy722[[#This Row],[Uzytkownicy]],"")</f>
        <v/>
      </c>
      <c r="P334" t="s">
        <v>593</v>
      </c>
      <c r="Q334" t="s">
        <v>593</v>
      </c>
    </row>
    <row r="335" spans="5:17" ht="15.75" x14ac:dyDescent="0.25">
      <c r="E335" s="1" t="s">
        <v>405</v>
      </c>
      <c r="F335" s="1" t="s">
        <v>62</v>
      </c>
      <c r="H335" s="1" t="s">
        <v>21</v>
      </c>
      <c r="I335" s="1" t="s">
        <v>117</v>
      </c>
      <c r="J335">
        <v>0.5</v>
      </c>
      <c r="K335" s="1" t="s">
        <v>563</v>
      </c>
      <c r="L335" s="1" t="str">
        <f>VLOOKUP(uzytkownicy722[[#This Row],[Panstwo]],panstwa520[[Panstwo]:[Kontynent]],2,FALSE)</f>
        <v>Azja</v>
      </c>
      <c r="M335" s="1" t="str">
        <f>VLOOKUP(uzytkownicy722[[#This Row],[Jezyk]],jezyki621[],2,FALSE)</f>
        <v>austronezyjska</v>
      </c>
      <c r="N33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35" s="9" t="str">
        <f>IF(N335&lt;&gt;"",uzytkownicy722[[#This Row],[Uzytkownicy]],"")</f>
        <v/>
      </c>
      <c r="P335" t="s">
        <v>593</v>
      </c>
      <c r="Q335" t="s">
        <v>593</v>
      </c>
    </row>
    <row r="336" spans="5:17" ht="15.75" x14ac:dyDescent="0.25">
      <c r="E336" s="1" t="s">
        <v>406</v>
      </c>
      <c r="F336" s="1" t="s">
        <v>62</v>
      </c>
      <c r="H336" s="1" t="s">
        <v>21</v>
      </c>
      <c r="I336" s="1" t="s">
        <v>270</v>
      </c>
      <c r="J336">
        <v>0.5</v>
      </c>
      <c r="K336" s="1" t="s">
        <v>563</v>
      </c>
      <c r="L336" s="1" t="str">
        <f>VLOOKUP(uzytkownicy722[[#This Row],[Panstwo]],panstwa520[[Panstwo]:[Kontynent]],2,FALSE)</f>
        <v>Azja</v>
      </c>
      <c r="M336" s="1" t="str">
        <f>VLOOKUP(uzytkownicy722[[#This Row],[Jezyk]],jezyki621[],2,FALSE)</f>
        <v>austronezyjska</v>
      </c>
      <c r="N33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36" s="9" t="str">
        <f>IF(N336&lt;&gt;"",uzytkownicy722[[#This Row],[Uzytkownicy]],"")</f>
        <v/>
      </c>
      <c r="P336" t="s">
        <v>593</v>
      </c>
      <c r="Q336" t="s">
        <v>593</v>
      </c>
    </row>
    <row r="337" spans="5:17" ht="15.75" x14ac:dyDescent="0.25">
      <c r="E337" s="1" t="s">
        <v>407</v>
      </c>
      <c r="F337" s="1" t="s">
        <v>96</v>
      </c>
      <c r="H337" s="1" t="s">
        <v>21</v>
      </c>
      <c r="I337" s="1" t="s">
        <v>331</v>
      </c>
      <c r="J337">
        <v>0.5</v>
      </c>
      <c r="K337" s="1" t="s">
        <v>563</v>
      </c>
      <c r="L337" s="1" t="str">
        <f>VLOOKUP(uzytkownicy722[[#This Row],[Panstwo]],panstwa520[[Panstwo]:[Kontynent]],2,FALSE)</f>
        <v>Azja</v>
      </c>
      <c r="M337" s="1" t="str">
        <f>VLOOKUP(uzytkownicy722[[#This Row],[Jezyk]],jezyki621[],2,FALSE)</f>
        <v>austronezyjska</v>
      </c>
      <c r="N33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37" s="9" t="str">
        <f>IF(N337&lt;&gt;"",uzytkownicy722[[#This Row],[Uzytkownicy]],"")</f>
        <v/>
      </c>
      <c r="P337" t="s">
        <v>593</v>
      </c>
      <c r="Q337" t="s">
        <v>593</v>
      </c>
    </row>
    <row r="338" spans="5:17" ht="15.75" x14ac:dyDescent="0.25">
      <c r="E338" s="1" t="s">
        <v>408</v>
      </c>
      <c r="F338" s="1" t="s">
        <v>81</v>
      </c>
      <c r="H338" s="1" t="s">
        <v>21</v>
      </c>
      <c r="I338" s="1" t="s">
        <v>512</v>
      </c>
      <c r="J338">
        <v>0.5</v>
      </c>
      <c r="K338" s="1" t="s">
        <v>563</v>
      </c>
      <c r="L338" s="1" t="str">
        <f>VLOOKUP(uzytkownicy722[[#This Row],[Panstwo]],panstwa520[[Panstwo]:[Kontynent]],2,FALSE)</f>
        <v>Azja</v>
      </c>
      <c r="M338" s="1" t="str">
        <f>VLOOKUP(uzytkownicy722[[#This Row],[Jezyk]],jezyki621[],2,FALSE)</f>
        <v>austronezyjska</v>
      </c>
      <c r="N33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38" s="9" t="str">
        <f>IF(N338&lt;&gt;"",uzytkownicy722[[#This Row],[Uzytkownicy]],"")</f>
        <v/>
      </c>
      <c r="P338" t="s">
        <v>593</v>
      </c>
      <c r="Q338" t="s">
        <v>593</v>
      </c>
    </row>
    <row r="339" spans="5:17" ht="15.75" x14ac:dyDescent="0.25">
      <c r="E339" s="1" t="s">
        <v>409</v>
      </c>
      <c r="F339" s="1" t="s">
        <v>81</v>
      </c>
      <c r="H339" s="1" t="s">
        <v>32</v>
      </c>
      <c r="I339" s="1" t="s">
        <v>286</v>
      </c>
      <c r="J339">
        <v>0.5</v>
      </c>
      <c r="K339" s="1" t="s">
        <v>563</v>
      </c>
      <c r="L339" s="1" t="str">
        <f>VLOOKUP(uzytkownicy722[[#This Row],[Panstwo]],panstwa520[[Panstwo]:[Kontynent]],2,FALSE)</f>
        <v>Europa</v>
      </c>
      <c r="M339" s="1" t="str">
        <f>VLOOKUP(uzytkownicy722[[#This Row],[Jezyk]],jezyki621[],2,FALSE)</f>
        <v>indoeuropejska</v>
      </c>
      <c r="N33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39" s="9" t="str">
        <f>IF(N339&lt;&gt;"",uzytkownicy722[[#This Row],[Uzytkownicy]],"")</f>
        <v/>
      </c>
      <c r="P339" t="s">
        <v>593</v>
      </c>
      <c r="Q339" t="s">
        <v>593</v>
      </c>
    </row>
    <row r="340" spans="5:17" ht="15.75" x14ac:dyDescent="0.25">
      <c r="E340" s="1" t="s">
        <v>410</v>
      </c>
      <c r="F340" s="1" t="s">
        <v>81</v>
      </c>
      <c r="H340" s="1" t="s">
        <v>32</v>
      </c>
      <c r="I340" s="1" t="s">
        <v>445</v>
      </c>
      <c r="J340">
        <v>0.5</v>
      </c>
      <c r="K340" s="1" t="s">
        <v>563</v>
      </c>
      <c r="L340" s="1" t="str">
        <f>VLOOKUP(uzytkownicy722[[#This Row],[Panstwo]],panstwa520[[Panstwo]:[Kontynent]],2,FALSE)</f>
        <v>Europa</v>
      </c>
      <c r="M340" s="1" t="str">
        <f>VLOOKUP(uzytkownicy722[[#This Row],[Jezyk]],jezyki621[],2,FALSE)</f>
        <v>indoeuropejska</v>
      </c>
      <c r="N34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40" s="9" t="str">
        <f>IF(N340&lt;&gt;"",uzytkownicy722[[#This Row],[Uzytkownicy]],"")</f>
        <v/>
      </c>
      <c r="P340" t="s">
        <v>593</v>
      </c>
      <c r="Q340" t="s">
        <v>593</v>
      </c>
    </row>
    <row r="341" spans="5:17" ht="15.75" x14ac:dyDescent="0.25">
      <c r="E341" s="1" t="s">
        <v>411</v>
      </c>
      <c r="F341" s="1" t="s">
        <v>81</v>
      </c>
      <c r="H341" s="1" t="s">
        <v>37</v>
      </c>
      <c r="I341" s="1" t="s">
        <v>225</v>
      </c>
      <c r="J341">
        <v>0.5</v>
      </c>
      <c r="K341" s="1" t="s">
        <v>563</v>
      </c>
      <c r="L341" s="1" t="str">
        <f>VLOOKUP(uzytkownicy722[[#This Row],[Panstwo]],panstwa520[[Panstwo]:[Kontynent]],2,FALSE)</f>
        <v>Europa</v>
      </c>
      <c r="M341" s="1" t="str">
        <f>VLOOKUP(uzytkownicy722[[#This Row],[Jezyk]],jezyki621[],2,FALSE)</f>
        <v>abchasko-adygijska</v>
      </c>
      <c r="N34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41" s="9" t="str">
        <f>IF(N341&lt;&gt;"",uzytkownicy722[[#This Row],[Uzytkownicy]],"")</f>
        <v/>
      </c>
      <c r="P341" t="s">
        <v>593</v>
      </c>
      <c r="Q341" t="s">
        <v>593</v>
      </c>
    </row>
    <row r="342" spans="5:17" ht="15.75" x14ac:dyDescent="0.25">
      <c r="E342" s="1" t="s">
        <v>412</v>
      </c>
      <c r="F342" s="1" t="s">
        <v>81</v>
      </c>
      <c r="H342" s="1" t="s">
        <v>37</v>
      </c>
      <c r="I342" s="1" t="s">
        <v>337</v>
      </c>
      <c r="J342">
        <v>0.5</v>
      </c>
      <c r="K342" s="1" t="s">
        <v>563</v>
      </c>
      <c r="L342" s="1" t="str">
        <f>VLOOKUP(uzytkownicy722[[#This Row],[Panstwo]],panstwa520[[Panstwo]:[Kontynent]],2,FALSE)</f>
        <v>Europa</v>
      </c>
      <c r="M342" s="1" t="str">
        <f>VLOOKUP(uzytkownicy722[[#This Row],[Jezyk]],jezyki621[],2,FALSE)</f>
        <v>uralska</v>
      </c>
      <c r="N34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42" s="9" t="str">
        <f>IF(N342&lt;&gt;"",uzytkownicy722[[#This Row],[Uzytkownicy]],"")</f>
        <v/>
      </c>
      <c r="P342" t="s">
        <v>593</v>
      </c>
      <c r="Q342" t="s">
        <v>593</v>
      </c>
    </row>
    <row r="343" spans="5:17" ht="15.75" x14ac:dyDescent="0.25">
      <c r="E343" s="1" t="s">
        <v>413</v>
      </c>
      <c r="F343" s="1" t="s">
        <v>81</v>
      </c>
      <c r="H343" s="1" t="s">
        <v>37</v>
      </c>
      <c r="I343" s="1" t="s">
        <v>149</v>
      </c>
      <c r="J343">
        <v>0.5</v>
      </c>
      <c r="K343" s="1" t="s">
        <v>563</v>
      </c>
      <c r="L343" s="1" t="str">
        <f>VLOOKUP(uzytkownicy722[[#This Row],[Panstwo]],panstwa520[[Panstwo]:[Kontynent]],2,FALSE)</f>
        <v>Europa</v>
      </c>
      <c r="M343" s="1" t="str">
        <f>VLOOKUP(uzytkownicy722[[#This Row],[Jezyk]],jezyki621[],2,FALSE)</f>
        <v>polnocno-wschodniokaukaska</v>
      </c>
      <c r="N34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43" s="9" t="str">
        <f>IF(N343&lt;&gt;"",uzytkownicy722[[#This Row],[Uzytkownicy]],"")</f>
        <v/>
      </c>
      <c r="P343" t="s">
        <v>593</v>
      </c>
      <c r="Q343" t="s">
        <v>593</v>
      </c>
    </row>
    <row r="344" spans="5:17" ht="15.75" x14ac:dyDescent="0.25">
      <c r="E344" s="1" t="s">
        <v>414</v>
      </c>
      <c r="F344" s="1" t="s">
        <v>81</v>
      </c>
      <c r="H344" s="1" t="s">
        <v>37</v>
      </c>
      <c r="I344" s="1" t="s">
        <v>85</v>
      </c>
      <c r="J344">
        <v>0.5</v>
      </c>
      <c r="K344" s="1" t="s">
        <v>563</v>
      </c>
      <c r="L344" s="1" t="str">
        <f>VLOOKUP(uzytkownicy722[[#This Row],[Panstwo]],panstwa520[[Panstwo]:[Kontynent]],2,FALSE)</f>
        <v>Europa</v>
      </c>
      <c r="M344" s="1" t="str">
        <f>VLOOKUP(uzytkownicy722[[#This Row],[Jezyk]],jezyki621[],2,FALSE)</f>
        <v>turecka</v>
      </c>
      <c r="N34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44" s="9" t="str">
        <f>IF(N344&lt;&gt;"",uzytkownicy722[[#This Row],[Uzytkownicy]],"")</f>
        <v/>
      </c>
      <c r="P344" t="s">
        <v>593</v>
      </c>
      <c r="Q344" t="s">
        <v>593</v>
      </c>
    </row>
    <row r="345" spans="5:17" ht="15.75" x14ac:dyDescent="0.25">
      <c r="E345" s="1" t="s">
        <v>415</v>
      </c>
      <c r="F345" s="1" t="s">
        <v>81</v>
      </c>
      <c r="H345" s="1" t="s">
        <v>37</v>
      </c>
      <c r="I345" s="1" t="s">
        <v>418</v>
      </c>
      <c r="J345">
        <v>0.5</v>
      </c>
      <c r="K345" s="1" t="s">
        <v>563</v>
      </c>
      <c r="L345" s="1" t="str">
        <f>VLOOKUP(uzytkownicy722[[#This Row],[Panstwo]],panstwa520[[Panstwo]:[Kontynent]],2,FALSE)</f>
        <v>Europa</v>
      </c>
      <c r="M345" s="1" t="str">
        <f>VLOOKUP(uzytkownicy722[[#This Row],[Jezyk]],jezyki621[],2,FALSE)</f>
        <v>indoeuropejska</v>
      </c>
      <c r="N34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45" s="9" t="str">
        <f>IF(N345&lt;&gt;"",uzytkownicy722[[#This Row],[Uzytkownicy]],"")</f>
        <v/>
      </c>
      <c r="P345" t="s">
        <v>593</v>
      </c>
      <c r="Q345" t="s">
        <v>593</v>
      </c>
    </row>
    <row r="346" spans="5:17" ht="15.75" x14ac:dyDescent="0.25">
      <c r="E346" s="1" t="s">
        <v>416</v>
      </c>
      <c r="F346" s="1" t="s">
        <v>60</v>
      </c>
      <c r="H346" s="1" t="s">
        <v>39</v>
      </c>
      <c r="I346" s="1" t="s">
        <v>383</v>
      </c>
      <c r="J346">
        <v>0.5</v>
      </c>
      <c r="K346" s="1" t="s">
        <v>563</v>
      </c>
      <c r="L346" s="1" t="str">
        <f>VLOOKUP(uzytkownicy722[[#This Row],[Panstwo]],panstwa520[[Panstwo]:[Kontynent]],2,FALSE)</f>
        <v>Azja</v>
      </c>
      <c r="M346" s="1" t="str">
        <f>VLOOKUP(uzytkownicy722[[#This Row],[Jezyk]],jezyki621[],2,FALSE)</f>
        <v>dajska</v>
      </c>
      <c r="N34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46" s="9" t="str">
        <f>IF(N346&lt;&gt;"",uzytkownicy722[[#This Row],[Uzytkownicy]],"")</f>
        <v/>
      </c>
      <c r="P346" t="s">
        <v>593</v>
      </c>
      <c r="Q346" t="s">
        <v>593</v>
      </c>
    </row>
    <row r="347" spans="5:17" ht="15.75" x14ac:dyDescent="0.25">
      <c r="E347" s="1" t="s">
        <v>417</v>
      </c>
      <c r="F347" s="1" t="s">
        <v>51</v>
      </c>
      <c r="H347" s="1" t="s">
        <v>39</v>
      </c>
      <c r="I347" s="1" t="s">
        <v>430</v>
      </c>
      <c r="J347">
        <v>0.5</v>
      </c>
      <c r="K347" s="1" t="s">
        <v>563</v>
      </c>
      <c r="L347" s="1" t="str">
        <f>VLOOKUP(uzytkownicy722[[#This Row],[Panstwo]],panstwa520[[Panstwo]:[Kontynent]],2,FALSE)</f>
        <v>Azja</v>
      </c>
      <c r="M347" s="1" t="str">
        <f>VLOOKUP(uzytkownicy722[[#This Row],[Jezyk]],jezyki621[],2,FALSE)</f>
        <v>dajska</v>
      </c>
      <c r="N34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47" s="9" t="str">
        <f>IF(N347&lt;&gt;"",uzytkownicy722[[#This Row],[Uzytkownicy]],"")</f>
        <v/>
      </c>
      <c r="P347" t="s">
        <v>593</v>
      </c>
      <c r="Q347" t="s">
        <v>593</v>
      </c>
    </row>
    <row r="348" spans="5:17" ht="15.75" x14ac:dyDescent="0.25">
      <c r="E348" s="1" t="s">
        <v>418</v>
      </c>
      <c r="F348" s="1" t="s">
        <v>62</v>
      </c>
      <c r="H348" s="1" t="s">
        <v>40</v>
      </c>
      <c r="I348" s="1" t="s">
        <v>324</v>
      </c>
      <c r="J348">
        <v>0.5</v>
      </c>
      <c r="K348" s="1" t="s">
        <v>563</v>
      </c>
      <c r="L348" s="1" t="str">
        <f>VLOOKUP(uzytkownicy722[[#This Row],[Panstwo]],panstwa520[[Panstwo]:[Kontynent]],2,FALSE)</f>
        <v>Afryka</v>
      </c>
      <c r="M348" s="1" t="str">
        <f>VLOOKUP(uzytkownicy722[[#This Row],[Jezyk]],jezyki621[],2,FALSE)</f>
        <v>nigero-kongijska</v>
      </c>
      <c r="N34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48" s="9" t="str">
        <f>IF(N348&lt;&gt;"",uzytkownicy722[[#This Row],[Uzytkownicy]],"")</f>
        <v/>
      </c>
      <c r="P348" t="s">
        <v>593</v>
      </c>
      <c r="Q348" t="s">
        <v>593</v>
      </c>
    </row>
    <row r="349" spans="5:17" ht="15.75" x14ac:dyDescent="0.25">
      <c r="E349" s="1" t="s">
        <v>419</v>
      </c>
      <c r="F349" s="1" t="s">
        <v>144</v>
      </c>
      <c r="H349" s="1" t="s">
        <v>40</v>
      </c>
      <c r="I349" s="1" t="s">
        <v>80</v>
      </c>
      <c r="J349">
        <v>0.5</v>
      </c>
      <c r="K349" s="1" t="s">
        <v>563</v>
      </c>
      <c r="L349" s="1" t="str">
        <f>VLOOKUP(uzytkownicy722[[#This Row],[Panstwo]],panstwa520[[Panstwo]:[Kontynent]],2,FALSE)</f>
        <v>Afryka</v>
      </c>
      <c r="M349" s="1" t="str">
        <f>VLOOKUP(uzytkownicy722[[#This Row],[Jezyk]],jezyki621[],2,FALSE)</f>
        <v>nigero-kongijska</v>
      </c>
      <c r="N34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49" s="9" t="str">
        <f>IF(N349&lt;&gt;"",uzytkownicy722[[#This Row],[Uzytkownicy]],"")</f>
        <v/>
      </c>
      <c r="P349" t="s">
        <v>593</v>
      </c>
      <c r="Q349" t="s">
        <v>593</v>
      </c>
    </row>
    <row r="350" spans="5:17" ht="15.75" x14ac:dyDescent="0.25">
      <c r="E350" s="1" t="s">
        <v>420</v>
      </c>
      <c r="F350" s="1" t="s">
        <v>56</v>
      </c>
      <c r="H350" s="1" t="s">
        <v>40</v>
      </c>
      <c r="I350" s="1" t="s">
        <v>369</v>
      </c>
      <c r="J350">
        <v>0.5</v>
      </c>
      <c r="K350" s="1" t="s">
        <v>563</v>
      </c>
      <c r="L350" s="1" t="str">
        <f>VLOOKUP(uzytkownicy722[[#This Row],[Panstwo]],panstwa520[[Panstwo]:[Kontynent]],2,FALSE)</f>
        <v>Afryka</v>
      </c>
      <c r="M350" s="1" t="str">
        <f>VLOOKUP(uzytkownicy722[[#This Row],[Jezyk]],jezyki621[],2,FALSE)</f>
        <v>nigero-kongijska</v>
      </c>
      <c r="N35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50" s="9" t="str">
        <f>IF(N350&lt;&gt;"",uzytkownicy722[[#This Row],[Uzytkownicy]],"")</f>
        <v/>
      </c>
      <c r="P350" t="s">
        <v>593</v>
      </c>
      <c r="Q350" t="s">
        <v>593</v>
      </c>
    </row>
    <row r="351" spans="5:17" ht="15.75" x14ac:dyDescent="0.25">
      <c r="E351" s="1" t="s">
        <v>421</v>
      </c>
      <c r="F351" s="1" t="s">
        <v>131</v>
      </c>
      <c r="H351" s="1" t="s">
        <v>40</v>
      </c>
      <c r="I351" s="1" t="s">
        <v>215</v>
      </c>
      <c r="J351">
        <v>0.5</v>
      </c>
      <c r="K351" s="1" t="s">
        <v>563</v>
      </c>
      <c r="L351" s="1" t="str">
        <f>VLOOKUP(uzytkownicy722[[#This Row],[Panstwo]],panstwa520[[Panstwo]:[Kontynent]],2,FALSE)</f>
        <v>Afryka</v>
      </c>
      <c r="M351" s="1" t="str">
        <f>VLOOKUP(uzytkownicy722[[#This Row],[Jezyk]],jezyki621[],2,FALSE)</f>
        <v>afroazjatycka</v>
      </c>
      <c r="N35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51" s="9" t="str">
        <f>IF(N351&lt;&gt;"",uzytkownicy722[[#This Row],[Uzytkownicy]],"")</f>
        <v/>
      </c>
      <c r="P351" t="s">
        <v>593</v>
      </c>
      <c r="Q351" t="s">
        <v>593</v>
      </c>
    </row>
    <row r="352" spans="5:17" ht="15.75" x14ac:dyDescent="0.25">
      <c r="E352" s="1" t="s">
        <v>422</v>
      </c>
      <c r="F352" s="1" t="s">
        <v>89</v>
      </c>
      <c r="H352" s="1" t="s">
        <v>41</v>
      </c>
      <c r="I352" s="1" t="s">
        <v>85</v>
      </c>
      <c r="J352">
        <v>0.5</v>
      </c>
      <c r="K352" s="1" t="s">
        <v>563</v>
      </c>
      <c r="L352" s="1" t="str">
        <f>VLOOKUP(uzytkownicy722[[#This Row],[Panstwo]],panstwa520[[Panstwo]:[Kontynent]],2,FALSE)</f>
        <v>Azja</v>
      </c>
      <c r="M352" s="1" t="str">
        <f>VLOOKUP(uzytkownicy722[[#This Row],[Jezyk]],jezyki621[],2,FALSE)</f>
        <v>turecka</v>
      </c>
      <c r="N35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52" s="9" t="str">
        <f>IF(N352&lt;&gt;"",uzytkownicy722[[#This Row],[Uzytkownicy]],"")</f>
        <v/>
      </c>
      <c r="P352" t="s">
        <v>593</v>
      </c>
      <c r="Q352" t="s">
        <v>593</v>
      </c>
    </row>
    <row r="353" spans="5:17" ht="15.75" x14ac:dyDescent="0.25">
      <c r="E353" s="1" t="s">
        <v>423</v>
      </c>
      <c r="F353" s="1" t="s">
        <v>51</v>
      </c>
      <c r="H353" s="1" t="s">
        <v>42</v>
      </c>
      <c r="I353" s="1" t="s">
        <v>403</v>
      </c>
      <c r="J353">
        <v>0.5</v>
      </c>
      <c r="K353" s="1" t="s">
        <v>563</v>
      </c>
      <c r="L353" s="1" t="str">
        <f>VLOOKUP(uzytkownicy722[[#This Row],[Panstwo]],panstwa520[[Panstwo]:[Kontynent]],2,FALSE)</f>
        <v>Afryka</v>
      </c>
      <c r="M353" s="1" t="str">
        <f>VLOOKUP(uzytkownicy722[[#This Row],[Jezyk]],jezyki621[],2,FALSE)</f>
        <v>nilo-saharyjska</v>
      </c>
      <c r="N35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53" s="9" t="str">
        <f>IF(N353&lt;&gt;"",uzytkownicy722[[#This Row],[Uzytkownicy]],"")</f>
        <v/>
      </c>
      <c r="P353" t="s">
        <v>593</v>
      </c>
      <c r="Q353" t="s">
        <v>593</v>
      </c>
    </row>
    <row r="354" spans="5:17" ht="15.75" x14ac:dyDescent="0.25">
      <c r="E354" s="1" t="s">
        <v>424</v>
      </c>
      <c r="F354" s="1" t="s">
        <v>62</v>
      </c>
      <c r="H354" s="1" t="s">
        <v>42</v>
      </c>
      <c r="I354" s="1" t="s">
        <v>447</v>
      </c>
      <c r="J354">
        <v>0.5</v>
      </c>
      <c r="K354" s="1" t="s">
        <v>563</v>
      </c>
      <c r="L354" s="1" t="str">
        <f>VLOOKUP(uzytkownicy722[[#This Row],[Panstwo]],panstwa520[[Panstwo]:[Kontynent]],2,FALSE)</f>
        <v>Afryka</v>
      </c>
      <c r="M354" s="1" t="str">
        <f>VLOOKUP(uzytkownicy722[[#This Row],[Jezyk]],jezyki621[],2,FALSE)</f>
        <v>nigero-kongijska</v>
      </c>
      <c r="N35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54" s="9" t="str">
        <f>IF(N354&lt;&gt;"",uzytkownicy722[[#This Row],[Uzytkownicy]],"")</f>
        <v/>
      </c>
      <c r="P354" t="s">
        <v>593</v>
      </c>
      <c r="Q354" t="s">
        <v>593</v>
      </c>
    </row>
    <row r="355" spans="5:17" ht="15.75" x14ac:dyDescent="0.25">
      <c r="E355" s="1" t="s">
        <v>425</v>
      </c>
      <c r="F355" s="1" t="s">
        <v>62</v>
      </c>
      <c r="H355" s="1" t="s">
        <v>42</v>
      </c>
      <c r="I355" s="1" t="s">
        <v>77</v>
      </c>
      <c r="J355">
        <v>0.5</v>
      </c>
      <c r="K355" s="1" t="s">
        <v>563</v>
      </c>
      <c r="L355" s="1" t="str">
        <f>VLOOKUP(uzytkownicy722[[#This Row],[Panstwo]],panstwa520[[Panstwo]:[Kontynent]],2,FALSE)</f>
        <v>Afryka</v>
      </c>
      <c r="M355" s="1" t="str">
        <f>VLOOKUP(uzytkownicy722[[#This Row],[Jezyk]],jezyki621[],2,FALSE)</f>
        <v>nilo-saharyjska</v>
      </c>
      <c r="N35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55" s="9" t="str">
        <f>IF(N355&lt;&gt;"",uzytkownicy722[[#This Row],[Uzytkownicy]],"")</f>
        <v/>
      </c>
      <c r="P355" t="s">
        <v>593</v>
      </c>
      <c r="Q355" t="s">
        <v>593</v>
      </c>
    </row>
    <row r="356" spans="5:17" ht="15.75" x14ac:dyDescent="0.25">
      <c r="E356" s="1" t="s">
        <v>426</v>
      </c>
      <c r="F356" s="1" t="s">
        <v>62</v>
      </c>
      <c r="H356" s="1" t="s">
        <v>42</v>
      </c>
      <c r="I356" s="1" t="s">
        <v>54</v>
      </c>
      <c r="J356">
        <v>0.5</v>
      </c>
      <c r="K356" s="1" t="s">
        <v>563</v>
      </c>
      <c r="L356" s="1" t="str">
        <f>VLOOKUP(uzytkownicy722[[#This Row],[Panstwo]],panstwa520[[Panstwo]:[Kontynent]],2,FALSE)</f>
        <v>Afryka</v>
      </c>
      <c r="M356" s="1" t="str">
        <f>VLOOKUP(uzytkownicy722[[#This Row],[Jezyk]],jezyki621[],2,FALSE)</f>
        <v>nilo-saharyjska</v>
      </c>
      <c r="N35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56" s="9" t="str">
        <f>IF(N356&lt;&gt;"",uzytkownicy722[[#This Row],[Uzytkownicy]],"")</f>
        <v/>
      </c>
      <c r="P356" t="s">
        <v>593</v>
      </c>
      <c r="Q356" t="s">
        <v>593</v>
      </c>
    </row>
    <row r="357" spans="5:17" ht="15.75" x14ac:dyDescent="0.25">
      <c r="E357" s="1" t="s">
        <v>427</v>
      </c>
      <c r="F357" s="1" t="s">
        <v>62</v>
      </c>
      <c r="H357" s="1" t="s">
        <v>47</v>
      </c>
      <c r="I357" s="1" t="s">
        <v>76</v>
      </c>
      <c r="J357">
        <v>0.5</v>
      </c>
      <c r="K357" s="1" t="s">
        <v>563</v>
      </c>
      <c r="L357" s="1" t="str">
        <f>VLOOKUP(uzytkownicy722[[#This Row],[Panstwo]],panstwa520[[Panstwo]:[Kontynent]],2,FALSE)</f>
        <v>Europa</v>
      </c>
      <c r="M357" s="1" t="str">
        <f>VLOOKUP(uzytkownicy722[[#This Row],[Jezyk]],jezyki621[],2,FALSE)</f>
        <v>afroazjatycka</v>
      </c>
      <c r="N35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57" s="9" t="str">
        <f>IF(N357&lt;&gt;"",uzytkownicy722[[#This Row],[Uzytkownicy]],"")</f>
        <v/>
      </c>
      <c r="P357" t="s">
        <v>593</v>
      </c>
      <c r="Q357" t="s">
        <v>593</v>
      </c>
    </row>
    <row r="358" spans="5:17" ht="15.75" x14ac:dyDescent="0.25">
      <c r="E358" s="1" t="s">
        <v>428</v>
      </c>
      <c r="F358" s="1" t="s">
        <v>81</v>
      </c>
      <c r="H358" s="1" t="s">
        <v>3</v>
      </c>
      <c r="I358" s="1" t="s">
        <v>424</v>
      </c>
      <c r="J358">
        <v>0.4</v>
      </c>
      <c r="K358" s="1" t="s">
        <v>563</v>
      </c>
      <c r="L358" s="1" t="str">
        <f>VLOOKUP(uzytkownicy722[[#This Row],[Panstwo]],panstwa520[[Panstwo]:[Kontynent]],2,FALSE)</f>
        <v>Azja</v>
      </c>
      <c r="M358" s="1" t="str">
        <f>VLOOKUP(uzytkownicy722[[#This Row],[Jezyk]],jezyki621[],2,FALSE)</f>
        <v>indoeuropejska</v>
      </c>
      <c r="N35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58" s="9" t="str">
        <f>IF(N358&lt;&gt;"",uzytkownicy722[[#This Row],[Uzytkownicy]],"")</f>
        <v/>
      </c>
      <c r="P358" t="s">
        <v>593</v>
      </c>
      <c r="Q358" t="s">
        <v>593</v>
      </c>
    </row>
    <row r="359" spans="5:17" ht="15.75" x14ac:dyDescent="0.25">
      <c r="E359" s="1" t="s">
        <v>429</v>
      </c>
      <c r="F359" s="1" t="s">
        <v>56</v>
      </c>
      <c r="H359" s="1" t="s">
        <v>7</v>
      </c>
      <c r="I359" s="1" t="s">
        <v>391</v>
      </c>
      <c r="J359">
        <v>0.4</v>
      </c>
      <c r="K359" s="1" t="s">
        <v>563</v>
      </c>
      <c r="L359" s="1" t="str">
        <f>VLOOKUP(uzytkownicy722[[#This Row],[Panstwo]],panstwa520[[Panstwo]:[Kontynent]],2,FALSE)</f>
        <v>Ameryka Poludniowa</v>
      </c>
      <c r="M359" s="1" t="str">
        <f>VLOOKUP(uzytkownicy722[[#This Row],[Jezyk]],jezyki621[],2,FALSE)</f>
        <v>indoeuropejska</v>
      </c>
      <c r="N35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59" s="9" t="str">
        <f>IF(N359&lt;&gt;"",uzytkownicy722[[#This Row],[Uzytkownicy]],"")</f>
        <v/>
      </c>
      <c r="P359" t="s">
        <v>593</v>
      </c>
      <c r="Q359" t="s">
        <v>593</v>
      </c>
    </row>
    <row r="360" spans="5:17" ht="15.75" x14ac:dyDescent="0.25">
      <c r="E360" s="1" t="s">
        <v>430</v>
      </c>
      <c r="F360" s="1" t="s">
        <v>131</v>
      </c>
      <c r="H360" s="1" t="s">
        <v>10</v>
      </c>
      <c r="I360" s="1" t="s">
        <v>496</v>
      </c>
      <c r="J360">
        <v>0.4</v>
      </c>
      <c r="K360" s="1" t="s">
        <v>563</v>
      </c>
      <c r="L360" s="1" t="str">
        <f>VLOOKUP(uzytkownicy722[[#This Row],[Panstwo]],panstwa520[[Panstwo]:[Kontynent]],2,FALSE)</f>
        <v>Azja</v>
      </c>
      <c r="M360" s="1" t="str">
        <f>VLOOKUP(uzytkownicy722[[#This Row],[Jezyk]],jezyki621[],2,FALSE)</f>
        <v>sino-tybetanska</v>
      </c>
      <c r="N36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60" s="9" t="str">
        <f>IF(N360&lt;&gt;"",uzytkownicy722[[#This Row],[Uzytkownicy]],"")</f>
        <v/>
      </c>
      <c r="P360" t="s">
        <v>593</v>
      </c>
      <c r="Q360" t="s">
        <v>593</v>
      </c>
    </row>
    <row r="361" spans="5:17" ht="15.75" x14ac:dyDescent="0.25">
      <c r="E361" s="1" t="s">
        <v>431</v>
      </c>
      <c r="F361" s="1" t="s">
        <v>81</v>
      </c>
      <c r="H361" s="1" t="s">
        <v>10</v>
      </c>
      <c r="I361" s="1" t="s">
        <v>534</v>
      </c>
      <c r="J361">
        <v>0.4</v>
      </c>
      <c r="K361" s="1" t="s">
        <v>563</v>
      </c>
      <c r="L361" s="1" t="str">
        <f>VLOOKUP(uzytkownicy722[[#This Row],[Panstwo]],panstwa520[[Panstwo]:[Kontynent]],2,FALSE)</f>
        <v>Azja</v>
      </c>
      <c r="M361" s="1" t="str">
        <f>VLOOKUP(uzytkownicy722[[#This Row],[Jezyk]],jezyki621[],2,FALSE)</f>
        <v>austroazjatycka</v>
      </c>
      <c r="N36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61" s="9" t="str">
        <f>IF(N361&lt;&gt;"",uzytkownicy722[[#This Row],[Uzytkownicy]],"")</f>
        <v/>
      </c>
      <c r="P361" t="s">
        <v>593</v>
      </c>
      <c r="Q361" t="s">
        <v>593</v>
      </c>
    </row>
    <row r="362" spans="5:17" ht="15.75" x14ac:dyDescent="0.25">
      <c r="E362" s="1" t="s">
        <v>432</v>
      </c>
      <c r="F362" s="1" t="s">
        <v>53</v>
      </c>
      <c r="H362" s="1" t="s">
        <v>11</v>
      </c>
      <c r="I362" s="1" t="s">
        <v>218</v>
      </c>
      <c r="J362">
        <v>0.4</v>
      </c>
      <c r="K362" s="1" t="s">
        <v>563</v>
      </c>
      <c r="L362" s="1" t="str">
        <f>VLOOKUP(uzytkownicy722[[#This Row],[Panstwo]],panstwa520[[Panstwo]:[Kontynent]],2,FALSE)</f>
        <v>Ameryka Poludniowa</v>
      </c>
      <c r="M362" s="1" t="str">
        <f>VLOOKUP(uzytkownicy722[[#This Row],[Jezyk]],jezyki621[],2,FALSE)</f>
        <v>jezyk izolowany</v>
      </c>
      <c r="N362" s="9" t="str">
        <f>IF(AND(OR(uzytkownicy722[[#This Row],[kontynent]]="Ameryka Polnocna",uzytkownicy722[[#This Row],[kontynent]]="Ameryka Poludniowa"),uzytkownicy722[[#This Row],[rodzina]]&lt;&gt;"indoeuropejska"),uzytkownicy722[[#This Row],[Jezyk]],"")</f>
        <v>japonski</v>
      </c>
      <c r="O362" s="9">
        <f>IF(N362&lt;&gt;"",uzytkownicy722[[#This Row],[Uzytkownicy]],"")</f>
        <v>0.4</v>
      </c>
      <c r="P362" t="s">
        <v>218</v>
      </c>
      <c r="Q362">
        <v>0.4</v>
      </c>
    </row>
    <row r="363" spans="5:17" ht="15.75" x14ac:dyDescent="0.25">
      <c r="E363" s="1" t="s">
        <v>433</v>
      </c>
      <c r="F363" s="1" t="s">
        <v>62</v>
      </c>
      <c r="H363" s="1" t="s">
        <v>12</v>
      </c>
      <c r="I363" s="1" t="s">
        <v>531</v>
      </c>
      <c r="J363">
        <v>0.4</v>
      </c>
      <c r="K363" s="1" t="s">
        <v>563</v>
      </c>
      <c r="L363" s="1" t="str">
        <f>VLOOKUP(uzytkownicy722[[#This Row],[Panstwo]],panstwa520[[Panstwo]:[Kontynent]],2,FALSE)</f>
        <v>Azja</v>
      </c>
      <c r="M363" s="1" t="str">
        <f>VLOOKUP(uzytkownicy722[[#This Row],[Jezyk]],jezyki621[],2,FALSE)</f>
        <v>austroazjatycka</v>
      </c>
      <c r="N36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63" s="9" t="str">
        <f>IF(N363&lt;&gt;"",uzytkownicy722[[#This Row],[Uzytkownicy]],"")</f>
        <v/>
      </c>
      <c r="P363" t="s">
        <v>593</v>
      </c>
      <c r="Q363" t="s">
        <v>593</v>
      </c>
    </row>
    <row r="364" spans="5:17" ht="15.75" x14ac:dyDescent="0.25">
      <c r="E364" s="1" t="s">
        <v>434</v>
      </c>
      <c r="F364" s="1" t="s">
        <v>62</v>
      </c>
      <c r="H364" s="1" t="s">
        <v>12</v>
      </c>
      <c r="I364" s="1" t="s">
        <v>474</v>
      </c>
      <c r="J364">
        <v>0.4</v>
      </c>
      <c r="K364" s="1" t="s">
        <v>563</v>
      </c>
      <c r="L364" s="1" t="str">
        <f>VLOOKUP(uzytkownicy722[[#This Row],[Panstwo]],panstwa520[[Panstwo]:[Kontynent]],2,FALSE)</f>
        <v>Azja</v>
      </c>
      <c r="M364" s="1" t="str">
        <f>VLOOKUP(uzytkownicy722[[#This Row],[Jezyk]],jezyki621[],2,FALSE)</f>
        <v>dajska</v>
      </c>
      <c r="N36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64" s="9" t="str">
        <f>IF(N364&lt;&gt;"",uzytkownicy722[[#This Row],[Uzytkownicy]],"")</f>
        <v/>
      </c>
      <c r="P364" t="s">
        <v>593</v>
      </c>
      <c r="Q364" t="s">
        <v>593</v>
      </c>
    </row>
    <row r="365" spans="5:17" ht="15.75" x14ac:dyDescent="0.25">
      <c r="E365" s="1" t="s">
        <v>435</v>
      </c>
      <c r="F365" s="1" t="s">
        <v>96</v>
      </c>
      <c r="H365" s="1" t="s">
        <v>13</v>
      </c>
      <c r="I365" s="1" t="s">
        <v>452</v>
      </c>
      <c r="J365">
        <v>0.4</v>
      </c>
      <c r="K365" s="1" t="s">
        <v>563</v>
      </c>
      <c r="L365" s="1" t="str">
        <f>VLOOKUP(uzytkownicy722[[#This Row],[Panstwo]],panstwa520[[Panstwo]:[Kontynent]],2,FALSE)</f>
        <v>Afryka</v>
      </c>
      <c r="M365" s="1" t="str">
        <f>VLOOKUP(uzytkownicy722[[#This Row],[Jezyk]],jezyki621[],2,FALSE)</f>
        <v>nigero-kongijska</v>
      </c>
      <c r="N36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65" s="9" t="str">
        <f>IF(N365&lt;&gt;"",uzytkownicy722[[#This Row],[Uzytkownicy]],"")</f>
        <v/>
      </c>
      <c r="P365" t="s">
        <v>593</v>
      </c>
      <c r="Q365" t="s">
        <v>593</v>
      </c>
    </row>
    <row r="366" spans="5:17" ht="15.75" x14ac:dyDescent="0.25">
      <c r="E366" s="1" t="s">
        <v>436</v>
      </c>
      <c r="F366" s="1" t="s">
        <v>56</v>
      </c>
      <c r="H366" s="1" t="s">
        <v>13</v>
      </c>
      <c r="I366" s="1" t="s">
        <v>428</v>
      </c>
      <c r="J366">
        <v>0.4</v>
      </c>
      <c r="K366" s="1" t="s">
        <v>563</v>
      </c>
      <c r="L366" s="1" t="str">
        <f>VLOOKUP(uzytkownicy722[[#This Row],[Panstwo]],panstwa520[[Panstwo]:[Kontynent]],2,FALSE)</f>
        <v>Afryka</v>
      </c>
      <c r="M366" s="1" t="str">
        <f>VLOOKUP(uzytkownicy722[[#This Row],[Jezyk]],jezyki621[],2,FALSE)</f>
        <v>nigero-kongijska</v>
      </c>
      <c r="N36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66" s="9" t="str">
        <f>IF(N366&lt;&gt;"",uzytkownicy722[[#This Row],[Uzytkownicy]],"")</f>
        <v/>
      </c>
      <c r="P366" t="s">
        <v>593</v>
      </c>
      <c r="Q366" t="s">
        <v>593</v>
      </c>
    </row>
    <row r="367" spans="5:17" ht="15.75" x14ac:dyDescent="0.25">
      <c r="E367" s="1" t="s">
        <v>437</v>
      </c>
      <c r="F367" s="1" t="s">
        <v>56</v>
      </c>
      <c r="H367" s="1" t="s">
        <v>13</v>
      </c>
      <c r="I367" s="1" t="s">
        <v>164</v>
      </c>
      <c r="J367">
        <v>0.4</v>
      </c>
      <c r="K367" s="1" t="s">
        <v>563</v>
      </c>
      <c r="L367" s="1" t="str">
        <f>VLOOKUP(uzytkownicy722[[#This Row],[Panstwo]],panstwa520[[Panstwo]:[Kontynent]],2,FALSE)</f>
        <v>Afryka</v>
      </c>
      <c r="M367" s="1" t="str">
        <f>VLOOKUP(uzytkownicy722[[#This Row],[Jezyk]],jezyki621[],2,FALSE)</f>
        <v>nigero-kongijska</v>
      </c>
      <c r="N36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67" s="9" t="str">
        <f>IF(N367&lt;&gt;"",uzytkownicy722[[#This Row],[Uzytkownicy]],"")</f>
        <v/>
      </c>
      <c r="P367" t="s">
        <v>593</v>
      </c>
      <c r="Q367" t="s">
        <v>593</v>
      </c>
    </row>
    <row r="368" spans="5:17" ht="15.75" x14ac:dyDescent="0.25">
      <c r="E368" s="1" t="s">
        <v>438</v>
      </c>
      <c r="F368" s="1" t="s">
        <v>51</v>
      </c>
      <c r="H368" s="1" t="s">
        <v>13</v>
      </c>
      <c r="I368" s="1" t="s">
        <v>299</v>
      </c>
      <c r="J368">
        <v>0.4</v>
      </c>
      <c r="K368" s="1" t="s">
        <v>563</v>
      </c>
      <c r="L368" s="1" t="str">
        <f>VLOOKUP(uzytkownicy722[[#This Row],[Panstwo]],panstwa520[[Panstwo]:[Kontynent]],2,FALSE)</f>
        <v>Afryka</v>
      </c>
      <c r="M368" s="1" t="str">
        <f>VLOOKUP(uzytkownicy722[[#This Row],[Jezyk]],jezyki621[],2,FALSE)</f>
        <v>nigero-kongijska</v>
      </c>
      <c r="N36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68" s="9" t="str">
        <f>IF(N368&lt;&gt;"",uzytkownicy722[[#This Row],[Uzytkownicy]],"")</f>
        <v/>
      </c>
      <c r="P368" t="s">
        <v>593</v>
      </c>
      <c r="Q368" t="s">
        <v>593</v>
      </c>
    </row>
    <row r="369" spans="5:17" ht="15.75" x14ac:dyDescent="0.25">
      <c r="E369" s="1" t="s">
        <v>439</v>
      </c>
      <c r="F369" s="1" t="s">
        <v>56</v>
      </c>
      <c r="H369" s="1" t="s">
        <v>13</v>
      </c>
      <c r="I369" s="1" t="s">
        <v>359</v>
      </c>
      <c r="J369">
        <v>0.4</v>
      </c>
      <c r="K369" s="1" t="s">
        <v>563</v>
      </c>
      <c r="L369" s="1" t="str">
        <f>VLOOKUP(uzytkownicy722[[#This Row],[Panstwo]],panstwa520[[Panstwo]:[Kontynent]],2,FALSE)</f>
        <v>Afryka</v>
      </c>
      <c r="M369" s="1" t="str">
        <f>VLOOKUP(uzytkownicy722[[#This Row],[Jezyk]],jezyki621[],2,FALSE)</f>
        <v>nigero-kongijska</v>
      </c>
      <c r="N36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69" s="9" t="str">
        <f>IF(N369&lt;&gt;"",uzytkownicy722[[#This Row],[Uzytkownicy]],"")</f>
        <v/>
      </c>
      <c r="P369" t="s">
        <v>593</v>
      </c>
      <c r="Q369" t="s">
        <v>593</v>
      </c>
    </row>
    <row r="370" spans="5:17" ht="15.75" x14ac:dyDescent="0.25">
      <c r="E370" s="1" t="s">
        <v>440</v>
      </c>
      <c r="F370" s="1" t="s">
        <v>51</v>
      </c>
      <c r="H370" s="1" t="s">
        <v>13</v>
      </c>
      <c r="I370" s="1" t="s">
        <v>346</v>
      </c>
      <c r="J370">
        <v>0.4</v>
      </c>
      <c r="K370" s="1" t="s">
        <v>563</v>
      </c>
      <c r="L370" s="1" t="str">
        <f>VLOOKUP(uzytkownicy722[[#This Row],[Panstwo]],panstwa520[[Panstwo]:[Kontynent]],2,FALSE)</f>
        <v>Afryka</v>
      </c>
      <c r="M370" s="1" t="str">
        <f>VLOOKUP(uzytkownicy722[[#This Row],[Jezyk]],jezyki621[],2,FALSE)</f>
        <v>nigero-kongijska</v>
      </c>
      <c r="N37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70" s="9" t="str">
        <f>IF(N370&lt;&gt;"",uzytkownicy722[[#This Row],[Uzytkownicy]],"")</f>
        <v/>
      </c>
      <c r="P370" t="s">
        <v>593</v>
      </c>
      <c r="Q370" t="s">
        <v>593</v>
      </c>
    </row>
    <row r="371" spans="5:17" ht="15.75" x14ac:dyDescent="0.25">
      <c r="E371" s="1" t="s">
        <v>441</v>
      </c>
      <c r="F371" s="1" t="s">
        <v>51</v>
      </c>
      <c r="H371" s="1" t="s">
        <v>14</v>
      </c>
      <c r="I371" s="1" t="s">
        <v>394</v>
      </c>
      <c r="J371">
        <v>0.4</v>
      </c>
      <c r="K371" s="1" t="s">
        <v>563</v>
      </c>
      <c r="L371" s="1" t="str">
        <f>VLOOKUP(uzytkownicy722[[#This Row],[Panstwo]],panstwa520[[Panstwo]:[Kontynent]],2,FALSE)</f>
        <v>Afryka</v>
      </c>
      <c r="M371" s="1" t="str">
        <f>VLOOKUP(uzytkownicy722[[#This Row],[Jezyk]],jezyki621[],2,FALSE)</f>
        <v>nilo-saharyjska</v>
      </c>
      <c r="N37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71" s="9" t="str">
        <f>IF(N371&lt;&gt;"",uzytkownicy722[[#This Row],[Uzytkownicy]],"")</f>
        <v/>
      </c>
      <c r="P371" t="s">
        <v>593</v>
      </c>
      <c r="Q371" t="s">
        <v>593</v>
      </c>
    </row>
    <row r="372" spans="5:17" ht="15.75" x14ac:dyDescent="0.25">
      <c r="E372" s="1" t="s">
        <v>442</v>
      </c>
      <c r="F372" s="1" t="s">
        <v>62</v>
      </c>
      <c r="H372" s="1" t="s">
        <v>20</v>
      </c>
      <c r="I372" s="1" t="s">
        <v>238</v>
      </c>
      <c r="J372">
        <v>0.4</v>
      </c>
      <c r="K372" s="1" t="s">
        <v>563</v>
      </c>
      <c r="L372" s="1" t="str">
        <f>VLOOKUP(uzytkownicy722[[#This Row],[Panstwo]],panstwa520[[Panstwo]:[Kontynent]],2,FALSE)</f>
        <v>Azja</v>
      </c>
      <c r="M372" s="1" t="str">
        <f>VLOOKUP(uzytkownicy722[[#This Row],[Jezyk]],jezyki621[],2,FALSE)</f>
        <v>sino-tybetanska</v>
      </c>
      <c r="N37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72" s="9" t="str">
        <f>IF(N372&lt;&gt;"",uzytkownicy722[[#This Row],[Uzytkownicy]],"")</f>
        <v/>
      </c>
      <c r="P372" t="s">
        <v>593</v>
      </c>
      <c r="Q372" t="s">
        <v>593</v>
      </c>
    </row>
    <row r="373" spans="5:17" ht="15.75" x14ac:dyDescent="0.25">
      <c r="E373" s="1" t="s">
        <v>443</v>
      </c>
      <c r="F373" s="1" t="s">
        <v>62</v>
      </c>
      <c r="H373" s="1" t="s">
        <v>20</v>
      </c>
      <c r="I373" s="1" t="s">
        <v>279</v>
      </c>
      <c r="J373">
        <v>0.4</v>
      </c>
      <c r="K373" s="1" t="s">
        <v>563</v>
      </c>
      <c r="L373" s="1" t="str">
        <f>VLOOKUP(uzytkownicy722[[#This Row],[Panstwo]],panstwa520[[Panstwo]:[Kontynent]],2,FALSE)</f>
        <v>Azja</v>
      </c>
      <c r="M373" s="1" t="str">
        <f>VLOOKUP(uzytkownicy722[[#This Row],[Jezyk]],jezyki621[],2,FALSE)</f>
        <v>drawidyjska</v>
      </c>
      <c r="N37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73" s="9" t="str">
        <f>IF(N373&lt;&gt;"",uzytkownicy722[[#This Row],[Uzytkownicy]],"")</f>
        <v/>
      </c>
      <c r="P373" t="s">
        <v>593</v>
      </c>
      <c r="Q373" t="s">
        <v>593</v>
      </c>
    </row>
    <row r="374" spans="5:17" ht="15.75" x14ac:dyDescent="0.25">
      <c r="E374" s="1" t="s">
        <v>444</v>
      </c>
      <c r="F374" s="1" t="s">
        <v>62</v>
      </c>
      <c r="H374" s="1" t="s">
        <v>20</v>
      </c>
      <c r="I374" s="1" t="s">
        <v>74</v>
      </c>
      <c r="J374">
        <v>0.4</v>
      </c>
      <c r="K374" s="1" t="s">
        <v>562</v>
      </c>
      <c r="L374" s="1" t="str">
        <f>VLOOKUP(uzytkownicy722[[#This Row],[Panstwo]],panstwa520[[Panstwo]:[Kontynent]],2,FALSE)</f>
        <v>Azja</v>
      </c>
      <c r="M374" s="1" t="str">
        <f>VLOOKUP(uzytkownicy722[[#This Row],[Jezyk]],jezyki621[],2,FALSE)</f>
        <v>indoeuropejska</v>
      </c>
      <c r="N37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74" s="9" t="str">
        <f>IF(N374&lt;&gt;"",uzytkownicy722[[#This Row],[Uzytkownicy]],"")</f>
        <v/>
      </c>
      <c r="P374" t="s">
        <v>593</v>
      </c>
      <c r="Q374" t="s">
        <v>593</v>
      </c>
    </row>
    <row r="375" spans="5:17" ht="15.75" x14ac:dyDescent="0.25">
      <c r="E375" s="1" t="s">
        <v>445</v>
      </c>
      <c r="F375" s="1" t="s">
        <v>62</v>
      </c>
      <c r="H375" s="1" t="s">
        <v>21</v>
      </c>
      <c r="I375" s="1" t="s">
        <v>440</v>
      </c>
      <c r="J375">
        <v>0.4</v>
      </c>
      <c r="K375" s="1" t="s">
        <v>563</v>
      </c>
      <c r="L375" s="1" t="str">
        <f>VLOOKUP(uzytkownicy722[[#This Row],[Panstwo]],panstwa520[[Panstwo]:[Kontynent]],2,FALSE)</f>
        <v>Azja</v>
      </c>
      <c r="M375" s="1" t="str">
        <f>VLOOKUP(uzytkownicy722[[#This Row],[Jezyk]],jezyki621[],2,FALSE)</f>
        <v>austronezyjska</v>
      </c>
      <c r="N37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75" s="9" t="str">
        <f>IF(N375&lt;&gt;"",uzytkownicy722[[#This Row],[Uzytkownicy]],"")</f>
        <v/>
      </c>
      <c r="P375" t="s">
        <v>593</v>
      </c>
      <c r="Q375" t="s">
        <v>593</v>
      </c>
    </row>
    <row r="376" spans="5:17" ht="15.75" x14ac:dyDescent="0.25">
      <c r="E376" s="1" t="s">
        <v>446</v>
      </c>
      <c r="F376" s="1" t="s">
        <v>81</v>
      </c>
      <c r="H376" s="1" t="s">
        <v>21</v>
      </c>
      <c r="I376" s="1" t="s">
        <v>502</v>
      </c>
      <c r="J376">
        <v>0.4</v>
      </c>
      <c r="K376" s="1" t="s">
        <v>563</v>
      </c>
      <c r="L376" s="1" t="str">
        <f>VLOOKUP(uzytkownicy722[[#This Row],[Panstwo]],panstwa520[[Panstwo]:[Kontynent]],2,FALSE)</f>
        <v>Azja</v>
      </c>
      <c r="M376" s="1" t="str">
        <f>VLOOKUP(uzytkownicy722[[#This Row],[Jezyk]],jezyki621[],2,FALSE)</f>
        <v>austronezyjska</v>
      </c>
      <c r="N37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76" s="9" t="str">
        <f>IF(N376&lt;&gt;"",uzytkownicy722[[#This Row],[Uzytkownicy]],"")</f>
        <v/>
      </c>
      <c r="P376" t="s">
        <v>593</v>
      </c>
      <c r="Q376" t="s">
        <v>593</v>
      </c>
    </row>
    <row r="377" spans="5:17" ht="15.75" x14ac:dyDescent="0.25">
      <c r="E377" s="1" t="s">
        <v>447</v>
      </c>
      <c r="F377" s="1" t="s">
        <v>81</v>
      </c>
      <c r="H377" s="1" t="s">
        <v>22</v>
      </c>
      <c r="I377" s="1" t="s">
        <v>427</v>
      </c>
      <c r="J377">
        <v>0.4</v>
      </c>
      <c r="K377" s="1" t="s">
        <v>563</v>
      </c>
      <c r="L377" s="1" t="str">
        <f>VLOOKUP(uzytkownicy722[[#This Row],[Panstwo]],panstwa520[[Panstwo]:[Kontynent]],2,FALSE)</f>
        <v>Azja</v>
      </c>
      <c r="M377" s="1" t="str">
        <f>VLOOKUP(uzytkownicy722[[#This Row],[Jezyk]],jezyki621[],2,FALSE)</f>
        <v>indoeuropejska</v>
      </c>
      <c r="N37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77" s="9" t="str">
        <f>IF(N377&lt;&gt;"",uzytkownicy722[[#This Row],[Uzytkownicy]],"")</f>
        <v/>
      </c>
      <c r="P377" t="s">
        <v>593</v>
      </c>
      <c r="Q377" t="s">
        <v>593</v>
      </c>
    </row>
    <row r="378" spans="5:17" ht="15.75" x14ac:dyDescent="0.25">
      <c r="E378" s="1" t="s">
        <v>448</v>
      </c>
      <c r="F378" s="1" t="s">
        <v>53</v>
      </c>
      <c r="H378" s="1" t="s">
        <v>22</v>
      </c>
      <c r="I378" s="1" t="s">
        <v>523</v>
      </c>
      <c r="J378">
        <v>0.4</v>
      </c>
      <c r="K378" s="1" t="s">
        <v>563</v>
      </c>
      <c r="L378" s="1" t="str">
        <f>VLOOKUP(uzytkownicy722[[#This Row],[Panstwo]],panstwa520[[Panstwo]:[Kontynent]],2,FALSE)</f>
        <v>Azja</v>
      </c>
      <c r="M378" s="1" t="str">
        <f>VLOOKUP(uzytkownicy722[[#This Row],[Jezyk]],jezyki621[],2,FALSE)</f>
        <v>turecka</v>
      </c>
      <c r="N37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78" s="9" t="str">
        <f>IF(N378&lt;&gt;"",uzytkownicy722[[#This Row],[Uzytkownicy]],"")</f>
        <v/>
      </c>
      <c r="P378" t="s">
        <v>593</v>
      </c>
      <c r="Q378" t="s">
        <v>593</v>
      </c>
    </row>
    <row r="379" spans="5:17" ht="15.75" x14ac:dyDescent="0.25">
      <c r="E379" s="1" t="s">
        <v>449</v>
      </c>
      <c r="F379" s="1" t="s">
        <v>81</v>
      </c>
      <c r="H379" s="1" t="s">
        <v>25</v>
      </c>
      <c r="I379" s="1" t="s">
        <v>426</v>
      </c>
      <c r="J379">
        <v>0.4</v>
      </c>
      <c r="K379" s="1" t="s">
        <v>563</v>
      </c>
      <c r="L379" s="1" t="str">
        <f>VLOOKUP(uzytkownicy722[[#This Row],[Panstwo]],panstwa520[[Panstwo]:[Kontynent]],2,FALSE)</f>
        <v>Ameryka Polnocna</v>
      </c>
      <c r="M379" s="1" t="str">
        <f>VLOOKUP(uzytkownicy722[[#This Row],[Jezyk]],jezyki621[],2,FALSE)</f>
        <v>indoeuropejska</v>
      </c>
      <c r="N37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79" s="9" t="str">
        <f>IF(N379&lt;&gt;"",uzytkownicy722[[#This Row],[Uzytkownicy]],"")</f>
        <v/>
      </c>
      <c r="P379" t="s">
        <v>593</v>
      </c>
      <c r="Q379" t="s">
        <v>593</v>
      </c>
    </row>
    <row r="380" spans="5:17" ht="15.75" x14ac:dyDescent="0.25">
      <c r="E380" s="1" t="s">
        <v>450</v>
      </c>
      <c r="F380" s="1" t="s">
        <v>81</v>
      </c>
      <c r="H380" s="1" t="s">
        <v>25</v>
      </c>
      <c r="I380" s="1" t="s">
        <v>200</v>
      </c>
      <c r="J380">
        <v>0.4</v>
      </c>
      <c r="K380" s="1" t="s">
        <v>563</v>
      </c>
      <c r="L380" s="1" t="str">
        <f>VLOOKUP(uzytkownicy722[[#This Row],[Panstwo]],panstwa520[[Panstwo]:[Kontynent]],2,FALSE)</f>
        <v>Ameryka Polnocna</v>
      </c>
      <c r="M380" s="1" t="str">
        <f>VLOOKUP(uzytkownicy722[[#This Row],[Jezyk]],jezyki621[],2,FALSE)</f>
        <v>indoeuropejska</v>
      </c>
      <c r="N38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80" s="9" t="str">
        <f>IF(N380&lt;&gt;"",uzytkownicy722[[#This Row],[Uzytkownicy]],"")</f>
        <v/>
      </c>
      <c r="P380" t="s">
        <v>593</v>
      </c>
      <c r="Q380" t="s">
        <v>593</v>
      </c>
    </row>
    <row r="381" spans="5:17" ht="15.75" x14ac:dyDescent="0.25">
      <c r="E381" s="1" t="s">
        <v>451</v>
      </c>
      <c r="F381" s="1" t="s">
        <v>86</v>
      </c>
      <c r="H381" s="1" t="s">
        <v>25</v>
      </c>
      <c r="I381" s="1" t="s">
        <v>391</v>
      </c>
      <c r="J381">
        <v>0.4</v>
      </c>
      <c r="K381" s="1" t="s">
        <v>563</v>
      </c>
      <c r="L381" s="1" t="str">
        <f>VLOOKUP(uzytkownicy722[[#This Row],[Panstwo]],panstwa520[[Panstwo]:[Kontynent]],2,FALSE)</f>
        <v>Ameryka Polnocna</v>
      </c>
      <c r="M381" s="1" t="str">
        <f>VLOOKUP(uzytkownicy722[[#This Row],[Jezyk]],jezyki621[],2,FALSE)</f>
        <v>indoeuropejska</v>
      </c>
      <c r="N38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81" s="9" t="str">
        <f>IF(N381&lt;&gt;"",uzytkownicy722[[#This Row],[Uzytkownicy]],"")</f>
        <v/>
      </c>
      <c r="P381" t="s">
        <v>593</v>
      </c>
      <c r="Q381" t="s">
        <v>593</v>
      </c>
    </row>
    <row r="382" spans="5:17" ht="15.75" x14ac:dyDescent="0.25">
      <c r="E382" s="1" t="s">
        <v>452</v>
      </c>
      <c r="F382" s="1" t="s">
        <v>81</v>
      </c>
      <c r="H382" s="1" t="s">
        <v>25</v>
      </c>
      <c r="I382" s="1" t="s">
        <v>539</v>
      </c>
      <c r="J382">
        <v>0.4</v>
      </c>
      <c r="K382" s="1" t="s">
        <v>563</v>
      </c>
      <c r="L382" s="1" t="str">
        <f>VLOOKUP(uzytkownicy722[[#This Row],[Panstwo]],panstwa520[[Panstwo]:[Kontynent]],2,FALSE)</f>
        <v>Ameryka Polnocna</v>
      </c>
      <c r="M382" s="1" t="str">
        <f>VLOOKUP(uzytkownicy722[[#This Row],[Jezyk]],jezyki621[],2,FALSE)</f>
        <v>indoeuropejska</v>
      </c>
      <c r="N38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82" s="9" t="str">
        <f>IF(N382&lt;&gt;"",uzytkownicy722[[#This Row],[Uzytkownicy]],"")</f>
        <v/>
      </c>
      <c r="P382" t="s">
        <v>593</v>
      </c>
      <c r="Q382" t="s">
        <v>593</v>
      </c>
    </row>
    <row r="383" spans="5:17" ht="15.75" x14ac:dyDescent="0.25">
      <c r="E383" s="1" t="s">
        <v>453</v>
      </c>
      <c r="F383" s="1" t="s">
        <v>89</v>
      </c>
      <c r="H383" s="1" t="s">
        <v>25</v>
      </c>
      <c r="I383" s="1" t="s">
        <v>233</v>
      </c>
      <c r="J383">
        <v>0.4</v>
      </c>
      <c r="K383" s="1" t="s">
        <v>563</v>
      </c>
      <c r="L383" s="1" t="str">
        <f>VLOOKUP(uzytkownicy722[[#This Row],[Panstwo]],panstwa520[[Panstwo]:[Kontynent]],2,FALSE)</f>
        <v>Ameryka Polnocna</v>
      </c>
      <c r="M383" s="1" t="str">
        <f>VLOOKUP(uzytkownicy722[[#This Row],[Jezyk]],jezyki621[],2,FALSE)</f>
        <v>sino-tybetanska</v>
      </c>
      <c r="N383" s="9" t="str">
        <f>IF(AND(OR(uzytkownicy722[[#This Row],[kontynent]]="Ameryka Polnocna",uzytkownicy722[[#This Row],[kontynent]]="Ameryka Poludniowa"),uzytkownicy722[[#This Row],[rodzina]]&lt;&gt;"indoeuropejska"),uzytkownicy722[[#This Row],[Jezyk]],"")</f>
        <v>kantonski</v>
      </c>
      <c r="O383" s="9">
        <f>IF(N383&lt;&gt;"",uzytkownicy722[[#This Row],[Uzytkownicy]],"")</f>
        <v>0.4</v>
      </c>
      <c r="P383" t="s">
        <v>233</v>
      </c>
      <c r="Q383">
        <v>0.4</v>
      </c>
    </row>
    <row r="384" spans="5:17" ht="15.75" x14ac:dyDescent="0.25">
      <c r="E384" s="1" t="s">
        <v>454</v>
      </c>
      <c r="F384" s="1" t="s">
        <v>62</v>
      </c>
      <c r="H384" s="1" t="s">
        <v>27</v>
      </c>
      <c r="I384" s="1" t="s">
        <v>140</v>
      </c>
      <c r="J384">
        <v>0.4</v>
      </c>
      <c r="K384" s="1" t="s">
        <v>563</v>
      </c>
      <c r="L384" s="1" t="str">
        <f>VLOOKUP(uzytkownicy722[[#This Row],[Panstwo]],panstwa520[[Panstwo]:[Kontynent]],2,FALSE)</f>
        <v>Afryka</v>
      </c>
      <c r="M384" s="1" t="str">
        <f>VLOOKUP(uzytkownicy722[[#This Row],[Jezyk]],jezyki621[],2,FALSE)</f>
        <v>nigero-kongijska</v>
      </c>
      <c r="N38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84" s="9" t="str">
        <f>IF(N384&lt;&gt;"",uzytkownicy722[[#This Row],[Uzytkownicy]],"")</f>
        <v/>
      </c>
      <c r="P384" t="s">
        <v>593</v>
      </c>
      <c r="Q384" t="s">
        <v>593</v>
      </c>
    </row>
    <row r="385" spans="5:17" ht="15.75" x14ac:dyDescent="0.25">
      <c r="E385" s="1" t="s">
        <v>455</v>
      </c>
      <c r="F385" s="1" t="s">
        <v>51</v>
      </c>
      <c r="H385" s="1" t="s">
        <v>31</v>
      </c>
      <c r="I385" s="1" t="s">
        <v>354</v>
      </c>
      <c r="J385">
        <v>0.4</v>
      </c>
      <c r="K385" s="1" t="s">
        <v>563</v>
      </c>
      <c r="L385" s="1" t="str">
        <f>VLOOKUP(uzytkownicy722[[#This Row],[Panstwo]],panstwa520[[Panstwo]:[Kontynent]],2,FALSE)</f>
        <v>Ameryka Polnocna</v>
      </c>
      <c r="M385" s="1" t="str">
        <f>VLOOKUP(uzytkownicy722[[#This Row],[Jezyk]],jezyki621[],2,FALSE)</f>
        <v>otomang</v>
      </c>
      <c r="N385" s="9" t="str">
        <f>IF(AND(OR(uzytkownicy722[[#This Row],[kontynent]]="Ameryka Polnocna",uzytkownicy722[[#This Row],[kontynent]]="Ameryka Poludniowa"),uzytkownicy722[[#This Row],[rodzina]]&lt;&gt;"indoeuropejska"),uzytkownicy722[[#This Row],[Jezyk]],"")</f>
        <v>mixtec</v>
      </c>
      <c r="O385" s="9">
        <f>IF(N385&lt;&gt;"",uzytkownicy722[[#This Row],[Uzytkownicy]],"")</f>
        <v>0.4</v>
      </c>
      <c r="P385" t="s">
        <v>354</v>
      </c>
      <c r="Q385">
        <v>0.4</v>
      </c>
    </row>
    <row r="386" spans="5:17" ht="15.75" x14ac:dyDescent="0.25">
      <c r="E386" s="1" t="s">
        <v>456</v>
      </c>
      <c r="F386" s="1" t="s">
        <v>89</v>
      </c>
      <c r="H386" s="1" t="s">
        <v>31</v>
      </c>
      <c r="I386" s="1" t="s">
        <v>554</v>
      </c>
      <c r="J386">
        <v>0.4</v>
      </c>
      <c r="K386" s="1" t="s">
        <v>563</v>
      </c>
      <c r="L386" s="1" t="str">
        <f>VLOOKUP(uzytkownicy722[[#This Row],[Panstwo]],panstwa520[[Panstwo]:[Kontynent]],2,FALSE)</f>
        <v>Ameryka Polnocna</v>
      </c>
      <c r="M386" s="1" t="str">
        <f>VLOOKUP(uzytkownicy722[[#This Row],[Jezyk]],jezyki621[],2,FALSE)</f>
        <v>otomang</v>
      </c>
      <c r="N386" s="9" t="str">
        <f>IF(AND(OR(uzytkownicy722[[#This Row],[kontynent]]="Ameryka Polnocna",uzytkownicy722[[#This Row],[kontynent]]="Ameryka Poludniowa"),uzytkownicy722[[#This Row],[rodzina]]&lt;&gt;"indoeuropejska"),uzytkownicy722[[#This Row],[Jezyk]],"")</f>
        <v>zapotec</v>
      </c>
      <c r="O386" s="9">
        <f>IF(N386&lt;&gt;"",uzytkownicy722[[#This Row],[Uzytkownicy]],"")</f>
        <v>0.4</v>
      </c>
      <c r="P386" t="s">
        <v>554</v>
      </c>
      <c r="Q386">
        <v>0.4</v>
      </c>
    </row>
    <row r="387" spans="5:17" ht="15.75" x14ac:dyDescent="0.25">
      <c r="E387" s="1" t="s">
        <v>457</v>
      </c>
      <c r="F387" s="1" t="s">
        <v>89</v>
      </c>
      <c r="H387" s="1" t="s">
        <v>31</v>
      </c>
      <c r="I387" s="1" t="s">
        <v>76</v>
      </c>
      <c r="J387">
        <v>0.4</v>
      </c>
      <c r="K387" s="1" t="s">
        <v>563</v>
      </c>
      <c r="L387" s="1" t="str">
        <f>VLOOKUP(uzytkownicy722[[#This Row],[Panstwo]],panstwa520[[Panstwo]:[Kontynent]],2,FALSE)</f>
        <v>Ameryka Polnocna</v>
      </c>
      <c r="M387" s="1" t="str">
        <f>VLOOKUP(uzytkownicy722[[#This Row],[Jezyk]],jezyki621[],2,FALSE)</f>
        <v>afroazjatycka</v>
      </c>
      <c r="N387" s="9" t="str">
        <f>IF(AND(OR(uzytkownicy722[[#This Row],[kontynent]]="Ameryka Polnocna",uzytkownicy722[[#This Row],[kontynent]]="Ameryka Poludniowa"),uzytkownicy722[[#This Row],[rodzina]]&lt;&gt;"indoeuropejska"),uzytkownicy722[[#This Row],[Jezyk]],"")</f>
        <v>arabski</v>
      </c>
      <c r="O387" s="9">
        <f>IF(N387&lt;&gt;"",uzytkownicy722[[#This Row],[Uzytkownicy]],"")</f>
        <v>0.4</v>
      </c>
      <c r="P387" t="s">
        <v>76</v>
      </c>
      <c r="Q387">
        <v>0.4</v>
      </c>
    </row>
    <row r="388" spans="5:17" ht="15.75" x14ac:dyDescent="0.25">
      <c r="E388" s="1" t="s">
        <v>458</v>
      </c>
      <c r="F388" s="1" t="s">
        <v>56</v>
      </c>
      <c r="H388" s="1" t="s">
        <v>31</v>
      </c>
      <c r="I388" s="1" t="s">
        <v>515</v>
      </c>
      <c r="J388">
        <v>0.4</v>
      </c>
      <c r="K388" s="1" t="s">
        <v>563</v>
      </c>
      <c r="L388" s="1" t="str">
        <f>VLOOKUP(uzytkownicy722[[#This Row],[Panstwo]],panstwa520[[Panstwo]:[Kontynent]],2,FALSE)</f>
        <v>Ameryka Polnocna</v>
      </c>
      <c r="M388" s="1" t="str">
        <f>VLOOKUP(uzytkownicy722[[#This Row],[Jezyk]],jezyki621[],2,FALSE)</f>
        <v>majanska</v>
      </c>
      <c r="N388" s="9" t="str">
        <f>IF(AND(OR(uzytkownicy722[[#This Row],[kontynent]]="Ameryka Polnocna",uzytkownicy722[[#This Row],[kontynent]]="Ameryka Poludniowa"),uzytkownicy722[[#This Row],[rodzina]]&lt;&gt;"indoeuropejska"),uzytkownicy722[[#This Row],[Jezyk]],"")</f>
        <v>tseltal</v>
      </c>
      <c r="O388" s="9">
        <f>IF(N388&lt;&gt;"",uzytkownicy722[[#This Row],[Uzytkownicy]],"")</f>
        <v>0.4</v>
      </c>
      <c r="P388" t="s">
        <v>515</v>
      </c>
      <c r="Q388">
        <v>0.4</v>
      </c>
    </row>
    <row r="389" spans="5:17" ht="15.75" x14ac:dyDescent="0.25">
      <c r="E389" s="1" t="s">
        <v>459</v>
      </c>
      <c r="F389" s="1" t="s">
        <v>62</v>
      </c>
      <c r="H389" s="1" t="s">
        <v>31</v>
      </c>
      <c r="I389" s="1" t="s">
        <v>74</v>
      </c>
      <c r="J389">
        <v>0.4</v>
      </c>
      <c r="K389" s="1" t="s">
        <v>563</v>
      </c>
      <c r="L389" s="1" t="str">
        <f>VLOOKUP(uzytkownicy722[[#This Row],[Panstwo]],panstwa520[[Panstwo]:[Kontynent]],2,FALSE)</f>
        <v>Ameryka Polnocna</v>
      </c>
      <c r="M389" s="1" t="str">
        <f>VLOOKUP(uzytkownicy722[[#This Row],[Jezyk]],jezyki621[],2,FALSE)</f>
        <v>indoeuropejska</v>
      </c>
      <c r="N38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89" s="9" t="str">
        <f>IF(N389&lt;&gt;"",uzytkownicy722[[#This Row],[Uzytkownicy]],"")</f>
        <v/>
      </c>
      <c r="P389" t="s">
        <v>593</v>
      </c>
      <c r="Q389" t="s">
        <v>593</v>
      </c>
    </row>
    <row r="390" spans="5:17" ht="15.75" x14ac:dyDescent="0.25">
      <c r="E390" s="1" t="s">
        <v>460</v>
      </c>
      <c r="F390" s="1" t="s">
        <v>81</v>
      </c>
      <c r="H390" s="1" t="s">
        <v>36</v>
      </c>
      <c r="I390" s="1" t="s">
        <v>199</v>
      </c>
      <c r="J390">
        <v>0.4</v>
      </c>
      <c r="K390" s="1" t="s">
        <v>563</v>
      </c>
      <c r="L390" s="1" t="str">
        <f>VLOOKUP(uzytkownicy722[[#This Row],[Panstwo]],panstwa520[[Panstwo]:[Kontynent]],2,FALSE)</f>
        <v>Afryka</v>
      </c>
      <c r="M390" s="1" t="str">
        <f>VLOOKUP(uzytkownicy722[[#This Row],[Jezyk]],jezyki621[],2,FALSE)</f>
        <v>indoeuropejska</v>
      </c>
      <c r="N39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90" s="9" t="str">
        <f>IF(N390&lt;&gt;"",uzytkownicy722[[#This Row],[Uzytkownicy]],"")</f>
        <v/>
      </c>
      <c r="P390" t="s">
        <v>593</v>
      </c>
      <c r="Q390" t="s">
        <v>593</v>
      </c>
    </row>
    <row r="391" spans="5:17" ht="15.75" x14ac:dyDescent="0.25">
      <c r="E391" s="1" t="s">
        <v>461</v>
      </c>
      <c r="F391" s="1" t="s">
        <v>81</v>
      </c>
      <c r="H391" s="1" t="s">
        <v>37</v>
      </c>
      <c r="I391" s="1" t="s">
        <v>284</v>
      </c>
      <c r="J391">
        <v>0.4</v>
      </c>
      <c r="K391" s="1" t="s">
        <v>563</v>
      </c>
      <c r="L391" s="1" t="str">
        <f>VLOOKUP(uzytkownicy722[[#This Row],[Panstwo]],panstwa520[[Panstwo]:[Kontynent]],2,FALSE)</f>
        <v>Europa</v>
      </c>
      <c r="M391" s="1" t="str">
        <f>VLOOKUP(uzytkownicy722[[#This Row],[Jezyk]],jezyki621[],2,FALSE)</f>
        <v>turecka</v>
      </c>
      <c r="N39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91" s="9" t="str">
        <f>IF(N391&lt;&gt;"",uzytkownicy722[[#This Row],[Uzytkownicy]],"")</f>
        <v/>
      </c>
      <c r="P391" t="s">
        <v>593</v>
      </c>
      <c r="Q391" t="s">
        <v>593</v>
      </c>
    </row>
    <row r="392" spans="5:17" ht="15.75" x14ac:dyDescent="0.25">
      <c r="E392" s="1" t="s">
        <v>462</v>
      </c>
      <c r="F392" s="1" t="s">
        <v>131</v>
      </c>
      <c r="H392" s="1" t="s">
        <v>37</v>
      </c>
      <c r="I392" s="1" t="s">
        <v>301</v>
      </c>
      <c r="J392">
        <v>0.4</v>
      </c>
      <c r="K392" s="1" t="s">
        <v>563</v>
      </c>
      <c r="L392" s="1" t="str">
        <f>VLOOKUP(uzytkownicy722[[#This Row],[Panstwo]],panstwa520[[Panstwo]:[Kontynent]],2,FALSE)</f>
        <v>Europa</v>
      </c>
      <c r="M392" s="1" t="str">
        <f>VLOOKUP(uzytkownicy722[[#This Row],[Jezyk]],jezyki621[],2,FALSE)</f>
        <v>polnocno-wschodniokaukaska</v>
      </c>
      <c r="N39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92" s="9" t="str">
        <f>IF(N392&lt;&gt;"",uzytkownicy722[[#This Row],[Uzytkownicy]],"")</f>
        <v/>
      </c>
      <c r="P392" t="s">
        <v>593</v>
      </c>
      <c r="Q392" t="s">
        <v>593</v>
      </c>
    </row>
    <row r="393" spans="5:17" ht="15.75" x14ac:dyDescent="0.25">
      <c r="E393" s="1" t="s">
        <v>463</v>
      </c>
      <c r="F393" s="1" t="s">
        <v>81</v>
      </c>
      <c r="H393" s="1" t="s">
        <v>38</v>
      </c>
      <c r="I393" s="1" t="s">
        <v>339</v>
      </c>
      <c r="J393">
        <v>0.4</v>
      </c>
      <c r="K393" s="1" t="s">
        <v>563</v>
      </c>
      <c r="L393" s="1" t="str">
        <f>VLOOKUP(uzytkownicy722[[#This Row],[Panstwo]],panstwa520[[Panstwo]:[Kontynent]],2,FALSE)</f>
        <v>Afryka</v>
      </c>
      <c r="M393" s="1" t="str">
        <f>VLOOKUP(uzytkownicy722[[#This Row],[Jezyk]],jezyki621[],2,FALSE)</f>
        <v>nilo-saharyjska</v>
      </c>
      <c r="N39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93" s="9" t="str">
        <f>IF(N393&lt;&gt;"",uzytkownicy722[[#This Row],[Uzytkownicy]],"")</f>
        <v/>
      </c>
      <c r="P393" t="s">
        <v>593</v>
      </c>
      <c r="Q393" t="s">
        <v>593</v>
      </c>
    </row>
    <row r="394" spans="5:17" ht="15.75" x14ac:dyDescent="0.25">
      <c r="E394" s="1" t="s">
        <v>464</v>
      </c>
      <c r="F394" s="1" t="s">
        <v>81</v>
      </c>
      <c r="H394" s="1" t="s">
        <v>39</v>
      </c>
      <c r="I394" s="1" t="s">
        <v>239</v>
      </c>
      <c r="J394">
        <v>0.4</v>
      </c>
      <c r="K394" s="1" t="s">
        <v>563</v>
      </c>
      <c r="L394" s="1" t="str">
        <f>VLOOKUP(uzytkownicy722[[#This Row],[Panstwo]],panstwa520[[Panstwo]:[Kontynent]],2,FALSE)</f>
        <v>Azja</v>
      </c>
      <c r="M394" s="1" t="str">
        <f>VLOOKUP(uzytkownicy722[[#This Row],[Jezyk]],jezyki621[],2,FALSE)</f>
        <v>sino-tybetanska</v>
      </c>
      <c r="N39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94" s="9" t="str">
        <f>IF(N394&lt;&gt;"",uzytkownicy722[[#This Row],[Uzytkownicy]],"")</f>
        <v/>
      </c>
      <c r="P394" t="s">
        <v>593</v>
      </c>
      <c r="Q394" t="s">
        <v>593</v>
      </c>
    </row>
    <row r="395" spans="5:17" ht="15.75" x14ac:dyDescent="0.25">
      <c r="E395" s="1" t="s">
        <v>465</v>
      </c>
      <c r="F395" s="1" t="s">
        <v>60</v>
      </c>
      <c r="H395" s="1" t="s">
        <v>39</v>
      </c>
      <c r="I395" s="1" t="s">
        <v>290</v>
      </c>
      <c r="J395">
        <v>0.4</v>
      </c>
      <c r="K395" s="1" t="s">
        <v>563</v>
      </c>
      <c r="L395" s="1" t="str">
        <f>VLOOKUP(uzytkownicy722[[#This Row],[Panstwo]],panstwa520[[Panstwo]:[Kontynent]],2,FALSE)</f>
        <v>Azja</v>
      </c>
      <c r="M395" s="1" t="str">
        <f>VLOOKUP(uzytkownicy722[[#This Row],[Jezyk]],jezyki621[],2,FALSE)</f>
        <v>austroazjatycka</v>
      </c>
      <c r="N39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95" s="9" t="str">
        <f>IF(N395&lt;&gt;"",uzytkownicy722[[#This Row],[Uzytkownicy]],"")</f>
        <v/>
      </c>
      <c r="P395" t="s">
        <v>593</v>
      </c>
      <c r="Q395" t="s">
        <v>593</v>
      </c>
    </row>
    <row r="396" spans="5:17" ht="15.75" x14ac:dyDescent="0.25">
      <c r="E396" s="1" t="s">
        <v>466</v>
      </c>
      <c r="F396" s="1" t="s">
        <v>62</v>
      </c>
      <c r="H396" s="1" t="s">
        <v>40</v>
      </c>
      <c r="I396" s="1" t="s">
        <v>287</v>
      </c>
      <c r="J396">
        <v>0.4</v>
      </c>
      <c r="K396" s="1" t="s">
        <v>563</v>
      </c>
      <c r="L396" s="1" t="str">
        <f>VLOOKUP(uzytkownicy722[[#This Row],[Panstwo]],panstwa520[[Panstwo]:[Kontynent]],2,FALSE)</f>
        <v>Afryka</v>
      </c>
      <c r="M396" s="1" t="str">
        <f>VLOOKUP(uzytkownicy722[[#This Row],[Jezyk]],jezyki621[],2,FALSE)</f>
        <v>nigero-kongijska</v>
      </c>
      <c r="N39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96" s="9" t="str">
        <f>IF(N396&lt;&gt;"",uzytkownicy722[[#This Row],[Uzytkownicy]],"")</f>
        <v/>
      </c>
      <c r="P396" t="s">
        <v>593</v>
      </c>
      <c r="Q396" t="s">
        <v>593</v>
      </c>
    </row>
    <row r="397" spans="5:17" ht="15.75" x14ac:dyDescent="0.25">
      <c r="E397" s="1" t="s">
        <v>467</v>
      </c>
      <c r="F397" s="1" t="s">
        <v>81</v>
      </c>
      <c r="H397" s="1" t="s">
        <v>40</v>
      </c>
      <c r="I397" s="1" t="s">
        <v>295</v>
      </c>
      <c r="J397">
        <v>0.4</v>
      </c>
      <c r="K397" s="1" t="s">
        <v>563</v>
      </c>
      <c r="L397" s="1" t="str">
        <f>VLOOKUP(uzytkownicy722[[#This Row],[Panstwo]],panstwa520[[Panstwo]:[Kontynent]],2,FALSE)</f>
        <v>Afryka</v>
      </c>
      <c r="M397" s="1" t="str">
        <f>VLOOKUP(uzytkownicy722[[#This Row],[Jezyk]],jezyki621[],2,FALSE)</f>
        <v>nigero-kongijska</v>
      </c>
      <c r="N39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97" s="9" t="str">
        <f>IF(N397&lt;&gt;"",uzytkownicy722[[#This Row],[Uzytkownicy]],"")</f>
        <v/>
      </c>
      <c r="P397" t="s">
        <v>593</v>
      </c>
      <c r="Q397" t="s">
        <v>593</v>
      </c>
    </row>
    <row r="398" spans="5:17" ht="15.75" x14ac:dyDescent="0.25">
      <c r="E398" s="1" t="s">
        <v>468</v>
      </c>
      <c r="F398" s="1" t="s">
        <v>60</v>
      </c>
      <c r="H398" s="1" t="s">
        <v>40</v>
      </c>
      <c r="I398" s="1" t="s">
        <v>398</v>
      </c>
      <c r="J398">
        <v>0.4</v>
      </c>
      <c r="K398" s="1" t="s">
        <v>563</v>
      </c>
      <c r="L398" s="1" t="str">
        <f>VLOOKUP(uzytkownicy722[[#This Row],[Panstwo]],panstwa520[[Panstwo]:[Kontynent]],2,FALSE)</f>
        <v>Afryka</v>
      </c>
      <c r="M398" s="1" t="str">
        <f>VLOOKUP(uzytkownicy722[[#This Row],[Jezyk]],jezyki621[],2,FALSE)</f>
        <v>nigero-kongijska</v>
      </c>
      <c r="N39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98" s="9" t="str">
        <f>IF(N398&lt;&gt;"",uzytkownicy722[[#This Row],[Uzytkownicy]],"")</f>
        <v/>
      </c>
      <c r="P398" t="s">
        <v>593</v>
      </c>
      <c r="Q398" t="s">
        <v>593</v>
      </c>
    </row>
    <row r="399" spans="5:17" ht="15.75" x14ac:dyDescent="0.25">
      <c r="E399" s="1" t="s">
        <v>469</v>
      </c>
      <c r="F399" s="1" t="s">
        <v>81</v>
      </c>
      <c r="H399" s="1" t="s">
        <v>40</v>
      </c>
      <c r="I399" s="1" t="s">
        <v>557</v>
      </c>
      <c r="J399">
        <v>0.4</v>
      </c>
      <c r="K399" s="1" t="s">
        <v>563</v>
      </c>
      <c r="L399" s="1" t="str">
        <f>VLOOKUP(uzytkownicy722[[#This Row],[Panstwo]],panstwa520[[Panstwo]:[Kontynent]],2,FALSE)</f>
        <v>Afryka</v>
      </c>
      <c r="M399" s="1" t="str">
        <f>VLOOKUP(uzytkownicy722[[#This Row],[Jezyk]],jezyki621[],2,FALSE)</f>
        <v>nigero-kongijska</v>
      </c>
      <c r="N39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399" s="9" t="str">
        <f>IF(N399&lt;&gt;"",uzytkownicy722[[#This Row],[Uzytkownicy]],"")</f>
        <v/>
      </c>
      <c r="P399" t="s">
        <v>593</v>
      </c>
      <c r="Q399" t="s">
        <v>593</v>
      </c>
    </row>
    <row r="400" spans="5:17" ht="15.75" x14ac:dyDescent="0.25">
      <c r="E400" s="1" t="s">
        <v>470</v>
      </c>
      <c r="F400" s="1" t="s">
        <v>81</v>
      </c>
      <c r="H400" s="1" t="s">
        <v>41</v>
      </c>
      <c r="I400" s="1" t="s">
        <v>127</v>
      </c>
      <c r="J400">
        <v>0.4</v>
      </c>
      <c r="K400" s="1" t="s">
        <v>563</v>
      </c>
      <c r="L400" s="1" t="str">
        <f>VLOOKUP(uzytkownicy722[[#This Row],[Panstwo]],panstwa520[[Panstwo]:[Kontynent]],2,FALSE)</f>
        <v>Azja</v>
      </c>
      <c r="M400" s="1" t="str">
        <f>VLOOKUP(uzytkownicy722[[#This Row],[Jezyk]],jezyki621[],2,FALSE)</f>
        <v>indoeuropejska</v>
      </c>
      <c r="N40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00" s="9" t="str">
        <f>IF(N400&lt;&gt;"",uzytkownicy722[[#This Row],[Uzytkownicy]],"")</f>
        <v/>
      </c>
      <c r="P400" t="s">
        <v>593</v>
      </c>
      <c r="Q400" t="s">
        <v>593</v>
      </c>
    </row>
    <row r="401" spans="5:17" ht="15.75" x14ac:dyDescent="0.25">
      <c r="E401" s="1" t="s">
        <v>471</v>
      </c>
      <c r="F401" s="1" t="s">
        <v>81</v>
      </c>
      <c r="H401" s="1" t="s">
        <v>44</v>
      </c>
      <c r="I401" s="1" t="s">
        <v>218</v>
      </c>
      <c r="J401">
        <v>0.4</v>
      </c>
      <c r="K401" s="1" t="s">
        <v>563</v>
      </c>
      <c r="L401" s="1" t="str">
        <f>VLOOKUP(uzytkownicy722[[#This Row],[Panstwo]],panstwa520[[Panstwo]:[Kontynent]],2,FALSE)</f>
        <v>Ameryka Polnocna</v>
      </c>
      <c r="M401" s="1" t="str">
        <f>VLOOKUP(uzytkownicy722[[#This Row],[Jezyk]],jezyki621[],2,FALSE)</f>
        <v>jezyk izolowany</v>
      </c>
      <c r="N401" s="9" t="str">
        <f>IF(AND(OR(uzytkownicy722[[#This Row],[kontynent]]="Ameryka Polnocna",uzytkownicy722[[#This Row],[kontynent]]="Ameryka Poludniowa"),uzytkownicy722[[#This Row],[rodzina]]&lt;&gt;"indoeuropejska"),uzytkownicy722[[#This Row],[Jezyk]],"")</f>
        <v>japonski</v>
      </c>
      <c r="O401" s="9">
        <f>IF(N401&lt;&gt;"",uzytkownicy722[[#This Row],[Uzytkownicy]],"")</f>
        <v>0.4</v>
      </c>
      <c r="P401" t="s">
        <v>218</v>
      </c>
      <c r="Q401">
        <v>0.4</v>
      </c>
    </row>
    <row r="402" spans="5:17" ht="15.75" x14ac:dyDescent="0.25">
      <c r="E402" s="1" t="s">
        <v>472</v>
      </c>
      <c r="F402" s="1" t="s">
        <v>81</v>
      </c>
      <c r="H402" s="1" t="s">
        <v>44</v>
      </c>
      <c r="I402" s="1" t="s">
        <v>427</v>
      </c>
      <c r="J402">
        <v>0.4</v>
      </c>
      <c r="K402" s="1" t="s">
        <v>563</v>
      </c>
      <c r="L402" s="1" t="str">
        <f>VLOOKUP(uzytkownicy722[[#This Row],[Panstwo]],panstwa520[[Panstwo]:[Kontynent]],2,FALSE)</f>
        <v>Ameryka Polnocna</v>
      </c>
      <c r="M402" s="1" t="str">
        <f>VLOOKUP(uzytkownicy722[[#This Row],[Jezyk]],jezyki621[],2,FALSE)</f>
        <v>indoeuropejska</v>
      </c>
      <c r="N40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02" s="9" t="str">
        <f>IF(N402&lt;&gt;"",uzytkownicy722[[#This Row],[Uzytkownicy]],"")</f>
        <v/>
      </c>
      <c r="P402" t="s">
        <v>593</v>
      </c>
      <c r="Q402" t="s">
        <v>593</v>
      </c>
    </row>
    <row r="403" spans="5:17" ht="15.75" x14ac:dyDescent="0.25">
      <c r="E403" s="1" t="s">
        <v>473</v>
      </c>
      <c r="F403" s="1" t="s">
        <v>81</v>
      </c>
      <c r="H403" s="1" t="s">
        <v>44</v>
      </c>
      <c r="I403" s="1" t="s">
        <v>528</v>
      </c>
      <c r="J403">
        <v>0.4</v>
      </c>
      <c r="K403" s="1" t="s">
        <v>563</v>
      </c>
      <c r="L403" s="1" t="str">
        <f>VLOOKUP(uzytkownicy722[[#This Row],[Panstwo]],panstwa520[[Panstwo]:[Kontynent]],2,FALSE)</f>
        <v>Ameryka Polnocna</v>
      </c>
      <c r="M403" s="1" t="str">
        <f>VLOOKUP(uzytkownicy722[[#This Row],[Jezyk]],jezyki621[],2,FALSE)</f>
        <v>indoeuropejska</v>
      </c>
      <c r="N40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03" s="9" t="str">
        <f>IF(N403&lt;&gt;"",uzytkownicy722[[#This Row],[Uzytkownicy]],"")</f>
        <v/>
      </c>
      <c r="P403" t="s">
        <v>593</v>
      </c>
      <c r="Q403" t="s">
        <v>593</v>
      </c>
    </row>
    <row r="404" spans="5:17" ht="15.75" x14ac:dyDescent="0.25">
      <c r="E404" s="1" t="s">
        <v>474</v>
      </c>
      <c r="F404" s="1" t="s">
        <v>131</v>
      </c>
      <c r="H404" s="1" t="s">
        <v>44</v>
      </c>
      <c r="I404" s="1" t="s">
        <v>181</v>
      </c>
      <c r="J404">
        <v>0.4</v>
      </c>
      <c r="K404" s="1" t="s">
        <v>563</v>
      </c>
      <c r="L404" s="1" t="str">
        <f>VLOOKUP(uzytkownicy722[[#This Row],[Panstwo]],panstwa520[[Panstwo]:[Kontynent]],2,FALSE)</f>
        <v>Ameryka Polnocna</v>
      </c>
      <c r="M404" s="1" t="str">
        <f>VLOOKUP(uzytkownicy722[[#This Row],[Jezyk]],jezyki621[],2,FALSE)</f>
        <v>indoeuropejska</v>
      </c>
      <c r="N40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04" s="9" t="str">
        <f>IF(N404&lt;&gt;"",uzytkownicy722[[#This Row],[Uzytkownicy]],"")</f>
        <v/>
      </c>
      <c r="P404" t="s">
        <v>593</v>
      </c>
      <c r="Q404" t="s">
        <v>593</v>
      </c>
    </row>
    <row r="405" spans="5:17" ht="15.75" x14ac:dyDescent="0.25">
      <c r="E405" s="1" t="s">
        <v>475</v>
      </c>
      <c r="F405" s="1" t="s">
        <v>81</v>
      </c>
      <c r="H405" s="1" t="s">
        <v>47</v>
      </c>
      <c r="I405" s="1" t="s">
        <v>66</v>
      </c>
      <c r="J405">
        <v>0.4</v>
      </c>
      <c r="K405" s="1" t="s">
        <v>563</v>
      </c>
      <c r="L405" s="1" t="str">
        <f>VLOOKUP(uzytkownicy722[[#This Row],[Panstwo]],panstwa520[[Panstwo]:[Kontynent]],2,FALSE)</f>
        <v>Europa</v>
      </c>
      <c r="M405" s="1" t="str">
        <f>VLOOKUP(uzytkownicy722[[#This Row],[Jezyk]],jezyki621[],2,FALSE)</f>
        <v>indoeuropejska</v>
      </c>
      <c r="N40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05" s="9" t="str">
        <f>IF(N405&lt;&gt;"",uzytkownicy722[[#This Row],[Uzytkownicy]],"")</f>
        <v/>
      </c>
      <c r="P405" t="s">
        <v>593</v>
      </c>
      <c r="Q405" t="s">
        <v>593</v>
      </c>
    </row>
    <row r="406" spans="5:17" ht="15.75" x14ac:dyDescent="0.25">
      <c r="E406" s="1" t="s">
        <v>476</v>
      </c>
      <c r="F406" s="1" t="s">
        <v>81</v>
      </c>
      <c r="H406" s="1" t="s">
        <v>9</v>
      </c>
      <c r="I406" s="1" t="s">
        <v>199</v>
      </c>
      <c r="J406">
        <v>0.3</v>
      </c>
      <c r="K406" s="1" t="s">
        <v>563</v>
      </c>
      <c r="L406" s="1" t="str">
        <f>VLOOKUP(uzytkownicy722[[#This Row],[Panstwo]],panstwa520[[Panstwo]:[Kontynent]],2,FALSE)</f>
        <v>Azja</v>
      </c>
      <c r="M406" s="1" t="str">
        <f>VLOOKUP(uzytkownicy722[[#This Row],[Jezyk]],jezyki621[],2,FALSE)</f>
        <v>indoeuropejska</v>
      </c>
      <c r="N40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06" s="9" t="str">
        <f>IF(N406&lt;&gt;"",uzytkownicy722[[#This Row],[Uzytkownicy]],"")</f>
        <v/>
      </c>
      <c r="P406" t="s">
        <v>593</v>
      </c>
      <c r="Q406" t="s">
        <v>593</v>
      </c>
    </row>
    <row r="407" spans="5:17" ht="15.75" x14ac:dyDescent="0.25">
      <c r="E407" s="1" t="s">
        <v>477</v>
      </c>
      <c r="F407" s="1" t="s">
        <v>51</v>
      </c>
      <c r="H407" s="1" t="s">
        <v>10</v>
      </c>
      <c r="I407" s="1" t="s">
        <v>303</v>
      </c>
      <c r="J407">
        <v>0.3</v>
      </c>
      <c r="K407" s="1" t="s">
        <v>563</v>
      </c>
      <c r="L407" s="1" t="str">
        <f>VLOOKUP(uzytkownicy722[[#This Row],[Panstwo]],panstwa520[[Panstwo]:[Kontynent]],2,FALSE)</f>
        <v>Azja</v>
      </c>
      <c r="M407" s="1" t="str">
        <f>VLOOKUP(uzytkownicy722[[#This Row],[Jezyk]],jezyki621[],2,FALSE)</f>
        <v>sino-tybetanska</v>
      </c>
      <c r="N40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07" s="9" t="str">
        <f>IF(N407&lt;&gt;"",uzytkownicy722[[#This Row],[Uzytkownicy]],"")</f>
        <v/>
      </c>
      <c r="P407" t="s">
        <v>593</v>
      </c>
      <c r="Q407" t="s">
        <v>593</v>
      </c>
    </row>
    <row r="408" spans="5:17" ht="15.75" x14ac:dyDescent="0.25">
      <c r="E408" s="1" t="s">
        <v>478</v>
      </c>
      <c r="F408" s="1" t="s">
        <v>51</v>
      </c>
      <c r="H408" s="1" t="s">
        <v>12</v>
      </c>
      <c r="I408" s="1" t="s">
        <v>374</v>
      </c>
      <c r="J408">
        <v>0.3</v>
      </c>
      <c r="K408" s="1" t="s">
        <v>563</v>
      </c>
      <c r="L408" s="1" t="str">
        <f>VLOOKUP(uzytkownicy722[[#This Row],[Panstwo]],panstwa520[[Panstwo]:[Kontynent]],2,FALSE)</f>
        <v>Azja</v>
      </c>
      <c r="M408" s="1" t="str">
        <f>VLOOKUP(uzytkownicy722[[#This Row],[Jezyk]],jezyki621[],2,FALSE)</f>
        <v>sino-tybetanska</v>
      </c>
      <c r="N40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08" s="9" t="str">
        <f>IF(N408&lt;&gt;"",uzytkownicy722[[#This Row],[Uzytkownicy]],"")</f>
        <v/>
      </c>
      <c r="P408" t="s">
        <v>593</v>
      </c>
      <c r="Q408" t="s">
        <v>593</v>
      </c>
    </row>
    <row r="409" spans="5:17" ht="15.75" x14ac:dyDescent="0.25">
      <c r="E409" s="1" t="s">
        <v>479</v>
      </c>
      <c r="F409" s="1" t="s">
        <v>81</v>
      </c>
      <c r="H409" s="1" t="s">
        <v>12</v>
      </c>
      <c r="I409" s="1" t="s">
        <v>436</v>
      </c>
      <c r="J409">
        <v>0.3</v>
      </c>
      <c r="K409" s="1" t="s">
        <v>563</v>
      </c>
      <c r="L409" s="1" t="str">
        <f>VLOOKUP(uzytkownicy722[[#This Row],[Panstwo]],panstwa520[[Panstwo]:[Kontynent]],2,FALSE)</f>
        <v>Azja</v>
      </c>
      <c r="M409" s="1" t="str">
        <f>VLOOKUP(uzytkownicy722[[#This Row],[Jezyk]],jezyki621[],2,FALSE)</f>
        <v>sino-tybetanska</v>
      </c>
      <c r="N40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09" s="9" t="str">
        <f>IF(N409&lt;&gt;"",uzytkownicy722[[#This Row],[Uzytkownicy]],"")</f>
        <v/>
      </c>
      <c r="P409" t="s">
        <v>593</v>
      </c>
      <c r="Q409" t="s">
        <v>593</v>
      </c>
    </row>
    <row r="410" spans="5:17" ht="15.75" x14ac:dyDescent="0.25">
      <c r="E410" s="1" t="s">
        <v>480</v>
      </c>
      <c r="F410" s="1" t="s">
        <v>84</v>
      </c>
      <c r="H410" s="1" t="s">
        <v>12</v>
      </c>
      <c r="I410" s="1" t="s">
        <v>362</v>
      </c>
      <c r="J410">
        <v>0.3</v>
      </c>
      <c r="K410" s="1" t="s">
        <v>563</v>
      </c>
      <c r="L410" s="1" t="str">
        <f>VLOOKUP(uzytkownicy722[[#This Row],[Panstwo]],panstwa520[[Panstwo]:[Kontynent]],2,FALSE)</f>
        <v>Azja</v>
      </c>
      <c r="M410" s="1" t="str">
        <f>VLOOKUP(uzytkownicy722[[#This Row],[Jezyk]],jezyki621[],2,FALSE)</f>
        <v>mongolska</v>
      </c>
      <c r="N41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10" s="9" t="str">
        <f>IF(N410&lt;&gt;"",uzytkownicy722[[#This Row],[Uzytkownicy]],"")</f>
        <v/>
      </c>
      <c r="P410" t="s">
        <v>593</v>
      </c>
      <c r="Q410" t="s">
        <v>593</v>
      </c>
    </row>
    <row r="411" spans="5:17" ht="15.75" x14ac:dyDescent="0.25">
      <c r="E411" s="1" t="s">
        <v>481</v>
      </c>
      <c r="F411" s="1" t="s">
        <v>60</v>
      </c>
      <c r="H411" s="1" t="s">
        <v>13</v>
      </c>
      <c r="I411" s="1" t="s">
        <v>108</v>
      </c>
      <c r="J411">
        <v>0.3</v>
      </c>
      <c r="K411" s="1" t="s">
        <v>563</v>
      </c>
      <c r="L411" s="1" t="str">
        <f>VLOOKUP(uzytkownicy722[[#This Row],[Panstwo]],panstwa520[[Panstwo]:[Kontynent]],2,FALSE)</f>
        <v>Afryka</v>
      </c>
      <c r="M411" s="1" t="str">
        <f>VLOOKUP(uzytkownicy722[[#This Row],[Jezyk]],jezyki621[],2,FALSE)</f>
        <v>nigero-kongijska</v>
      </c>
      <c r="N41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11" s="9" t="str">
        <f>IF(N411&lt;&gt;"",uzytkownicy722[[#This Row],[Uzytkownicy]],"")</f>
        <v/>
      </c>
      <c r="P411" t="s">
        <v>593</v>
      </c>
      <c r="Q411" t="s">
        <v>593</v>
      </c>
    </row>
    <row r="412" spans="5:17" ht="15.75" x14ac:dyDescent="0.25">
      <c r="E412" s="1" t="s">
        <v>482</v>
      </c>
      <c r="F412" s="1" t="s">
        <v>60</v>
      </c>
      <c r="H412" s="1" t="s">
        <v>13</v>
      </c>
      <c r="I412" s="1" t="s">
        <v>109</v>
      </c>
      <c r="J412">
        <v>0.3</v>
      </c>
      <c r="K412" s="1" t="s">
        <v>563</v>
      </c>
      <c r="L412" s="1" t="str">
        <f>VLOOKUP(uzytkownicy722[[#This Row],[Panstwo]],panstwa520[[Panstwo]:[Kontynent]],2,FALSE)</f>
        <v>Afryka</v>
      </c>
      <c r="M412" s="1" t="str">
        <f>VLOOKUP(uzytkownicy722[[#This Row],[Jezyk]],jezyki621[],2,FALSE)</f>
        <v>nigero-kongijska</v>
      </c>
      <c r="N41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12" s="9" t="str">
        <f>IF(N412&lt;&gt;"",uzytkownicy722[[#This Row],[Uzytkownicy]],"")</f>
        <v/>
      </c>
      <c r="P412" t="s">
        <v>593</v>
      </c>
      <c r="Q412" t="s">
        <v>593</v>
      </c>
    </row>
    <row r="413" spans="5:17" ht="15.75" x14ac:dyDescent="0.25">
      <c r="E413" s="1" t="s">
        <v>483</v>
      </c>
      <c r="F413" s="1" t="s">
        <v>51</v>
      </c>
      <c r="H413" s="1" t="s">
        <v>13</v>
      </c>
      <c r="I413" s="1" t="s">
        <v>262</v>
      </c>
      <c r="J413">
        <v>0.3</v>
      </c>
      <c r="K413" s="1" t="s">
        <v>563</v>
      </c>
      <c r="L413" s="1" t="str">
        <f>VLOOKUP(uzytkownicy722[[#This Row],[Panstwo]],panstwa520[[Panstwo]:[Kontynent]],2,FALSE)</f>
        <v>Afryka</v>
      </c>
      <c r="M413" s="1" t="str">
        <f>VLOOKUP(uzytkownicy722[[#This Row],[Jezyk]],jezyki621[],2,FALSE)</f>
        <v>nigero-kongijska</v>
      </c>
      <c r="N41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13" s="9" t="str">
        <f>IF(N413&lt;&gt;"",uzytkownicy722[[#This Row],[Uzytkownicy]],"")</f>
        <v/>
      </c>
      <c r="P413" t="s">
        <v>593</v>
      </c>
      <c r="Q413" t="s">
        <v>593</v>
      </c>
    </row>
    <row r="414" spans="5:17" ht="15.75" x14ac:dyDescent="0.25">
      <c r="E414" s="1" t="s">
        <v>484</v>
      </c>
      <c r="F414" s="1" t="s">
        <v>51</v>
      </c>
      <c r="H414" s="1" t="s">
        <v>13</v>
      </c>
      <c r="I414" s="1" t="s">
        <v>385</v>
      </c>
      <c r="J414">
        <v>0.3</v>
      </c>
      <c r="K414" s="1" t="s">
        <v>563</v>
      </c>
      <c r="L414" s="1" t="str">
        <f>VLOOKUP(uzytkownicy722[[#This Row],[Panstwo]],panstwa520[[Panstwo]:[Kontynent]],2,FALSE)</f>
        <v>Afryka</v>
      </c>
      <c r="M414" s="1" t="str">
        <f>VLOOKUP(uzytkownicy722[[#This Row],[Jezyk]],jezyki621[],2,FALSE)</f>
        <v>nigero-kongijska</v>
      </c>
      <c r="N41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14" s="9" t="str">
        <f>IF(N414&lt;&gt;"",uzytkownicy722[[#This Row],[Uzytkownicy]],"")</f>
        <v/>
      </c>
      <c r="P414" t="s">
        <v>593</v>
      </c>
      <c r="Q414" t="s">
        <v>593</v>
      </c>
    </row>
    <row r="415" spans="5:17" ht="15.75" x14ac:dyDescent="0.25">
      <c r="E415" s="1" t="s">
        <v>485</v>
      </c>
      <c r="F415" s="1" t="s">
        <v>131</v>
      </c>
      <c r="H415" s="1" t="s">
        <v>13</v>
      </c>
      <c r="I415" s="1" t="s">
        <v>479</v>
      </c>
      <c r="J415">
        <v>0.3</v>
      </c>
      <c r="K415" s="1" t="s">
        <v>563</v>
      </c>
      <c r="L415" s="1" t="str">
        <f>VLOOKUP(uzytkownicy722[[#This Row],[Panstwo]],panstwa520[[Panstwo]:[Kontynent]],2,FALSE)</f>
        <v>Afryka</v>
      </c>
      <c r="M415" s="1" t="str">
        <f>VLOOKUP(uzytkownicy722[[#This Row],[Jezyk]],jezyki621[],2,FALSE)</f>
        <v>nigero-kongijska</v>
      </c>
      <c r="N41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15" s="9" t="str">
        <f>IF(N415&lt;&gt;"",uzytkownicy722[[#This Row],[Uzytkownicy]],"")</f>
        <v/>
      </c>
      <c r="P415" t="s">
        <v>593</v>
      </c>
      <c r="Q415" t="s">
        <v>593</v>
      </c>
    </row>
    <row r="416" spans="5:17" ht="15.75" x14ac:dyDescent="0.25">
      <c r="E416" s="1" t="s">
        <v>486</v>
      </c>
      <c r="F416" s="1" t="s">
        <v>131</v>
      </c>
      <c r="H416" s="1" t="s">
        <v>14</v>
      </c>
      <c r="I416" s="1" t="s">
        <v>156</v>
      </c>
      <c r="J416">
        <v>0.3</v>
      </c>
      <c r="K416" s="1" t="s">
        <v>563</v>
      </c>
      <c r="L416" s="1" t="str">
        <f>VLOOKUP(uzytkownicy722[[#This Row],[Panstwo]],panstwa520[[Panstwo]:[Kontynent]],2,FALSE)</f>
        <v>Afryka</v>
      </c>
      <c r="M416" s="1" t="str">
        <f>VLOOKUP(uzytkownicy722[[#This Row],[Jezyk]],jezyki621[],2,FALSE)</f>
        <v>indoeuropejska</v>
      </c>
      <c r="N41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16" s="9" t="str">
        <f>IF(N416&lt;&gt;"",uzytkownicy722[[#This Row],[Uzytkownicy]],"")</f>
        <v/>
      </c>
      <c r="P416" t="s">
        <v>593</v>
      </c>
      <c r="Q416" t="s">
        <v>593</v>
      </c>
    </row>
    <row r="417" spans="5:17" ht="15.75" x14ac:dyDescent="0.25">
      <c r="E417" s="1" t="s">
        <v>487</v>
      </c>
      <c r="F417" s="1" t="s">
        <v>131</v>
      </c>
      <c r="H417" s="1" t="s">
        <v>16</v>
      </c>
      <c r="I417" s="1" t="s">
        <v>207</v>
      </c>
      <c r="J417">
        <v>0.3</v>
      </c>
      <c r="K417" s="1" t="s">
        <v>563</v>
      </c>
      <c r="L417" s="1" t="str">
        <f>VLOOKUP(uzytkownicy722[[#This Row],[Panstwo]],panstwa520[[Panstwo]:[Kontynent]],2,FALSE)</f>
        <v>Azja</v>
      </c>
      <c r="M417" s="1" t="str">
        <f>VLOOKUP(uzytkownicy722[[#This Row],[Jezyk]],jezyki621[],2,FALSE)</f>
        <v>austronezyjska</v>
      </c>
      <c r="N41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17" s="9" t="str">
        <f>IF(N417&lt;&gt;"",uzytkownicy722[[#This Row],[Uzytkownicy]],"")</f>
        <v/>
      </c>
      <c r="P417" t="s">
        <v>593</v>
      </c>
      <c r="Q417" t="s">
        <v>593</v>
      </c>
    </row>
    <row r="418" spans="5:17" ht="15.75" x14ac:dyDescent="0.25">
      <c r="E418" s="1" t="s">
        <v>488</v>
      </c>
      <c r="F418" s="1" t="s">
        <v>131</v>
      </c>
      <c r="H418" s="1" t="s">
        <v>17</v>
      </c>
      <c r="I418" s="1" t="s">
        <v>124</v>
      </c>
      <c r="J418">
        <v>0.3</v>
      </c>
      <c r="K418" s="1" t="s">
        <v>563</v>
      </c>
      <c r="L418" s="1" t="str">
        <f>VLOOKUP(uzytkownicy722[[#This Row],[Panstwo]],panstwa520[[Panstwo]:[Kontynent]],2,FALSE)</f>
        <v>Europa</v>
      </c>
      <c r="M418" s="1" t="str">
        <f>VLOOKUP(uzytkownicy722[[#This Row],[Jezyk]],jezyki621[],2,FALSE)</f>
        <v>indoeuropejska</v>
      </c>
      <c r="N41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18" s="9" t="str">
        <f>IF(N418&lt;&gt;"",uzytkownicy722[[#This Row],[Uzytkownicy]],"")</f>
        <v/>
      </c>
      <c r="P418" t="s">
        <v>593</v>
      </c>
      <c r="Q418" t="s">
        <v>593</v>
      </c>
    </row>
    <row r="419" spans="5:17" ht="15.75" x14ac:dyDescent="0.25">
      <c r="E419" s="1" t="s">
        <v>489</v>
      </c>
      <c r="F419" s="1" t="s">
        <v>81</v>
      </c>
      <c r="H419" s="1" t="s">
        <v>20</v>
      </c>
      <c r="I419" s="1" t="s">
        <v>75</v>
      </c>
      <c r="J419">
        <v>0.3</v>
      </c>
      <c r="K419" s="1" t="s">
        <v>563</v>
      </c>
      <c r="L419" s="1" t="str">
        <f>VLOOKUP(uzytkownicy722[[#This Row],[Panstwo]],panstwa520[[Panstwo]:[Kontynent]],2,FALSE)</f>
        <v>Azja</v>
      </c>
      <c r="M419" s="1" t="str">
        <f>VLOOKUP(uzytkownicy722[[#This Row],[Jezyk]],jezyki621[],2,FALSE)</f>
        <v>sino-tybetanska</v>
      </c>
      <c r="N41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19" s="9" t="str">
        <f>IF(N419&lt;&gt;"",uzytkownicy722[[#This Row],[Uzytkownicy]],"")</f>
        <v/>
      </c>
      <c r="P419" t="s">
        <v>593</v>
      </c>
      <c r="Q419" t="s">
        <v>593</v>
      </c>
    </row>
    <row r="420" spans="5:17" ht="15.75" x14ac:dyDescent="0.25">
      <c r="E420" s="1" t="s">
        <v>490</v>
      </c>
      <c r="F420" s="1" t="s">
        <v>60</v>
      </c>
      <c r="H420" s="1" t="s">
        <v>20</v>
      </c>
      <c r="I420" s="1" t="s">
        <v>456</v>
      </c>
      <c r="J420">
        <v>0.3</v>
      </c>
      <c r="K420" s="1" t="s">
        <v>563</v>
      </c>
      <c r="L420" s="1" t="str">
        <f>VLOOKUP(uzytkownicy722[[#This Row],[Panstwo]],panstwa520[[Panstwo]:[Kontynent]],2,FALSE)</f>
        <v>Azja</v>
      </c>
      <c r="M420" s="1" t="str">
        <f>VLOOKUP(uzytkownicy722[[#This Row],[Jezyk]],jezyki621[],2,FALSE)</f>
        <v>austroazjatycka</v>
      </c>
      <c r="N42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20" s="9" t="str">
        <f>IF(N420&lt;&gt;"",uzytkownicy722[[#This Row],[Uzytkownicy]],"")</f>
        <v/>
      </c>
      <c r="P420" t="s">
        <v>593</v>
      </c>
      <c r="Q420" t="s">
        <v>593</v>
      </c>
    </row>
    <row r="421" spans="5:17" ht="15.75" x14ac:dyDescent="0.25">
      <c r="E421" s="1" t="s">
        <v>491</v>
      </c>
      <c r="F421" s="1" t="s">
        <v>123</v>
      </c>
      <c r="H421" s="1" t="s">
        <v>21</v>
      </c>
      <c r="I421" s="1" t="s">
        <v>93</v>
      </c>
      <c r="J421">
        <v>0.3</v>
      </c>
      <c r="K421" s="1" t="s">
        <v>563</v>
      </c>
      <c r="L421" s="1" t="str">
        <f>VLOOKUP(uzytkownicy722[[#This Row],[Panstwo]],panstwa520[[Panstwo]:[Kontynent]],2,FALSE)</f>
        <v>Azja</v>
      </c>
      <c r="M421" s="1" t="str">
        <f>VLOOKUP(uzytkownicy722[[#This Row],[Jezyk]],jezyki621[],2,FALSE)</f>
        <v>austronezyjska</v>
      </c>
      <c r="N42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21" s="9" t="str">
        <f>IF(N421&lt;&gt;"",uzytkownicy722[[#This Row],[Uzytkownicy]],"")</f>
        <v/>
      </c>
      <c r="P421" t="s">
        <v>593</v>
      </c>
      <c r="Q421" t="s">
        <v>593</v>
      </c>
    </row>
    <row r="422" spans="5:17" ht="15.75" x14ac:dyDescent="0.25">
      <c r="E422" s="1" t="s">
        <v>492</v>
      </c>
      <c r="F422" s="1" t="s">
        <v>56</v>
      </c>
      <c r="H422" s="1" t="s">
        <v>21</v>
      </c>
      <c r="I422" s="1" t="s">
        <v>94</v>
      </c>
      <c r="J422">
        <v>0.3</v>
      </c>
      <c r="K422" s="1" t="s">
        <v>563</v>
      </c>
      <c r="L422" s="1" t="str">
        <f>VLOOKUP(uzytkownicy722[[#This Row],[Panstwo]],panstwa520[[Panstwo]:[Kontynent]],2,FALSE)</f>
        <v>Azja</v>
      </c>
      <c r="M422" s="1" t="str">
        <f>VLOOKUP(uzytkownicy722[[#This Row],[Jezyk]],jezyki621[],2,FALSE)</f>
        <v>austronezyjska</v>
      </c>
      <c r="N42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22" s="9" t="str">
        <f>IF(N422&lt;&gt;"",uzytkownicy722[[#This Row],[Uzytkownicy]],"")</f>
        <v/>
      </c>
      <c r="P422" t="s">
        <v>593</v>
      </c>
      <c r="Q422" t="s">
        <v>593</v>
      </c>
    </row>
    <row r="423" spans="5:17" ht="15.75" x14ac:dyDescent="0.25">
      <c r="E423" s="1" t="s">
        <v>493</v>
      </c>
      <c r="F423" s="1" t="s">
        <v>60</v>
      </c>
      <c r="H423" s="1" t="s">
        <v>21</v>
      </c>
      <c r="I423" s="1" t="s">
        <v>171</v>
      </c>
      <c r="J423">
        <v>0.3</v>
      </c>
      <c r="K423" s="1" t="s">
        <v>563</v>
      </c>
      <c r="L423" s="1" t="str">
        <f>VLOOKUP(uzytkownicy722[[#This Row],[Panstwo]],panstwa520[[Panstwo]:[Kontynent]],2,FALSE)</f>
        <v>Azja</v>
      </c>
      <c r="M423" s="1" t="str">
        <f>VLOOKUP(uzytkownicy722[[#This Row],[Jezyk]],jezyki621[],2,FALSE)</f>
        <v>austronezyjska</v>
      </c>
      <c r="N42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23" s="9" t="str">
        <f>IF(N423&lt;&gt;"",uzytkownicy722[[#This Row],[Uzytkownicy]],"")</f>
        <v/>
      </c>
      <c r="P423" t="s">
        <v>593</v>
      </c>
      <c r="Q423" t="s">
        <v>593</v>
      </c>
    </row>
    <row r="424" spans="5:17" ht="15.75" x14ac:dyDescent="0.25">
      <c r="E424" s="1" t="s">
        <v>494</v>
      </c>
      <c r="F424" s="1" t="s">
        <v>86</v>
      </c>
      <c r="H424" s="1" t="s">
        <v>21</v>
      </c>
      <c r="I424" s="1" t="s">
        <v>233</v>
      </c>
      <c r="J424">
        <v>0.3</v>
      </c>
      <c r="K424" s="1" t="s">
        <v>563</v>
      </c>
      <c r="L424" s="1" t="str">
        <f>VLOOKUP(uzytkownicy722[[#This Row],[Panstwo]],panstwa520[[Panstwo]:[Kontynent]],2,FALSE)</f>
        <v>Azja</v>
      </c>
      <c r="M424" s="1" t="str">
        <f>VLOOKUP(uzytkownicy722[[#This Row],[Jezyk]],jezyki621[],2,FALSE)</f>
        <v>sino-tybetanska</v>
      </c>
      <c r="N42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24" s="9" t="str">
        <f>IF(N424&lt;&gt;"",uzytkownicy722[[#This Row],[Uzytkownicy]],"")</f>
        <v/>
      </c>
      <c r="P424" t="s">
        <v>593</v>
      </c>
      <c r="Q424" t="s">
        <v>593</v>
      </c>
    </row>
    <row r="425" spans="5:17" ht="15.75" x14ac:dyDescent="0.25">
      <c r="E425" s="1" t="s">
        <v>495</v>
      </c>
      <c r="F425" s="1" t="s">
        <v>51</v>
      </c>
      <c r="H425" s="1" t="s">
        <v>21</v>
      </c>
      <c r="I425" s="1" t="s">
        <v>300</v>
      </c>
      <c r="J425">
        <v>0.3</v>
      </c>
      <c r="K425" s="1" t="s">
        <v>563</v>
      </c>
      <c r="L425" s="1" t="str">
        <f>VLOOKUP(uzytkownicy722[[#This Row],[Panstwo]],panstwa520[[Panstwo]:[Kontynent]],2,FALSE)</f>
        <v>Azja</v>
      </c>
      <c r="M425" s="1" t="str">
        <f>VLOOKUP(uzytkownicy722[[#This Row],[Jezyk]],jezyki621[],2,FALSE)</f>
        <v>austronezyjska</v>
      </c>
      <c r="N42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25" s="9" t="str">
        <f>IF(N425&lt;&gt;"",uzytkownicy722[[#This Row],[Uzytkownicy]],"")</f>
        <v/>
      </c>
      <c r="P425" t="s">
        <v>593</v>
      </c>
      <c r="Q425" t="s">
        <v>593</v>
      </c>
    </row>
    <row r="426" spans="5:17" ht="15.75" x14ac:dyDescent="0.25">
      <c r="E426" s="1" t="s">
        <v>496</v>
      </c>
      <c r="F426" s="1" t="s">
        <v>56</v>
      </c>
      <c r="H426" s="1" t="s">
        <v>21</v>
      </c>
      <c r="I426" s="1" t="s">
        <v>364</v>
      </c>
      <c r="J426">
        <v>0.3</v>
      </c>
      <c r="K426" s="1" t="s">
        <v>563</v>
      </c>
      <c r="L426" s="1" t="str">
        <f>VLOOKUP(uzytkownicy722[[#This Row],[Panstwo]],panstwa520[[Panstwo]:[Kontynent]],2,FALSE)</f>
        <v>Azja</v>
      </c>
      <c r="M426" s="1" t="str">
        <f>VLOOKUP(uzytkownicy722[[#This Row],[Jezyk]],jezyki621[],2,FALSE)</f>
        <v>austronezyjska</v>
      </c>
      <c r="N42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26" s="9" t="str">
        <f>IF(N426&lt;&gt;"",uzytkownicy722[[#This Row],[Uzytkownicy]],"")</f>
        <v/>
      </c>
      <c r="P426" t="s">
        <v>593</v>
      </c>
      <c r="Q426" t="s">
        <v>593</v>
      </c>
    </row>
    <row r="427" spans="5:17" ht="15.75" x14ac:dyDescent="0.25">
      <c r="E427" s="1" t="s">
        <v>497</v>
      </c>
      <c r="F427" s="1" t="s">
        <v>131</v>
      </c>
      <c r="H427" s="1" t="s">
        <v>21</v>
      </c>
      <c r="I427" s="1" t="s">
        <v>417</v>
      </c>
      <c r="J427">
        <v>0.3</v>
      </c>
      <c r="K427" s="1" t="s">
        <v>563</v>
      </c>
      <c r="L427" s="1" t="str">
        <f>VLOOKUP(uzytkownicy722[[#This Row],[Panstwo]],panstwa520[[Panstwo]:[Kontynent]],2,FALSE)</f>
        <v>Azja</v>
      </c>
      <c r="M427" s="1" t="str">
        <f>VLOOKUP(uzytkownicy722[[#This Row],[Jezyk]],jezyki621[],2,FALSE)</f>
        <v>austronezyjska</v>
      </c>
      <c r="N42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27" s="9" t="str">
        <f>IF(N427&lt;&gt;"",uzytkownicy722[[#This Row],[Uzytkownicy]],"")</f>
        <v/>
      </c>
      <c r="P427" t="s">
        <v>593</v>
      </c>
      <c r="Q427" t="s">
        <v>593</v>
      </c>
    </row>
    <row r="428" spans="5:17" ht="15.75" x14ac:dyDescent="0.25">
      <c r="E428" s="1" t="s">
        <v>498</v>
      </c>
      <c r="F428" s="1" t="s">
        <v>123</v>
      </c>
      <c r="H428" s="1" t="s">
        <v>21</v>
      </c>
      <c r="I428" s="1" t="s">
        <v>483</v>
      </c>
      <c r="J428">
        <v>0.3</v>
      </c>
      <c r="K428" s="1" t="s">
        <v>563</v>
      </c>
      <c r="L428" s="1" t="str">
        <f>VLOOKUP(uzytkownicy722[[#This Row],[Panstwo]],panstwa520[[Panstwo]:[Kontynent]],2,FALSE)</f>
        <v>Azja</v>
      </c>
      <c r="M428" s="1" t="str">
        <f>VLOOKUP(uzytkownicy722[[#This Row],[Jezyk]],jezyki621[],2,FALSE)</f>
        <v>austronezyjska</v>
      </c>
      <c r="N42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28" s="9" t="str">
        <f>IF(N428&lt;&gt;"",uzytkownicy722[[#This Row],[Uzytkownicy]],"")</f>
        <v/>
      </c>
      <c r="P428" t="s">
        <v>593</v>
      </c>
      <c r="Q428" t="s">
        <v>593</v>
      </c>
    </row>
    <row r="429" spans="5:17" ht="15.75" x14ac:dyDescent="0.25">
      <c r="E429" s="1" t="s">
        <v>499</v>
      </c>
      <c r="F429" s="1" t="s">
        <v>81</v>
      </c>
      <c r="H429" s="1" t="s">
        <v>21</v>
      </c>
      <c r="I429" s="1" t="s">
        <v>510</v>
      </c>
      <c r="J429">
        <v>0.3</v>
      </c>
      <c r="K429" s="1" t="s">
        <v>563</v>
      </c>
      <c r="L429" s="1" t="str">
        <f>VLOOKUP(uzytkownicy722[[#This Row],[Panstwo]],panstwa520[[Panstwo]:[Kontynent]],2,FALSE)</f>
        <v>Azja</v>
      </c>
      <c r="M429" s="1" t="str">
        <f>VLOOKUP(uzytkownicy722[[#This Row],[Jezyk]],jezyki621[],2,FALSE)</f>
        <v>austronezyjska</v>
      </c>
      <c r="N42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29" s="9" t="str">
        <f>IF(N429&lt;&gt;"",uzytkownicy722[[#This Row],[Uzytkownicy]],"")</f>
        <v/>
      </c>
      <c r="P429" t="s">
        <v>593</v>
      </c>
      <c r="Q429" t="s">
        <v>593</v>
      </c>
    </row>
    <row r="430" spans="5:17" ht="15.75" x14ac:dyDescent="0.25">
      <c r="E430" s="1" t="s">
        <v>500</v>
      </c>
      <c r="F430" s="1" t="s">
        <v>53</v>
      </c>
      <c r="H430" s="1" t="s">
        <v>25</v>
      </c>
      <c r="I430" s="1" t="s">
        <v>76</v>
      </c>
      <c r="J430">
        <v>0.3</v>
      </c>
      <c r="K430" s="1" t="s">
        <v>563</v>
      </c>
      <c r="L430" s="1" t="str">
        <f>VLOOKUP(uzytkownicy722[[#This Row],[Panstwo]],panstwa520[[Panstwo]:[Kontynent]],2,FALSE)</f>
        <v>Ameryka Polnocna</v>
      </c>
      <c r="M430" s="1" t="str">
        <f>VLOOKUP(uzytkownicy722[[#This Row],[Jezyk]],jezyki621[],2,FALSE)</f>
        <v>afroazjatycka</v>
      </c>
      <c r="N430" s="9" t="str">
        <f>IF(AND(OR(uzytkownicy722[[#This Row],[kontynent]]="Ameryka Polnocna",uzytkownicy722[[#This Row],[kontynent]]="Ameryka Poludniowa"),uzytkownicy722[[#This Row],[rodzina]]&lt;&gt;"indoeuropejska"),uzytkownicy722[[#This Row],[Jezyk]],"")</f>
        <v>arabski</v>
      </c>
      <c r="O430" s="9">
        <f>IF(N430&lt;&gt;"",uzytkownicy722[[#This Row],[Uzytkownicy]],"")</f>
        <v>0.3</v>
      </c>
      <c r="P430" t="s">
        <v>76</v>
      </c>
      <c r="Q430">
        <v>0.3</v>
      </c>
    </row>
    <row r="431" spans="5:17" ht="15.75" x14ac:dyDescent="0.25">
      <c r="E431" s="1" t="s">
        <v>501</v>
      </c>
      <c r="F431" s="1" t="s">
        <v>81</v>
      </c>
      <c r="H431" s="1" t="s">
        <v>25</v>
      </c>
      <c r="I431" s="1" t="s">
        <v>484</v>
      </c>
      <c r="J431">
        <v>0.3</v>
      </c>
      <c r="K431" s="1" t="s">
        <v>563</v>
      </c>
      <c r="L431" s="1" t="str">
        <f>VLOOKUP(uzytkownicy722[[#This Row],[Panstwo]],panstwa520[[Panstwo]:[Kontynent]],2,FALSE)</f>
        <v>Ameryka Polnocna</v>
      </c>
      <c r="M431" s="1" t="str">
        <f>VLOOKUP(uzytkownicy722[[#This Row],[Jezyk]],jezyki621[],2,FALSE)</f>
        <v>austronezyjska</v>
      </c>
      <c r="N431" s="9" t="str">
        <f>IF(AND(OR(uzytkownicy722[[#This Row],[kontynent]]="Ameryka Polnocna",uzytkownicy722[[#This Row],[kontynent]]="Ameryka Poludniowa"),uzytkownicy722[[#This Row],[rodzina]]&lt;&gt;"indoeuropejska"),uzytkownicy722[[#This Row],[Jezyk]],"")</f>
        <v>tagalog</v>
      </c>
      <c r="O431" s="9">
        <f>IF(N431&lt;&gt;"",uzytkownicy722[[#This Row],[Uzytkownicy]],"")</f>
        <v>0.3</v>
      </c>
      <c r="P431" t="s">
        <v>484</v>
      </c>
      <c r="Q431">
        <v>0.3</v>
      </c>
    </row>
    <row r="432" spans="5:17" ht="15.75" x14ac:dyDescent="0.25">
      <c r="E432" s="1" t="s">
        <v>502</v>
      </c>
      <c r="F432" s="1" t="s">
        <v>51</v>
      </c>
      <c r="H432" s="1" t="s">
        <v>27</v>
      </c>
      <c r="I432" s="1" t="s">
        <v>256</v>
      </c>
      <c r="J432">
        <v>0.3</v>
      </c>
      <c r="K432" s="1" t="s">
        <v>563</v>
      </c>
      <c r="L432" s="1" t="str">
        <f>VLOOKUP(uzytkownicy722[[#This Row],[Panstwo]],panstwa520[[Panstwo]:[Kontynent]],2,FALSE)</f>
        <v>Afryka</v>
      </c>
      <c r="M432" s="1" t="str">
        <f>VLOOKUP(uzytkownicy722[[#This Row],[Jezyk]],jezyki621[],2,FALSE)</f>
        <v>nigero-kongijska</v>
      </c>
      <c r="N43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32" s="9" t="str">
        <f>IF(N432&lt;&gt;"",uzytkownicy722[[#This Row],[Uzytkownicy]],"")</f>
        <v/>
      </c>
      <c r="P432" t="s">
        <v>593</v>
      </c>
      <c r="Q432" t="s">
        <v>593</v>
      </c>
    </row>
    <row r="433" spans="5:17" ht="15.75" x14ac:dyDescent="0.25">
      <c r="E433" s="1" t="s">
        <v>503</v>
      </c>
      <c r="F433" s="1" t="s">
        <v>56</v>
      </c>
      <c r="H433" s="1" t="s">
        <v>27</v>
      </c>
      <c r="I433" s="1" t="s">
        <v>139</v>
      </c>
      <c r="J433">
        <v>0.3</v>
      </c>
      <c r="K433" s="1" t="s">
        <v>563</v>
      </c>
      <c r="L433" s="1" t="str">
        <f>VLOOKUP(uzytkownicy722[[#This Row],[Panstwo]],panstwa520[[Panstwo]:[Kontynent]],2,FALSE)</f>
        <v>Afryka</v>
      </c>
      <c r="M433" s="1" t="str">
        <f>VLOOKUP(uzytkownicy722[[#This Row],[Jezyk]],jezyki621[],2,FALSE)</f>
        <v>nigero-kongijska</v>
      </c>
      <c r="N43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33" s="9" t="str">
        <f>IF(N433&lt;&gt;"",uzytkownicy722[[#This Row],[Uzytkownicy]],"")</f>
        <v/>
      </c>
      <c r="P433" t="s">
        <v>593</v>
      </c>
      <c r="Q433" t="s">
        <v>593</v>
      </c>
    </row>
    <row r="434" spans="5:17" ht="15.75" x14ac:dyDescent="0.25">
      <c r="E434" s="1" t="s">
        <v>504</v>
      </c>
      <c r="F434" s="1" t="s">
        <v>131</v>
      </c>
      <c r="H434" s="1" t="s">
        <v>27</v>
      </c>
      <c r="I434" s="1" t="s">
        <v>411</v>
      </c>
      <c r="J434">
        <v>0.3</v>
      </c>
      <c r="K434" s="1" t="s">
        <v>563</v>
      </c>
      <c r="L434" s="1" t="str">
        <f>VLOOKUP(uzytkownicy722[[#This Row],[Panstwo]],panstwa520[[Panstwo]:[Kontynent]],2,FALSE)</f>
        <v>Afryka</v>
      </c>
      <c r="M434" s="1" t="str">
        <f>VLOOKUP(uzytkownicy722[[#This Row],[Jezyk]],jezyki621[],2,FALSE)</f>
        <v>nigero-kongijska</v>
      </c>
      <c r="N43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34" s="9" t="str">
        <f>IF(N434&lt;&gt;"",uzytkownicy722[[#This Row],[Uzytkownicy]],"")</f>
        <v/>
      </c>
      <c r="P434" t="s">
        <v>593</v>
      </c>
      <c r="Q434" t="s">
        <v>593</v>
      </c>
    </row>
    <row r="435" spans="5:17" ht="15.75" x14ac:dyDescent="0.25">
      <c r="E435" s="1" t="s">
        <v>505</v>
      </c>
      <c r="F435" s="1" t="s">
        <v>53</v>
      </c>
      <c r="H435" s="1" t="s">
        <v>27</v>
      </c>
      <c r="I435" s="1" t="s">
        <v>415</v>
      </c>
      <c r="J435">
        <v>0.3</v>
      </c>
      <c r="K435" s="1" t="s">
        <v>563</v>
      </c>
      <c r="L435" s="1" t="str">
        <f>VLOOKUP(uzytkownicy722[[#This Row],[Panstwo]],panstwa520[[Panstwo]:[Kontynent]],2,FALSE)</f>
        <v>Afryka</v>
      </c>
      <c r="M435" s="1" t="str">
        <f>VLOOKUP(uzytkownicy722[[#This Row],[Jezyk]],jezyki621[],2,FALSE)</f>
        <v>nigero-kongijska</v>
      </c>
      <c r="N43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35" s="9" t="str">
        <f>IF(N435&lt;&gt;"",uzytkownicy722[[#This Row],[Uzytkownicy]],"")</f>
        <v/>
      </c>
      <c r="P435" t="s">
        <v>593</v>
      </c>
      <c r="Q435" t="s">
        <v>593</v>
      </c>
    </row>
    <row r="436" spans="5:17" ht="15.75" x14ac:dyDescent="0.25">
      <c r="E436" s="1" t="s">
        <v>506</v>
      </c>
      <c r="F436" s="1" t="s">
        <v>56</v>
      </c>
      <c r="H436" s="1" t="s">
        <v>27</v>
      </c>
      <c r="I436" s="1" t="s">
        <v>121</v>
      </c>
      <c r="J436">
        <v>0.3</v>
      </c>
      <c r="K436" s="1" t="s">
        <v>563</v>
      </c>
      <c r="L436" s="1" t="str">
        <f>VLOOKUP(uzytkownicy722[[#This Row],[Panstwo]],panstwa520[[Panstwo]:[Kontynent]],2,FALSE)</f>
        <v>Afryka</v>
      </c>
      <c r="M436" s="1" t="str">
        <f>VLOOKUP(uzytkownicy722[[#This Row],[Jezyk]],jezyki621[],2,FALSE)</f>
        <v>afroazjatycka</v>
      </c>
      <c r="N43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36" s="9" t="str">
        <f>IF(N436&lt;&gt;"",uzytkownicy722[[#This Row],[Uzytkownicy]],"")</f>
        <v/>
      </c>
      <c r="P436" t="s">
        <v>593</v>
      </c>
      <c r="Q436" t="s">
        <v>593</v>
      </c>
    </row>
    <row r="437" spans="5:17" ht="15.75" x14ac:dyDescent="0.25">
      <c r="E437" s="1" t="s">
        <v>507</v>
      </c>
      <c r="F437" s="1" t="s">
        <v>60</v>
      </c>
      <c r="H437" s="1" t="s">
        <v>27</v>
      </c>
      <c r="I437" s="1" t="s">
        <v>152</v>
      </c>
      <c r="J437">
        <v>0.3</v>
      </c>
      <c r="K437" s="1" t="s">
        <v>563</v>
      </c>
      <c r="L437" s="1" t="str">
        <f>VLOOKUP(uzytkownicy722[[#This Row],[Panstwo]],panstwa520[[Panstwo]:[Kontynent]],2,FALSE)</f>
        <v>Afryka</v>
      </c>
      <c r="M437" s="1" t="str">
        <f>VLOOKUP(uzytkownicy722[[#This Row],[Jezyk]],jezyki621[],2,FALSE)</f>
        <v>nigero-kongijska</v>
      </c>
      <c r="N43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37" s="9" t="str">
        <f>IF(N437&lt;&gt;"",uzytkownicy722[[#This Row],[Uzytkownicy]],"")</f>
        <v/>
      </c>
      <c r="P437" t="s">
        <v>593</v>
      </c>
      <c r="Q437" t="s">
        <v>593</v>
      </c>
    </row>
    <row r="438" spans="5:17" ht="15.75" x14ac:dyDescent="0.25">
      <c r="E438" s="1" t="s">
        <v>508</v>
      </c>
      <c r="F438" s="1" t="s">
        <v>81</v>
      </c>
      <c r="H438" s="1" t="s">
        <v>27</v>
      </c>
      <c r="I438" s="1" t="s">
        <v>336</v>
      </c>
      <c r="J438">
        <v>0.3</v>
      </c>
      <c r="K438" s="1" t="s">
        <v>563</v>
      </c>
      <c r="L438" s="1" t="str">
        <f>VLOOKUP(uzytkownicy722[[#This Row],[Panstwo]],panstwa520[[Panstwo]:[Kontynent]],2,FALSE)</f>
        <v>Afryka</v>
      </c>
      <c r="M438" s="1" t="str">
        <f>VLOOKUP(uzytkownicy722[[#This Row],[Jezyk]],jezyki621[],2,FALSE)</f>
        <v>nilo-saharyjska</v>
      </c>
      <c r="N43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38" s="9" t="str">
        <f>IF(N438&lt;&gt;"",uzytkownicy722[[#This Row],[Uzytkownicy]],"")</f>
        <v/>
      </c>
      <c r="P438" t="s">
        <v>593</v>
      </c>
      <c r="Q438" t="s">
        <v>593</v>
      </c>
    </row>
    <row r="439" spans="5:17" ht="15.75" x14ac:dyDescent="0.25">
      <c r="E439" s="1" t="s">
        <v>509</v>
      </c>
      <c r="F439" s="1" t="s">
        <v>144</v>
      </c>
      <c r="H439" s="1" t="s">
        <v>27</v>
      </c>
      <c r="I439" s="1" t="s">
        <v>397</v>
      </c>
      <c r="J439">
        <v>0.3</v>
      </c>
      <c r="K439" s="1" t="s">
        <v>563</v>
      </c>
      <c r="L439" s="1" t="str">
        <f>VLOOKUP(uzytkownicy722[[#This Row],[Panstwo]],panstwa520[[Panstwo]:[Kontynent]],2,FALSE)</f>
        <v>Afryka</v>
      </c>
      <c r="M439" s="1" t="str">
        <f>VLOOKUP(uzytkownicy722[[#This Row],[Jezyk]],jezyki621[],2,FALSE)</f>
        <v>nigero-kongijska</v>
      </c>
      <c r="N43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39" s="9" t="str">
        <f>IF(N439&lt;&gt;"",uzytkownicy722[[#This Row],[Uzytkownicy]],"")</f>
        <v/>
      </c>
      <c r="P439" t="s">
        <v>593</v>
      </c>
      <c r="Q439" t="s">
        <v>593</v>
      </c>
    </row>
    <row r="440" spans="5:17" ht="15.75" x14ac:dyDescent="0.25">
      <c r="E440" s="1" t="s">
        <v>510</v>
      </c>
      <c r="F440" s="1" t="s">
        <v>51</v>
      </c>
      <c r="H440" s="1" t="s">
        <v>27</v>
      </c>
      <c r="I440" s="1" t="s">
        <v>287</v>
      </c>
      <c r="J440">
        <v>0.3</v>
      </c>
      <c r="K440" s="1" t="s">
        <v>563</v>
      </c>
      <c r="L440" s="1" t="str">
        <f>VLOOKUP(uzytkownicy722[[#This Row],[Panstwo]],panstwa520[[Panstwo]:[Kontynent]],2,FALSE)</f>
        <v>Afryka</v>
      </c>
      <c r="M440" s="1" t="str">
        <f>VLOOKUP(uzytkownicy722[[#This Row],[Jezyk]],jezyki621[],2,FALSE)</f>
        <v>nigero-kongijska</v>
      </c>
      <c r="N44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40" s="9" t="str">
        <f>IF(N440&lt;&gt;"",uzytkownicy722[[#This Row],[Uzytkownicy]],"")</f>
        <v/>
      </c>
      <c r="P440" t="s">
        <v>593</v>
      </c>
      <c r="Q440" t="s">
        <v>593</v>
      </c>
    </row>
    <row r="441" spans="5:17" ht="15.75" x14ac:dyDescent="0.25">
      <c r="E441" s="1" t="s">
        <v>511</v>
      </c>
      <c r="F441" s="1" t="s">
        <v>81</v>
      </c>
      <c r="H441" s="1" t="s">
        <v>27</v>
      </c>
      <c r="I441" s="1" t="s">
        <v>311</v>
      </c>
      <c r="J441">
        <v>0.3</v>
      </c>
      <c r="K441" s="1" t="s">
        <v>563</v>
      </c>
      <c r="L441" s="1" t="str">
        <f>VLOOKUP(uzytkownicy722[[#This Row],[Panstwo]],panstwa520[[Panstwo]:[Kontynent]],2,FALSE)</f>
        <v>Afryka</v>
      </c>
      <c r="M441" s="1" t="str">
        <f>VLOOKUP(uzytkownicy722[[#This Row],[Jezyk]],jezyki621[],2,FALSE)</f>
        <v>nigero-kongijska</v>
      </c>
      <c r="N44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41" s="9" t="str">
        <f>IF(N441&lt;&gt;"",uzytkownicy722[[#This Row],[Uzytkownicy]],"")</f>
        <v/>
      </c>
      <c r="P441" t="s">
        <v>593</v>
      </c>
      <c r="Q441" t="s">
        <v>593</v>
      </c>
    </row>
    <row r="442" spans="5:17" ht="15.75" x14ac:dyDescent="0.25">
      <c r="E442" s="1" t="s">
        <v>512</v>
      </c>
      <c r="F442" s="1" t="s">
        <v>51</v>
      </c>
      <c r="H442" s="1" t="s">
        <v>31</v>
      </c>
      <c r="I442" s="1" t="s">
        <v>517</v>
      </c>
      <c r="J442">
        <v>0.3</v>
      </c>
      <c r="K442" s="1" t="s">
        <v>563</v>
      </c>
      <c r="L442" s="1" t="str">
        <f>VLOOKUP(uzytkownicy722[[#This Row],[Panstwo]],panstwa520[[Panstwo]:[Kontynent]],2,FALSE)</f>
        <v>Ameryka Polnocna</v>
      </c>
      <c r="M442" s="1" t="str">
        <f>VLOOKUP(uzytkownicy722[[#This Row],[Jezyk]],jezyki621[],2,FALSE)</f>
        <v>majanska</v>
      </c>
      <c r="N442" s="9" t="str">
        <f>IF(AND(OR(uzytkownicy722[[#This Row],[kontynent]]="Ameryka Polnocna",uzytkownicy722[[#This Row],[kontynent]]="Ameryka Poludniowa"),uzytkownicy722[[#This Row],[rodzina]]&lt;&gt;"indoeuropejska"),uzytkownicy722[[#This Row],[Jezyk]],"")</f>
        <v>tsotsil</v>
      </c>
      <c r="O442" s="9">
        <f>IF(N442&lt;&gt;"",uzytkownicy722[[#This Row],[Uzytkownicy]],"")</f>
        <v>0.3</v>
      </c>
      <c r="P442" t="s">
        <v>517</v>
      </c>
      <c r="Q442">
        <v>0.3</v>
      </c>
    </row>
    <row r="443" spans="5:17" ht="15.75" x14ac:dyDescent="0.25">
      <c r="E443" s="1" t="s">
        <v>513</v>
      </c>
      <c r="F443" s="1" t="s">
        <v>96</v>
      </c>
      <c r="H443" s="1" t="s">
        <v>32</v>
      </c>
      <c r="I443" s="1" t="s">
        <v>178</v>
      </c>
      <c r="J443">
        <v>0.3</v>
      </c>
      <c r="K443" s="1" t="s">
        <v>563</v>
      </c>
      <c r="L443" s="1" t="str">
        <f>VLOOKUP(uzytkownicy722[[#This Row],[Panstwo]],panstwa520[[Panstwo]:[Kontynent]],2,FALSE)</f>
        <v>Europa</v>
      </c>
      <c r="M443" s="1" t="str">
        <f>VLOOKUP(uzytkownicy722[[#This Row],[Jezyk]],jezyki621[],2,FALSE)</f>
        <v>indoeuropejska</v>
      </c>
      <c r="N44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43" s="9" t="str">
        <f>IF(N443&lt;&gt;"",uzytkownicy722[[#This Row],[Uzytkownicy]],"")</f>
        <v/>
      </c>
      <c r="P443" t="s">
        <v>593</v>
      </c>
      <c r="Q443" t="s">
        <v>593</v>
      </c>
    </row>
    <row r="444" spans="5:17" ht="15.75" x14ac:dyDescent="0.25">
      <c r="E444" s="1" t="s">
        <v>514</v>
      </c>
      <c r="F444" s="1" t="s">
        <v>56</v>
      </c>
      <c r="H444" s="1" t="s">
        <v>32</v>
      </c>
      <c r="I444" s="1" t="s">
        <v>459</v>
      </c>
      <c r="J444">
        <v>0.3</v>
      </c>
      <c r="K444" s="1" t="s">
        <v>563</v>
      </c>
      <c r="L444" s="1" t="str">
        <f>VLOOKUP(uzytkownicy722[[#This Row],[Panstwo]],panstwa520[[Panstwo]:[Kontynent]],2,FALSE)</f>
        <v>Europa</v>
      </c>
      <c r="M444" s="1" t="str">
        <f>VLOOKUP(uzytkownicy722[[#This Row],[Jezyk]],jezyki621[],2,FALSE)</f>
        <v>indoeuropejska</v>
      </c>
      <c r="N44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44" s="9" t="str">
        <f>IF(N444&lt;&gt;"",uzytkownicy722[[#This Row],[Uzytkownicy]],"")</f>
        <v/>
      </c>
      <c r="P444" t="s">
        <v>593</v>
      </c>
      <c r="Q444" t="s">
        <v>593</v>
      </c>
    </row>
    <row r="445" spans="5:17" ht="15.75" x14ac:dyDescent="0.25">
      <c r="E445" s="1" t="s">
        <v>515</v>
      </c>
      <c r="F445" s="1" t="s">
        <v>135</v>
      </c>
      <c r="H445" s="1" t="s">
        <v>32</v>
      </c>
      <c r="I445" s="1" t="s">
        <v>74</v>
      </c>
      <c r="J445">
        <v>0.3</v>
      </c>
      <c r="K445" s="1" t="s">
        <v>563</v>
      </c>
      <c r="L445" s="1" t="str">
        <f>VLOOKUP(uzytkownicy722[[#This Row],[Panstwo]],panstwa520[[Panstwo]:[Kontynent]],2,FALSE)</f>
        <v>Europa</v>
      </c>
      <c r="M445" s="1" t="str">
        <f>VLOOKUP(uzytkownicy722[[#This Row],[Jezyk]],jezyki621[],2,FALSE)</f>
        <v>indoeuropejska</v>
      </c>
      <c r="N44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45" s="9" t="str">
        <f>IF(N445&lt;&gt;"",uzytkownicy722[[#This Row],[Uzytkownicy]],"")</f>
        <v/>
      </c>
      <c r="P445" t="s">
        <v>593</v>
      </c>
      <c r="Q445" t="s">
        <v>593</v>
      </c>
    </row>
    <row r="446" spans="5:17" ht="15.75" x14ac:dyDescent="0.25">
      <c r="E446" s="1" t="s">
        <v>516</v>
      </c>
      <c r="F446" s="1" t="s">
        <v>81</v>
      </c>
      <c r="H446" s="1" t="s">
        <v>36</v>
      </c>
      <c r="I446" s="1" t="s">
        <v>491</v>
      </c>
      <c r="J446">
        <v>0.3</v>
      </c>
      <c r="K446" s="1" t="s">
        <v>563</v>
      </c>
      <c r="L446" s="1" t="str">
        <f>VLOOKUP(uzytkownicy722[[#This Row],[Panstwo]],panstwa520[[Panstwo]:[Kontynent]],2,FALSE)</f>
        <v>Afryka</v>
      </c>
      <c r="M446" s="1" t="str">
        <f>VLOOKUP(uzytkownicy722[[#This Row],[Jezyk]],jezyki621[],2,FALSE)</f>
        <v>drawidyjska</v>
      </c>
      <c r="N44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46" s="9" t="str">
        <f>IF(N446&lt;&gt;"",uzytkownicy722[[#This Row],[Uzytkownicy]],"")</f>
        <v/>
      </c>
      <c r="P446" t="s">
        <v>593</v>
      </c>
      <c r="Q446" t="s">
        <v>593</v>
      </c>
    </row>
    <row r="447" spans="5:17" ht="15.75" x14ac:dyDescent="0.25">
      <c r="E447" s="1" t="s">
        <v>517</v>
      </c>
      <c r="F447" s="1" t="s">
        <v>135</v>
      </c>
      <c r="H447" s="1" t="s">
        <v>37</v>
      </c>
      <c r="I447" s="1" t="s">
        <v>214</v>
      </c>
      <c r="J447">
        <v>0.3</v>
      </c>
      <c r="K447" s="1" t="s">
        <v>563</v>
      </c>
      <c r="L447" s="1" t="str">
        <f>VLOOKUP(uzytkownicy722[[#This Row],[Panstwo]],panstwa520[[Panstwo]:[Kontynent]],2,FALSE)</f>
        <v>Europa</v>
      </c>
      <c r="M447" s="1" t="str">
        <f>VLOOKUP(uzytkownicy722[[#This Row],[Jezyk]],jezyki621[],2,FALSE)</f>
        <v>polnocno-wschodniokaukaska</v>
      </c>
      <c r="N44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47" s="9" t="str">
        <f>IF(N447&lt;&gt;"",uzytkownicy722[[#This Row],[Uzytkownicy]],"")</f>
        <v/>
      </c>
      <c r="P447" t="s">
        <v>593</v>
      </c>
      <c r="Q447" t="s">
        <v>593</v>
      </c>
    </row>
    <row r="448" spans="5:17" ht="15.75" x14ac:dyDescent="0.25">
      <c r="E448" s="1" t="s">
        <v>518</v>
      </c>
      <c r="F448" s="1" t="s">
        <v>81</v>
      </c>
      <c r="H448" s="1" t="s">
        <v>37</v>
      </c>
      <c r="I448" s="1" t="s">
        <v>237</v>
      </c>
      <c r="J448">
        <v>0.3</v>
      </c>
      <c r="K448" s="1" t="s">
        <v>563</v>
      </c>
      <c r="L448" s="1" t="str">
        <f>VLOOKUP(uzytkownicy722[[#This Row],[Panstwo]],panstwa520[[Panstwo]:[Kontynent]],2,FALSE)</f>
        <v>Europa</v>
      </c>
      <c r="M448" s="1" t="str">
        <f>VLOOKUP(uzytkownicy722[[#This Row],[Jezyk]],jezyki621[],2,FALSE)</f>
        <v>turecka</v>
      </c>
      <c r="N44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48" s="9" t="str">
        <f>IF(N448&lt;&gt;"",uzytkownicy722[[#This Row],[Uzytkownicy]],"")</f>
        <v/>
      </c>
      <c r="P448" t="s">
        <v>593</v>
      </c>
      <c r="Q448" t="s">
        <v>593</v>
      </c>
    </row>
    <row r="449" spans="5:17" ht="15.75" x14ac:dyDescent="0.25">
      <c r="E449" s="1" t="s">
        <v>519</v>
      </c>
      <c r="F449" s="1" t="s">
        <v>56</v>
      </c>
      <c r="H449" s="1" t="s">
        <v>38</v>
      </c>
      <c r="I449" s="1" t="s">
        <v>234</v>
      </c>
      <c r="J449">
        <v>0.3</v>
      </c>
      <c r="K449" s="1" t="s">
        <v>563</v>
      </c>
      <c r="L449" s="1" t="str">
        <f>VLOOKUP(uzytkownicy722[[#This Row],[Panstwo]],panstwa520[[Panstwo]:[Kontynent]],2,FALSE)</f>
        <v>Afryka</v>
      </c>
      <c r="M449" s="1" t="str">
        <f>VLOOKUP(uzytkownicy722[[#This Row],[Jezyk]],jezyki621[],2,FALSE)</f>
        <v>nilo-saharyjska</v>
      </c>
      <c r="N44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49" s="9" t="str">
        <f>IF(N449&lt;&gt;"",uzytkownicy722[[#This Row],[Uzytkownicy]],"")</f>
        <v/>
      </c>
      <c r="P449" t="s">
        <v>593</v>
      </c>
      <c r="Q449" t="s">
        <v>593</v>
      </c>
    </row>
    <row r="450" spans="5:17" ht="15.75" x14ac:dyDescent="0.25">
      <c r="E450" s="1" t="s">
        <v>520</v>
      </c>
      <c r="F450" s="1" t="s">
        <v>123</v>
      </c>
      <c r="H450" s="1" t="s">
        <v>40</v>
      </c>
      <c r="I450" s="1" t="s">
        <v>319</v>
      </c>
      <c r="J450">
        <v>0.3</v>
      </c>
      <c r="K450" s="1" t="s">
        <v>563</v>
      </c>
      <c r="L450" s="1" t="str">
        <f>VLOOKUP(uzytkownicy722[[#This Row],[Panstwo]],panstwa520[[Panstwo]:[Kontynent]],2,FALSE)</f>
        <v>Afryka</v>
      </c>
      <c r="M450" s="1" t="str">
        <f>VLOOKUP(uzytkownicy722[[#This Row],[Jezyk]],jezyki621[],2,FALSE)</f>
        <v>nigero-kongijska</v>
      </c>
      <c r="N45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50" s="9" t="str">
        <f>IF(N450&lt;&gt;"",uzytkownicy722[[#This Row],[Uzytkownicy]],"")</f>
        <v/>
      </c>
      <c r="P450" t="s">
        <v>593</v>
      </c>
      <c r="Q450" t="s">
        <v>593</v>
      </c>
    </row>
    <row r="451" spans="5:17" ht="15.75" x14ac:dyDescent="0.25">
      <c r="E451" s="1" t="s">
        <v>521</v>
      </c>
      <c r="F451" s="1" t="s">
        <v>86</v>
      </c>
      <c r="H451" s="1" t="s">
        <v>40</v>
      </c>
      <c r="I451" s="1" t="s">
        <v>533</v>
      </c>
      <c r="J451">
        <v>0.3</v>
      </c>
      <c r="K451" s="1" t="s">
        <v>563</v>
      </c>
      <c r="L451" s="1" t="str">
        <f>VLOOKUP(uzytkownicy722[[#This Row],[Panstwo]],panstwa520[[Panstwo]:[Kontynent]],2,FALSE)</f>
        <v>Afryka</v>
      </c>
      <c r="M451" s="1" t="str">
        <f>VLOOKUP(uzytkownicy722[[#This Row],[Jezyk]],jezyki621[],2,FALSE)</f>
        <v>nigero-kongijska</v>
      </c>
      <c r="N45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51" s="9" t="str">
        <f>IF(N451&lt;&gt;"",uzytkownicy722[[#This Row],[Uzytkownicy]],"")</f>
        <v/>
      </c>
      <c r="P451" t="s">
        <v>593</v>
      </c>
      <c r="Q451" t="s">
        <v>593</v>
      </c>
    </row>
    <row r="452" spans="5:17" ht="15.75" x14ac:dyDescent="0.25">
      <c r="E452" s="1" t="s">
        <v>522</v>
      </c>
      <c r="F452" s="1" t="s">
        <v>53</v>
      </c>
      <c r="H452" s="1" t="s">
        <v>40</v>
      </c>
      <c r="I452" s="1" t="s">
        <v>328</v>
      </c>
      <c r="J452">
        <v>0.3</v>
      </c>
      <c r="K452" s="1" t="s">
        <v>563</v>
      </c>
      <c r="L452" s="1" t="str">
        <f>VLOOKUP(uzytkownicy722[[#This Row],[Panstwo]],panstwa520[[Panstwo]:[Kontynent]],2,FALSE)</f>
        <v>Afryka</v>
      </c>
      <c r="M452" s="1" t="str">
        <f>VLOOKUP(uzytkownicy722[[#This Row],[Jezyk]],jezyki621[],2,FALSE)</f>
        <v>nigero-kongijska</v>
      </c>
      <c r="N45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52" s="9" t="str">
        <f>IF(N452&lt;&gt;"",uzytkownicy722[[#This Row],[Uzytkownicy]],"")</f>
        <v/>
      </c>
      <c r="P452" t="s">
        <v>593</v>
      </c>
      <c r="Q452" t="s">
        <v>593</v>
      </c>
    </row>
    <row r="453" spans="5:17" ht="15.75" x14ac:dyDescent="0.25">
      <c r="E453" s="1" t="s">
        <v>523</v>
      </c>
      <c r="F453" s="1" t="s">
        <v>86</v>
      </c>
      <c r="H453" s="1" t="s">
        <v>40</v>
      </c>
      <c r="I453" s="1" t="s">
        <v>181</v>
      </c>
      <c r="J453">
        <v>0.3</v>
      </c>
      <c r="K453" s="1" t="s">
        <v>563</v>
      </c>
      <c r="L453" s="1" t="str">
        <f>VLOOKUP(uzytkownicy722[[#This Row],[Panstwo]],panstwa520[[Panstwo]:[Kontynent]],2,FALSE)</f>
        <v>Afryka</v>
      </c>
      <c r="M453" s="1" t="str">
        <f>VLOOKUP(uzytkownicy722[[#This Row],[Jezyk]],jezyki621[],2,FALSE)</f>
        <v>indoeuropejska</v>
      </c>
      <c r="N45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53" s="9" t="str">
        <f>IF(N453&lt;&gt;"",uzytkownicy722[[#This Row],[Uzytkownicy]],"")</f>
        <v/>
      </c>
      <c r="P453" t="s">
        <v>593</v>
      </c>
      <c r="Q453" t="s">
        <v>593</v>
      </c>
    </row>
    <row r="454" spans="5:17" ht="15.75" x14ac:dyDescent="0.25">
      <c r="E454" s="1" t="s">
        <v>524</v>
      </c>
      <c r="F454" s="1" t="s">
        <v>86</v>
      </c>
      <c r="H454" s="1" t="s">
        <v>41</v>
      </c>
      <c r="I454" s="1" t="s">
        <v>57</v>
      </c>
      <c r="J454">
        <v>0.3</v>
      </c>
      <c r="K454" s="1" t="s">
        <v>563</v>
      </c>
      <c r="L454" s="1" t="str">
        <f>VLOOKUP(uzytkownicy722[[#This Row],[Panstwo]],panstwa520[[Panstwo]:[Kontynent]],2,FALSE)</f>
        <v>Azja</v>
      </c>
      <c r="M454" s="1" t="str">
        <f>VLOOKUP(uzytkownicy722[[#This Row],[Jezyk]],jezyki621[],2,FALSE)</f>
        <v>abchasko-adygijska</v>
      </c>
      <c r="N45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54" s="9" t="str">
        <f>IF(N454&lt;&gt;"",uzytkownicy722[[#This Row],[Uzytkownicy]],"")</f>
        <v/>
      </c>
      <c r="P454" t="s">
        <v>593</v>
      </c>
      <c r="Q454" t="s">
        <v>593</v>
      </c>
    </row>
    <row r="455" spans="5:17" ht="15.75" x14ac:dyDescent="0.25">
      <c r="E455" s="1" t="s">
        <v>525</v>
      </c>
      <c r="F455" s="1" t="s">
        <v>51</v>
      </c>
      <c r="H455" s="1" t="s">
        <v>42</v>
      </c>
      <c r="I455" s="1" t="s">
        <v>471</v>
      </c>
      <c r="J455">
        <v>0.3</v>
      </c>
      <c r="K455" s="1" t="s">
        <v>562</v>
      </c>
      <c r="L455" s="1" t="str">
        <f>VLOOKUP(uzytkownicy722[[#This Row],[Panstwo]],panstwa520[[Panstwo]:[Kontynent]],2,FALSE)</f>
        <v>Afryka</v>
      </c>
      <c r="M455" s="1" t="str">
        <f>VLOOKUP(uzytkownicy722[[#This Row],[Jezyk]],jezyki621[],2,FALSE)</f>
        <v>nigero-kongijska</v>
      </c>
      <c r="N45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55" s="9" t="str">
        <f>IF(N455&lt;&gt;"",uzytkownicy722[[#This Row],[Uzytkownicy]],"")</f>
        <v/>
      </c>
      <c r="P455" t="s">
        <v>593</v>
      </c>
      <c r="Q455" t="s">
        <v>593</v>
      </c>
    </row>
    <row r="456" spans="5:17" ht="15.75" x14ac:dyDescent="0.25">
      <c r="E456" s="1" t="s">
        <v>526</v>
      </c>
      <c r="F456" s="1" t="s">
        <v>86</v>
      </c>
      <c r="H456" s="1" t="s">
        <v>42</v>
      </c>
      <c r="I456" s="1" t="s">
        <v>316</v>
      </c>
      <c r="J456">
        <v>0.3</v>
      </c>
      <c r="K456" s="1" t="s">
        <v>563</v>
      </c>
      <c r="L456" s="1" t="str">
        <f>VLOOKUP(uzytkownicy722[[#This Row],[Panstwo]],panstwa520[[Panstwo]:[Kontynent]],2,FALSE)</f>
        <v>Afryka</v>
      </c>
      <c r="M456" s="1" t="str">
        <f>VLOOKUP(uzytkownicy722[[#This Row],[Jezyk]],jezyki621[],2,FALSE)</f>
        <v>nilo-saharyjska</v>
      </c>
      <c r="N45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56" s="9" t="str">
        <f>IF(N456&lt;&gt;"",uzytkownicy722[[#This Row],[Uzytkownicy]],"")</f>
        <v/>
      </c>
      <c r="P456" t="s">
        <v>593</v>
      </c>
      <c r="Q456" t="s">
        <v>593</v>
      </c>
    </row>
    <row r="457" spans="5:17" ht="15.75" x14ac:dyDescent="0.25">
      <c r="E457" s="1" t="s">
        <v>527</v>
      </c>
      <c r="F457" s="1" t="s">
        <v>62</v>
      </c>
      <c r="H457" s="1" t="s">
        <v>42</v>
      </c>
      <c r="I457" s="1" t="s">
        <v>285</v>
      </c>
      <c r="J457">
        <v>0.3</v>
      </c>
      <c r="K457" s="1" t="s">
        <v>563</v>
      </c>
      <c r="L457" s="1" t="str">
        <f>VLOOKUP(uzytkownicy722[[#This Row],[Panstwo]],panstwa520[[Panstwo]:[Kontynent]],2,FALSE)</f>
        <v>Afryka</v>
      </c>
      <c r="M457" s="1" t="str">
        <f>VLOOKUP(uzytkownicy722[[#This Row],[Jezyk]],jezyki621[],2,FALSE)</f>
        <v>nilo-saharyjska</v>
      </c>
      <c r="N45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57" s="9" t="str">
        <f>IF(N457&lt;&gt;"",uzytkownicy722[[#This Row],[Uzytkownicy]],"")</f>
        <v/>
      </c>
      <c r="P457" t="s">
        <v>593</v>
      </c>
      <c r="Q457" t="s">
        <v>593</v>
      </c>
    </row>
    <row r="458" spans="5:17" ht="15.75" x14ac:dyDescent="0.25">
      <c r="E458" s="1" t="s">
        <v>528</v>
      </c>
      <c r="F458" s="1" t="s">
        <v>62</v>
      </c>
      <c r="H458" s="1" t="s">
        <v>42</v>
      </c>
      <c r="I458" s="1" t="s">
        <v>283</v>
      </c>
      <c r="J458">
        <v>0.3</v>
      </c>
      <c r="K458" s="1" t="s">
        <v>563</v>
      </c>
      <c r="L458" s="1" t="str">
        <f>VLOOKUP(uzytkownicy722[[#This Row],[Panstwo]],panstwa520[[Panstwo]:[Kontynent]],2,FALSE)</f>
        <v>Afryka</v>
      </c>
      <c r="M458" s="1" t="str">
        <f>VLOOKUP(uzytkownicy722[[#This Row],[Jezyk]],jezyki621[],2,FALSE)</f>
        <v>nilo-saharyjska</v>
      </c>
      <c r="N45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58" s="9" t="str">
        <f>IF(N458&lt;&gt;"",uzytkownicy722[[#This Row],[Uzytkownicy]],"")</f>
        <v/>
      </c>
      <c r="P458" t="s">
        <v>593</v>
      </c>
      <c r="Q458" t="s">
        <v>593</v>
      </c>
    </row>
    <row r="459" spans="5:17" ht="15.75" x14ac:dyDescent="0.25">
      <c r="E459" s="1" t="s">
        <v>529</v>
      </c>
      <c r="F459" s="1" t="s">
        <v>86</v>
      </c>
      <c r="H459" s="1" t="s">
        <v>43</v>
      </c>
      <c r="I459" s="1" t="s">
        <v>445</v>
      </c>
      <c r="J459">
        <v>0.3</v>
      </c>
      <c r="K459" s="1" t="s">
        <v>563</v>
      </c>
      <c r="L459" s="1" t="str">
        <f>VLOOKUP(uzytkownicy722[[#This Row],[Panstwo]],panstwa520[[Panstwo]:[Kontynent]],2,FALSE)</f>
        <v>Europa</v>
      </c>
      <c r="M459" s="1" t="str">
        <f>VLOOKUP(uzytkownicy722[[#This Row],[Jezyk]],jezyki621[],2,FALSE)</f>
        <v>indoeuropejska</v>
      </c>
      <c r="N45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59" s="9" t="str">
        <f>IF(N459&lt;&gt;"",uzytkownicy722[[#This Row],[Uzytkownicy]],"")</f>
        <v/>
      </c>
      <c r="P459" t="s">
        <v>593</v>
      </c>
      <c r="Q459" t="s">
        <v>593</v>
      </c>
    </row>
    <row r="460" spans="5:17" ht="15.75" x14ac:dyDescent="0.25">
      <c r="E460" s="1" t="s">
        <v>530</v>
      </c>
      <c r="F460" s="1" t="s">
        <v>86</v>
      </c>
      <c r="H460" s="1" t="s">
        <v>43</v>
      </c>
      <c r="I460" s="1" t="s">
        <v>115</v>
      </c>
      <c r="J460">
        <v>0.3</v>
      </c>
      <c r="K460" s="1" t="s">
        <v>563</v>
      </c>
      <c r="L460" s="1" t="str">
        <f>VLOOKUP(uzytkownicy722[[#This Row],[Panstwo]],panstwa520[[Panstwo]:[Kontynent]],2,FALSE)</f>
        <v>Europa</v>
      </c>
      <c r="M460" s="1" t="str">
        <f>VLOOKUP(uzytkownicy722[[#This Row],[Jezyk]],jezyki621[],2,FALSE)</f>
        <v>indoeuropejska</v>
      </c>
      <c r="N46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60" s="9" t="str">
        <f>IF(N460&lt;&gt;"",uzytkownicy722[[#This Row],[Uzytkownicy]],"")</f>
        <v/>
      </c>
      <c r="P460" t="s">
        <v>593</v>
      </c>
      <c r="Q460" t="s">
        <v>593</v>
      </c>
    </row>
    <row r="461" spans="5:17" ht="15.75" x14ac:dyDescent="0.25">
      <c r="E461" s="1" t="s">
        <v>531</v>
      </c>
      <c r="F461" s="1" t="s">
        <v>89</v>
      </c>
      <c r="H461" s="1" t="s">
        <v>43</v>
      </c>
      <c r="I461" s="1" t="s">
        <v>494</v>
      </c>
      <c r="J461">
        <v>0.3</v>
      </c>
      <c r="K461" s="1" t="s">
        <v>563</v>
      </c>
      <c r="L461" s="1" t="str">
        <f>VLOOKUP(uzytkownicy722[[#This Row],[Panstwo]],panstwa520[[Panstwo]:[Kontynent]],2,FALSE)</f>
        <v>Europa</v>
      </c>
      <c r="M461" s="1" t="str">
        <f>VLOOKUP(uzytkownicy722[[#This Row],[Jezyk]],jezyki621[],2,FALSE)</f>
        <v>turecka</v>
      </c>
      <c r="N46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61" s="9" t="str">
        <f>IF(N461&lt;&gt;"",uzytkownicy722[[#This Row],[Uzytkownicy]],"")</f>
        <v/>
      </c>
      <c r="P461" t="s">
        <v>593</v>
      </c>
      <c r="Q461" t="s">
        <v>593</v>
      </c>
    </row>
    <row r="462" spans="5:17" ht="15.75" x14ac:dyDescent="0.25">
      <c r="E462" s="1" t="s">
        <v>532</v>
      </c>
      <c r="F462" s="1" t="s">
        <v>81</v>
      </c>
      <c r="H462" s="1" t="s">
        <v>44</v>
      </c>
      <c r="I462" s="1" t="s">
        <v>178</v>
      </c>
      <c r="J462">
        <v>0.3</v>
      </c>
      <c r="K462" s="1" t="s">
        <v>563</v>
      </c>
      <c r="L462" s="1" t="str">
        <f>VLOOKUP(uzytkownicy722[[#This Row],[Panstwo]],panstwa520[[Panstwo]:[Kontynent]],2,FALSE)</f>
        <v>Ameryka Polnocna</v>
      </c>
      <c r="M462" s="1" t="str">
        <f>VLOOKUP(uzytkownicy722[[#This Row],[Jezyk]],jezyki621[],2,FALSE)</f>
        <v>indoeuropejska</v>
      </c>
      <c r="N46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62" s="9" t="str">
        <f>IF(N462&lt;&gt;"",uzytkownicy722[[#This Row],[Uzytkownicy]],"")</f>
        <v/>
      </c>
      <c r="P462" t="s">
        <v>593</v>
      </c>
      <c r="Q462" t="s">
        <v>593</v>
      </c>
    </row>
    <row r="463" spans="5:17" ht="15.75" x14ac:dyDescent="0.25">
      <c r="E463" s="1" t="s">
        <v>533</v>
      </c>
      <c r="F463" s="1" t="s">
        <v>81</v>
      </c>
      <c r="H463" s="1" t="s">
        <v>44</v>
      </c>
      <c r="I463" s="1" t="s">
        <v>459</v>
      </c>
      <c r="J463">
        <v>0.3</v>
      </c>
      <c r="K463" s="1" t="s">
        <v>563</v>
      </c>
      <c r="L463" s="1" t="str">
        <f>VLOOKUP(uzytkownicy722[[#This Row],[Panstwo]],panstwa520[[Panstwo]:[Kontynent]],2,FALSE)</f>
        <v>Ameryka Polnocna</v>
      </c>
      <c r="M463" s="1" t="str">
        <f>VLOOKUP(uzytkownicy722[[#This Row],[Jezyk]],jezyki621[],2,FALSE)</f>
        <v>indoeuropejska</v>
      </c>
      <c r="N46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63" s="9" t="str">
        <f>IF(N463&lt;&gt;"",uzytkownicy722[[#This Row],[Uzytkownicy]],"")</f>
        <v/>
      </c>
      <c r="P463" t="s">
        <v>593</v>
      </c>
      <c r="Q463" t="s">
        <v>593</v>
      </c>
    </row>
    <row r="464" spans="5:17" ht="15.75" x14ac:dyDescent="0.25">
      <c r="E464" s="1" t="s">
        <v>534</v>
      </c>
      <c r="F464" s="1" t="s">
        <v>89</v>
      </c>
      <c r="H464" s="1" t="s">
        <v>45</v>
      </c>
      <c r="I464" s="1" t="s">
        <v>528</v>
      </c>
      <c r="J464">
        <v>0.3</v>
      </c>
      <c r="K464" s="1" t="s">
        <v>563</v>
      </c>
      <c r="L464" s="1" t="str">
        <f>VLOOKUP(uzytkownicy722[[#This Row],[Panstwo]],panstwa520[[Panstwo]:[Kontynent]],2,FALSE)</f>
        <v>Europa</v>
      </c>
      <c r="M464" s="1" t="str">
        <f>VLOOKUP(uzytkownicy722[[#This Row],[Jezyk]],jezyki621[],2,FALSE)</f>
        <v>indoeuropejska</v>
      </c>
      <c r="N46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64" s="9" t="str">
        <f>IF(N464&lt;&gt;"",uzytkownicy722[[#This Row],[Uzytkownicy]],"")</f>
        <v/>
      </c>
      <c r="P464" t="s">
        <v>593</v>
      </c>
      <c r="Q464" t="s">
        <v>593</v>
      </c>
    </row>
    <row r="465" spans="5:17" ht="15.75" x14ac:dyDescent="0.25">
      <c r="E465" s="1" t="s">
        <v>535</v>
      </c>
      <c r="F465" s="1" t="s">
        <v>62</v>
      </c>
      <c r="H465" s="1" t="s">
        <v>46</v>
      </c>
      <c r="I465" s="1" t="s">
        <v>556</v>
      </c>
      <c r="J465">
        <v>0.3</v>
      </c>
      <c r="K465" s="1" t="s">
        <v>563</v>
      </c>
      <c r="L465" s="1" t="str">
        <f>VLOOKUP(uzytkownicy722[[#This Row],[Panstwo]],panstwa520[[Panstwo]:[Kontynent]],2,FALSE)</f>
        <v>Azja</v>
      </c>
      <c r="M465" s="1" t="str">
        <f>VLOOKUP(uzytkownicy722[[#This Row],[Jezyk]],jezyki621[],2,FALSE)</f>
        <v>dajska</v>
      </c>
      <c r="N46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65" s="9" t="str">
        <f>IF(N465&lt;&gt;"",uzytkownicy722[[#This Row],[Uzytkownicy]],"")</f>
        <v/>
      </c>
      <c r="P465" t="s">
        <v>593</v>
      </c>
      <c r="Q465" t="s">
        <v>593</v>
      </c>
    </row>
    <row r="466" spans="5:17" ht="15.75" x14ac:dyDescent="0.25">
      <c r="E466" s="1" t="s">
        <v>536</v>
      </c>
      <c r="F466" s="1" t="s">
        <v>51</v>
      </c>
      <c r="H466" s="1" t="s">
        <v>46</v>
      </c>
      <c r="I466" s="1" t="s">
        <v>487</v>
      </c>
      <c r="J466">
        <v>0.3</v>
      </c>
      <c r="K466" s="1" t="s">
        <v>563</v>
      </c>
      <c r="L466" s="1" t="str">
        <f>VLOOKUP(uzytkownicy722[[#This Row],[Panstwo]],panstwa520[[Panstwo]:[Kontynent]],2,FALSE)</f>
        <v>Azja</v>
      </c>
      <c r="M466" s="1" t="str">
        <f>VLOOKUP(uzytkownicy722[[#This Row],[Jezyk]],jezyki621[],2,FALSE)</f>
        <v>dajska</v>
      </c>
      <c r="N46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66" s="9" t="str">
        <f>IF(N466&lt;&gt;"",uzytkownicy722[[#This Row],[Uzytkownicy]],"")</f>
        <v/>
      </c>
      <c r="P466" t="s">
        <v>593</v>
      </c>
      <c r="Q466" t="s">
        <v>593</v>
      </c>
    </row>
    <row r="467" spans="5:17" ht="15.75" x14ac:dyDescent="0.25">
      <c r="E467" s="1" t="s">
        <v>537</v>
      </c>
      <c r="F467" s="1" t="s">
        <v>272</v>
      </c>
      <c r="H467" s="1" t="s">
        <v>47</v>
      </c>
      <c r="I467" s="1" t="s">
        <v>200</v>
      </c>
      <c r="J467">
        <v>0.3</v>
      </c>
      <c r="K467" s="1" t="s">
        <v>563</v>
      </c>
      <c r="L467" s="1" t="str">
        <f>VLOOKUP(uzytkownicy722[[#This Row],[Panstwo]],panstwa520[[Panstwo]:[Kontynent]],2,FALSE)</f>
        <v>Europa</v>
      </c>
      <c r="M467" s="1" t="str">
        <f>VLOOKUP(uzytkownicy722[[#This Row],[Jezyk]],jezyki621[],2,FALSE)</f>
        <v>indoeuropejska</v>
      </c>
      <c r="N46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67" s="9" t="str">
        <f>IF(N467&lt;&gt;"",uzytkownicy722[[#This Row],[Uzytkownicy]],"")</f>
        <v/>
      </c>
      <c r="P467" t="s">
        <v>593</v>
      </c>
      <c r="Q467" t="s">
        <v>593</v>
      </c>
    </row>
    <row r="468" spans="5:17" ht="15.75" x14ac:dyDescent="0.25">
      <c r="E468" s="1" t="s">
        <v>538</v>
      </c>
      <c r="F468" s="1" t="s">
        <v>89</v>
      </c>
      <c r="H468" s="1" t="s">
        <v>3</v>
      </c>
      <c r="I468" s="1" t="s">
        <v>107</v>
      </c>
      <c r="J468">
        <v>0.2</v>
      </c>
      <c r="K468" s="1" t="s">
        <v>563</v>
      </c>
      <c r="L468" s="1" t="str">
        <f>VLOOKUP(uzytkownicy722[[#This Row],[Panstwo]],panstwa520[[Panstwo]:[Kontynent]],2,FALSE)</f>
        <v>Azja</v>
      </c>
      <c r="M468" s="1" t="str">
        <f>VLOOKUP(uzytkownicy722[[#This Row],[Jezyk]],jezyki621[],2,FALSE)</f>
        <v>indoeuropejska</v>
      </c>
      <c r="N46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68" s="9" t="str">
        <f>IF(N468&lt;&gt;"",uzytkownicy722[[#This Row],[Uzytkownicy]],"")</f>
        <v/>
      </c>
      <c r="P468" t="s">
        <v>593</v>
      </c>
      <c r="Q468" t="s">
        <v>593</v>
      </c>
    </row>
    <row r="469" spans="5:17" ht="15.75" x14ac:dyDescent="0.25">
      <c r="E469" s="1" t="s">
        <v>539</v>
      </c>
      <c r="F469" s="1" t="s">
        <v>62</v>
      </c>
      <c r="H469" s="1" t="s">
        <v>3</v>
      </c>
      <c r="I469" s="1" t="s">
        <v>122</v>
      </c>
      <c r="J469">
        <v>0.2</v>
      </c>
      <c r="K469" s="1" t="s">
        <v>563</v>
      </c>
      <c r="L469" s="1" t="str">
        <f>VLOOKUP(uzytkownicy722[[#This Row],[Panstwo]],panstwa520[[Panstwo]:[Kontynent]],2,FALSE)</f>
        <v>Azja</v>
      </c>
      <c r="M469" s="1" t="str">
        <f>VLOOKUP(uzytkownicy722[[#This Row],[Jezyk]],jezyki621[],2,FALSE)</f>
        <v>drawidyjska</v>
      </c>
      <c r="N46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69" s="9" t="str">
        <f>IF(N469&lt;&gt;"",uzytkownicy722[[#This Row],[Uzytkownicy]],"")</f>
        <v/>
      </c>
      <c r="P469" t="s">
        <v>593</v>
      </c>
      <c r="Q469" t="s">
        <v>593</v>
      </c>
    </row>
    <row r="470" spans="5:17" ht="15.75" x14ac:dyDescent="0.25">
      <c r="E470" s="1" t="s">
        <v>540</v>
      </c>
      <c r="F470" s="1" t="s">
        <v>60</v>
      </c>
      <c r="H470" s="1" t="s">
        <v>7</v>
      </c>
      <c r="I470" s="1" t="s">
        <v>179</v>
      </c>
      <c r="J470">
        <v>0.2</v>
      </c>
      <c r="K470" s="1" t="s">
        <v>563</v>
      </c>
      <c r="L470" s="1" t="str">
        <f>VLOOKUP(uzytkownicy722[[#This Row],[Panstwo]],panstwa520[[Panstwo]:[Kontynent]],2,FALSE)</f>
        <v>Ameryka Poludniowa</v>
      </c>
      <c r="M470" s="1" t="str">
        <f>VLOOKUP(uzytkownicy722[[#This Row],[Jezyk]],jezyki621[],2,FALSE)</f>
        <v>tupi</v>
      </c>
      <c r="N470" s="9" t="str">
        <f>IF(AND(OR(uzytkownicy722[[#This Row],[kontynent]]="Ameryka Polnocna",uzytkownicy722[[#This Row],[kontynent]]="Ameryka Poludniowa"),uzytkownicy722[[#This Row],[rodzina]]&lt;&gt;"indoeuropejska"),uzytkownicy722[[#This Row],[Jezyk]],"")</f>
        <v>guarani</v>
      </c>
      <c r="O470" s="9">
        <f>IF(N470&lt;&gt;"",uzytkownicy722[[#This Row],[Uzytkownicy]],"")</f>
        <v>0.2</v>
      </c>
      <c r="P470" t="s">
        <v>179</v>
      </c>
      <c r="Q470">
        <v>0.2</v>
      </c>
    </row>
    <row r="471" spans="5:17" ht="15.75" x14ac:dyDescent="0.25">
      <c r="E471" s="1" t="s">
        <v>541</v>
      </c>
      <c r="F471" s="1" t="s">
        <v>81</v>
      </c>
      <c r="H471" s="1" t="s">
        <v>7</v>
      </c>
      <c r="I471" s="1" t="s">
        <v>221</v>
      </c>
      <c r="J471">
        <v>0.2</v>
      </c>
      <c r="K471" s="1" t="s">
        <v>563</v>
      </c>
      <c r="L471" s="1" t="str">
        <f>VLOOKUP(uzytkownicy722[[#This Row],[Panstwo]],panstwa520[[Panstwo]:[Kontynent]],2,FALSE)</f>
        <v>Ameryka Poludniowa</v>
      </c>
      <c r="M471" s="1" t="str">
        <f>VLOOKUP(uzytkownicy722[[#This Row],[Jezyk]],jezyki621[],2,FALSE)</f>
        <v>indoeuropejska</v>
      </c>
      <c r="N47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71" s="9" t="str">
        <f>IF(N471&lt;&gt;"",uzytkownicy722[[#This Row],[Uzytkownicy]],"")</f>
        <v/>
      </c>
      <c r="P471" t="s">
        <v>593</v>
      </c>
      <c r="Q471" t="s">
        <v>593</v>
      </c>
    </row>
    <row r="472" spans="5:17" ht="15.75" x14ac:dyDescent="0.25">
      <c r="E472" s="1" t="s">
        <v>542</v>
      </c>
      <c r="F472" s="1" t="s">
        <v>543</v>
      </c>
      <c r="H472" s="1" t="s">
        <v>7</v>
      </c>
      <c r="I472" s="1" t="s">
        <v>242</v>
      </c>
      <c r="J472">
        <v>0.2</v>
      </c>
      <c r="K472" s="1" t="s">
        <v>563</v>
      </c>
      <c r="L472" s="1" t="str">
        <f>VLOOKUP(uzytkownicy722[[#This Row],[Panstwo]],panstwa520[[Panstwo]:[Kontynent]],2,FALSE)</f>
        <v>Ameryka Poludniowa</v>
      </c>
      <c r="M472" s="1" t="str">
        <f>VLOOKUP(uzytkownicy722[[#This Row],[Jezyk]],jezyki621[],2,FALSE)</f>
        <v>indoeuropejska</v>
      </c>
      <c r="N47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72" s="9" t="str">
        <f>IF(N472&lt;&gt;"",uzytkownicy722[[#This Row],[Uzytkownicy]],"")</f>
        <v/>
      </c>
      <c r="P472" t="s">
        <v>593</v>
      </c>
      <c r="Q472" t="s">
        <v>593</v>
      </c>
    </row>
    <row r="473" spans="5:17" ht="15.75" x14ac:dyDescent="0.25">
      <c r="E473" s="1" t="s">
        <v>544</v>
      </c>
      <c r="F473" s="1" t="s">
        <v>81</v>
      </c>
      <c r="H473" s="1" t="s">
        <v>10</v>
      </c>
      <c r="I473" s="1" t="s">
        <v>64</v>
      </c>
      <c r="J473">
        <v>0.2</v>
      </c>
      <c r="K473" s="1" t="s">
        <v>563</v>
      </c>
      <c r="L473" s="1" t="str">
        <f>VLOOKUP(uzytkownicy722[[#This Row],[Panstwo]],panstwa520[[Panstwo]:[Kontynent]],2,FALSE)</f>
        <v>Azja</v>
      </c>
      <c r="M473" s="1" t="str">
        <f>VLOOKUP(uzytkownicy722[[#This Row],[Jezyk]],jezyki621[],2,FALSE)</f>
        <v>sino-tybetanska</v>
      </c>
      <c r="N47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73" s="9" t="str">
        <f>IF(N473&lt;&gt;"",uzytkownicy722[[#This Row],[Uzytkownicy]],"")</f>
        <v/>
      </c>
      <c r="P473" t="s">
        <v>593</v>
      </c>
      <c r="Q473" t="s">
        <v>593</v>
      </c>
    </row>
    <row r="474" spans="5:17" ht="15.75" x14ac:dyDescent="0.25">
      <c r="E474" s="1" t="s">
        <v>545</v>
      </c>
      <c r="F474" s="1" t="s">
        <v>51</v>
      </c>
      <c r="H474" s="1" t="s">
        <v>10</v>
      </c>
      <c r="I474" s="1" t="s">
        <v>293</v>
      </c>
      <c r="J474">
        <v>0.2</v>
      </c>
      <c r="K474" s="1" t="s">
        <v>563</v>
      </c>
      <c r="L474" s="1" t="str">
        <f>VLOOKUP(uzytkownicy722[[#This Row],[Panstwo]],panstwa520[[Panstwo]:[Kontynent]],2,FALSE)</f>
        <v>Azja</v>
      </c>
      <c r="M474" s="1" t="str">
        <f>VLOOKUP(uzytkownicy722[[#This Row],[Jezyk]],jezyki621[],2,FALSE)</f>
        <v>sino-tybetanska</v>
      </c>
      <c r="N47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74" s="9" t="str">
        <f>IF(N474&lt;&gt;"",uzytkownicy722[[#This Row],[Uzytkownicy]],"")</f>
        <v/>
      </c>
      <c r="P474" t="s">
        <v>593</v>
      </c>
      <c r="Q474" t="s">
        <v>593</v>
      </c>
    </row>
    <row r="475" spans="5:17" ht="15.75" x14ac:dyDescent="0.25">
      <c r="E475" s="1" t="s">
        <v>546</v>
      </c>
      <c r="F475" s="1" t="s">
        <v>81</v>
      </c>
      <c r="H475" s="1" t="s">
        <v>10</v>
      </c>
      <c r="I475" s="1" t="s">
        <v>243</v>
      </c>
      <c r="J475">
        <v>0.2</v>
      </c>
      <c r="K475" s="1" t="s">
        <v>563</v>
      </c>
      <c r="L475" s="1" t="str">
        <f>VLOOKUP(uzytkownicy722[[#This Row],[Panstwo]],panstwa520[[Panstwo]:[Kontynent]],2,FALSE)</f>
        <v>Azja</v>
      </c>
      <c r="M475" s="1" t="str">
        <f>VLOOKUP(uzytkownicy722[[#This Row],[Jezyk]],jezyki621[],2,FALSE)</f>
        <v>sino-tybetanska</v>
      </c>
      <c r="N47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75" s="9" t="str">
        <f>IF(N475&lt;&gt;"",uzytkownicy722[[#This Row],[Uzytkownicy]],"")</f>
        <v/>
      </c>
      <c r="P475" t="s">
        <v>593</v>
      </c>
      <c r="Q475" t="s">
        <v>593</v>
      </c>
    </row>
    <row r="476" spans="5:17" ht="15.75" x14ac:dyDescent="0.25">
      <c r="E476" s="1" t="s">
        <v>547</v>
      </c>
      <c r="F476" s="1" t="s">
        <v>51</v>
      </c>
      <c r="H476" s="1" t="s">
        <v>12</v>
      </c>
      <c r="I476" s="1" t="s">
        <v>363</v>
      </c>
      <c r="J476">
        <v>0.2</v>
      </c>
      <c r="K476" s="1" t="s">
        <v>563</v>
      </c>
      <c r="L476" s="1" t="str">
        <f>VLOOKUP(uzytkownicy722[[#This Row],[Panstwo]],panstwa520[[Panstwo]:[Kontynent]],2,FALSE)</f>
        <v>Azja</v>
      </c>
      <c r="M476" s="1" t="str">
        <f>VLOOKUP(uzytkownicy722[[#This Row],[Jezyk]],jezyki621[],2,FALSE)</f>
        <v>dajska</v>
      </c>
      <c r="N47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76" s="9" t="str">
        <f>IF(N476&lt;&gt;"",uzytkownicy722[[#This Row],[Uzytkownicy]],"")</f>
        <v/>
      </c>
      <c r="P476" t="s">
        <v>593</v>
      </c>
      <c r="Q476" t="s">
        <v>593</v>
      </c>
    </row>
    <row r="477" spans="5:17" ht="15.75" x14ac:dyDescent="0.25">
      <c r="E477" s="1" t="s">
        <v>548</v>
      </c>
      <c r="F477" s="1" t="s">
        <v>56</v>
      </c>
      <c r="H477" s="1" t="s">
        <v>12</v>
      </c>
      <c r="I477" s="1" t="s">
        <v>542</v>
      </c>
      <c r="J477">
        <v>0.2</v>
      </c>
      <c r="K477" s="1" t="s">
        <v>563</v>
      </c>
      <c r="L477" s="1" t="str">
        <f>VLOOKUP(uzytkownicy722[[#This Row],[Panstwo]],panstwa520[[Panstwo]:[Kontynent]],2,FALSE)</f>
        <v>Azja</v>
      </c>
      <c r="M477" s="1" t="str">
        <f>VLOOKUP(uzytkownicy722[[#This Row],[Jezyk]],jezyki621[],2,FALSE)</f>
        <v>tungusko-mandzurska</v>
      </c>
      <c r="N47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77" s="9" t="str">
        <f>IF(N477&lt;&gt;"",uzytkownicy722[[#This Row],[Uzytkownicy]],"")</f>
        <v/>
      </c>
      <c r="P477" t="s">
        <v>593</v>
      </c>
      <c r="Q477" t="s">
        <v>593</v>
      </c>
    </row>
    <row r="478" spans="5:17" ht="15.75" x14ac:dyDescent="0.25">
      <c r="E478" s="1" t="s">
        <v>549</v>
      </c>
      <c r="F478" s="1" t="s">
        <v>81</v>
      </c>
      <c r="H478" s="1" t="s">
        <v>12</v>
      </c>
      <c r="I478" s="1" t="s">
        <v>264</v>
      </c>
      <c r="J478">
        <v>0.2</v>
      </c>
      <c r="K478" s="1" t="s">
        <v>563</v>
      </c>
      <c r="L478" s="1" t="str">
        <f>VLOOKUP(uzytkownicy722[[#This Row],[Panstwo]],panstwa520[[Panstwo]:[Kontynent]],2,FALSE)</f>
        <v>Azja</v>
      </c>
      <c r="M478" s="1" t="str">
        <f>VLOOKUP(uzytkownicy722[[#This Row],[Jezyk]],jezyki621[],2,FALSE)</f>
        <v>turecka</v>
      </c>
      <c r="N47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78" s="9" t="str">
        <f>IF(N478&lt;&gt;"",uzytkownicy722[[#This Row],[Uzytkownicy]],"")</f>
        <v/>
      </c>
      <c r="P478" t="s">
        <v>593</v>
      </c>
      <c r="Q478" t="s">
        <v>593</v>
      </c>
    </row>
    <row r="479" spans="5:17" ht="15.75" x14ac:dyDescent="0.25">
      <c r="E479" s="1" t="s">
        <v>550</v>
      </c>
      <c r="F479" s="1" t="s">
        <v>81</v>
      </c>
      <c r="H479" s="1" t="s">
        <v>13</v>
      </c>
      <c r="I479" s="1" t="s">
        <v>304</v>
      </c>
      <c r="J479">
        <v>0.2</v>
      </c>
      <c r="K479" s="1" t="s">
        <v>563</v>
      </c>
      <c r="L479" s="1" t="str">
        <f>VLOOKUP(uzytkownicy722[[#This Row],[Panstwo]],panstwa520[[Panstwo]:[Kontynent]],2,FALSE)</f>
        <v>Afryka</v>
      </c>
      <c r="M479" s="1" t="str">
        <f>VLOOKUP(uzytkownicy722[[#This Row],[Jezyk]],jezyki621[],2,FALSE)</f>
        <v>nigero-kongijska</v>
      </c>
      <c r="N47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79" s="9" t="str">
        <f>IF(N479&lt;&gt;"",uzytkownicy722[[#This Row],[Uzytkownicy]],"")</f>
        <v/>
      </c>
      <c r="P479" t="s">
        <v>593</v>
      </c>
      <c r="Q479" t="s">
        <v>593</v>
      </c>
    </row>
    <row r="480" spans="5:17" ht="15.75" x14ac:dyDescent="0.25">
      <c r="E480" s="1" t="s">
        <v>551</v>
      </c>
      <c r="F480" s="1" t="s">
        <v>53</v>
      </c>
      <c r="H480" s="1" t="s">
        <v>13</v>
      </c>
      <c r="I480" s="1" t="s">
        <v>235</v>
      </c>
      <c r="J480">
        <v>0.2</v>
      </c>
      <c r="K480" s="1" t="s">
        <v>563</v>
      </c>
      <c r="L480" s="1" t="str">
        <f>VLOOKUP(uzytkownicy722[[#This Row],[Panstwo]],panstwa520[[Panstwo]:[Kontynent]],2,FALSE)</f>
        <v>Afryka</v>
      </c>
      <c r="M480" s="1" t="str">
        <f>VLOOKUP(uzytkownicy722[[#This Row],[Jezyk]],jezyki621[],2,FALSE)</f>
        <v>nigero-kongijska</v>
      </c>
      <c r="N48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80" s="9" t="str">
        <f>IF(N480&lt;&gt;"",uzytkownicy722[[#This Row],[Uzytkownicy]],"")</f>
        <v/>
      </c>
      <c r="P480" t="s">
        <v>593</v>
      </c>
      <c r="Q480" t="s">
        <v>593</v>
      </c>
    </row>
    <row r="481" spans="5:17" ht="15.75" x14ac:dyDescent="0.25">
      <c r="E481" s="1" t="s">
        <v>552</v>
      </c>
      <c r="F481" s="1" t="s">
        <v>81</v>
      </c>
      <c r="H481" s="1" t="s">
        <v>13</v>
      </c>
      <c r="I481" s="1" t="s">
        <v>125</v>
      </c>
      <c r="J481">
        <v>0.2</v>
      </c>
      <c r="K481" s="1" t="s">
        <v>563</v>
      </c>
      <c r="L481" s="1" t="str">
        <f>VLOOKUP(uzytkownicy722[[#This Row],[Panstwo]],panstwa520[[Panstwo]:[Kontynent]],2,FALSE)</f>
        <v>Afryka</v>
      </c>
      <c r="M481" s="1" t="str">
        <f>VLOOKUP(uzytkownicy722[[#This Row],[Jezyk]],jezyki621[],2,FALSE)</f>
        <v>nigero-kongijska</v>
      </c>
      <c r="N48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81" s="9" t="str">
        <f>IF(N481&lt;&gt;"",uzytkownicy722[[#This Row],[Uzytkownicy]],"")</f>
        <v/>
      </c>
      <c r="P481" t="s">
        <v>593</v>
      </c>
      <c r="Q481" t="s">
        <v>593</v>
      </c>
    </row>
    <row r="482" spans="5:17" ht="15.75" x14ac:dyDescent="0.25">
      <c r="E482" s="1" t="s">
        <v>553</v>
      </c>
      <c r="F482" s="1" t="s">
        <v>81</v>
      </c>
      <c r="H482" s="1" t="s">
        <v>13</v>
      </c>
      <c r="I482" s="1" t="s">
        <v>247</v>
      </c>
      <c r="J482">
        <v>0.2</v>
      </c>
      <c r="K482" s="1" t="s">
        <v>563</v>
      </c>
      <c r="L482" s="1" t="str">
        <f>VLOOKUP(uzytkownicy722[[#This Row],[Panstwo]],panstwa520[[Panstwo]:[Kontynent]],2,FALSE)</f>
        <v>Afryka</v>
      </c>
      <c r="M482" s="1" t="str">
        <f>VLOOKUP(uzytkownicy722[[#This Row],[Jezyk]],jezyki621[],2,FALSE)</f>
        <v>nigero-kongijska</v>
      </c>
      <c r="N48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82" s="9" t="str">
        <f>IF(N482&lt;&gt;"",uzytkownicy722[[#This Row],[Uzytkownicy]],"")</f>
        <v/>
      </c>
      <c r="P482" t="s">
        <v>593</v>
      </c>
      <c r="Q482" t="s">
        <v>593</v>
      </c>
    </row>
    <row r="483" spans="5:17" ht="15.75" x14ac:dyDescent="0.25">
      <c r="E483" s="1" t="s">
        <v>554</v>
      </c>
      <c r="F483" s="1" t="s">
        <v>144</v>
      </c>
      <c r="H483" s="1" t="s">
        <v>13</v>
      </c>
      <c r="I483" s="1" t="s">
        <v>446</v>
      </c>
      <c r="J483">
        <v>0.2</v>
      </c>
      <c r="K483" s="1" t="s">
        <v>563</v>
      </c>
      <c r="L483" s="1" t="str">
        <f>VLOOKUP(uzytkownicy722[[#This Row],[Panstwo]],panstwa520[[Panstwo]:[Kontynent]],2,FALSE)</f>
        <v>Afryka</v>
      </c>
      <c r="M483" s="1" t="str">
        <f>VLOOKUP(uzytkownicy722[[#This Row],[Jezyk]],jezyki621[],2,FALSE)</f>
        <v>nigero-kongijska</v>
      </c>
      <c r="N48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83" s="9" t="str">
        <f>IF(N483&lt;&gt;"",uzytkownicy722[[#This Row],[Uzytkownicy]],"")</f>
        <v/>
      </c>
      <c r="P483" t="s">
        <v>593</v>
      </c>
      <c r="Q483" t="s">
        <v>593</v>
      </c>
    </row>
    <row r="484" spans="5:17" ht="15.75" x14ac:dyDescent="0.25">
      <c r="E484" s="1" t="s">
        <v>555</v>
      </c>
      <c r="F484" s="1" t="s">
        <v>62</v>
      </c>
      <c r="H484" s="1" t="s">
        <v>13</v>
      </c>
      <c r="I484" s="1" t="s">
        <v>499</v>
      </c>
      <c r="J484">
        <v>0.2</v>
      </c>
      <c r="K484" s="1" t="s">
        <v>563</v>
      </c>
      <c r="L484" s="1" t="str">
        <f>VLOOKUP(uzytkownicy722[[#This Row],[Panstwo]],panstwa520[[Panstwo]:[Kontynent]],2,FALSE)</f>
        <v>Afryka</v>
      </c>
      <c r="M484" s="1" t="str">
        <f>VLOOKUP(uzytkownicy722[[#This Row],[Jezyk]],jezyki621[],2,FALSE)</f>
        <v>nigero-kongijska</v>
      </c>
      <c r="N48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84" s="9" t="str">
        <f>IF(N484&lt;&gt;"",uzytkownicy722[[#This Row],[Uzytkownicy]],"")</f>
        <v/>
      </c>
      <c r="P484" t="s">
        <v>593</v>
      </c>
      <c r="Q484" t="s">
        <v>593</v>
      </c>
    </row>
    <row r="485" spans="5:17" ht="15.75" x14ac:dyDescent="0.25">
      <c r="E485" s="1" t="s">
        <v>556</v>
      </c>
      <c r="F485" s="1" t="s">
        <v>131</v>
      </c>
      <c r="H485" s="1" t="s">
        <v>17</v>
      </c>
      <c r="I485" s="1" t="s">
        <v>391</v>
      </c>
      <c r="J485">
        <v>0.2</v>
      </c>
      <c r="K485" s="1" t="s">
        <v>563</v>
      </c>
      <c r="L485" s="1" t="str">
        <f>VLOOKUP(uzytkownicy722[[#This Row],[Panstwo]],panstwa520[[Panstwo]:[Kontynent]],2,FALSE)</f>
        <v>Europa</v>
      </c>
      <c r="M485" s="1" t="str">
        <f>VLOOKUP(uzytkownicy722[[#This Row],[Jezyk]],jezyki621[],2,FALSE)</f>
        <v>indoeuropejska</v>
      </c>
      <c r="N48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85" s="9" t="str">
        <f>IF(N485&lt;&gt;"",uzytkownicy722[[#This Row],[Uzytkownicy]],"")</f>
        <v/>
      </c>
      <c r="P485" t="s">
        <v>593</v>
      </c>
      <c r="Q485" t="s">
        <v>593</v>
      </c>
    </row>
    <row r="486" spans="5:17" ht="15.75" x14ac:dyDescent="0.25">
      <c r="E486" s="1" t="s">
        <v>557</v>
      </c>
      <c r="F486" s="1" t="s">
        <v>81</v>
      </c>
      <c r="H486" s="1" t="s">
        <v>17</v>
      </c>
      <c r="I486" s="1" t="s">
        <v>433</v>
      </c>
      <c r="J486">
        <v>0.2</v>
      </c>
      <c r="K486" s="1" t="s">
        <v>563</v>
      </c>
      <c r="L486" s="1" t="str">
        <f>VLOOKUP(uzytkownicy722[[#This Row],[Panstwo]],panstwa520[[Panstwo]:[Kontynent]],2,FALSE)</f>
        <v>Europa</v>
      </c>
      <c r="M486" s="1" t="str">
        <f>VLOOKUP(uzytkownicy722[[#This Row],[Jezyk]],jezyki621[],2,FALSE)</f>
        <v>indoeuropejska</v>
      </c>
      <c r="N48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86" s="9" t="str">
        <f>IF(N486&lt;&gt;"",uzytkownicy722[[#This Row],[Uzytkownicy]],"")</f>
        <v/>
      </c>
      <c r="P486" t="s">
        <v>593</v>
      </c>
      <c r="Q486" t="s">
        <v>593</v>
      </c>
    </row>
    <row r="487" spans="5:17" ht="15.75" x14ac:dyDescent="0.25">
      <c r="E487" s="1" t="s">
        <v>558</v>
      </c>
      <c r="F487" s="1" t="s">
        <v>81</v>
      </c>
      <c r="H487" s="1" t="s">
        <v>17</v>
      </c>
      <c r="I487" s="1" t="s">
        <v>521</v>
      </c>
      <c r="J487">
        <v>0.2</v>
      </c>
      <c r="K487" s="1" t="s">
        <v>563</v>
      </c>
      <c r="L487" s="1" t="str">
        <f>VLOOKUP(uzytkownicy722[[#This Row],[Panstwo]],panstwa520[[Panstwo]:[Kontynent]],2,FALSE)</f>
        <v>Europa</v>
      </c>
      <c r="M487" s="1" t="str">
        <f>VLOOKUP(uzytkownicy722[[#This Row],[Jezyk]],jezyki621[],2,FALSE)</f>
        <v>turecka</v>
      </c>
      <c r="N48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87" s="9" t="str">
        <f>IF(N487&lt;&gt;"",uzytkownicy722[[#This Row],[Uzytkownicy]],"")</f>
        <v/>
      </c>
      <c r="P487" t="s">
        <v>593</v>
      </c>
      <c r="Q487" t="s">
        <v>593</v>
      </c>
    </row>
    <row r="488" spans="5:17" ht="15.75" x14ac:dyDescent="0.25">
      <c r="E488" s="1" t="s">
        <v>559</v>
      </c>
      <c r="F488" s="1" t="s">
        <v>81</v>
      </c>
      <c r="H488" s="1" t="s">
        <v>20</v>
      </c>
      <c r="I488" s="1" t="s">
        <v>274</v>
      </c>
      <c r="J488">
        <v>0.2</v>
      </c>
      <c r="K488" s="1" t="s">
        <v>563</v>
      </c>
      <c r="L488" s="1" t="str">
        <f>VLOOKUP(uzytkownicy722[[#This Row],[Panstwo]],panstwa520[[Panstwo]:[Kontynent]],2,FALSE)</f>
        <v>Azja</v>
      </c>
      <c r="M488" s="1" t="str">
        <f>VLOOKUP(uzytkownicy722[[#This Row],[Jezyk]],jezyki621[],2,FALSE)</f>
        <v>sino-tybetanska</v>
      </c>
      <c r="N48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88" s="9" t="str">
        <f>IF(N488&lt;&gt;"",uzytkownicy722[[#This Row],[Uzytkownicy]],"")</f>
        <v/>
      </c>
      <c r="P488" t="s">
        <v>593</v>
      </c>
      <c r="Q488" t="s">
        <v>593</v>
      </c>
    </row>
    <row r="489" spans="5:17" ht="15.75" x14ac:dyDescent="0.25">
      <c r="H489" s="1" t="s">
        <v>20</v>
      </c>
      <c r="I489" s="1" t="s">
        <v>252</v>
      </c>
      <c r="J489">
        <v>0.2</v>
      </c>
      <c r="K489" s="1" t="s">
        <v>563</v>
      </c>
      <c r="L489" s="1" t="str">
        <f>VLOOKUP(uzytkownicy722[[#This Row],[Panstwo]],panstwa520[[Panstwo]:[Kontynent]],2,FALSE)</f>
        <v>Azja</v>
      </c>
      <c r="M489" s="1" t="str">
        <f>VLOOKUP(uzytkownicy722[[#This Row],[Jezyk]],jezyki621[],2,FALSE)</f>
        <v>austroazjatycka</v>
      </c>
      <c r="N48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89" s="9" t="str">
        <f>IF(N489&lt;&gt;"",uzytkownicy722[[#This Row],[Uzytkownicy]],"")</f>
        <v/>
      </c>
      <c r="P489" t="s">
        <v>593</v>
      </c>
      <c r="Q489" t="s">
        <v>593</v>
      </c>
    </row>
    <row r="490" spans="5:17" ht="15.75" x14ac:dyDescent="0.25">
      <c r="H490" s="1" t="s">
        <v>20</v>
      </c>
      <c r="I490" s="1" t="s">
        <v>327</v>
      </c>
      <c r="J490">
        <v>0.2</v>
      </c>
      <c r="K490" s="1" t="s">
        <v>563</v>
      </c>
      <c r="L490" s="1" t="str">
        <f>VLOOKUP(uzytkownicy722[[#This Row],[Panstwo]],panstwa520[[Panstwo]:[Kontynent]],2,FALSE)</f>
        <v>Azja</v>
      </c>
      <c r="M490" s="1" t="str">
        <f>VLOOKUP(uzytkownicy722[[#This Row],[Jezyk]],jezyki621[],2,FALSE)</f>
        <v>drawidyjska</v>
      </c>
      <c r="N49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90" s="9" t="str">
        <f>IF(N490&lt;&gt;"",uzytkownicy722[[#This Row],[Uzytkownicy]],"")</f>
        <v/>
      </c>
      <c r="P490" t="s">
        <v>593</v>
      </c>
      <c r="Q490" t="s">
        <v>593</v>
      </c>
    </row>
    <row r="491" spans="5:17" ht="15.75" x14ac:dyDescent="0.25">
      <c r="H491" s="1" t="s">
        <v>20</v>
      </c>
      <c r="I491" s="1" t="s">
        <v>393</v>
      </c>
      <c r="J491">
        <v>0.2</v>
      </c>
      <c r="K491" s="1" t="s">
        <v>563</v>
      </c>
      <c r="L491" s="1" t="str">
        <f>VLOOKUP(uzytkownicy722[[#This Row],[Panstwo]],panstwa520[[Panstwo]:[Kontynent]],2,FALSE)</f>
        <v>Azja</v>
      </c>
      <c r="M491" s="1" t="str">
        <f>VLOOKUP(uzytkownicy722[[#This Row],[Jezyk]],jezyki621[],2,FALSE)</f>
        <v>sino-tybetanska</v>
      </c>
      <c r="N49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91" s="9" t="str">
        <f>IF(N491&lt;&gt;"",uzytkownicy722[[#This Row],[Uzytkownicy]],"")</f>
        <v/>
      </c>
      <c r="P491" t="s">
        <v>593</v>
      </c>
      <c r="Q491" t="s">
        <v>593</v>
      </c>
    </row>
    <row r="492" spans="5:17" ht="15.75" x14ac:dyDescent="0.25">
      <c r="H492" s="1" t="s">
        <v>20</v>
      </c>
      <c r="I492" s="1" t="s">
        <v>55</v>
      </c>
      <c r="J492">
        <v>0.2</v>
      </c>
      <c r="K492" s="1" t="s">
        <v>563</v>
      </c>
      <c r="L492" s="1" t="str">
        <f>VLOOKUP(uzytkownicy722[[#This Row],[Panstwo]],panstwa520[[Panstwo]:[Kontynent]],2,FALSE)</f>
        <v>Azja</v>
      </c>
      <c r="M492" s="1" t="str">
        <f>VLOOKUP(uzytkownicy722[[#This Row],[Jezyk]],jezyki621[],2,FALSE)</f>
        <v>sino-tybetanska</v>
      </c>
      <c r="N49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92" s="9" t="str">
        <f>IF(N492&lt;&gt;"",uzytkownicy722[[#This Row],[Uzytkownicy]],"")</f>
        <v/>
      </c>
      <c r="P492" t="s">
        <v>593</v>
      </c>
      <c r="Q492" t="s">
        <v>593</v>
      </c>
    </row>
    <row r="493" spans="5:17" ht="15.75" x14ac:dyDescent="0.25">
      <c r="H493" s="1" t="s">
        <v>20</v>
      </c>
      <c r="I493" s="1" t="s">
        <v>503</v>
      </c>
      <c r="J493">
        <v>0.2</v>
      </c>
      <c r="K493" s="1" t="s">
        <v>563</v>
      </c>
      <c r="L493" s="1" t="str">
        <f>VLOOKUP(uzytkownicy722[[#This Row],[Panstwo]],panstwa520[[Panstwo]:[Kontynent]],2,FALSE)</f>
        <v>Azja</v>
      </c>
      <c r="M493" s="1" t="str">
        <f>VLOOKUP(uzytkownicy722[[#This Row],[Jezyk]],jezyki621[],2,FALSE)</f>
        <v>sino-tybetanska</v>
      </c>
      <c r="N49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93" s="9" t="str">
        <f>IF(N493&lt;&gt;"",uzytkownicy722[[#This Row],[Uzytkownicy]],"")</f>
        <v/>
      </c>
      <c r="P493" t="s">
        <v>593</v>
      </c>
      <c r="Q493" t="s">
        <v>593</v>
      </c>
    </row>
    <row r="494" spans="5:17" ht="15.75" x14ac:dyDescent="0.25">
      <c r="H494" s="1" t="s">
        <v>20</v>
      </c>
      <c r="I494" s="1" t="s">
        <v>305</v>
      </c>
      <c r="J494">
        <v>0.2</v>
      </c>
      <c r="K494" s="1" t="s">
        <v>563</v>
      </c>
      <c r="L494" s="1" t="str">
        <f>VLOOKUP(uzytkownicy722[[#This Row],[Panstwo]],panstwa520[[Panstwo]:[Kontynent]],2,FALSE)</f>
        <v>Azja</v>
      </c>
      <c r="M494" s="1" t="str">
        <f>VLOOKUP(uzytkownicy722[[#This Row],[Jezyk]],jezyki621[],2,FALSE)</f>
        <v>sino-tybetanska</v>
      </c>
      <c r="N49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94" s="9" t="str">
        <f>IF(N494&lt;&gt;"",uzytkownicy722[[#This Row],[Uzytkownicy]],"")</f>
        <v/>
      </c>
      <c r="P494" t="s">
        <v>593</v>
      </c>
      <c r="Q494" t="s">
        <v>593</v>
      </c>
    </row>
    <row r="495" spans="5:17" ht="15.75" x14ac:dyDescent="0.25">
      <c r="H495" s="1" t="s">
        <v>20</v>
      </c>
      <c r="I495" s="1" t="s">
        <v>146</v>
      </c>
      <c r="J495">
        <v>0.2</v>
      </c>
      <c r="K495" s="1" t="s">
        <v>563</v>
      </c>
      <c r="L495" s="1" t="str">
        <f>VLOOKUP(uzytkownicy722[[#This Row],[Panstwo]],panstwa520[[Panstwo]:[Kontynent]],2,FALSE)</f>
        <v>Azja</v>
      </c>
      <c r="M495" s="1" t="str">
        <f>VLOOKUP(uzytkownicy722[[#This Row],[Jezyk]],jezyki621[],2,FALSE)</f>
        <v>drawidyjska</v>
      </c>
      <c r="N49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95" s="9" t="str">
        <f>IF(N495&lt;&gt;"",uzytkownicy722[[#This Row],[Uzytkownicy]],"")</f>
        <v/>
      </c>
      <c r="P495" t="s">
        <v>593</v>
      </c>
      <c r="Q495" t="s">
        <v>593</v>
      </c>
    </row>
    <row r="496" spans="5:17" ht="15.75" x14ac:dyDescent="0.25">
      <c r="H496" s="1" t="s">
        <v>20</v>
      </c>
      <c r="I496" s="1" t="s">
        <v>437</v>
      </c>
      <c r="J496">
        <v>0.2</v>
      </c>
      <c r="K496" s="1" t="s">
        <v>563</v>
      </c>
      <c r="L496" s="1" t="str">
        <f>VLOOKUP(uzytkownicy722[[#This Row],[Panstwo]],panstwa520[[Panstwo]:[Kontynent]],2,FALSE)</f>
        <v>Azja</v>
      </c>
      <c r="M496" s="1" t="str">
        <f>VLOOKUP(uzytkownicy722[[#This Row],[Jezyk]],jezyki621[],2,FALSE)</f>
        <v>sino-tybetanska</v>
      </c>
      <c r="N49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96" s="9" t="str">
        <f>IF(N496&lt;&gt;"",uzytkownicy722[[#This Row],[Uzytkownicy]],"")</f>
        <v/>
      </c>
      <c r="P496" t="s">
        <v>593</v>
      </c>
      <c r="Q496" t="s">
        <v>593</v>
      </c>
    </row>
    <row r="497" spans="8:17" ht="15.75" x14ac:dyDescent="0.25">
      <c r="H497" s="1" t="s">
        <v>22</v>
      </c>
      <c r="I497" s="1" t="s">
        <v>184</v>
      </c>
      <c r="J497">
        <v>0.2</v>
      </c>
      <c r="K497" s="1" t="s">
        <v>563</v>
      </c>
      <c r="L497" s="1" t="str">
        <f>VLOOKUP(uzytkownicy722[[#This Row],[Panstwo]],panstwa520[[Panstwo]:[Kontynent]],2,FALSE)</f>
        <v>Azja</v>
      </c>
      <c r="M497" s="1" t="str">
        <f>VLOOKUP(uzytkownicy722[[#This Row],[Jezyk]],jezyki621[],2,FALSE)</f>
        <v>indoeuropejska</v>
      </c>
      <c r="N49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97" s="9" t="str">
        <f>IF(N497&lt;&gt;"",uzytkownicy722[[#This Row],[Uzytkownicy]],"")</f>
        <v/>
      </c>
      <c r="P497" t="s">
        <v>593</v>
      </c>
      <c r="Q497" t="s">
        <v>593</v>
      </c>
    </row>
    <row r="498" spans="8:17" ht="15.75" x14ac:dyDescent="0.25">
      <c r="H498" s="1" t="s">
        <v>22</v>
      </c>
      <c r="I498" s="1" t="s">
        <v>82</v>
      </c>
      <c r="J498">
        <v>0.2</v>
      </c>
      <c r="K498" s="1" t="s">
        <v>563</v>
      </c>
      <c r="L498" s="1" t="str">
        <f>VLOOKUP(uzytkownicy722[[#This Row],[Panstwo]],panstwa520[[Panstwo]:[Kontynent]],2,FALSE)</f>
        <v>Azja</v>
      </c>
      <c r="M498" s="1" t="str">
        <f>VLOOKUP(uzytkownicy722[[#This Row],[Jezyk]],jezyki621[],2,FALSE)</f>
        <v>afroazjatycka</v>
      </c>
      <c r="N49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98" s="9" t="str">
        <f>IF(N498&lt;&gt;"",uzytkownicy722[[#This Row],[Uzytkownicy]],"")</f>
        <v/>
      </c>
      <c r="P498" t="s">
        <v>593</v>
      </c>
      <c r="Q498" t="s">
        <v>593</v>
      </c>
    </row>
    <row r="499" spans="8:17" ht="15.75" x14ac:dyDescent="0.25">
      <c r="H499" s="1" t="s">
        <v>24</v>
      </c>
      <c r="I499" s="1" t="s">
        <v>329</v>
      </c>
      <c r="J499">
        <v>0.2</v>
      </c>
      <c r="K499" s="1" t="s">
        <v>563</v>
      </c>
      <c r="L499" s="1" t="str">
        <f>VLOOKUP(uzytkownicy722[[#This Row],[Panstwo]],panstwa520[[Panstwo]:[Kontynent]],2,FALSE)</f>
        <v>Azja</v>
      </c>
      <c r="M499" s="1" t="str">
        <f>VLOOKUP(uzytkownicy722[[#This Row],[Jezyk]],jezyki621[],2,FALSE)</f>
        <v>sino-tybetanska</v>
      </c>
      <c r="N49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499" s="9" t="str">
        <f>IF(N499&lt;&gt;"",uzytkownicy722[[#This Row],[Uzytkownicy]],"")</f>
        <v/>
      </c>
      <c r="P499" t="s">
        <v>593</v>
      </c>
      <c r="Q499" t="s">
        <v>593</v>
      </c>
    </row>
    <row r="500" spans="8:17" ht="15.75" x14ac:dyDescent="0.25">
      <c r="H500" s="1" t="s">
        <v>25</v>
      </c>
      <c r="I500" s="1" t="s">
        <v>329</v>
      </c>
      <c r="J500">
        <v>0.2</v>
      </c>
      <c r="K500" s="1" t="s">
        <v>563</v>
      </c>
      <c r="L500" s="1" t="str">
        <f>VLOOKUP(uzytkownicy722[[#This Row],[Panstwo]],panstwa520[[Panstwo]:[Kontynent]],2,FALSE)</f>
        <v>Ameryka Polnocna</v>
      </c>
      <c r="M500" s="1" t="str">
        <f>VLOOKUP(uzytkownicy722[[#This Row],[Jezyk]],jezyki621[],2,FALSE)</f>
        <v>sino-tybetanska</v>
      </c>
      <c r="N500" s="9" t="str">
        <f>IF(AND(OR(uzytkownicy722[[#This Row],[kontynent]]="Ameryka Polnocna",uzytkownicy722[[#This Row],[kontynent]]="Ameryka Poludniowa"),uzytkownicy722[[#This Row],[rodzina]]&lt;&gt;"indoeuropejska"),uzytkownicy722[[#This Row],[Jezyk]],"")</f>
        <v>mandarynski</v>
      </c>
      <c r="O500" s="9">
        <f>IF(N500&lt;&gt;"",uzytkownicy722[[#This Row],[Uzytkownicy]],"")</f>
        <v>0.2</v>
      </c>
      <c r="P500" t="s">
        <v>329</v>
      </c>
      <c r="Q500">
        <v>0.2</v>
      </c>
    </row>
    <row r="501" spans="8:17" ht="15.75" x14ac:dyDescent="0.25">
      <c r="H501" s="1" t="s">
        <v>25</v>
      </c>
      <c r="I501" s="1" t="s">
        <v>434</v>
      </c>
      <c r="J501">
        <v>0.2</v>
      </c>
      <c r="K501" s="1" t="s">
        <v>563</v>
      </c>
      <c r="L501" s="1" t="str">
        <f>VLOOKUP(uzytkownicy722[[#This Row],[Panstwo]],panstwa520[[Panstwo]:[Kontynent]],2,FALSE)</f>
        <v>Ameryka Polnocna</v>
      </c>
      <c r="M501" s="1" t="str">
        <f>VLOOKUP(uzytkownicy722[[#This Row],[Jezyk]],jezyki621[],2,FALSE)</f>
        <v>indoeuropejska</v>
      </c>
      <c r="N50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01" s="9" t="str">
        <f>IF(N501&lt;&gt;"",uzytkownicy722[[#This Row],[Uzytkownicy]],"")</f>
        <v/>
      </c>
      <c r="P501" t="s">
        <v>593</v>
      </c>
      <c r="Q501" t="s">
        <v>593</v>
      </c>
    </row>
    <row r="502" spans="8:17" ht="15.75" x14ac:dyDescent="0.25">
      <c r="H502" s="1" t="s">
        <v>25</v>
      </c>
      <c r="I502" s="1" t="s">
        <v>433</v>
      </c>
      <c r="J502">
        <v>0.2</v>
      </c>
      <c r="K502" s="1" t="s">
        <v>563</v>
      </c>
      <c r="L502" s="1" t="str">
        <f>VLOOKUP(uzytkownicy722[[#This Row],[Panstwo]],panstwa520[[Panstwo]:[Kontynent]],2,FALSE)</f>
        <v>Ameryka Polnocna</v>
      </c>
      <c r="M502" s="1" t="str">
        <f>VLOOKUP(uzytkownicy722[[#This Row],[Jezyk]],jezyki621[],2,FALSE)</f>
        <v>indoeuropejska</v>
      </c>
      <c r="N50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02" s="9" t="str">
        <f>IF(N502&lt;&gt;"",uzytkownicy722[[#This Row],[Uzytkownicy]],"")</f>
        <v/>
      </c>
      <c r="P502" t="s">
        <v>593</v>
      </c>
      <c r="Q502" t="s">
        <v>593</v>
      </c>
    </row>
    <row r="503" spans="8:17" ht="15.75" x14ac:dyDescent="0.25">
      <c r="H503" s="1" t="s">
        <v>25</v>
      </c>
      <c r="I503" s="1" t="s">
        <v>528</v>
      </c>
      <c r="J503">
        <v>0.2</v>
      </c>
      <c r="K503" s="1" t="s">
        <v>563</v>
      </c>
      <c r="L503" s="1" t="str">
        <f>VLOOKUP(uzytkownicy722[[#This Row],[Panstwo]],panstwa520[[Panstwo]:[Kontynent]],2,FALSE)</f>
        <v>Ameryka Polnocna</v>
      </c>
      <c r="M503" s="1" t="str">
        <f>VLOOKUP(uzytkownicy722[[#This Row],[Jezyk]],jezyki621[],2,FALSE)</f>
        <v>indoeuropejska</v>
      </c>
      <c r="N50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03" s="9" t="str">
        <f>IF(N503&lt;&gt;"",uzytkownicy722[[#This Row],[Uzytkownicy]],"")</f>
        <v/>
      </c>
      <c r="P503" t="s">
        <v>593</v>
      </c>
      <c r="Q503" t="s">
        <v>593</v>
      </c>
    </row>
    <row r="504" spans="8:17" ht="15.75" x14ac:dyDescent="0.25">
      <c r="H504" s="1" t="s">
        <v>25</v>
      </c>
      <c r="I504" s="1" t="s">
        <v>427</v>
      </c>
      <c r="J504">
        <v>0.2</v>
      </c>
      <c r="K504" s="1" t="s">
        <v>563</v>
      </c>
      <c r="L504" s="1" t="str">
        <f>VLOOKUP(uzytkownicy722[[#This Row],[Panstwo]],panstwa520[[Panstwo]:[Kontynent]],2,FALSE)</f>
        <v>Ameryka Polnocna</v>
      </c>
      <c r="M504" s="1" t="str">
        <f>VLOOKUP(uzytkownicy722[[#This Row],[Jezyk]],jezyki621[],2,FALSE)</f>
        <v>indoeuropejska</v>
      </c>
      <c r="N50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04" s="9" t="str">
        <f>IF(N504&lt;&gt;"",uzytkownicy722[[#This Row],[Uzytkownicy]],"")</f>
        <v/>
      </c>
      <c r="P504" t="s">
        <v>593</v>
      </c>
      <c r="Q504" t="s">
        <v>593</v>
      </c>
    </row>
    <row r="505" spans="8:17" ht="15.75" x14ac:dyDescent="0.25">
      <c r="H505" s="1" t="s">
        <v>25</v>
      </c>
      <c r="I505" s="1" t="s">
        <v>444</v>
      </c>
      <c r="J505">
        <v>0.2</v>
      </c>
      <c r="K505" s="1" t="s">
        <v>563</v>
      </c>
      <c r="L505" s="1" t="str">
        <f>VLOOKUP(uzytkownicy722[[#This Row],[Panstwo]],panstwa520[[Panstwo]:[Kontynent]],2,FALSE)</f>
        <v>Ameryka Polnocna</v>
      </c>
      <c r="M505" s="1" t="str">
        <f>VLOOKUP(uzytkownicy722[[#This Row],[Jezyk]],jezyki621[],2,FALSE)</f>
        <v>indoeuropejska</v>
      </c>
      <c r="N50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05" s="9" t="str">
        <f>IF(N505&lt;&gt;"",uzytkownicy722[[#This Row],[Uzytkownicy]],"")</f>
        <v/>
      </c>
      <c r="P505" t="s">
        <v>593</v>
      </c>
      <c r="Q505" t="s">
        <v>593</v>
      </c>
    </row>
    <row r="506" spans="8:17" ht="15.75" x14ac:dyDescent="0.25">
      <c r="H506" s="1" t="s">
        <v>27</v>
      </c>
      <c r="I506" s="1" t="s">
        <v>448</v>
      </c>
      <c r="J506">
        <v>0.2</v>
      </c>
      <c r="K506" s="1" t="s">
        <v>563</v>
      </c>
      <c r="L506" s="1" t="str">
        <f>VLOOKUP(uzytkownicy722[[#This Row],[Panstwo]],panstwa520[[Panstwo]:[Kontynent]],2,FALSE)</f>
        <v>Afryka</v>
      </c>
      <c r="M506" s="1" t="str">
        <f>VLOOKUP(uzytkownicy722[[#This Row],[Jezyk]],jezyki621[],2,FALSE)</f>
        <v>nilo-saharyjska</v>
      </c>
      <c r="N50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06" s="9" t="str">
        <f>IF(N506&lt;&gt;"",uzytkownicy722[[#This Row],[Uzytkownicy]],"")</f>
        <v/>
      </c>
      <c r="P506" t="s">
        <v>593</v>
      </c>
      <c r="Q506" t="s">
        <v>593</v>
      </c>
    </row>
    <row r="507" spans="8:17" ht="15.75" x14ac:dyDescent="0.25">
      <c r="H507" s="1" t="s">
        <v>27</v>
      </c>
      <c r="I507" s="1" t="s">
        <v>266</v>
      </c>
      <c r="J507">
        <v>0.2</v>
      </c>
      <c r="K507" s="1" t="s">
        <v>563</v>
      </c>
      <c r="L507" s="1" t="str">
        <f>VLOOKUP(uzytkownicy722[[#This Row],[Panstwo]],panstwa520[[Panstwo]:[Kontynent]],2,FALSE)</f>
        <v>Afryka</v>
      </c>
      <c r="M507" s="1" t="str">
        <f>VLOOKUP(uzytkownicy722[[#This Row],[Jezyk]],jezyki621[],2,FALSE)</f>
        <v>nigero-kongijska</v>
      </c>
      <c r="N50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07" s="9" t="str">
        <f>IF(N507&lt;&gt;"",uzytkownicy722[[#This Row],[Uzytkownicy]],"")</f>
        <v/>
      </c>
      <c r="P507" t="s">
        <v>593</v>
      </c>
      <c r="Q507" t="s">
        <v>593</v>
      </c>
    </row>
    <row r="508" spans="8:17" ht="15.75" x14ac:dyDescent="0.25">
      <c r="H508" s="1" t="s">
        <v>27</v>
      </c>
      <c r="I508" s="1" t="s">
        <v>409</v>
      </c>
      <c r="J508">
        <v>0.2</v>
      </c>
      <c r="K508" s="1" t="s">
        <v>563</v>
      </c>
      <c r="L508" s="1" t="str">
        <f>VLOOKUP(uzytkownicy722[[#This Row],[Panstwo]],panstwa520[[Panstwo]:[Kontynent]],2,FALSE)</f>
        <v>Afryka</v>
      </c>
      <c r="M508" s="1" t="str">
        <f>VLOOKUP(uzytkownicy722[[#This Row],[Jezyk]],jezyki621[],2,FALSE)</f>
        <v>nigero-kongijska</v>
      </c>
      <c r="N50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08" s="9" t="str">
        <f>IF(N508&lt;&gt;"",uzytkownicy722[[#This Row],[Uzytkownicy]],"")</f>
        <v/>
      </c>
      <c r="P508" t="s">
        <v>593</v>
      </c>
      <c r="Q508" t="s">
        <v>593</v>
      </c>
    </row>
    <row r="509" spans="8:17" ht="15.75" x14ac:dyDescent="0.25">
      <c r="H509" s="1" t="s">
        <v>27</v>
      </c>
      <c r="I509" s="1" t="s">
        <v>410</v>
      </c>
      <c r="J509">
        <v>0.2</v>
      </c>
      <c r="K509" s="1" t="s">
        <v>563</v>
      </c>
      <c r="L509" s="1" t="str">
        <f>VLOOKUP(uzytkownicy722[[#This Row],[Panstwo]],panstwa520[[Panstwo]:[Kontynent]],2,FALSE)</f>
        <v>Afryka</v>
      </c>
      <c r="M509" s="1" t="str">
        <f>VLOOKUP(uzytkownicy722[[#This Row],[Jezyk]],jezyki621[],2,FALSE)</f>
        <v>nigero-kongijska</v>
      </c>
      <c r="N50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09" s="9" t="str">
        <f>IF(N509&lt;&gt;"",uzytkownicy722[[#This Row],[Uzytkownicy]],"")</f>
        <v/>
      </c>
      <c r="P509" t="s">
        <v>593</v>
      </c>
      <c r="Q509" t="s">
        <v>593</v>
      </c>
    </row>
    <row r="510" spans="8:17" ht="15.75" x14ac:dyDescent="0.25">
      <c r="H510" s="1" t="s">
        <v>31</v>
      </c>
      <c r="I510" s="1" t="s">
        <v>419</v>
      </c>
      <c r="J510">
        <v>0.2</v>
      </c>
      <c r="K510" s="1" t="s">
        <v>563</v>
      </c>
      <c r="L510" s="1" t="str">
        <f>VLOOKUP(uzytkownicy722[[#This Row],[Panstwo]],panstwa520[[Panstwo]:[Kontynent]],2,FALSE)</f>
        <v>Ameryka Polnocna</v>
      </c>
      <c r="M510" s="1" t="str">
        <f>VLOOKUP(uzytkownicy722[[#This Row],[Jezyk]],jezyki621[],2,FALSE)</f>
        <v>otomang</v>
      </c>
      <c r="N510" s="9" t="str">
        <f>IF(AND(OR(uzytkownicy722[[#This Row],[kontynent]]="Ameryka Polnocna",uzytkownicy722[[#This Row],[kontynent]]="Ameryka Poludniowa"),uzytkownicy722[[#This Row],[rodzina]]&lt;&gt;"indoeuropejska"),uzytkownicy722[[#This Row],[Jezyk]],"")</f>
        <v>otomi</v>
      </c>
      <c r="O510" s="9">
        <f>IF(N510&lt;&gt;"",uzytkownicy722[[#This Row],[Uzytkownicy]],"")</f>
        <v>0.2</v>
      </c>
      <c r="P510" t="s">
        <v>419</v>
      </c>
      <c r="Q510">
        <v>0.2</v>
      </c>
    </row>
    <row r="511" spans="8:17" ht="15.75" x14ac:dyDescent="0.25">
      <c r="H511" s="1" t="s">
        <v>31</v>
      </c>
      <c r="I511" s="1" t="s">
        <v>513</v>
      </c>
      <c r="J511">
        <v>0.2</v>
      </c>
      <c r="K511" s="1" t="s">
        <v>563</v>
      </c>
      <c r="L511" s="1" t="str">
        <f>VLOOKUP(uzytkownicy722[[#This Row],[Panstwo]],panstwa520[[Panstwo]:[Kontynent]],2,FALSE)</f>
        <v>Ameryka Polnocna</v>
      </c>
      <c r="M511" s="1" t="str">
        <f>VLOOKUP(uzytkownicy722[[#This Row],[Jezyk]],jezyki621[],2,FALSE)</f>
        <v>jezyk izolowany</v>
      </c>
      <c r="N511" s="9" t="str">
        <f>IF(AND(OR(uzytkownicy722[[#This Row],[kontynent]]="Ameryka Polnocna",uzytkownicy722[[#This Row],[kontynent]]="Ameryka Poludniowa"),uzytkownicy722[[#This Row],[rodzina]]&lt;&gt;"indoeuropejska"),uzytkownicy722[[#This Row],[Jezyk]],"")</f>
        <v>totonac</v>
      </c>
      <c r="O511" s="9">
        <f>IF(N511&lt;&gt;"",uzytkownicy722[[#This Row],[Uzytkownicy]],"")</f>
        <v>0.2</v>
      </c>
      <c r="P511" t="s">
        <v>513</v>
      </c>
      <c r="Q511">
        <v>0.2</v>
      </c>
    </row>
    <row r="512" spans="8:17" ht="15.75" x14ac:dyDescent="0.25">
      <c r="H512" s="1" t="s">
        <v>31</v>
      </c>
      <c r="I512" s="1" t="s">
        <v>345</v>
      </c>
      <c r="J512">
        <v>0.2</v>
      </c>
      <c r="K512" s="1" t="s">
        <v>563</v>
      </c>
      <c r="L512" s="1" t="str">
        <f>VLOOKUP(uzytkownicy722[[#This Row],[Panstwo]],panstwa520[[Panstwo]:[Kontynent]],2,FALSE)</f>
        <v>Ameryka Polnocna</v>
      </c>
      <c r="M512" s="1" t="str">
        <f>VLOOKUP(uzytkownicy722[[#This Row],[Jezyk]],jezyki621[],2,FALSE)</f>
        <v>otomang</v>
      </c>
      <c r="N512" s="9" t="str">
        <f>IF(AND(OR(uzytkownicy722[[#This Row],[kontynent]]="Ameryka Polnocna",uzytkownicy722[[#This Row],[kontynent]]="Ameryka Poludniowa"),uzytkownicy722[[#This Row],[rodzina]]&lt;&gt;"indoeuropejska"),uzytkownicy722[[#This Row],[Jezyk]],"")</f>
        <v>mazatec</v>
      </c>
      <c r="O512" s="9">
        <f>IF(N512&lt;&gt;"",uzytkownicy722[[#This Row],[Uzytkownicy]],"")</f>
        <v>0.2</v>
      </c>
      <c r="P512" t="s">
        <v>345</v>
      </c>
      <c r="Q512">
        <v>0.2</v>
      </c>
    </row>
    <row r="513" spans="8:17" ht="15.75" x14ac:dyDescent="0.25">
      <c r="H513" s="1" t="s">
        <v>31</v>
      </c>
      <c r="I513" s="1" t="s">
        <v>134</v>
      </c>
      <c r="J513">
        <v>0.2</v>
      </c>
      <c r="K513" s="1" t="s">
        <v>563</v>
      </c>
      <c r="L513" s="1" t="str">
        <f>VLOOKUP(uzytkownicy722[[#This Row],[Panstwo]],panstwa520[[Panstwo]:[Kontynent]],2,FALSE)</f>
        <v>Ameryka Polnocna</v>
      </c>
      <c r="M513" s="1" t="str">
        <f>VLOOKUP(uzytkownicy722[[#This Row],[Jezyk]],jezyki621[],2,FALSE)</f>
        <v>majanska</v>
      </c>
      <c r="N513" s="9" t="str">
        <f>IF(AND(OR(uzytkownicy722[[#This Row],[kontynent]]="Ameryka Polnocna",uzytkownicy722[[#This Row],[kontynent]]="Ameryka Poludniowa"),uzytkownicy722[[#This Row],[rodzina]]&lt;&gt;"indoeuropejska"),uzytkownicy722[[#This Row],[Jezyk]],"")</f>
        <v>ch'ol</v>
      </c>
      <c r="O513" s="9">
        <f>IF(N513&lt;&gt;"",uzytkownicy722[[#This Row],[Uzytkownicy]],"")</f>
        <v>0.2</v>
      </c>
      <c r="P513" t="s">
        <v>134</v>
      </c>
      <c r="Q513">
        <v>0.2</v>
      </c>
    </row>
    <row r="514" spans="8:17" ht="15.75" x14ac:dyDescent="0.25">
      <c r="H514" s="1" t="s">
        <v>32</v>
      </c>
      <c r="I514" s="1" t="s">
        <v>444</v>
      </c>
      <c r="J514">
        <v>0.2</v>
      </c>
      <c r="K514" s="1" t="s">
        <v>563</v>
      </c>
      <c r="L514" s="1" t="str">
        <f>VLOOKUP(uzytkownicy722[[#This Row],[Panstwo]],panstwa520[[Panstwo]:[Kontynent]],2,FALSE)</f>
        <v>Europa</v>
      </c>
      <c r="M514" s="1" t="str">
        <f>VLOOKUP(uzytkownicy722[[#This Row],[Jezyk]],jezyki621[],2,FALSE)</f>
        <v>indoeuropejska</v>
      </c>
      <c r="N51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14" s="9" t="str">
        <f>IF(N514&lt;&gt;"",uzytkownicy722[[#This Row],[Uzytkownicy]],"")</f>
        <v/>
      </c>
      <c r="P514" t="s">
        <v>593</v>
      </c>
      <c r="Q514" t="s">
        <v>593</v>
      </c>
    </row>
    <row r="515" spans="8:17" ht="15.75" x14ac:dyDescent="0.25">
      <c r="H515" s="1" t="s">
        <v>32</v>
      </c>
      <c r="I515" s="1" t="s">
        <v>127</v>
      </c>
      <c r="J515">
        <v>0.2</v>
      </c>
      <c r="K515" s="1" t="s">
        <v>563</v>
      </c>
      <c r="L515" s="1" t="str">
        <f>VLOOKUP(uzytkownicy722[[#This Row],[Panstwo]],panstwa520[[Panstwo]:[Kontynent]],2,FALSE)</f>
        <v>Europa</v>
      </c>
      <c r="M515" s="1" t="str">
        <f>VLOOKUP(uzytkownicy722[[#This Row],[Jezyk]],jezyki621[],2,FALSE)</f>
        <v>indoeuropejska</v>
      </c>
      <c r="N51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15" s="9" t="str">
        <f>IF(N515&lt;&gt;"",uzytkownicy722[[#This Row],[Uzytkownicy]],"")</f>
        <v/>
      </c>
      <c r="P515" t="s">
        <v>593</v>
      </c>
      <c r="Q515" t="s">
        <v>593</v>
      </c>
    </row>
    <row r="516" spans="8:17" ht="15.75" x14ac:dyDescent="0.25">
      <c r="H516" s="1" t="s">
        <v>32</v>
      </c>
      <c r="I516" s="1" t="s">
        <v>66</v>
      </c>
      <c r="J516">
        <v>0.2</v>
      </c>
      <c r="K516" s="1" t="s">
        <v>563</v>
      </c>
      <c r="L516" s="1" t="str">
        <f>VLOOKUP(uzytkownicy722[[#This Row],[Panstwo]],panstwa520[[Panstwo]:[Kontynent]],2,FALSE)</f>
        <v>Europa</v>
      </c>
      <c r="M516" s="1" t="str">
        <f>VLOOKUP(uzytkownicy722[[#This Row],[Jezyk]],jezyki621[],2,FALSE)</f>
        <v>indoeuropejska</v>
      </c>
      <c r="N51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16" s="9" t="str">
        <f>IF(N516&lt;&gt;"",uzytkownicy722[[#This Row],[Uzytkownicy]],"")</f>
        <v/>
      </c>
      <c r="P516" t="s">
        <v>593</v>
      </c>
      <c r="Q516" t="s">
        <v>593</v>
      </c>
    </row>
    <row r="517" spans="8:17" ht="15.75" x14ac:dyDescent="0.25">
      <c r="H517" s="1" t="s">
        <v>32</v>
      </c>
      <c r="I517" s="1" t="s">
        <v>537</v>
      </c>
      <c r="J517">
        <v>0.2</v>
      </c>
      <c r="K517" s="1" t="s">
        <v>563</v>
      </c>
      <c r="L517" s="1" t="str">
        <f>VLOOKUP(uzytkownicy722[[#This Row],[Panstwo]],panstwa520[[Panstwo]:[Kontynent]],2,FALSE)</f>
        <v>Europa</v>
      </c>
      <c r="M517" s="1" t="str">
        <f>VLOOKUP(uzytkownicy722[[#This Row],[Jezyk]],jezyki621[],2,FALSE)</f>
        <v>uralska</v>
      </c>
      <c r="N51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17" s="9" t="str">
        <f>IF(N517&lt;&gt;"",uzytkownicy722[[#This Row],[Uzytkownicy]],"")</f>
        <v/>
      </c>
      <c r="P517" t="s">
        <v>593</v>
      </c>
      <c r="Q517" t="s">
        <v>593</v>
      </c>
    </row>
    <row r="518" spans="8:17" ht="15.75" x14ac:dyDescent="0.25">
      <c r="H518" s="1" t="s">
        <v>32</v>
      </c>
      <c r="I518" s="1" t="s">
        <v>200</v>
      </c>
      <c r="J518">
        <v>0.2</v>
      </c>
      <c r="K518" s="1" t="s">
        <v>563</v>
      </c>
      <c r="L518" s="1" t="str">
        <f>VLOOKUP(uzytkownicy722[[#This Row],[Panstwo]],panstwa520[[Panstwo]:[Kontynent]],2,FALSE)</f>
        <v>Europa</v>
      </c>
      <c r="M518" s="1" t="str">
        <f>VLOOKUP(uzytkownicy722[[#This Row],[Jezyk]],jezyki621[],2,FALSE)</f>
        <v>indoeuropejska</v>
      </c>
      <c r="N51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18" s="9" t="str">
        <f>IF(N518&lt;&gt;"",uzytkownicy722[[#This Row],[Uzytkownicy]],"")</f>
        <v/>
      </c>
      <c r="P518" t="s">
        <v>593</v>
      </c>
      <c r="Q518" t="s">
        <v>593</v>
      </c>
    </row>
    <row r="519" spans="8:17" ht="15.75" x14ac:dyDescent="0.25">
      <c r="H519" s="1" t="s">
        <v>33</v>
      </c>
      <c r="I519" s="1" t="s">
        <v>76</v>
      </c>
      <c r="J519">
        <v>0.2</v>
      </c>
      <c r="K519" s="1" t="s">
        <v>563</v>
      </c>
      <c r="L519" s="1" t="str">
        <f>VLOOKUP(uzytkownicy722[[#This Row],[Panstwo]],panstwa520[[Panstwo]:[Kontynent]],2,FALSE)</f>
        <v>Afryka</v>
      </c>
      <c r="M519" s="1" t="str">
        <f>VLOOKUP(uzytkownicy722[[#This Row],[Jezyk]],jezyki621[],2,FALSE)</f>
        <v>afroazjatycka</v>
      </c>
      <c r="N51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19" s="9" t="str">
        <f>IF(N519&lt;&gt;"",uzytkownicy722[[#This Row],[Uzytkownicy]],"")</f>
        <v/>
      </c>
      <c r="P519" t="s">
        <v>593</v>
      </c>
      <c r="Q519" t="s">
        <v>593</v>
      </c>
    </row>
    <row r="520" spans="8:17" ht="15.75" x14ac:dyDescent="0.25">
      <c r="H520" s="1" t="s">
        <v>33</v>
      </c>
      <c r="I520" s="1" t="s">
        <v>87</v>
      </c>
      <c r="J520">
        <v>0.2</v>
      </c>
      <c r="K520" s="1" t="s">
        <v>563</v>
      </c>
      <c r="L520" s="1" t="str">
        <f>VLOOKUP(uzytkownicy722[[#This Row],[Panstwo]],panstwa520[[Panstwo]:[Kontynent]],2,FALSE)</f>
        <v>Afryka</v>
      </c>
      <c r="M520" s="1" t="str">
        <f>VLOOKUP(uzytkownicy722[[#This Row],[Jezyk]],jezyki621[],2,FALSE)</f>
        <v>afroazjatycka</v>
      </c>
      <c r="N52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20" s="9" t="str">
        <f>IF(N520&lt;&gt;"",uzytkownicy722[[#This Row],[Uzytkownicy]],"")</f>
        <v/>
      </c>
      <c r="P520" t="s">
        <v>593</v>
      </c>
      <c r="Q520" t="s">
        <v>593</v>
      </c>
    </row>
    <row r="521" spans="8:17" ht="15.75" x14ac:dyDescent="0.25">
      <c r="H521" s="1" t="s">
        <v>33</v>
      </c>
      <c r="I521" s="1" t="s">
        <v>98</v>
      </c>
      <c r="J521">
        <v>0.2</v>
      </c>
      <c r="K521" s="1" t="s">
        <v>563</v>
      </c>
      <c r="L521" s="1" t="str">
        <f>VLOOKUP(uzytkownicy722[[#This Row],[Panstwo]],panstwa520[[Panstwo]:[Kontynent]],2,FALSE)</f>
        <v>Afryka</v>
      </c>
      <c r="M521" s="1" t="str">
        <f>VLOOKUP(uzytkownicy722[[#This Row],[Jezyk]],jezyki621[],2,FALSE)</f>
        <v>afroazjatycka</v>
      </c>
      <c r="N52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21" s="9" t="str">
        <f>IF(N521&lt;&gt;"",uzytkownicy722[[#This Row],[Uzytkownicy]],"")</f>
        <v/>
      </c>
      <c r="P521" t="s">
        <v>593</v>
      </c>
      <c r="Q521" t="s">
        <v>593</v>
      </c>
    </row>
    <row r="522" spans="8:17" ht="15.75" x14ac:dyDescent="0.25">
      <c r="H522" s="1" t="s">
        <v>34</v>
      </c>
      <c r="I522" s="1" t="s">
        <v>442</v>
      </c>
      <c r="J522">
        <v>0.2</v>
      </c>
      <c r="K522" s="1" t="s">
        <v>563</v>
      </c>
      <c r="L522" s="1" t="str">
        <f>VLOOKUP(uzytkownicy722[[#This Row],[Panstwo]],panstwa520[[Panstwo]:[Kontynent]],2,FALSE)</f>
        <v>Azja</v>
      </c>
      <c r="M522" s="1" t="str">
        <f>VLOOKUP(uzytkownicy722[[#This Row],[Jezyk]],jezyki621[],2,FALSE)</f>
        <v>indoeuropejska</v>
      </c>
      <c r="N52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22" s="9" t="str">
        <f>IF(N522&lt;&gt;"",uzytkownicy722[[#This Row],[Uzytkownicy]],"")</f>
        <v/>
      </c>
      <c r="P522" t="s">
        <v>593</v>
      </c>
      <c r="Q522" t="s">
        <v>593</v>
      </c>
    </row>
    <row r="523" spans="8:17" ht="15.75" x14ac:dyDescent="0.25">
      <c r="H523" s="1" t="s">
        <v>34</v>
      </c>
      <c r="I523" s="1" t="s">
        <v>76</v>
      </c>
      <c r="J523">
        <v>0.2</v>
      </c>
      <c r="K523" s="1" t="s">
        <v>563</v>
      </c>
      <c r="L523" s="1" t="str">
        <f>VLOOKUP(uzytkownicy722[[#This Row],[Panstwo]],panstwa520[[Panstwo]:[Kontynent]],2,FALSE)</f>
        <v>Azja</v>
      </c>
      <c r="M523" s="1" t="str">
        <f>VLOOKUP(uzytkownicy722[[#This Row],[Jezyk]],jezyki621[],2,FALSE)</f>
        <v>afroazjatycka</v>
      </c>
      <c r="N52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23" s="9" t="str">
        <f>IF(N523&lt;&gt;"",uzytkownicy722[[#This Row],[Uzytkownicy]],"")</f>
        <v/>
      </c>
      <c r="P523" t="s">
        <v>593</v>
      </c>
      <c r="Q523" t="s">
        <v>593</v>
      </c>
    </row>
    <row r="524" spans="8:17" ht="15.75" x14ac:dyDescent="0.25">
      <c r="H524" s="1" t="s">
        <v>37</v>
      </c>
      <c r="I524" s="1" t="s">
        <v>271</v>
      </c>
      <c r="J524">
        <v>0.2</v>
      </c>
      <c r="K524" s="1" t="s">
        <v>563</v>
      </c>
      <c r="L524" s="1" t="str">
        <f>VLOOKUP(uzytkownicy722[[#This Row],[Panstwo]],panstwa520[[Panstwo]:[Kontynent]],2,FALSE)</f>
        <v>Europa</v>
      </c>
      <c r="M524" s="1" t="str">
        <f>VLOOKUP(uzytkownicy722[[#This Row],[Jezyk]],jezyki621[],2,FALSE)</f>
        <v>uralska</v>
      </c>
      <c r="N52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24" s="9" t="str">
        <f>IF(N524&lt;&gt;"",uzytkownicy722[[#This Row],[Uzytkownicy]],"")</f>
        <v/>
      </c>
      <c r="P524" t="s">
        <v>593</v>
      </c>
      <c r="Q524" t="s">
        <v>593</v>
      </c>
    </row>
    <row r="525" spans="8:17" ht="15.75" x14ac:dyDescent="0.25">
      <c r="H525" s="1" t="s">
        <v>37</v>
      </c>
      <c r="I525" s="1" t="s">
        <v>128</v>
      </c>
      <c r="J525">
        <v>0.2</v>
      </c>
      <c r="K525" s="1" t="s">
        <v>563</v>
      </c>
      <c r="L525" s="1" t="str">
        <f>VLOOKUP(uzytkownicy722[[#This Row],[Panstwo]],panstwa520[[Panstwo]:[Kontynent]],2,FALSE)</f>
        <v>Europa</v>
      </c>
      <c r="M525" s="1" t="str">
        <f>VLOOKUP(uzytkownicy722[[#This Row],[Jezyk]],jezyki621[],2,FALSE)</f>
        <v>mongolska</v>
      </c>
      <c r="N52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25" s="9" t="str">
        <f>IF(N525&lt;&gt;"",uzytkownicy722[[#This Row],[Uzytkownicy]],"")</f>
        <v/>
      </c>
      <c r="P525" t="s">
        <v>593</v>
      </c>
      <c r="Q525" t="s">
        <v>593</v>
      </c>
    </row>
    <row r="526" spans="8:17" ht="15.75" x14ac:dyDescent="0.25">
      <c r="H526" s="1" t="s">
        <v>37</v>
      </c>
      <c r="I526" s="1" t="s">
        <v>524</v>
      </c>
      <c r="J526">
        <v>0.2</v>
      </c>
      <c r="K526" s="1" t="s">
        <v>563</v>
      </c>
      <c r="L526" s="1" t="str">
        <f>VLOOKUP(uzytkownicy722[[#This Row],[Panstwo]],panstwa520[[Panstwo]:[Kontynent]],2,FALSE)</f>
        <v>Europa</v>
      </c>
      <c r="M526" s="1" t="str">
        <f>VLOOKUP(uzytkownicy722[[#This Row],[Jezyk]],jezyki621[],2,FALSE)</f>
        <v>turecka</v>
      </c>
      <c r="N52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26" s="9" t="str">
        <f>IF(N526&lt;&gt;"",uzytkownicy722[[#This Row],[Uzytkownicy]],"")</f>
        <v/>
      </c>
      <c r="P526" t="s">
        <v>593</v>
      </c>
      <c r="Q526" t="s">
        <v>593</v>
      </c>
    </row>
    <row r="527" spans="8:17" ht="15.75" x14ac:dyDescent="0.25">
      <c r="H527" s="1" t="s">
        <v>38</v>
      </c>
      <c r="I527" s="1" t="s">
        <v>112</v>
      </c>
      <c r="J527">
        <v>0.2</v>
      </c>
      <c r="K527" s="1" t="s">
        <v>563</v>
      </c>
      <c r="L527" s="1" t="str">
        <f>VLOOKUP(uzytkownicy722[[#This Row],[Panstwo]],panstwa520[[Panstwo]:[Kontynent]],2,FALSE)</f>
        <v>Afryka</v>
      </c>
      <c r="M527" s="1" t="str">
        <f>VLOOKUP(uzytkownicy722[[#This Row],[Jezyk]],jezyki621[],2,FALSE)</f>
        <v>nilo-saharyjska</v>
      </c>
      <c r="N52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27" s="9" t="str">
        <f>IF(N527&lt;&gt;"",uzytkownicy722[[#This Row],[Uzytkownicy]],"")</f>
        <v/>
      </c>
      <c r="P527" t="s">
        <v>593</v>
      </c>
      <c r="Q527" t="s">
        <v>593</v>
      </c>
    </row>
    <row r="528" spans="8:17" ht="15.75" x14ac:dyDescent="0.25">
      <c r="H528" s="1" t="s">
        <v>38</v>
      </c>
      <c r="I528" s="1" t="s">
        <v>551</v>
      </c>
      <c r="J528">
        <v>0.2</v>
      </c>
      <c r="K528" s="1" t="s">
        <v>563</v>
      </c>
      <c r="L528" s="1" t="str">
        <f>VLOOKUP(uzytkownicy722[[#This Row],[Panstwo]],panstwa520[[Panstwo]:[Kontynent]],2,FALSE)</f>
        <v>Afryka</v>
      </c>
      <c r="M528" s="1" t="str">
        <f>VLOOKUP(uzytkownicy722[[#This Row],[Jezyk]],jezyki621[],2,FALSE)</f>
        <v>nilo-saharyjska</v>
      </c>
      <c r="N52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28" s="9" t="str">
        <f>IF(N528&lt;&gt;"",uzytkownicy722[[#This Row],[Uzytkownicy]],"")</f>
        <v/>
      </c>
      <c r="P528" t="s">
        <v>593</v>
      </c>
      <c r="Q528" t="s">
        <v>593</v>
      </c>
    </row>
    <row r="529" spans="8:17" ht="15.75" x14ac:dyDescent="0.25">
      <c r="H529" s="1" t="s">
        <v>40</v>
      </c>
      <c r="I529" s="1" t="s">
        <v>402</v>
      </c>
      <c r="J529">
        <v>0.2</v>
      </c>
      <c r="K529" s="1" t="s">
        <v>563</v>
      </c>
      <c r="L529" s="1" t="str">
        <f>VLOOKUP(uzytkownicy722[[#This Row],[Panstwo]],panstwa520[[Panstwo]:[Kontynent]],2,FALSE)</f>
        <v>Afryka</v>
      </c>
      <c r="M529" s="1" t="str">
        <f>VLOOKUP(uzytkownicy722[[#This Row],[Jezyk]],jezyki621[],2,FALSE)</f>
        <v>nigero-kongijska</v>
      </c>
      <c r="N52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29" s="9" t="str">
        <f>IF(N529&lt;&gt;"",uzytkownicy722[[#This Row],[Uzytkownicy]],"")</f>
        <v/>
      </c>
      <c r="P529" t="s">
        <v>593</v>
      </c>
      <c r="Q529" t="s">
        <v>593</v>
      </c>
    </row>
    <row r="530" spans="8:17" ht="15.75" x14ac:dyDescent="0.25">
      <c r="H530" s="1" t="s">
        <v>40</v>
      </c>
      <c r="I530" s="1" t="s">
        <v>228</v>
      </c>
      <c r="J530">
        <v>0.2</v>
      </c>
      <c r="K530" s="1" t="s">
        <v>563</v>
      </c>
      <c r="L530" s="1" t="str">
        <f>VLOOKUP(uzytkownicy722[[#This Row],[Panstwo]],panstwa520[[Panstwo]:[Kontynent]],2,FALSE)</f>
        <v>Afryka</v>
      </c>
      <c r="M530" s="1" t="str">
        <f>VLOOKUP(uzytkownicy722[[#This Row],[Jezyk]],jezyki621[],2,FALSE)</f>
        <v>nigero-kongijska</v>
      </c>
      <c r="N53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30" s="9" t="str">
        <f>IF(N530&lt;&gt;"",uzytkownicy722[[#This Row],[Uzytkownicy]],"")</f>
        <v/>
      </c>
      <c r="P530" t="s">
        <v>593</v>
      </c>
      <c r="Q530" t="s">
        <v>593</v>
      </c>
    </row>
    <row r="531" spans="8:17" ht="15.75" x14ac:dyDescent="0.25">
      <c r="H531" s="1" t="s">
        <v>40</v>
      </c>
      <c r="I531" s="1" t="s">
        <v>386</v>
      </c>
      <c r="J531">
        <v>0.2</v>
      </c>
      <c r="K531" s="1" t="s">
        <v>563</v>
      </c>
      <c r="L531" s="1" t="str">
        <f>VLOOKUP(uzytkownicy722[[#This Row],[Panstwo]],panstwa520[[Panstwo]:[Kontynent]],2,FALSE)</f>
        <v>Afryka</v>
      </c>
      <c r="M531" s="1" t="str">
        <f>VLOOKUP(uzytkownicy722[[#This Row],[Jezyk]],jezyki621[],2,FALSE)</f>
        <v>nigero-kongijska</v>
      </c>
      <c r="N53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31" s="9" t="str">
        <f>IF(N531&lt;&gt;"",uzytkownicy722[[#This Row],[Uzytkownicy]],"")</f>
        <v/>
      </c>
      <c r="P531" t="s">
        <v>593</v>
      </c>
      <c r="Q531" t="s">
        <v>593</v>
      </c>
    </row>
    <row r="532" spans="8:17" ht="15.75" x14ac:dyDescent="0.25">
      <c r="H532" s="1" t="s">
        <v>40</v>
      </c>
      <c r="I532" s="1" t="s">
        <v>224</v>
      </c>
      <c r="J532">
        <v>0.2</v>
      </c>
      <c r="K532" s="1" t="s">
        <v>563</v>
      </c>
      <c r="L532" s="1" t="str">
        <f>VLOOKUP(uzytkownicy722[[#This Row],[Panstwo]],panstwa520[[Panstwo]:[Kontynent]],2,FALSE)</f>
        <v>Afryka</v>
      </c>
      <c r="M532" s="1" t="str">
        <f>VLOOKUP(uzytkownicy722[[#This Row],[Jezyk]],jezyki621[],2,FALSE)</f>
        <v>nigero-kongijska</v>
      </c>
      <c r="N53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32" s="9" t="str">
        <f>IF(N532&lt;&gt;"",uzytkownicy722[[#This Row],[Uzytkownicy]],"")</f>
        <v/>
      </c>
      <c r="P532" t="s">
        <v>593</v>
      </c>
      <c r="Q532" t="s">
        <v>593</v>
      </c>
    </row>
    <row r="533" spans="8:17" ht="15.75" x14ac:dyDescent="0.25">
      <c r="H533" s="1" t="s">
        <v>40</v>
      </c>
      <c r="I533" s="1" t="s">
        <v>160</v>
      </c>
      <c r="J533">
        <v>0.2</v>
      </c>
      <c r="K533" s="1" t="s">
        <v>563</v>
      </c>
      <c r="L533" s="1" t="str">
        <f>VLOOKUP(uzytkownicy722[[#This Row],[Panstwo]],panstwa520[[Panstwo]:[Kontynent]],2,FALSE)</f>
        <v>Afryka</v>
      </c>
      <c r="M533" s="1" t="str">
        <f>VLOOKUP(uzytkownicy722[[#This Row],[Jezyk]],jezyki621[],2,FALSE)</f>
        <v>nigero-kongijska</v>
      </c>
      <c r="N53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33" s="9" t="str">
        <f>IF(N533&lt;&gt;"",uzytkownicy722[[#This Row],[Uzytkownicy]],"")</f>
        <v/>
      </c>
      <c r="P533" t="s">
        <v>593</v>
      </c>
      <c r="Q533" t="s">
        <v>593</v>
      </c>
    </row>
    <row r="534" spans="8:17" ht="15.75" x14ac:dyDescent="0.25">
      <c r="H534" s="1" t="s">
        <v>40</v>
      </c>
      <c r="I534" s="1" t="s">
        <v>476</v>
      </c>
      <c r="J534">
        <v>0.2</v>
      </c>
      <c r="K534" s="1" t="s">
        <v>563</v>
      </c>
      <c r="L534" s="1" t="str">
        <f>VLOOKUP(uzytkownicy722[[#This Row],[Panstwo]],panstwa520[[Panstwo]:[Kontynent]],2,FALSE)</f>
        <v>Afryka</v>
      </c>
      <c r="M534" s="1" t="str">
        <f>VLOOKUP(uzytkownicy722[[#This Row],[Jezyk]],jezyki621[],2,FALSE)</f>
        <v>nigero-kongijska</v>
      </c>
      <c r="N53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34" s="9" t="str">
        <f>IF(N534&lt;&gt;"",uzytkownicy722[[#This Row],[Uzytkownicy]],"")</f>
        <v/>
      </c>
      <c r="P534" t="s">
        <v>593</v>
      </c>
      <c r="Q534" t="s">
        <v>593</v>
      </c>
    </row>
    <row r="535" spans="8:17" ht="15.75" x14ac:dyDescent="0.25">
      <c r="H535" s="1" t="s">
        <v>40</v>
      </c>
      <c r="I535" s="1" t="s">
        <v>431</v>
      </c>
      <c r="J535">
        <v>0.2</v>
      </c>
      <c r="K535" s="1" t="s">
        <v>563</v>
      </c>
      <c r="L535" s="1" t="str">
        <f>VLOOKUP(uzytkownicy722[[#This Row],[Panstwo]],panstwa520[[Panstwo]:[Kontynent]],2,FALSE)</f>
        <v>Afryka</v>
      </c>
      <c r="M535" s="1" t="str">
        <f>VLOOKUP(uzytkownicy722[[#This Row],[Jezyk]],jezyki621[],2,FALSE)</f>
        <v>nigero-kongijska</v>
      </c>
      <c r="N53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35" s="9" t="str">
        <f>IF(N535&lt;&gt;"",uzytkownicy722[[#This Row],[Uzytkownicy]],"")</f>
        <v/>
      </c>
      <c r="P535" t="s">
        <v>593</v>
      </c>
      <c r="Q535" t="s">
        <v>593</v>
      </c>
    </row>
    <row r="536" spans="8:17" ht="15.75" x14ac:dyDescent="0.25">
      <c r="H536" s="1" t="s">
        <v>40</v>
      </c>
      <c r="I536" s="1" t="s">
        <v>388</v>
      </c>
      <c r="J536">
        <v>0.2</v>
      </c>
      <c r="K536" s="1" t="s">
        <v>563</v>
      </c>
      <c r="L536" s="1" t="str">
        <f>VLOOKUP(uzytkownicy722[[#This Row],[Panstwo]],panstwa520[[Panstwo]:[Kontynent]],2,FALSE)</f>
        <v>Afryka</v>
      </c>
      <c r="M536" s="1" t="str">
        <f>VLOOKUP(uzytkownicy722[[#This Row],[Jezyk]],jezyki621[],2,FALSE)</f>
        <v>nigero-kongijska</v>
      </c>
      <c r="N53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36" s="9" t="str">
        <f>IF(N536&lt;&gt;"",uzytkownicy722[[#This Row],[Uzytkownicy]],"")</f>
        <v/>
      </c>
      <c r="P536" t="s">
        <v>593</v>
      </c>
      <c r="Q536" t="s">
        <v>593</v>
      </c>
    </row>
    <row r="537" spans="8:17" ht="15.75" x14ac:dyDescent="0.25">
      <c r="H537" s="1" t="s">
        <v>40</v>
      </c>
      <c r="I537" s="1" t="s">
        <v>449</v>
      </c>
      <c r="J537">
        <v>0.2</v>
      </c>
      <c r="K537" s="1" t="s">
        <v>563</v>
      </c>
      <c r="L537" s="1" t="str">
        <f>VLOOKUP(uzytkownicy722[[#This Row],[Panstwo]],panstwa520[[Panstwo]:[Kontynent]],2,FALSE)</f>
        <v>Afryka</v>
      </c>
      <c r="M537" s="1" t="str">
        <f>VLOOKUP(uzytkownicy722[[#This Row],[Jezyk]],jezyki621[],2,FALSE)</f>
        <v>nigero-kongijska</v>
      </c>
      <c r="N53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37" s="9" t="str">
        <f>IF(N537&lt;&gt;"",uzytkownicy722[[#This Row],[Uzytkownicy]],"")</f>
        <v/>
      </c>
      <c r="P537" t="s">
        <v>593</v>
      </c>
      <c r="Q537" t="s">
        <v>593</v>
      </c>
    </row>
    <row r="538" spans="8:17" ht="15.75" x14ac:dyDescent="0.25">
      <c r="H538" s="1" t="s">
        <v>40</v>
      </c>
      <c r="I538" s="1" t="s">
        <v>464</v>
      </c>
      <c r="J538">
        <v>0.2</v>
      </c>
      <c r="K538" s="1" t="s">
        <v>563</v>
      </c>
      <c r="L538" s="1" t="str">
        <f>VLOOKUP(uzytkownicy722[[#This Row],[Panstwo]],panstwa520[[Panstwo]:[Kontynent]],2,FALSE)</f>
        <v>Afryka</v>
      </c>
      <c r="M538" s="1" t="str">
        <f>VLOOKUP(uzytkownicy722[[#This Row],[Jezyk]],jezyki621[],2,FALSE)</f>
        <v>nigero-kongijska</v>
      </c>
      <c r="N53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38" s="9" t="str">
        <f>IF(N538&lt;&gt;"",uzytkownicy722[[#This Row],[Uzytkownicy]],"")</f>
        <v/>
      </c>
      <c r="P538" t="s">
        <v>593</v>
      </c>
      <c r="Q538" t="s">
        <v>593</v>
      </c>
    </row>
    <row r="539" spans="8:17" ht="15.75" x14ac:dyDescent="0.25">
      <c r="H539" s="1" t="s">
        <v>40</v>
      </c>
      <c r="I539" s="1" t="s">
        <v>191</v>
      </c>
      <c r="J539">
        <v>0.2</v>
      </c>
      <c r="K539" s="1" t="s">
        <v>563</v>
      </c>
      <c r="L539" s="1" t="str">
        <f>VLOOKUP(uzytkownicy722[[#This Row],[Panstwo]],panstwa520[[Panstwo]:[Kontynent]],2,FALSE)</f>
        <v>Afryka</v>
      </c>
      <c r="M539" s="1" t="str">
        <f>VLOOKUP(uzytkownicy722[[#This Row],[Jezyk]],jezyki621[],2,FALSE)</f>
        <v>nigero-kongijska</v>
      </c>
      <c r="N53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39" s="9" t="str">
        <f>IF(N539&lt;&gt;"",uzytkownicy722[[#This Row],[Uzytkownicy]],"")</f>
        <v/>
      </c>
      <c r="P539" t="s">
        <v>593</v>
      </c>
      <c r="Q539" t="s">
        <v>593</v>
      </c>
    </row>
    <row r="540" spans="8:17" ht="15.75" x14ac:dyDescent="0.25">
      <c r="H540" s="1" t="s">
        <v>40</v>
      </c>
      <c r="I540" s="1" t="s">
        <v>341</v>
      </c>
      <c r="J540">
        <v>0.2</v>
      </c>
      <c r="K540" s="1" t="s">
        <v>563</v>
      </c>
      <c r="L540" s="1" t="str">
        <f>VLOOKUP(uzytkownicy722[[#This Row],[Panstwo]],panstwa520[[Panstwo]:[Kontynent]],2,FALSE)</f>
        <v>Afryka</v>
      </c>
      <c r="M540" s="1" t="str">
        <f>VLOOKUP(uzytkownicy722[[#This Row],[Jezyk]],jezyki621[],2,FALSE)</f>
        <v>nigero-kongijska</v>
      </c>
      <c r="N54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40" s="9" t="str">
        <f>IF(N540&lt;&gt;"",uzytkownicy722[[#This Row],[Uzytkownicy]],"")</f>
        <v/>
      </c>
      <c r="P540" t="s">
        <v>593</v>
      </c>
      <c r="Q540" t="s">
        <v>593</v>
      </c>
    </row>
    <row r="541" spans="8:17" ht="15.75" x14ac:dyDescent="0.25">
      <c r="H541" s="1" t="s">
        <v>40</v>
      </c>
      <c r="I541" s="1" t="s">
        <v>377</v>
      </c>
      <c r="J541">
        <v>0.2</v>
      </c>
      <c r="K541" s="1" t="s">
        <v>563</v>
      </c>
      <c r="L541" s="1" t="str">
        <f>VLOOKUP(uzytkownicy722[[#This Row],[Panstwo]],panstwa520[[Panstwo]:[Kontynent]],2,FALSE)</f>
        <v>Afryka</v>
      </c>
      <c r="M541" s="1" t="str">
        <f>VLOOKUP(uzytkownicy722[[#This Row],[Jezyk]],jezyki621[],2,FALSE)</f>
        <v>nigero-kongijska</v>
      </c>
      <c r="N54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41" s="9" t="str">
        <f>IF(N541&lt;&gt;"",uzytkownicy722[[#This Row],[Uzytkownicy]],"")</f>
        <v/>
      </c>
      <c r="P541" t="s">
        <v>593</v>
      </c>
      <c r="Q541" t="s">
        <v>593</v>
      </c>
    </row>
    <row r="542" spans="8:17" ht="15.75" x14ac:dyDescent="0.25">
      <c r="H542" s="1" t="s">
        <v>42</v>
      </c>
      <c r="I542" s="1" t="s">
        <v>229</v>
      </c>
      <c r="J542">
        <v>0.2</v>
      </c>
      <c r="K542" s="1" t="s">
        <v>563</v>
      </c>
      <c r="L542" s="1" t="str">
        <f>VLOOKUP(uzytkownicy722[[#This Row],[Panstwo]],panstwa520[[Panstwo]:[Kontynent]],2,FALSE)</f>
        <v>Afryka</v>
      </c>
      <c r="M542" s="1" t="str">
        <f>VLOOKUP(uzytkownicy722[[#This Row],[Jezyk]],jezyki621[],2,FALSE)</f>
        <v>nilo-saharyjska</v>
      </c>
      <c r="N54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42" s="9" t="str">
        <f>IF(N542&lt;&gt;"",uzytkownicy722[[#This Row],[Uzytkownicy]],"")</f>
        <v/>
      </c>
      <c r="P542" t="s">
        <v>593</v>
      </c>
      <c r="Q542" t="s">
        <v>593</v>
      </c>
    </row>
    <row r="543" spans="8:17" ht="15.75" x14ac:dyDescent="0.25">
      <c r="H543" s="1" t="s">
        <v>43</v>
      </c>
      <c r="I543" s="1" t="s">
        <v>127</v>
      </c>
      <c r="J543">
        <v>0.2</v>
      </c>
      <c r="K543" s="1" t="s">
        <v>563</v>
      </c>
      <c r="L543" s="1" t="str">
        <f>VLOOKUP(uzytkownicy722[[#This Row],[Panstwo]],panstwa520[[Panstwo]:[Kontynent]],2,FALSE)</f>
        <v>Europa</v>
      </c>
      <c r="M543" s="1" t="str">
        <f>VLOOKUP(uzytkownicy722[[#This Row],[Jezyk]],jezyki621[],2,FALSE)</f>
        <v>indoeuropejska</v>
      </c>
      <c r="N54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43" s="9" t="str">
        <f>IF(N543&lt;&gt;"",uzytkownicy722[[#This Row],[Uzytkownicy]],"")</f>
        <v/>
      </c>
      <c r="P543" t="s">
        <v>593</v>
      </c>
      <c r="Q543" t="s">
        <v>593</v>
      </c>
    </row>
    <row r="544" spans="8:17" ht="15.75" x14ac:dyDescent="0.25">
      <c r="H544" s="1" t="s">
        <v>43</v>
      </c>
      <c r="I544" s="1" t="s">
        <v>537</v>
      </c>
      <c r="J544">
        <v>0.2</v>
      </c>
      <c r="K544" s="1" t="s">
        <v>563</v>
      </c>
      <c r="L544" s="1" t="str">
        <f>VLOOKUP(uzytkownicy722[[#This Row],[Panstwo]],panstwa520[[Panstwo]:[Kontynent]],2,FALSE)</f>
        <v>Europa</v>
      </c>
      <c r="M544" s="1" t="str">
        <f>VLOOKUP(uzytkownicy722[[#This Row],[Jezyk]],jezyki621[],2,FALSE)</f>
        <v>uralska</v>
      </c>
      <c r="N54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44" s="9" t="str">
        <f>IF(N544&lt;&gt;"",uzytkownicy722[[#This Row],[Uzytkownicy]],"")</f>
        <v/>
      </c>
      <c r="P544" t="s">
        <v>593</v>
      </c>
      <c r="Q544" t="s">
        <v>593</v>
      </c>
    </row>
    <row r="545" spans="8:17" ht="15.75" x14ac:dyDescent="0.25">
      <c r="H545" s="1" t="s">
        <v>44</v>
      </c>
      <c r="I545" s="1" t="s">
        <v>78</v>
      </c>
      <c r="J545">
        <v>0.2</v>
      </c>
      <c r="K545" s="1" t="s">
        <v>563</v>
      </c>
      <c r="L545" s="1" t="str">
        <f>VLOOKUP(uzytkownicy722[[#This Row],[Panstwo]],panstwa520[[Panstwo]:[Kontynent]],2,FALSE)</f>
        <v>Ameryka Polnocna</v>
      </c>
      <c r="M545" s="1" t="str">
        <f>VLOOKUP(uzytkownicy722[[#This Row],[Jezyk]],jezyki621[],2,FALSE)</f>
        <v>indoeuropejska</v>
      </c>
      <c r="N54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45" s="9" t="str">
        <f>IF(N545&lt;&gt;"",uzytkownicy722[[#This Row],[Uzytkownicy]],"")</f>
        <v/>
      </c>
      <c r="P545" t="s">
        <v>593</v>
      </c>
      <c r="Q545" t="s">
        <v>593</v>
      </c>
    </row>
    <row r="546" spans="8:17" ht="15.75" x14ac:dyDescent="0.25">
      <c r="H546" s="1" t="s">
        <v>44</v>
      </c>
      <c r="I546" s="1" t="s">
        <v>196</v>
      </c>
      <c r="J546">
        <v>0.2</v>
      </c>
      <c r="K546" s="1" t="s">
        <v>563</v>
      </c>
      <c r="L546" s="1" t="str">
        <f>VLOOKUP(uzytkownicy722[[#This Row],[Panstwo]],panstwa520[[Panstwo]:[Kontynent]],2,FALSE)</f>
        <v>Ameryka Polnocna</v>
      </c>
      <c r="M546" s="1" t="str">
        <f>VLOOKUP(uzytkownicy722[[#This Row],[Jezyk]],jezyki621[],2,FALSE)</f>
        <v>afroazjatycka</v>
      </c>
      <c r="N546" s="9" t="str">
        <f>IF(AND(OR(uzytkownicy722[[#This Row],[kontynent]]="Ameryka Polnocna",uzytkownicy722[[#This Row],[kontynent]]="Ameryka Poludniowa"),uzytkownicy722[[#This Row],[rodzina]]&lt;&gt;"indoeuropejska"),uzytkownicy722[[#This Row],[Jezyk]],"")</f>
        <v>hebrajski</v>
      </c>
      <c r="O546" s="9">
        <f>IF(N546&lt;&gt;"",uzytkownicy722[[#This Row],[Uzytkownicy]],"")</f>
        <v>0.2</v>
      </c>
      <c r="P546" t="s">
        <v>196</v>
      </c>
      <c r="Q546">
        <v>0.2</v>
      </c>
    </row>
    <row r="547" spans="8:17" ht="15.75" x14ac:dyDescent="0.25">
      <c r="H547" s="1" t="s">
        <v>44</v>
      </c>
      <c r="I547" s="1" t="s">
        <v>254</v>
      </c>
      <c r="J547">
        <v>0.2</v>
      </c>
      <c r="K547" s="1" t="s">
        <v>563</v>
      </c>
      <c r="L547" s="1" t="str">
        <f>VLOOKUP(uzytkownicy722[[#This Row],[Panstwo]],panstwa520[[Panstwo]:[Kontynent]],2,FALSE)</f>
        <v>Ameryka Polnocna</v>
      </c>
      <c r="M547" s="1" t="str">
        <f>VLOOKUP(uzytkownicy722[[#This Row],[Jezyk]],jezyki621[],2,FALSE)</f>
        <v>austroazjatycka</v>
      </c>
      <c r="N547" s="9" t="str">
        <f>IF(AND(OR(uzytkownicy722[[#This Row],[kontynent]]="Ameryka Polnocna",uzytkownicy722[[#This Row],[kontynent]]="Ameryka Poludniowa"),uzytkownicy722[[#This Row],[rodzina]]&lt;&gt;"indoeuropejska"),uzytkownicy722[[#This Row],[Jezyk]],"")</f>
        <v>khmerski</v>
      </c>
      <c r="O547" s="9">
        <f>IF(N547&lt;&gt;"",uzytkownicy722[[#This Row],[Uzytkownicy]],"")</f>
        <v>0.2</v>
      </c>
      <c r="P547" t="s">
        <v>254</v>
      </c>
      <c r="Q547">
        <v>0.2</v>
      </c>
    </row>
    <row r="548" spans="8:17" ht="15.75" x14ac:dyDescent="0.25">
      <c r="H548" s="1" t="s">
        <v>44</v>
      </c>
      <c r="I548" s="1" t="s">
        <v>202</v>
      </c>
      <c r="J548">
        <v>0.2</v>
      </c>
      <c r="K548" s="1" t="s">
        <v>563</v>
      </c>
      <c r="L548" s="1" t="str">
        <f>VLOOKUP(uzytkownicy722[[#This Row],[Panstwo]],panstwa520[[Panstwo]:[Kontynent]],2,FALSE)</f>
        <v>Ameryka Polnocna</v>
      </c>
      <c r="M548" s="1" t="str">
        <f>VLOOKUP(uzytkownicy722[[#This Row],[Jezyk]],jezyki621[],2,FALSE)</f>
        <v>hmong-mien</v>
      </c>
      <c r="N548" s="9" t="str">
        <f>IF(AND(OR(uzytkownicy722[[#This Row],[kontynent]]="Ameryka Polnocna",uzytkownicy722[[#This Row],[kontynent]]="Ameryka Poludniowa"),uzytkownicy722[[#This Row],[rodzina]]&lt;&gt;"indoeuropejska"),uzytkownicy722[[#This Row],[Jezyk]],"")</f>
        <v>hmong</v>
      </c>
      <c r="O548" s="9">
        <f>IF(N548&lt;&gt;"",uzytkownicy722[[#This Row],[Uzytkownicy]],"")</f>
        <v>0.2</v>
      </c>
      <c r="P548" t="s">
        <v>202</v>
      </c>
      <c r="Q548">
        <v>0.2</v>
      </c>
    </row>
    <row r="549" spans="8:17" ht="15.75" x14ac:dyDescent="0.25">
      <c r="H549" s="1" t="s">
        <v>44</v>
      </c>
      <c r="I549" s="1" t="s">
        <v>375</v>
      </c>
      <c r="J549">
        <v>0.2</v>
      </c>
      <c r="K549" s="1" t="s">
        <v>563</v>
      </c>
      <c r="L549" s="1" t="str">
        <f>VLOOKUP(uzytkownicy722[[#This Row],[Panstwo]],panstwa520[[Panstwo]:[Kontynent]],2,FALSE)</f>
        <v>Ameryka Polnocna</v>
      </c>
      <c r="M549" s="1" t="str">
        <f>VLOOKUP(uzytkownicy722[[#This Row],[Jezyk]],jezyki621[],2,FALSE)</f>
        <v>na-dene</v>
      </c>
      <c r="N549" s="9" t="str">
        <f>IF(AND(OR(uzytkownicy722[[#This Row],[kontynent]]="Ameryka Polnocna",uzytkownicy722[[#This Row],[kontynent]]="Ameryka Poludniowa"),uzytkownicy722[[#This Row],[rodzina]]&lt;&gt;"indoeuropejska"),uzytkownicy722[[#This Row],[Jezyk]],"")</f>
        <v>navajo</v>
      </c>
      <c r="O549" s="9">
        <f>IF(N549&lt;&gt;"",uzytkownicy722[[#This Row],[Uzytkownicy]],"")</f>
        <v>0.2</v>
      </c>
      <c r="P549" t="s">
        <v>375</v>
      </c>
      <c r="Q549">
        <v>0.2</v>
      </c>
    </row>
    <row r="550" spans="8:17" ht="15.75" x14ac:dyDescent="0.25">
      <c r="H550" s="1" t="s">
        <v>44</v>
      </c>
      <c r="I550" s="1" t="s">
        <v>504</v>
      </c>
      <c r="J550">
        <v>0.2</v>
      </c>
      <c r="K550" s="1" t="s">
        <v>563</v>
      </c>
      <c r="L550" s="1" t="str">
        <f>VLOOKUP(uzytkownicy722[[#This Row],[Panstwo]],panstwa520[[Panstwo]:[Kontynent]],2,FALSE)</f>
        <v>Ameryka Polnocna</v>
      </c>
      <c r="M550" s="1" t="str">
        <f>VLOOKUP(uzytkownicy722[[#This Row],[Jezyk]],jezyki621[],2,FALSE)</f>
        <v>dajska</v>
      </c>
      <c r="N550" s="9" t="str">
        <f>IF(AND(OR(uzytkownicy722[[#This Row],[kontynent]]="Ameryka Polnocna",uzytkownicy722[[#This Row],[kontynent]]="Ameryka Poludniowa"),uzytkownicy722[[#This Row],[rodzina]]&lt;&gt;"indoeuropejska"),uzytkownicy722[[#This Row],[Jezyk]],"")</f>
        <v>thai</v>
      </c>
      <c r="O550" s="9">
        <f>IF(N550&lt;&gt;"",uzytkownicy722[[#This Row],[Uzytkownicy]],"")</f>
        <v>0.2</v>
      </c>
      <c r="P550" t="s">
        <v>504</v>
      </c>
      <c r="Q550">
        <v>0.2</v>
      </c>
    </row>
    <row r="551" spans="8:17" ht="15.75" x14ac:dyDescent="0.25">
      <c r="H551" s="1" t="s">
        <v>44</v>
      </c>
      <c r="I551" s="1" t="s">
        <v>221</v>
      </c>
      <c r="J551">
        <v>0.2</v>
      </c>
      <c r="K551" s="1" t="s">
        <v>563</v>
      </c>
      <c r="L551" s="1" t="str">
        <f>VLOOKUP(uzytkownicy722[[#This Row],[Panstwo]],panstwa520[[Panstwo]:[Kontynent]],2,FALSE)</f>
        <v>Ameryka Polnocna</v>
      </c>
      <c r="M551" s="1" t="str">
        <f>VLOOKUP(uzytkownicy722[[#This Row],[Jezyk]],jezyki621[],2,FALSE)</f>
        <v>indoeuropejska</v>
      </c>
      <c r="N55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51" s="9" t="str">
        <f>IF(N551&lt;&gt;"",uzytkownicy722[[#This Row],[Uzytkownicy]],"")</f>
        <v/>
      </c>
      <c r="P551" t="s">
        <v>593</v>
      </c>
      <c r="Q551" t="s">
        <v>593</v>
      </c>
    </row>
    <row r="552" spans="8:17" ht="15.75" x14ac:dyDescent="0.25">
      <c r="H552" s="1" t="s">
        <v>45</v>
      </c>
      <c r="I552" s="1" t="s">
        <v>426</v>
      </c>
      <c r="J552">
        <v>0.2</v>
      </c>
      <c r="K552" s="1" t="s">
        <v>563</v>
      </c>
      <c r="L552" s="1" t="str">
        <f>VLOOKUP(uzytkownicy722[[#This Row],[Panstwo]],panstwa520[[Panstwo]:[Kontynent]],2,FALSE)</f>
        <v>Europa</v>
      </c>
      <c r="M552" s="1" t="str">
        <f>VLOOKUP(uzytkownicy722[[#This Row],[Jezyk]],jezyki621[],2,FALSE)</f>
        <v>indoeuropejska</v>
      </c>
      <c r="N55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52" s="9" t="str">
        <f>IF(N552&lt;&gt;"",uzytkownicy722[[#This Row],[Uzytkownicy]],"")</f>
        <v/>
      </c>
      <c r="P552" t="s">
        <v>593</v>
      </c>
      <c r="Q552" t="s">
        <v>593</v>
      </c>
    </row>
    <row r="553" spans="8:17" ht="15.75" x14ac:dyDescent="0.25">
      <c r="H553" s="1" t="s">
        <v>45</v>
      </c>
      <c r="I553" s="1" t="s">
        <v>111</v>
      </c>
      <c r="J553">
        <v>0.2</v>
      </c>
      <c r="K553" s="1" t="s">
        <v>563</v>
      </c>
      <c r="L553" s="1" t="str">
        <f>VLOOKUP(uzytkownicy722[[#This Row],[Panstwo]],panstwa520[[Panstwo]:[Kontynent]],2,FALSE)</f>
        <v>Europa</v>
      </c>
      <c r="M553" s="1" t="str">
        <f>VLOOKUP(uzytkownicy722[[#This Row],[Jezyk]],jezyki621[],2,FALSE)</f>
        <v>indoeuropejska</v>
      </c>
      <c r="N55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53" s="9" t="str">
        <f>IF(N553&lt;&gt;"",uzytkownicy722[[#This Row],[Uzytkownicy]],"")</f>
        <v/>
      </c>
      <c r="P553" t="s">
        <v>593</v>
      </c>
      <c r="Q553" t="s">
        <v>593</v>
      </c>
    </row>
    <row r="554" spans="8:17" ht="15.75" x14ac:dyDescent="0.25">
      <c r="H554" s="1" t="s">
        <v>45</v>
      </c>
      <c r="I554" s="1" t="s">
        <v>181</v>
      </c>
      <c r="J554">
        <v>0.2</v>
      </c>
      <c r="K554" s="1" t="s">
        <v>563</v>
      </c>
      <c r="L554" s="1" t="str">
        <f>VLOOKUP(uzytkownicy722[[#This Row],[Panstwo]],panstwa520[[Panstwo]:[Kontynent]],2,FALSE)</f>
        <v>Europa</v>
      </c>
      <c r="M554" s="1" t="str">
        <f>VLOOKUP(uzytkownicy722[[#This Row],[Jezyk]],jezyki621[],2,FALSE)</f>
        <v>indoeuropejska</v>
      </c>
      <c r="N55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54" s="9" t="str">
        <f>IF(N554&lt;&gt;"",uzytkownicy722[[#This Row],[Uzytkownicy]],"")</f>
        <v/>
      </c>
      <c r="P554" t="s">
        <v>593</v>
      </c>
      <c r="Q554" t="s">
        <v>593</v>
      </c>
    </row>
    <row r="555" spans="8:17" ht="15.75" x14ac:dyDescent="0.25">
      <c r="H555" s="1" t="s">
        <v>45</v>
      </c>
      <c r="I555" s="1" t="s">
        <v>76</v>
      </c>
      <c r="J555">
        <v>0.2</v>
      </c>
      <c r="K555" s="1" t="s">
        <v>563</v>
      </c>
      <c r="L555" s="1" t="str">
        <f>VLOOKUP(uzytkownicy722[[#This Row],[Panstwo]],panstwa520[[Panstwo]:[Kontynent]],2,FALSE)</f>
        <v>Europa</v>
      </c>
      <c r="M555" s="1" t="str">
        <f>VLOOKUP(uzytkownicy722[[#This Row],[Jezyk]],jezyki621[],2,FALSE)</f>
        <v>afroazjatycka</v>
      </c>
      <c r="N55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55" s="9" t="str">
        <f>IF(N555&lt;&gt;"",uzytkownicy722[[#This Row],[Uzytkownicy]],"")</f>
        <v/>
      </c>
      <c r="P555" t="s">
        <v>593</v>
      </c>
      <c r="Q555" t="s">
        <v>593</v>
      </c>
    </row>
    <row r="556" spans="8:17" ht="15.75" x14ac:dyDescent="0.25">
      <c r="H556" s="1" t="s">
        <v>46</v>
      </c>
      <c r="I556" s="1" t="s">
        <v>219</v>
      </c>
      <c r="J556">
        <v>0.2</v>
      </c>
      <c r="K556" s="1" t="s">
        <v>563</v>
      </c>
      <c r="L556" s="1" t="str">
        <f>VLOOKUP(uzytkownicy722[[#This Row],[Panstwo]],panstwa520[[Panstwo]:[Kontynent]],2,FALSE)</f>
        <v>Azja</v>
      </c>
      <c r="M556" s="1" t="str">
        <f>VLOOKUP(uzytkownicy722[[#This Row],[Jezyk]],jezyki621[],2,FALSE)</f>
        <v>austronezyjska</v>
      </c>
      <c r="N55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56" s="9" t="str">
        <f>IF(N556&lt;&gt;"",uzytkownicy722[[#This Row],[Uzytkownicy]],"")</f>
        <v/>
      </c>
      <c r="P556" t="s">
        <v>593</v>
      </c>
      <c r="Q556" t="s">
        <v>593</v>
      </c>
    </row>
    <row r="557" spans="8:17" ht="15.75" x14ac:dyDescent="0.25">
      <c r="H557" s="1" t="s">
        <v>46</v>
      </c>
      <c r="I557" s="1" t="s">
        <v>430</v>
      </c>
      <c r="J557">
        <v>0.2</v>
      </c>
      <c r="K557" s="1" t="s">
        <v>563</v>
      </c>
      <c r="L557" s="1" t="str">
        <f>VLOOKUP(uzytkownicy722[[#This Row],[Panstwo]],panstwa520[[Panstwo]:[Kontynent]],2,FALSE)</f>
        <v>Azja</v>
      </c>
      <c r="M557" s="1" t="str">
        <f>VLOOKUP(uzytkownicy722[[#This Row],[Jezyk]],jezyki621[],2,FALSE)</f>
        <v>dajska</v>
      </c>
      <c r="N55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57" s="9" t="str">
        <f>IF(N557&lt;&gt;"",uzytkownicy722[[#This Row],[Uzytkownicy]],"")</f>
        <v/>
      </c>
      <c r="P557" t="s">
        <v>593</v>
      </c>
      <c r="Q557" t="s">
        <v>593</v>
      </c>
    </row>
    <row r="558" spans="8:17" ht="15.75" x14ac:dyDescent="0.25">
      <c r="H558" s="1" t="s">
        <v>46</v>
      </c>
      <c r="I558" s="1" t="s">
        <v>438</v>
      </c>
      <c r="J558">
        <v>0.2</v>
      </c>
      <c r="K558" s="1" t="s">
        <v>563</v>
      </c>
      <c r="L558" s="1" t="str">
        <f>VLOOKUP(uzytkownicy722[[#This Row],[Panstwo]],panstwa520[[Panstwo]:[Kontynent]],2,FALSE)</f>
        <v>Azja</v>
      </c>
      <c r="M558" s="1" t="str">
        <f>VLOOKUP(uzytkownicy722[[#This Row],[Jezyk]],jezyki621[],2,FALSE)</f>
        <v>austronezyjska</v>
      </c>
      <c r="N55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58" s="9" t="str">
        <f>IF(N558&lt;&gt;"",uzytkownicy722[[#This Row],[Uzytkownicy]],"")</f>
        <v/>
      </c>
      <c r="P558" t="s">
        <v>593</v>
      </c>
      <c r="Q558" t="s">
        <v>593</v>
      </c>
    </row>
    <row r="559" spans="8:17" ht="15.75" x14ac:dyDescent="0.25">
      <c r="H559" s="1" t="s">
        <v>46</v>
      </c>
      <c r="I559" s="1" t="s">
        <v>258</v>
      </c>
      <c r="J559">
        <v>0.2</v>
      </c>
      <c r="K559" s="1" t="s">
        <v>563</v>
      </c>
      <c r="L559" s="1" t="str">
        <f>VLOOKUP(uzytkownicy722[[#This Row],[Panstwo]],panstwa520[[Panstwo]:[Kontynent]],2,FALSE)</f>
        <v>Azja</v>
      </c>
      <c r="M559" s="1" t="str">
        <f>VLOOKUP(uzytkownicy722[[#This Row],[Jezyk]],jezyki621[],2,FALSE)</f>
        <v>hmong-mien</v>
      </c>
      <c r="N55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59" s="9" t="str">
        <f>IF(N559&lt;&gt;"",uzytkownicy722[[#This Row],[Uzytkownicy]],"")</f>
        <v/>
      </c>
      <c r="P559" t="s">
        <v>593</v>
      </c>
      <c r="Q559" t="s">
        <v>593</v>
      </c>
    </row>
    <row r="560" spans="8:17" ht="15.75" x14ac:dyDescent="0.25">
      <c r="H560" s="1" t="s">
        <v>46</v>
      </c>
      <c r="I560" s="1" t="s">
        <v>132</v>
      </c>
      <c r="J560">
        <v>0.2</v>
      </c>
      <c r="K560" s="1" t="s">
        <v>563</v>
      </c>
      <c r="L560" s="1" t="str">
        <f>VLOOKUP(uzytkownicy722[[#This Row],[Panstwo]],panstwa520[[Panstwo]:[Kontynent]],2,FALSE)</f>
        <v>Azja</v>
      </c>
      <c r="M560" s="1" t="str">
        <f>VLOOKUP(uzytkownicy722[[#This Row],[Jezyk]],jezyki621[],2,FALSE)</f>
        <v>dajska</v>
      </c>
      <c r="N56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60" s="9" t="str">
        <f>IF(N560&lt;&gt;"",uzytkownicy722[[#This Row],[Uzytkownicy]],"")</f>
        <v/>
      </c>
      <c r="P560" t="s">
        <v>593</v>
      </c>
      <c r="Q560" t="s">
        <v>593</v>
      </c>
    </row>
    <row r="561" spans="8:17" ht="15.75" x14ac:dyDescent="0.25">
      <c r="H561" s="1" t="s">
        <v>46</v>
      </c>
      <c r="I561" s="1" t="s">
        <v>268</v>
      </c>
      <c r="J561">
        <v>0.2</v>
      </c>
      <c r="K561" s="1" t="s">
        <v>563</v>
      </c>
      <c r="L561" s="1" t="str">
        <f>VLOOKUP(uzytkownicy722[[#This Row],[Panstwo]],panstwa520[[Panstwo]:[Kontynent]],2,FALSE)</f>
        <v>Azja</v>
      </c>
      <c r="M561" s="1" t="str">
        <f>VLOOKUP(uzytkownicy722[[#This Row],[Jezyk]],jezyki621[],2,FALSE)</f>
        <v>austroazjatycka</v>
      </c>
      <c r="N56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61" s="9" t="str">
        <f>IF(N561&lt;&gt;"",uzytkownicy722[[#This Row],[Uzytkownicy]],"")</f>
        <v/>
      </c>
      <c r="P561" t="s">
        <v>593</v>
      </c>
      <c r="Q561" t="s">
        <v>593</v>
      </c>
    </row>
    <row r="562" spans="8:17" ht="15.75" x14ac:dyDescent="0.25">
      <c r="H562" s="1" t="s">
        <v>46</v>
      </c>
      <c r="I562" s="1" t="s">
        <v>137</v>
      </c>
      <c r="J562">
        <v>0.2</v>
      </c>
      <c r="K562" s="1" t="s">
        <v>563</v>
      </c>
      <c r="L562" s="1" t="str">
        <f>VLOOKUP(uzytkownicy722[[#This Row],[Panstwo]],panstwa520[[Panstwo]:[Kontynent]],2,FALSE)</f>
        <v>Azja</v>
      </c>
      <c r="M562" s="1" t="str">
        <f>VLOOKUP(uzytkownicy722[[#This Row],[Jezyk]],jezyki621[],2,FALSE)</f>
        <v>austronezyjska</v>
      </c>
      <c r="N56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62" s="9" t="str">
        <f>IF(N562&lt;&gt;"",uzytkownicy722[[#This Row],[Uzytkownicy]],"")</f>
        <v/>
      </c>
      <c r="P562" t="s">
        <v>593</v>
      </c>
      <c r="Q562" t="s">
        <v>593</v>
      </c>
    </row>
    <row r="563" spans="8:17" ht="15.75" x14ac:dyDescent="0.25">
      <c r="H563" s="1" t="s">
        <v>46</v>
      </c>
      <c r="I563" s="1" t="s">
        <v>88</v>
      </c>
      <c r="J563">
        <v>0.2</v>
      </c>
      <c r="K563" s="1" t="s">
        <v>563</v>
      </c>
      <c r="L563" s="1" t="str">
        <f>VLOOKUP(uzytkownicy722[[#This Row],[Panstwo]],panstwa520[[Panstwo]:[Kontynent]],2,FALSE)</f>
        <v>Azja</v>
      </c>
      <c r="M563" s="1" t="str">
        <f>VLOOKUP(uzytkownicy722[[#This Row],[Jezyk]],jezyki621[],2,FALSE)</f>
        <v>austroazjatycka</v>
      </c>
      <c r="N56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63" s="9" t="str">
        <f>IF(N563&lt;&gt;"",uzytkownicy722[[#This Row],[Uzytkownicy]],"")</f>
        <v/>
      </c>
      <c r="P563" t="s">
        <v>593</v>
      </c>
      <c r="Q563" t="s">
        <v>593</v>
      </c>
    </row>
    <row r="564" spans="8:17" ht="15.75" x14ac:dyDescent="0.25">
      <c r="H564" s="1" t="s">
        <v>47</v>
      </c>
      <c r="I564" s="1" t="s">
        <v>329</v>
      </c>
      <c r="J564">
        <v>0.2</v>
      </c>
      <c r="K564" s="1" t="s">
        <v>563</v>
      </c>
      <c r="L564" s="1" t="str">
        <f>VLOOKUP(uzytkownicy722[[#This Row],[Panstwo]],panstwa520[[Panstwo]:[Kontynent]],2,FALSE)</f>
        <v>Europa</v>
      </c>
      <c r="M564" s="1" t="str">
        <f>VLOOKUP(uzytkownicy722[[#This Row],[Jezyk]],jezyki621[],2,FALSE)</f>
        <v>sino-tybetanska</v>
      </c>
      <c r="N56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64" s="9" t="str">
        <f>IF(N564&lt;&gt;"",uzytkownicy722[[#This Row],[Uzytkownicy]],"")</f>
        <v/>
      </c>
      <c r="P564" t="s">
        <v>593</v>
      </c>
      <c r="Q564" t="s">
        <v>593</v>
      </c>
    </row>
    <row r="565" spans="8:17" ht="15.75" x14ac:dyDescent="0.25">
      <c r="H565" s="1" t="s">
        <v>7</v>
      </c>
      <c r="I565" s="1" t="s">
        <v>333</v>
      </c>
      <c r="J565">
        <v>0.1</v>
      </c>
      <c r="K565" s="1" t="s">
        <v>563</v>
      </c>
      <c r="L565" s="1" t="str">
        <f>VLOOKUP(uzytkownicy722[[#This Row],[Panstwo]],panstwa520[[Panstwo]:[Kontynent]],2,FALSE)</f>
        <v>Ameryka Poludniowa</v>
      </c>
      <c r="M565" s="1" t="str">
        <f>VLOOKUP(uzytkownicy722[[#This Row],[Jezyk]],jezyki621[],2,FALSE)</f>
        <v>jezyk izolowany</v>
      </c>
      <c r="N565" s="9" t="str">
        <f>IF(AND(OR(uzytkownicy722[[#This Row],[kontynent]]="Ameryka Polnocna",uzytkownicy722[[#This Row],[kontynent]]="Ameryka Poludniowa"),uzytkownicy722[[#This Row],[rodzina]]&lt;&gt;"indoeuropejska"),uzytkownicy722[[#This Row],[Jezyk]],"")</f>
        <v>mapuche</v>
      </c>
      <c r="O565" s="9">
        <f>IF(N565&lt;&gt;"",uzytkownicy722[[#This Row],[Uzytkownicy]],"")</f>
        <v>0.1</v>
      </c>
      <c r="P565" t="s">
        <v>333</v>
      </c>
      <c r="Q565">
        <v>0.1</v>
      </c>
    </row>
    <row r="566" spans="8:17" ht="15.75" x14ac:dyDescent="0.25">
      <c r="H566" s="1" t="s">
        <v>10</v>
      </c>
      <c r="I566" s="1" t="s">
        <v>244</v>
      </c>
      <c r="J566">
        <v>0.1</v>
      </c>
      <c r="K566" s="1" t="s">
        <v>563</v>
      </c>
      <c r="L566" s="1" t="str">
        <f>VLOOKUP(uzytkownicy722[[#This Row],[Panstwo]],panstwa520[[Panstwo]:[Kontynent]],2,FALSE)</f>
        <v>Azja</v>
      </c>
      <c r="M566" s="1" t="str">
        <f>VLOOKUP(uzytkownicy722[[#This Row],[Jezyk]],jezyki621[],2,FALSE)</f>
        <v>sino-tybetanska</v>
      </c>
      <c r="N56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66" s="9" t="str">
        <f>IF(N566&lt;&gt;"",uzytkownicy722[[#This Row],[Uzytkownicy]],"")</f>
        <v/>
      </c>
      <c r="P566" t="s">
        <v>593</v>
      </c>
      <c r="Q566" t="s">
        <v>593</v>
      </c>
    </row>
    <row r="567" spans="8:17" ht="15.75" x14ac:dyDescent="0.25">
      <c r="H567" s="1" t="s">
        <v>10</v>
      </c>
      <c r="I567" s="1" t="s">
        <v>255</v>
      </c>
      <c r="J567">
        <v>0.1</v>
      </c>
      <c r="K567" s="1" t="s">
        <v>563</v>
      </c>
      <c r="L567" s="1" t="str">
        <f>VLOOKUP(uzytkownicy722[[#This Row],[Panstwo]],panstwa520[[Panstwo]:[Kontynent]],2,FALSE)</f>
        <v>Azja</v>
      </c>
      <c r="M567" s="1" t="str">
        <f>VLOOKUP(uzytkownicy722[[#This Row],[Jezyk]],jezyki621[],2,FALSE)</f>
        <v>dajska</v>
      </c>
      <c r="N56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67" s="9" t="str">
        <f>IF(N567&lt;&gt;"",uzytkownicy722[[#This Row],[Uzytkownicy]],"")</f>
        <v/>
      </c>
      <c r="P567" t="s">
        <v>593</v>
      </c>
      <c r="Q567" t="s">
        <v>593</v>
      </c>
    </row>
    <row r="568" spans="8:17" ht="15.75" x14ac:dyDescent="0.25">
      <c r="H568" s="1" t="s">
        <v>12</v>
      </c>
      <c r="I568" s="1" t="s">
        <v>222</v>
      </c>
      <c r="J568">
        <v>0.1</v>
      </c>
      <c r="K568" s="1" t="s">
        <v>563</v>
      </c>
      <c r="L568" s="1" t="str">
        <f>VLOOKUP(uzytkownicy722[[#This Row],[Panstwo]],panstwa520[[Panstwo]:[Kontynent]],2,FALSE)</f>
        <v>Azja</v>
      </c>
      <c r="M568" s="1" t="str">
        <f>VLOOKUP(uzytkownicy722[[#This Row],[Jezyk]],jezyki621[],2,FALSE)</f>
        <v>sino-tybetanska</v>
      </c>
      <c r="N56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68" s="9" t="str">
        <f>IF(N568&lt;&gt;"",uzytkownicy722[[#This Row],[Uzytkownicy]],"")</f>
        <v/>
      </c>
      <c r="P568" t="s">
        <v>593</v>
      </c>
      <c r="Q568" t="s">
        <v>593</v>
      </c>
    </row>
    <row r="569" spans="8:17" ht="15.75" x14ac:dyDescent="0.25">
      <c r="H569" s="1" t="s">
        <v>12</v>
      </c>
      <c r="I569" s="1" t="s">
        <v>151</v>
      </c>
      <c r="J569">
        <v>0.1</v>
      </c>
      <c r="K569" s="1" t="s">
        <v>563</v>
      </c>
      <c r="L569" s="1" t="str">
        <f>VLOOKUP(uzytkownicy722[[#This Row],[Panstwo]],panstwa520[[Panstwo]:[Kontynent]],2,FALSE)</f>
        <v>Azja</v>
      </c>
      <c r="M569" s="1" t="str">
        <f>VLOOKUP(uzytkownicy722[[#This Row],[Jezyk]],jezyki621[],2,FALSE)</f>
        <v>mongolska</v>
      </c>
      <c r="N56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69" s="9" t="str">
        <f>IF(N569&lt;&gt;"",uzytkownicy722[[#This Row],[Uzytkownicy]],"")</f>
        <v/>
      </c>
      <c r="P569" t="s">
        <v>593</v>
      </c>
      <c r="Q569" t="s">
        <v>593</v>
      </c>
    </row>
    <row r="570" spans="8:17" ht="15.75" x14ac:dyDescent="0.25">
      <c r="H570" s="1" t="s">
        <v>12</v>
      </c>
      <c r="I570" s="1" t="s">
        <v>451</v>
      </c>
      <c r="J570">
        <v>0.1</v>
      </c>
      <c r="K570" s="1" t="s">
        <v>563</v>
      </c>
      <c r="L570" s="1" t="str">
        <f>VLOOKUP(uzytkownicy722[[#This Row],[Panstwo]],panstwa520[[Panstwo]:[Kontynent]],2,FALSE)</f>
        <v>Azja</v>
      </c>
      <c r="M570" s="1" t="str">
        <f>VLOOKUP(uzytkownicy722[[#This Row],[Jezyk]],jezyki621[],2,FALSE)</f>
        <v>turecka</v>
      </c>
      <c r="N57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70" s="9" t="str">
        <f>IF(N570&lt;&gt;"",uzytkownicy722[[#This Row],[Uzytkownicy]],"")</f>
        <v/>
      </c>
      <c r="P570" t="s">
        <v>593</v>
      </c>
      <c r="Q570" t="s">
        <v>593</v>
      </c>
    </row>
    <row r="571" spans="8:17" ht="15.75" x14ac:dyDescent="0.25">
      <c r="H571" s="1" t="s">
        <v>12</v>
      </c>
      <c r="I571" s="1" t="s">
        <v>119</v>
      </c>
      <c r="J571">
        <v>0.1</v>
      </c>
      <c r="K571" s="1" t="s">
        <v>563</v>
      </c>
      <c r="L571" s="1" t="str">
        <f>VLOOKUP(uzytkownicy722[[#This Row],[Panstwo]],panstwa520[[Panstwo]:[Kontynent]],2,FALSE)</f>
        <v>Azja</v>
      </c>
      <c r="M571" s="1" t="str">
        <f>VLOOKUP(uzytkownicy722[[#This Row],[Jezyk]],jezyki621[],2,FALSE)</f>
        <v>austroazjatycka</v>
      </c>
      <c r="N57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71" s="9" t="str">
        <f>IF(N571&lt;&gt;"",uzytkownicy722[[#This Row],[Uzytkownicy]],"")</f>
        <v/>
      </c>
      <c r="P571" t="s">
        <v>593</v>
      </c>
      <c r="Q571" t="s">
        <v>593</v>
      </c>
    </row>
    <row r="572" spans="8:17" ht="15.75" x14ac:dyDescent="0.25">
      <c r="H572" s="1" t="s">
        <v>12</v>
      </c>
      <c r="I572" s="1" t="s">
        <v>332</v>
      </c>
      <c r="J572">
        <v>0.1</v>
      </c>
      <c r="K572" s="1" t="s">
        <v>563</v>
      </c>
      <c r="L572" s="1" t="str">
        <f>VLOOKUP(uzytkownicy722[[#This Row],[Panstwo]],panstwa520[[Panstwo]:[Kontynent]],2,FALSE)</f>
        <v>Azja</v>
      </c>
      <c r="M572" s="1" t="str">
        <f>VLOOKUP(uzytkownicy722[[#This Row],[Jezyk]],jezyki621[],2,FALSE)</f>
        <v>dajska</v>
      </c>
      <c r="N57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72" s="9" t="str">
        <f>IF(N572&lt;&gt;"",uzytkownicy722[[#This Row],[Uzytkownicy]],"")</f>
        <v/>
      </c>
      <c r="P572" t="s">
        <v>593</v>
      </c>
      <c r="Q572" t="s">
        <v>593</v>
      </c>
    </row>
    <row r="573" spans="8:17" ht="15.75" x14ac:dyDescent="0.25">
      <c r="H573" s="1" t="s">
        <v>12</v>
      </c>
      <c r="I573" s="1" t="s">
        <v>519</v>
      </c>
      <c r="J573">
        <v>0.1</v>
      </c>
      <c r="K573" s="1" t="s">
        <v>563</v>
      </c>
      <c r="L573" s="1" t="str">
        <f>VLOOKUP(uzytkownicy722[[#This Row],[Panstwo]],panstwa520[[Panstwo]:[Kontynent]],2,FALSE)</f>
        <v>Azja</v>
      </c>
      <c r="M573" s="1" t="str">
        <f>VLOOKUP(uzytkownicy722[[#This Row],[Jezyk]],jezyki621[],2,FALSE)</f>
        <v>sino-tybetanska</v>
      </c>
      <c r="N57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73" s="9" t="str">
        <f>IF(N573&lt;&gt;"",uzytkownicy722[[#This Row],[Uzytkownicy]],"")</f>
        <v/>
      </c>
      <c r="P573" t="s">
        <v>593</v>
      </c>
      <c r="Q573" t="s">
        <v>593</v>
      </c>
    </row>
    <row r="574" spans="8:17" ht="15.75" x14ac:dyDescent="0.25">
      <c r="H574" s="1" t="s">
        <v>13</v>
      </c>
      <c r="I574" s="1" t="s">
        <v>343</v>
      </c>
      <c r="J574">
        <v>0.1</v>
      </c>
      <c r="K574" s="1" t="s">
        <v>563</v>
      </c>
      <c r="L574" s="1" t="str">
        <f>VLOOKUP(uzytkownicy722[[#This Row],[Panstwo]],panstwa520[[Panstwo]:[Kontynent]],2,FALSE)</f>
        <v>Afryka</v>
      </c>
      <c r="M574" s="1" t="str">
        <f>VLOOKUP(uzytkownicy722[[#This Row],[Jezyk]],jezyki621[],2,FALSE)</f>
        <v>nigero-kongijska</v>
      </c>
      <c r="N57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74" s="9" t="str">
        <f>IF(N574&lt;&gt;"",uzytkownicy722[[#This Row],[Uzytkownicy]],"")</f>
        <v/>
      </c>
      <c r="P574" t="s">
        <v>593</v>
      </c>
      <c r="Q574" t="s">
        <v>593</v>
      </c>
    </row>
    <row r="575" spans="8:17" ht="15.75" x14ac:dyDescent="0.25">
      <c r="H575" s="1" t="s">
        <v>13</v>
      </c>
      <c r="I575" s="1" t="s">
        <v>387</v>
      </c>
      <c r="J575">
        <v>0.1</v>
      </c>
      <c r="K575" s="1" t="s">
        <v>563</v>
      </c>
      <c r="L575" s="1" t="str">
        <f>VLOOKUP(uzytkownicy722[[#This Row],[Panstwo]],panstwa520[[Panstwo]:[Kontynent]],2,FALSE)</f>
        <v>Afryka</v>
      </c>
      <c r="M575" s="1" t="str">
        <f>VLOOKUP(uzytkownicy722[[#This Row],[Jezyk]],jezyki621[],2,FALSE)</f>
        <v>nigero-kongijska</v>
      </c>
      <c r="N57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75" s="9" t="str">
        <f>IF(N575&lt;&gt;"",uzytkownicy722[[#This Row],[Uzytkownicy]],"")</f>
        <v/>
      </c>
      <c r="P575" t="s">
        <v>593</v>
      </c>
      <c r="Q575" t="s">
        <v>593</v>
      </c>
    </row>
    <row r="576" spans="8:17" ht="15.75" x14ac:dyDescent="0.25">
      <c r="H576" s="1" t="s">
        <v>16</v>
      </c>
      <c r="I576" s="1" t="s">
        <v>545</v>
      </c>
      <c r="J576">
        <v>0.1</v>
      </c>
      <c r="K576" s="1" t="s">
        <v>563</v>
      </c>
      <c r="L576" s="1" t="str">
        <f>VLOOKUP(uzytkownicy722[[#This Row],[Panstwo]],panstwa520[[Panstwo]:[Kontynent]],2,FALSE)</f>
        <v>Azja</v>
      </c>
      <c r="M576" s="1" t="str">
        <f>VLOOKUP(uzytkownicy722[[#This Row],[Jezyk]],jezyki621[],2,FALSE)</f>
        <v>austronezyjska</v>
      </c>
      <c r="N57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76" s="9" t="str">
        <f>IF(N576&lt;&gt;"",uzytkownicy722[[#This Row],[Uzytkownicy]],"")</f>
        <v/>
      </c>
      <c r="P576" t="s">
        <v>593</v>
      </c>
      <c r="Q576" t="s">
        <v>593</v>
      </c>
    </row>
    <row r="577" spans="8:17" ht="15.75" x14ac:dyDescent="0.25">
      <c r="H577" s="1" t="s">
        <v>20</v>
      </c>
      <c r="I577" s="1" t="s">
        <v>492</v>
      </c>
      <c r="J577">
        <v>0.1</v>
      </c>
      <c r="K577" s="1" t="s">
        <v>563</v>
      </c>
      <c r="L577" s="1" t="str">
        <f>VLOOKUP(uzytkownicy722[[#This Row],[Panstwo]],panstwa520[[Panstwo]:[Kontynent]],2,FALSE)</f>
        <v>Azja</v>
      </c>
      <c r="M577" s="1" t="str">
        <f>VLOOKUP(uzytkownicy722[[#This Row],[Jezyk]],jezyki621[],2,FALSE)</f>
        <v>sino-tybetanska</v>
      </c>
      <c r="N57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77" s="9" t="str">
        <f>IF(N577&lt;&gt;"",uzytkownicy722[[#This Row],[Uzytkownicy]],"")</f>
        <v/>
      </c>
      <c r="P577" t="s">
        <v>593</v>
      </c>
      <c r="Q577" t="s">
        <v>593</v>
      </c>
    </row>
    <row r="578" spans="8:17" ht="15.75" x14ac:dyDescent="0.25">
      <c r="H578" s="1" t="s">
        <v>20</v>
      </c>
      <c r="I578" s="1" t="s">
        <v>265</v>
      </c>
      <c r="J578">
        <v>0.1</v>
      </c>
      <c r="K578" s="1" t="s">
        <v>563</v>
      </c>
      <c r="L578" s="1" t="str">
        <f>VLOOKUP(uzytkownicy722[[#This Row],[Panstwo]],panstwa520[[Panstwo]:[Kontynent]],2,FALSE)</f>
        <v>Azja</v>
      </c>
      <c r="M578" s="1" t="str">
        <f>VLOOKUP(uzytkownicy722[[#This Row],[Jezyk]],jezyki621[],2,FALSE)</f>
        <v>drawidyjska</v>
      </c>
      <c r="N57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78" s="9" t="str">
        <f>IF(N578&lt;&gt;"",uzytkownicy722[[#This Row],[Uzytkownicy]],"")</f>
        <v/>
      </c>
      <c r="P578" t="s">
        <v>593</v>
      </c>
      <c r="Q578" t="s">
        <v>593</v>
      </c>
    </row>
    <row r="579" spans="8:17" ht="15.75" x14ac:dyDescent="0.25">
      <c r="H579" s="1" t="s">
        <v>20</v>
      </c>
      <c r="I579" s="1" t="s">
        <v>73</v>
      </c>
      <c r="J579">
        <v>0.1</v>
      </c>
      <c r="K579" s="1" t="s">
        <v>563</v>
      </c>
      <c r="L579" s="1" t="str">
        <f>VLOOKUP(uzytkownicy722[[#This Row],[Panstwo]],panstwa520[[Panstwo]:[Kontynent]],2,FALSE)</f>
        <v>Azja</v>
      </c>
      <c r="M579" s="1" t="str">
        <f>VLOOKUP(uzytkownicy722[[#This Row],[Jezyk]],jezyki621[],2,FALSE)</f>
        <v>sino-tybetanska</v>
      </c>
      <c r="N57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79" s="9" t="str">
        <f>IF(N579&lt;&gt;"",uzytkownicy722[[#This Row],[Uzytkownicy]],"")</f>
        <v/>
      </c>
      <c r="P579" t="s">
        <v>593</v>
      </c>
      <c r="Q579" t="s">
        <v>593</v>
      </c>
    </row>
    <row r="580" spans="8:17" ht="15.75" x14ac:dyDescent="0.25">
      <c r="H580" s="1" t="s">
        <v>20</v>
      </c>
      <c r="I580" s="1" t="s">
        <v>429</v>
      </c>
      <c r="J580">
        <v>0.1</v>
      </c>
      <c r="K580" s="1" t="s">
        <v>563</v>
      </c>
      <c r="L580" s="1" t="str">
        <f>VLOOKUP(uzytkownicy722[[#This Row],[Panstwo]],panstwa520[[Panstwo]:[Kontynent]],2,FALSE)</f>
        <v>Azja</v>
      </c>
      <c r="M580" s="1" t="str">
        <f>VLOOKUP(uzytkownicy722[[#This Row],[Jezyk]],jezyki621[],2,FALSE)</f>
        <v>sino-tybetanska</v>
      </c>
      <c r="N58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80" s="9" t="str">
        <f>IF(N580&lt;&gt;"",uzytkownicy722[[#This Row],[Uzytkownicy]],"")</f>
        <v/>
      </c>
      <c r="P580" t="s">
        <v>593</v>
      </c>
      <c r="Q580" t="s">
        <v>593</v>
      </c>
    </row>
    <row r="581" spans="8:17" ht="15.75" x14ac:dyDescent="0.25">
      <c r="H581" s="1" t="s">
        <v>20</v>
      </c>
      <c r="I581" s="1" t="s">
        <v>269</v>
      </c>
      <c r="J581">
        <v>0.1</v>
      </c>
      <c r="K581" s="1" t="s">
        <v>563</v>
      </c>
      <c r="L581" s="1" t="str">
        <f>VLOOKUP(uzytkownicy722[[#This Row],[Panstwo]],panstwa520[[Panstwo]:[Kontynent]],2,FALSE)</f>
        <v>Azja</v>
      </c>
      <c r="M581" s="1" t="str">
        <f>VLOOKUP(uzytkownicy722[[#This Row],[Jezyk]],jezyki621[],2,FALSE)</f>
        <v>drawidyjska</v>
      </c>
      <c r="N58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81" s="9" t="str">
        <f>IF(N581&lt;&gt;"",uzytkownicy722[[#This Row],[Uzytkownicy]],"")</f>
        <v/>
      </c>
      <c r="P581" t="s">
        <v>593</v>
      </c>
      <c r="Q581" t="s">
        <v>593</v>
      </c>
    </row>
    <row r="582" spans="8:17" ht="15.75" x14ac:dyDescent="0.25">
      <c r="H582" s="1" t="s">
        <v>20</v>
      </c>
      <c r="I582" s="1" t="s">
        <v>289</v>
      </c>
      <c r="J582">
        <v>0.1</v>
      </c>
      <c r="K582" s="1" t="s">
        <v>563</v>
      </c>
      <c r="L582" s="1" t="str">
        <f>VLOOKUP(uzytkownicy722[[#This Row],[Panstwo]],panstwa520[[Panstwo]:[Kontynent]],2,FALSE)</f>
        <v>Azja</v>
      </c>
      <c r="M582" s="1" t="str">
        <f>VLOOKUP(uzytkownicy722[[#This Row],[Jezyk]],jezyki621[],2,FALSE)</f>
        <v>drawidyjska</v>
      </c>
      <c r="N58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82" s="9" t="str">
        <f>IF(N582&lt;&gt;"",uzytkownicy722[[#This Row],[Uzytkownicy]],"")</f>
        <v/>
      </c>
      <c r="P582" t="s">
        <v>593</v>
      </c>
      <c r="Q582" t="s">
        <v>593</v>
      </c>
    </row>
    <row r="583" spans="8:17" ht="15.75" x14ac:dyDescent="0.25">
      <c r="H583" s="1" t="s">
        <v>20</v>
      </c>
      <c r="I583" s="1" t="s">
        <v>154</v>
      </c>
      <c r="J583">
        <v>0.1</v>
      </c>
      <c r="K583" s="1" t="s">
        <v>563</v>
      </c>
      <c r="L583" s="1" t="str">
        <f>VLOOKUP(uzytkownicy722[[#This Row],[Panstwo]],panstwa520[[Panstwo]:[Kontynent]],2,FALSE)</f>
        <v>Azja</v>
      </c>
      <c r="M583" s="1" t="str">
        <f>VLOOKUP(uzytkownicy722[[#This Row],[Jezyk]],jezyki621[],2,FALSE)</f>
        <v>sino-tybetanska</v>
      </c>
      <c r="N58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83" s="9" t="str">
        <f>IF(N583&lt;&gt;"",uzytkownicy722[[#This Row],[Uzytkownicy]],"")</f>
        <v/>
      </c>
      <c r="P583" t="s">
        <v>593</v>
      </c>
      <c r="Q583" t="s">
        <v>593</v>
      </c>
    </row>
    <row r="584" spans="8:17" ht="15.75" x14ac:dyDescent="0.25">
      <c r="H584" s="1" t="s">
        <v>20</v>
      </c>
      <c r="I584" s="1" t="s">
        <v>292</v>
      </c>
      <c r="J584">
        <v>0.1</v>
      </c>
      <c r="K584" s="1" t="s">
        <v>563</v>
      </c>
      <c r="L584" s="1" t="str">
        <f>VLOOKUP(uzytkownicy722[[#This Row],[Panstwo]],panstwa520[[Panstwo]:[Kontynent]],2,FALSE)</f>
        <v>Azja</v>
      </c>
      <c r="M584" s="1" t="str">
        <f>VLOOKUP(uzytkownicy722[[#This Row],[Jezyk]],jezyki621[],2,FALSE)</f>
        <v>sino-tybetanska</v>
      </c>
      <c r="N58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84" s="9" t="str">
        <f>IF(N584&lt;&gt;"",uzytkownicy722[[#This Row],[Uzytkownicy]],"")</f>
        <v/>
      </c>
      <c r="P584" t="s">
        <v>593</v>
      </c>
      <c r="Q584" t="s">
        <v>593</v>
      </c>
    </row>
    <row r="585" spans="8:17" ht="15.75" x14ac:dyDescent="0.25">
      <c r="H585" s="1" t="s">
        <v>20</v>
      </c>
      <c r="I585" s="1" t="s">
        <v>458</v>
      </c>
      <c r="J585">
        <v>0.1</v>
      </c>
      <c r="K585" s="1" t="s">
        <v>563</v>
      </c>
      <c r="L585" s="1" t="str">
        <f>VLOOKUP(uzytkownicy722[[#This Row],[Panstwo]],panstwa520[[Panstwo]:[Kontynent]],2,FALSE)</f>
        <v>Azja</v>
      </c>
      <c r="M585" s="1" t="str">
        <f>VLOOKUP(uzytkownicy722[[#This Row],[Jezyk]],jezyki621[],2,FALSE)</f>
        <v>sino-tybetanska</v>
      </c>
      <c r="N58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85" s="9" t="str">
        <f>IF(N585&lt;&gt;"",uzytkownicy722[[#This Row],[Uzytkownicy]],"")</f>
        <v/>
      </c>
      <c r="P585" t="s">
        <v>593</v>
      </c>
      <c r="Q585" t="s">
        <v>593</v>
      </c>
    </row>
    <row r="586" spans="8:17" ht="15.75" x14ac:dyDescent="0.25">
      <c r="H586" s="1" t="s">
        <v>22</v>
      </c>
      <c r="I586" s="1" t="s">
        <v>136</v>
      </c>
      <c r="J586">
        <v>0.1</v>
      </c>
      <c r="K586" s="1" t="s">
        <v>563</v>
      </c>
      <c r="L586" s="1" t="str">
        <f>VLOOKUP(uzytkownicy722[[#This Row],[Panstwo]],panstwa520[[Panstwo]:[Kontynent]],2,FALSE)</f>
        <v>Azja</v>
      </c>
      <c r="M586" s="1" t="str">
        <f>VLOOKUP(uzytkownicy722[[#This Row],[Jezyk]],jezyki621[],2,FALSE)</f>
        <v>afroazjatycka</v>
      </c>
      <c r="N58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86" s="9" t="str">
        <f>IF(N586&lt;&gt;"",uzytkownicy722[[#This Row],[Uzytkownicy]],"")</f>
        <v/>
      </c>
      <c r="P586" t="s">
        <v>593</v>
      </c>
      <c r="Q586" t="s">
        <v>593</v>
      </c>
    </row>
    <row r="587" spans="8:17" ht="15.75" x14ac:dyDescent="0.25">
      <c r="H587" s="1" t="s">
        <v>25</v>
      </c>
      <c r="I587" s="1" t="s">
        <v>538</v>
      </c>
      <c r="J587">
        <v>0.1</v>
      </c>
      <c r="K587" s="1" t="s">
        <v>563</v>
      </c>
      <c r="L587" s="1" t="str">
        <f>VLOOKUP(uzytkownicy722[[#This Row],[Panstwo]],panstwa520[[Panstwo]:[Kontynent]],2,FALSE)</f>
        <v>Ameryka Polnocna</v>
      </c>
      <c r="M587" s="1" t="str">
        <f>VLOOKUP(uzytkownicy722[[#This Row],[Jezyk]],jezyki621[],2,FALSE)</f>
        <v>austroazjatycka</v>
      </c>
      <c r="N587" s="9" t="str">
        <f>IF(AND(OR(uzytkownicy722[[#This Row],[kontynent]]="Ameryka Polnocna",uzytkownicy722[[#This Row],[kontynent]]="Ameryka Poludniowa"),uzytkownicy722[[#This Row],[rodzina]]&lt;&gt;"indoeuropejska"),uzytkownicy722[[#This Row],[Jezyk]],"")</f>
        <v>wietnamski</v>
      </c>
      <c r="O587" s="9">
        <f>IF(N587&lt;&gt;"",uzytkownicy722[[#This Row],[Uzytkownicy]],"")</f>
        <v>0.1</v>
      </c>
      <c r="P587" t="s">
        <v>538</v>
      </c>
      <c r="Q587">
        <v>0.1</v>
      </c>
    </row>
    <row r="588" spans="8:17" ht="15.75" x14ac:dyDescent="0.25">
      <c r="H588" s="1" t="s">
        <v>25</v>
      </c>
      <c r="I588" s="1" t="s">
        <v>277</v>
      </c>
      <c r="J588">
        <v>0.1</v>
      </c>
      <c r="K588" s="1" t="s">
        <v>563</v>
      </c>
      <c r="L588" s="1" t="str">
        <f>VLOOKUP(uzytkownicy722[[#This Row],[Panstwo]],panstwa520[[Panstwo]:[Kontynent]],2,FALSE)</f>
        <v>Ameryka Polnocna</v>
      </c>
      <c r="M588" s="1" t="str">
        <f>VLOOKUP(uzytkownicy722[[#This Row],[Jezyk]],jezyki621[],2,FALSE)</f>
        <v>jezyk izolowany</v>
      </c>
      <c r="N588" s="9" t="str">
        <f>IF(AND(OR(uzytkownicy722[[#This Row],[kontynent]]="Ameryka Polnocna",uzytkownicy722[[#This Row],[kontynent]]="Ameryka Poludniowa"),uzytkownicy722[[#This Row],[rodzina]]&lt;&gt;"indoeuropejska"),uzytkownicy722[[#This Row],[Jezyk]],"")</f>
        <v>koreanski</v>
      </c>
      <c r="O588" s="9">
        <f>IF(N588&lt;&gt;"",uzytkownicy722[[#This Row],[Uzytkownicy]],"")</f>
        <v>0.1</v>
      </c>
      <c r="P588" t="s">
        <v>277</v>
      </c>
      <c r="Q588">
        <v>0.1</v>
      </c>
    </row>
    <row r="589" spans="8:17" ht="15.75" x14ac:dyDescent="0.25">
      <c r="H589" s="1" t="s">
        <v>25</v>
      </c>
      <c r="I589" s="1" t="s">
        <v>491</v>
      </c>
      <c r="J589">
        <v>0.1</v>
      </c>
      <c r="K589" s="1" t="s">
        <v>563</v>
      </c>
      <c r="L589" s="1" t="str">
        <f>VLOOKUP(uzytkownicy722[[#This Row],[Panstwo]],panstwa520[[Panstwo]:[Kontynent]],2,FALSE)</f>
        <v>Ameryka Polnocna</v>
      </c>
      <c r="M589" s="1" t="str">
        <f>VLOOKUP(uzytkownicy722[[#This Row],[Jezyk]],jezyki621[],2,FALSE)</f>
        <v>drawidyjska</v>
      </c>
      <c r="N589" s="9" t="str">
        <f>IF(AND(OR(uzytkownicy722[[#This Row],[kontynent]]="Ameryka Polnocna",uzytkownicy722[[#This Row],[kontynent]]="Ameryka Poludniowa"),uzytkownicy722[[#This Row],[rodzina]]&lt;&gt;"indoeuropejska"),uzytkownicy722[[#This Row],[Jezyk]],"")</f>
        <v>tamilski</v>
      </c>
      <c r="O589" s="9">
        <f>IF(N589&lt;&gt;"",uzytkownicy722[[#This Row],[Uzytkownicy]],"")</f>
        <v>0.1</v>
      </c>
      <c r="P589" t="s">
        <v>491</v>
      </c>
      <c r="Q589">
        <v>0.1</v>
      </c>
    </row>
    <row r="590" spans="8:17" ht="15.75" x14ac:dyDescent="0.25">
      <c r="H590" s="1" t="s">
        <v>25</v>
      </c>
      <c r="I590" s="1" t="s">
        <v>527</v>
      </c>
      <c r="J590">
        <v>0.1</v>
      </c>
      <c r="K590" s="1" t="s">
        <v>563</v>
      </c>
      <c r="L590" s="1" t="str">
        <f>VLOOKUP(uzytkownicy722[[#This Row],[Panstwo]],panstwa520[[Panstwo]:[Kontynent]],2,FALSE)</f>
        <v>Ameryka Polnocna</v>
      </c>
      <c r="M590" s="1" t="str">
        <f>VLOOKUP(uzytkownicy722[[#This Row],[Jezyk]],jezyki621[],2,FALSE)</f>
        <v>indoeuropejska</v>
      </c>
      <c r="N59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90" s="9" t="str">
        <f>IF(N590&lt;&gt;"",uzytkownicy722[[#This Row],[Uzytkownicy]],"")</f>
        <v/>
      </c>
      <c r="P590" t="s">
        <v>593</v>
      </c>
      <c r="Q590" t="s">
        <v>593</v>
      </c>
    </row>
    <row r="591" spans="8:17" ht="15.75" x14ac:dyDescent="0.25">
      <c r="H591" s="1" t="s">
        <v>25</v>
      </c>
      <c r="I591" s="1" t="s">
        <v>205</v>
      </c>
      <c r="J591">
        <v>0.1</v>
      </c>
      <c r="K591" s="1" t="s">
        <v>563</v>
      </c>
      <c r="L591" s="1" t="str">
        <f>VLOOKUP(uzytkownicy722[[#This Row],[Panstwo]],panstwa520[[Panstwo]:[Kontynent]],2,FALSE)</f>
        <v>Ameryka Polnocna</v>
      </c>
      <c r="M591" s="1" t="str">
        <f>VLOOKUP(uzytkownicy722[[#This Row],[Jezyk]],jezyki621[],2,FALSE)</f>
        <v>indoeuropejska</v>
      </c>
      <c r="N59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91" s="9" t="str">
        <f>IF(N591&lt;&gt;"",uzytkownicy722[[#This Row],[Uzytkownicy]],"")</f>
        <v/>
      </c>
      <c r="P591" t="s">
        <v>593</v>
      </c>
      <c r="Q591" t="s">
        <v>593</v>
      </c>
    </row>
    <row r="592" spans="8:17" ht="15.75" x14ac:dyDescent="0.25">
      <c r="H592" s="1" t="s">
        <v>25</v>
      </c>
      <c r="I592" s="1" t="s">
        <v>178</v>
      </c>
      <c r="J592">
        <v>0.1</v>
      </c>
      <c r="K592" s="1" t="s">
        <v>563</v>
      </c>
      <c r="L592" s="1" t="str">
        <f>VLOOKUP(uzytkownicy722[[#This Row],[Panstwo]],panstwa520[[Panstwo]:[Kontynent]],2,FALSE)</f>
        <v>Ameryka Polnocna</v>
      </c>
      <c r="M592" s="1" t="str">
        <f>VLOOKUP(uzytkownicy722[[#This Row],[Jezyk]],jezyki621[],2,FALSE)</f>
        <v>indoeuropejska</v>
      </c>
      <c r="N59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92" s="9" t="str">
        <f>IF(N592&lt;&gt;"",uzytkownicy722[[#This Row],[Uzytkownicy]],"")</f>
        <v/>
      </c>
      <c r="P592" t="s">
        <v>593</v>
      </c>
      <c r="Q592" t="s">
        <v>593</v>
      </c>
    </row>
    <row r="593" spans="8:17" ht="15.75" x14ac:dyDescent="0.25">
      <c r="H593" s="1" t="s">
        <v>25</v>
      </c>
      <c r="I593" s="1" t="s">
        <v>181</v>
      </c>
      <c r="J593">
        <v>0.1</v>
      </c>
      <c r="K593" s="1" t="s">
        <v>563</v>
      </c>
      <c r="L593" s="1" t="str">
        <f>VLOOKUP(uzytkownicy722[[#This Row],[Panstwo]],panstwa520[[Panstwo]:[Kontynent]],2,FALSE)</f>
        <v>Ameryka Polnocna</v>
      </c>
      <c r="M593" s="1" t="str">
        <f>VLOOKUP(uzytkownicy722[[#This Row],[Jezyk]],jezyki621[],2,FALSE)</f>
        <v>indoeuropejska</v>
      </c>
      <c r="N59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93" s="9" t="str">
        <f>IF(N593&lt;&gt;"",uzytkownicy722[[#This Row],[Uzytkownicy]],"")</f>
        <v/>
      </c>
      <c r="P593" t="s">
        <v>593</v>
      </c>
      <c r="Q593" t="s">
        <v>593</v>
      </c>
    </row>
    <row r="594" spans="8:17" ht="15.75" x14ac:dyDescent="0.25">
      <c r="H594" s="1" t="s">
        <v>25</v>
      </c>
      <c r="I594" s="1" t="s">
        <v>199</v>
      </c>
      <c r="J594">
        <v>0.1</v>
      </c>
      <c r="K594" s="1" t="s">
        <v>563</v>
      </c>
      <c r="L594" s="1" t="str">
        <f>VLOOKUP(uzytkownicy722[[#This Row],[Panstwo]],panstwa520[[Panstwo]:[Kontynent]],2,FALSE)</f>
        <v>Ameryka Polnocna</v>
      </c>
      <c r="M594" s="1" t="str">
        <f>VLOOKUP(uzytkownicy722[[#This Row],[Jezyk]],jezyki621[],2,FALSE)</f>
        <v>indoeuropejska</v>
      </c>
      <c r="N59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94" s="9" t="str">
        <f>IF(N594&lt;&gt;"",uzytkownicy722[[#This Row],[Uzytkownicy]],"")</f>
        <v/>
      </c>
      <c r="P594" t="s">
        <v>593</v>
      </c>
      <c r="Q594" t="s">
        <v>593</v>
      </c>
    </row>
    <row r="595" spans="8:17" ht="15.75" x14ac:dyDescent="0.25">
      <c r="H595" s="1" t="s">
        <v>25</v>
      </c>
      <c r="I595" s="1" t="s">
        <v>445</v>
      </c>
      <c r="J595">
        <v>0.1</v>
      </c>
      <c r="K595" s="1" t="s">
        <v>563</v>
      </c>
      <c r="L595" s="1" t="str">
        <f>VLOOKUP(uzytkownicy722[[#This Row],[Panstwo]],panstwa520[[Panstwo]:[Kontynent]],2,FALSE)</f>
        <v>Ameryka Polnocna</v>
      </c>
      <c r="M595" s="1" t="str">
        <f>VLOOKUP(uzytkownicy722[[#This Row],[Jezyk]],jezyki621[],2,FALSE)</f>
        <v>indoeuropejska</v>
      </c>
      <c r="N59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95" s="9" t="str">
        <f>IF(N595&lt;&gt;"",uzytkownicy722[[#This Row],[Uzytkownicy]],"")</f>
        <v/>
      </c>
      <c r="P595" t="s">
        <v>593</v>
      </c>
      <c r="Q595" t="s">
        <v>593</v>
      </c>
    </row>
    <row r="596" spans="8:17" ht="15.75" x14ac:dyDescent="0.25">
      <c r="H596" s="1" t="s">
        <v>25</v>
      </c>
      <c r="I596" s="1" t="s">
        <v>280</v>
      </c>
      <c r="J596">
        <v>0.1</v>
      </c>
      <c r="K596" s="1" t="s">
        <v>563</v>
      </c>
      <c r="L596" s="1" t="str">
        <f>VLOOKUP(uzytkownicy722[[#This Row],[Panstwo]],panstwa520[[Panstwo]:[Kontynent]],2,FALSE)</f>
        <v>Ameryka Polnocna</v>
      </c>
      <c r="M596" s="1" t="str">
        <f>VLOOKUP(uzytkownicy722[[#This Row],[Jezyk]],jezyki621[],2,FALSE)</f>
        <v>algijska</v>
      </c>
      <c r="N596" s="9" t="str">
        <f>IF(AND(OR(uzytkownicy722[[#This Row],[kontynent]]="Ameryka Polnocna",uzytkownicy722[[#This Row],[kontynent]]="Ameryka Poludniowa"),uzytkownicy722[[#This Row],[rodzina]]&lt;&gt;"indoeuropejska"),uzytkownicy722[[#This Row],[Jezyk]],"")</f>
        <v>kri</v>
      </c>
      <c r="O596" s="9">
        <f>IF(N596&lt;&gt;"",uzytkownicy722[[#This Row],[Uzytkownicy]],"")</f>
        <v>0.1</v>
      </c>
      <c r="P596" t="s">
        <v>280</v>
      </c>
      <c r="Q596">
        <v>0.1</v>
      </c>
    </row>
    <row r="597" spans="8:17" ht="15.75" x14ac:dyDescent="0.25">
      <c r="H597" s="1" t="s">
        <v>27</v>
      </c>
      <c r="I597" s="1" t="s">
        <v>473</v>
      </c>
      <c r="J597">
        <v>0.1</v>
      </c>
      <c r="K597" s="1" t="s">
        <v>563</v>
      </c>
      <c r="L597" s="1" t="str">
        <f>VLOOKUP(uzytkownicy722[[#This Row],[Panstwo]],panstwa520[[Panstwo]:[Kontynent]],2,FALSE)</f>
        <v>Afryka</v>
      </c>
      <c r="M597" s="1" t="str">
        <f>VLOOKUP(uzytkownicy722[[#This Row],[Jezyk]],jezyki621[],2,FALSE)</f>
        <v>nigero-kongijska</v>
      </c>
      <c r="N59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97" s="9" t="str">
        <f>IF(N597&lt;&gt;"",uzytkownicy722[[#This Row],[Uzytkownicy]],"")</f>
        <v/>
      </c>
      <c r="P597" t="s">
        <v>593</v>
      </c>
      <c r="Q597" t="s">
        <v>593</v>
      </c>
    </row>
    <row r="598" spans="8:17" ht="15.75" x14ac:dyDescent="0.25">
      <c r="H598" s="1" t="s">
        <v>27</v>
      </c>
      <c r="I598" s="1" t="s">
        <v>413</v>
      </c>
      <c r="J598">
        <v>0.1</v>
      </c>
      <c r="K598" s="1" t="s">
        <v>563</v>
      </c>
      <c r="L598" s="1" t="str">
        <f>VLOOKUP(uzytkownicy722[[#This Row],[Panstwo]],panstwa520[[Panstwo]:[Kontynent]],2,FALSE)</f>
        <v>Afryka</v>
      </c>
      <c r="M598" s="1" t="str">
        <f>VLOOKUP(uzytkownicy722[[#This Row],[Jezyk]],jezyki621[],2,FALSE)</f>
        <v>nigero-kongijska</v>
      </c>
      <c r="N59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98" s="9" t="str">
        <f>IF(N598&lt;&gt;"",uzytkownicy722[[#This Row],[Uzytkownicy]],"")</f>
        <v/>
      </c>
      <c r="P598" t="s">
        <v>593</v>
      </c>
      <c r="Q598" t="s">
        <v>593</v>
      </c>
    </row>
    <row r="599" spans="8:17" ht="15.75" x14ac:dyDescent="0.25">
      <c r="H599" s="1" t="s">
        <v>27</v>
      </c>
      <c r="I599" s="1" t="s">
        <v>408</v>
      </c>
      <c r="J599">
        <v>0.1</v>
      </c>
      <c r="K599" s="1" t="s">
        <v>563</v>
      </c>
      <c r="L599" s="1" t="str">
        <f>VLOOKUP(uzytkownicy722[[#This Row],[Panstwo]],panstwa520[[Panstwo]:[Kontynent]],2,FALSE)</f>
        <v>Afryka</v>
      </c>
      <c r="M599" s="1" t="str">
        <f>VLOOKUP(uzytkownicy722[[#This Row],[Jezyk]],jezyki621[],2,FALSE)</f>
        <v>nigero-kongijska</v>
      </c>
      <c r="N59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599" s="9" t="str">
        <f>IF(N599&lt;&gt;"",uzytkownicy722[[#This Row],[Uzytkownicy]],"")</f>
        <v/>
      </c>
      <c r="P599" t="s">
        <v>593</v>
      </c>
      <c r="Q599" t="s">
        <v>593</v>
      </c>
    </row>
    <row r="600" spans="8:17" ht="15.75" x14ac:dyDescent="0.25">
      <c r="H600" s="1" t="s">
        <v>27</v>
      </c>
      <c r="I600" s="1" t="s">
        <v>412</v>
      </c>
      <c r="J600">
        <v>0.1</v>
      </c>
      <c r="K600" s="1" t="s">
        <v>563</v>
      </c>
      <c r="L600" s="1" t="str">
        <f>VLOOKUP(uzytkownicy722[[#This Row],[Panstwo]],panstwa520[[Panstwo]:[Kontynent]],2,FALSE)</f>
        <v>Afryka</v>
      </c>
      <c r="M600" s="1" t="str">
        <f>VLOOKUP(uzytkownicy722[[#This Row],[Jezyk]],jezyki621[],2,FALSE)</f>
        <v>nigero-kongijska</v>
      </c>
      <c r="N60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00" s="9" t="str">
        <f>IF(N600&lt;&gt;"",uzytkownicy722[[#This Row],[Uzytkownicy]],"")</f>
        <v/>
      </c>
      <c r="P600" t="s">
        <v>593</v>
      </c>
      <c r="Q600" t="s">
        <v>593</v>
      </c>
    </row>
    <row r="601" spans="8:17" ht="15.75" x14ac:dyDescent="0.25">
      <c r="H601" s="1" t="s">
        <v>27</v>
      </c>
      <c r="I601" s="1" t="s">
        <v>414</v>
      </c>
      <c r="J601">
        <v>0.1</v>
      </c>
      <c r="K601" s="1" t="s">
        <v>563</v>
      </c>
      <c r="L601" s="1" t="str">
        <f>VLOOKUP(uzytkownicy722[[#This Row],[Panstwo]],panstwa520[[Panstwo]:[Kontynent]],2,FALSE)</f>
        <v>Afryka</v>
      </c>
      <c r="M601" s="1" t="str">
        <f>VLOOKUP(uzytkownicy722[[#This Row],[Jezyk]],jezyki621[],2,FALSE)</f>
        <v>nigero-kongijska</v>
      </c>
      <c r="N60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01" s="9" t="str">
        <f>IF(N601&lt;&gt;"",uzytkownicy722[[#This Row],[Uzytkownicy]],"")</f>
        <v/>
      </c>
      <c r="P601" t="s">
        <v>593</v>
      </c>
      <c r="Q601" t="s">
        <v>593</v>
      </c>
    </row>
    <row r="602" spans="8:17" ht="15.75" x14ac:dyDescent="0.25">
      <c r="H602" s="1" t="s">
        <v>27</v>
      </c>
      <c r="I602" s="1" t="s">
        <v>315</v>
      </c>
      <c r="J602">
        <v>0.1</v>
      </c>
      <c r="K602" s="1" t="s">
        <v>563</v>
      </c>
      <c r="L602" s="1" t="str">
        <f>VLOOKUP(uzytkownicy722[[#This Row],[Panstwo]],panstwa520[[Panstwo]:[Kontynent]],2,FALSE)</f>
        <v>Afryka</v>
      </c>
      <c r="M602" s="1" t="str">
        <f>VLOOKUP(uzytkownicy722[[#This Row],[Jezyk]],jezyki621[],2,FALSE)</f>
        <v>nigero-kongijska</v>
      </c>
      <c r="N60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02" s="9" t="str">
        <f>IF(N602&lt;&gt;"",uzytkownicy722[[#This Row],[Uzytkownicy]],"")</f>
        <v/>
      </c>
      <c r="P602" t="s">
        <v>593</v>
      </c>
      <c r="Q602" t="s">
        <v>593</v>
      </c>
    </row>
    <row r="603" spans="8:17" ht="15.75" x14ac:dyDescent="0.25">
      <c r="H603" s="1" t="s">
        <v>27</v>
      </c>
      <c r="I603" s="1" t="s">
        <v>471</v>
      </c>
      <c r="J603">
        <v>0.1</v>
      </c>
      <c r="K603" s="1" t="s">
        <v>562</v>
      </c>
      <c r="L603" s="1" t="str">
        <f>VLOOKUP(uzytkownicy722[[#This Row],[Panstwo]],panstwa520[[Panstwo]:[Kontynent]],2,FALSE)</f>
        <v>Afryka</v>
      </c>
      <c r="M603" s="1" t="str">
        <f>VLOOKUP(uzytkownicy722[[#This Row],[Jezyk]],jezyki621[],2,FALSE)</f>
        <v>nigero-kongijska</v>
      </c>
      <c r="N60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03" s="9" t="str">
        <f>IF(N603&lt;&gt;"",uzytkownicy722[[#This Row],[Uzytkownicy]],"")</f>
        <v/>
      </c>
      <c r="P603" t="s">
        <v>593</v>
      </c>
      <c r="Q603" t="s">
        <v>593</v>
      </c>
    </row>
    <row r="604" spans="8:17" ht="15.75" x14ac:dyDescent="0.25">
      <c r="H604" s="1" t="s">
        <v>27</v>
      </c>
      <c r="I604" s="1" t="s">
        <v>450</v>
      </c>
      <c r="J604">
        <v>0.1</v>
      </c>
      <c r="K604" s="1" t="s">
        <v>563</v>
      </c>
      <c r="L604" s="1" t="str">
        <f>VLOOKUP(uzytkownicy722[[#This Row],[Panstwo]],panstwa520[[Panstwo]:[Kontynent]],2,FALSE)</f>
        <v>Afryka</v>
      </c>
      <c r="M604" s="1" t="str">
        <f>VLOOKUP(uzytkownicy722[[#This Row],[Jezyk]],jezyki621[],2,FALSE)</f>
        <v>nigero-kongijska</v>
      </c>
      <c r="N60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04" s="9" t="str">
        <f>IF(N604&lt;&gt;"",uzytkownicy722[[#This Row],[Uzytkownicy]],"")</f>
        <v/>
      </c>
      <c r="P604" t="s">
        <v>593</v>
      </c>
      <c r="Q604" t="s">
        <v>593</v>
      </c>
    </row>
    <row r="605" spans="8:17" ht="15.75" x14ac:dyDescent="0.25">
      <c r="H605" s="1" t="s">
        <v>29</v>
      </c>
      <c r="I605" s="1" t="s">
        <v>74</v>
      </c>
      <c r="J605">
        <v>0.1</v>
      </c>
      <c r="K605" s="1" t="s">
        <v>563</v>
      </c>
      <c r="L605" s="1" t="str">
        <f>VLOOKUP(uzytkownicy722[[#This Row],[Panstwo]],panstwa520[[Panstwo]:[Kontynent]],2,FALSE)</f>
        <v>Azja</v>
      </c>
      <c r="M605" s="1" t="str">
        <f>VLOOKUP(uzytkownicy722[[#This Row],[Jezyk]],jezyki621[],2,FALSE)</f>
        <v>indoeuropejska</v>
      </c>
      <c r="N60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05" s="9" t="str">
        <f>IF(N605&lt;&gt;"",uzytkownicy722[[#This Row],[Uzytkownicy]],"")</f>
        <v/>
      </c>
      <c r="P605" t="s">
        <v>593</v>
      </c>
      <c r="Q605" t="s">
        <v>593</v>
      </c>
    </row>
    <row r="606" spans="8:17" ht="15.75" x14ac:dyDescent="0.25">
      <c r="H606" s="1" t="s">
        <v>29</v>
      </c>
      <c r="I606" s="1" t="s">
        <v>538</v>
      </c>
      <c r="J606">
        <v>0.1</v>
      </c>
      <c r="K606" s="1" t="s">
        <v>563</v>
      </c>
      <c r="L606" s="1" t="str">
        <f>VLOOKUP(uzytkownicy722[[#This Row],[Panstwo]],panstwa520[[Panstwo]:[Kontynent]],2,FALSE)</f>
        <v>Azja</v>
      </c>
      <c r="M606" s="1" t="str">
        <f>VLOOKUP(uzytkownicy722[[#This Row],[Jezyk]],jezyki621[],2,FALSE)</f>
        <v>austroazjatycka</v>
      </c>
      <c r="N60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06" s="9" t="str">
        <f>IF(N606&lt;&gt;"",uzytkownicy722[[#This Row],[Uzytkownicy]],"")</f>
        <v/>
      </c>
      <c r="P606" t="s">
        <v>593</v>
      </c>
      <c r="Q606" t="s">
        <v>593</v>
      </c>
    </row>
    <row r="607" spans="8:17" ht="15.75" x14ac:dyDescent="0.25">
      <c r="H607" s="1" t="s">
        <v>31</v>
      </c>
      <c r="I607" s="1" t="s">
        <v>206</v>
      </c>
      <c r="J607">
        <v>0.1</v>
      </c>
      <c r="K607" s="1" t="s">
        <v>563</v>
      </c>
      <c r="L607" s="1" t="str">
        <f>VLOOKUP(uzytkownicy722[[#This Row],[Panstwo]],panstwa520[[Panstwo]:[Kontynent]],2,FALSE)</f>
        <v>Ameryka Polnocna</v>
      </c>
      <c r="M607" s="1" t="str">
        <f>VLOOKUP(uzytkownicy722[[#This Row],[Jezyk]],jezyki621[],2,FALSE)</f>
        <v>majanska</v>
      </c>
      <c r="N607" s="9" t="str">
        <f>IF(AND(OR(uzytkownicy722[[#This Row],[kontynent]]="Ameryka Polnocna",uzytkownicy722[[#This Row],[kontynent]]="Ameryka Poludniowa"),uzytkownicy722[[#This Row],[rodzina]]&lt;&gt;"indoeuropejska"),uzytkownicy722[[#This Row],[Jezyk]],"")</f>
        <v>huastec</v>
      </c>
      <c r="O607" s="9">
        <f>IF(N607&lt;&gt;"",uzytkownicy722[[#This Row],[Uzytkownicy]],"")</f>
        <v>0.1</v>
      </c>
      <c r="P607" t="s">
        <v>206</v>
      </c>
      <c r="Q607">
        <v>0.1</v>
      </c>
    </row>
    <row r="608" spans="8:17" ht="15.75" x14ac:dyDescent="0.25">
      <c r="H608" s="1" t="s">
        <v>31</v>
      </c>
      <c r="I608" s="1" t="s">
        <v>143</v>
      </c>
      <c r="J608">
        <v>0.1</v>
      </c>
      <c r="K608" s="1" t="s">
        <v>563</v>
      </c>
      <c r="L608" s="1" t="str">
        <f>VLOOKUP(uzytkownicy722[[#This Row],[Panstwo]],panstwa520[[Panstwo]:[Kontynent]],2,FALSE)</f>
        <v>Ameryka Polnocna</v>
      </c>
      <c r="M608" s="1" t="str">
        <f>VLOOKUP(uzytkownicy722[[#This Row],[Jezyk]],jezyki621[],2,FALSE)</f>
        <v>otomang</v>
      </c>
      <c r="N608" s="9" t="str">
        <f>IF(AND(OR(uzytkownicy722[[#This Row],[kontynent]]="Ameryka Polnocna",uzytkownicy722[[#This Row],[kontynent]]="Ameryka Poludniowa"),uzytkownicy722[[#This Row],[rodzina]]&lt;&gt;"indoeuropejska"),uzytkownicy722[[#This Row],[Jezyk]],"")</f>
        <v>chinantec</v>
      </c>
      <c r="O608" s="9">
        <f>IF(N608&lt;&gt;"",uzytkownicy722[[#This Row],[Uzytkownicy]],"")</f>
        <v>0.1</v>
      </c>
      <c r="P608" t="s">
        <v>143</v>
      </c>
      <c r="Q608">
        <v>0.1</v>
      </c>
    </row>
    <row r="609" spans="8:17" ht="15.75" x14ac:dyDescent="0.25">
      <c r="H609" s="1" t="s">
        <v>31</v>
      </c>
      <c r="I609" s="1" t="s">
        <v>353</v>
      </c>
      <c r="J609">
        <v>0.1</v>
      </c>
      <c r="K609" s="1" t="s">
        <v>563</v>
      </c>
      <c r="L609" s="1" t="str">
        <f>VLOOKUP(uzytkownicy722[[#This Row],[Panstwo]],panstwa520[[Panstwo]:[Kontynent]],2,FALSE)</f>
        <v>Ameryka Polnocna</v>
      </c>
      <c r="M609" s="1" t="str">
        <f>VLOOKUP(uzytkownicy722[[#This Row],[Jezyk]],jezyki621[],2,FALSE)</f>
        <v>jezyk izolowany</v>
      </c>
      <c r="N609" s="9" t="str">
        <f>IF(AND(OR(uzytkownicy722[[#This Row],[kontynent]]="Ameryka Polnocna",uzytkownicy722[[#This Row],[kontynent]]="Ameryka Poludniowa"),uzytkownicy722[[#This Row],[rodzina]]&lt;&gt;"indoeuropejska"),uzytkownicy722[[#This Row],[Jezyk]],"")</f>
        <v>mixe</v>
      </c>
      <c r="O609" s="9">
        <f>IF(N609&lt;&gt;"",uzytkownicy722[[#This Row],[Uzytkownicy]],"")</f>
        <v>0.1</v>
      </c>
      <c r="P609" t="s">
        <v>353</v>
      </c>
      <c r="Q609">
        <v>0.1</v>
      </c>
    </row>
    <row r="610" spans="8:17" ht="15.75" x14ac:dyDescent="0.25">
      <c r="H610" s="1" t="s">
        <v>31</v>
      </c>
      <c r="I610" s="1" t="s">
        <v>344</v>
      </c>
      <c r="J610">
        <v>0.1</v>
      </c>
      <c r="K610" s="1" t="s">
        <v>563</v>
      </c>
      <c r="L610" s="1" t="str">
        <f>VLOOKUP(uzytkownicy722[[#This Row],[Panstwo]],panstwa520[[Panstwo]:[Kontynent]],2,FALSE)</f>
        <v>Ameryka Polnocna</v>
      </c>
      <c r="M610" s="1" t="str">
        <f>VLOOKUP(uzytkownicy722[[#This Row],[Jezyk]],jezyki621[],2,FALSE)</f>
        <v>otomang</v>
      </c>
      <c r="N610" s="9" t="str">
        <f>IF(AND(OR(uzytkownicy722[[#This Row],[kontynent]]="Ameryka Polnocna",uzytkownicy722[[#This Row],[kontynent]]="Ameryka Poludniowa"),uzytkownicy722[[#This Row],[rodzina]]&lt;&gt;"indoeuropejska"),uzytkownicy722[[#This Row],[Jezyk]],"")</f>
        <v>mazahua</v>
      </c>
      <c r="O610" s="9">
        <f>IF(N610&lt;&gt;"",uzytkownicy722[[#This Row],[Uzytkownicy]],"")</f>
        <v>0.1</v>
      </c>
      <c r="P610" t="s">
        <v>344</v>
      </c>
      <c r="Q610">
        <v>0.1</v>
      </c>
    </row>
    <row r="611" spans="8:17" ht="15.75" x14ac:dyDescent="0.25">
      <c r="H611" s="1" t="s">
        <v>31</v>
      </c>
      <c r="I611" s="1" t="s">
        <v>435</v>
      </c>
      <c r="J611">
        <v>0.1</v>
      </c>
      <c r="K611" s="1" t="s">
        <v>563</v>
      </c>
      <c r="L611" s="1" t="str">
        <f>VLOOKUP(uzytkownicy722[[#This Row],[Panstwo]],panstwa520[[Panstwo]:[Kontynent]],2,FALSE)</f>
        <v>Ameryka Polnocna</v>
      </c>
      <c r="M611" s="1" t="str">
        <f>VLOOKUP(uzytkownicy722[[#This Row],[Jezyk]],jezyki621[],2,FALSE)</f>
        <v>jezyk izolowany</v>
      </c>
      <c r="N611" s="9" t="str">
        <f>IF(AND(OR(uzytkownicy722[[#This Row],[kontynent]]="Ameryka Polnocna",uzytkownicy722[[#This Row],[kontynent]]="Ameryka Poludniowa"),uzytkownicy722[[#This Row],[rodzina]]&lt;&gt;"indoeuropejska"),uzytkownicy722[[#This Row],[Jezyk]],"")</f>
        <v>purepecha</v>
      </c>
      <c r="O611" s="9">
        <f>IF(N611&lt;&gt;"",uzytkownicy722[[#This Row],[Uzytkownicy]],"")</f>
        <v>0.1</v>
      </c>
      <c r="P611" t="s">
        <v>435</v>
      </c>
      <c r="Q611">
        <v>0.1</v>
      </c>
    </row>
    <row r="612" spans="8:17" ht="15.75" x14ac:dyDescent="0.25">
      <c r="H612" s="1" t="s">
        <v>31</v>
      </c>
      <c r="I612" s="1" t="s">
        <v>509</v>
      </c>
      <c r="J612">
        <v>0.1</v>
      </c>
      <c r="K612" s="1" t="s">
        <v>563</v>
      </c>
      <c r="L612" s="1" t="str">
        <f>VLOOKUP(uzytkownicy722[[#This Row],[Panstwo]],panstwa520[[Panstwo]:[Kontynent]],2,FALSE)</f>
        <v>Ameryka Polnocna</v>
      </c>
      <c r="M612" s="1" t="str">
        <f>VLOOKUP(uzytkownicy722[[#This Row],[Jezyk]],jezyki621[],2,FALSE)</f>
        <v>otomang</v>
      </c>
      <c r="N612" s="9" t="str">
        <f>IF(AND(OR(uzytkownicy722[[#This Row],[kontynent]]="Ameryka Polnocna",uzytkownicy722[[#This Row],[kontynent]]="Ameryka Poludniowa"),uzytkownicy722[[#This Row],[rodzina]]&lt;&gt;"indoeuropejska"),uzytkownicy722[[#This Row],[Jezyk]],"")</f>
        <v>tlapanec</v>
      </c>
      <c r="O612" s="9">
        <f>IF(N612&lt;&gt;"",uzytkownicy722[[#This Row],[Uzytkownicy]],"")</f>
        <v>0.1</v>
      </c>
      <c r="P612" t="s">
        <v>509</v>
      </c>
      <c r="Q612">
        <v>0.1</v>
      </c>
    </row>
    <row r="613" spans="8:17" ht="15.75" x14ac:dyDescent="0.25">
      <c r="H613" s="1" t="s">
        <v>32</v>
      </c>
      <c r="I613" s="1" t="s">
        <v>527</v>
      </c>
      <c r="J613">
        <v>0.1</v>
      </c>
      <c r="K613" s="1" t="s">
        <v>563</v>
      </c>
      <c r="L613" s="1" t="str">
        <f>VLOOKUP(uzytkownicy722[[#This Row],[Panstwo]],panstwa520[[Panstwo]:[Kontynent]],2,FALSE)</f>
        <v>Europa</v>
      </c>
      <c r="M613" s="1" t="str">
        <f>VLOOKUP(uzytkownicy722[[#This Row],[Jezyk]],jezyki621[],2,FALSE)</f>
        <v>indoeuropejska</v>
      </c>
      <c r="N61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13" s="9" t="str">
        <f>IF(N613&lt;&gt;"",uzytkownicy722[[#This Row],[Uzytkownicy]],"")</f>
        <v/>
      </c>
      <c r="P613" t="s">
        <v>593</v>
      </c>
      <c r="Q613" t="s">
        <v>593</v>
      </c>
    </row>
    <row r="614" spans="8:17" ht="15.75" x14ac:dyDescent="0.25">
      <c r="H614" s="1" t="s">
        <v>32</v>
      </c>
      <c r="I614" s="1" t="s">
        <v>161</v>
      </c>
      <c r="J614">
        <v>0.1</v>
      </c>
      <c r="K614" s="1" t="s">
        <v>563</v>
      </c>
      <c r="L614" s="1" t="str">
        <f>VLOOKUP(uzytkownicy722[[#This Row],[Panstwo]],panstwa520[[Panstwo]:[Kontynent]],2,FALSE)</f>
        <v>Europa</v>
      </c>
      <c r="M614" s="1" t="str">
        <f>VLOOKUP(uzytkownicy722[[#This Row],[Jezyk]],jezyki621[],2,FALSE)</f>
        <v>indoeuropejska</v>
      </c>
      <c r="N61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14" s="9" t="str">
        <f>IF(N614&lt;&gt;"",uzytkownicy722[[#This Row],[Uzytkownicy]],"")</f>
        <v/>
      </c>
      <c r="P614" t="s">
        <v>593</v>
      </c>
      <c r="Q614" t="s">
        <v>593</v>
      </c>
    </row>
    <row r="615" spans="8:17" ht="15.75" x14ac:dyDescent="0.25">
      <c r="H615" s="1" t="s">
        <v>32</v>
      </c>
      <c r="I615" s="1" t="s">
        <v>329</v>
      </c>
      <c r="J615">
        <v>0.1</v>
      </c>
      <c r="K615" s="1" t="s">
        <v>563</v>
      </c>
      <c r="L615" s="1" t="str">
        <f>VLOOKUP(uzytkownicy722[[#This Row],[Panstwo]],panstwa520[[Panstwo]:[Kontynent]],2,FALSE)</f>
        <v>Europa</v>
      </c>
      <c r="M615" s="1" t="str">
        <f>VLOOKUP(uzytkownicy722[[#This Row],[Jezyk]],jezyki621[],2,FALSE)</f>
        <v>sino-tybetanska</v>
      </c>
      <c r="N61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15" s="9" t="str">
        <f>IF(N615&lt;&gt;"",uzytkownicy722[[#This Row],[Uzytkownicy]],"")</f>
        <v/>
      </c>
      <c r="P615" t="s">
        <v>593</v>
      </c>
      <c r="Q615" t="s">
        <v>593</v>
      </c>
    </row>
    <row r="616" spans="8:17" ht="15.75" x14ac:dyDescent="0.25">
      <c r="H616" s="1" t="s">
        <v>32</v>
      </c>
      <c r="I616" s="1" t="s">
        <v>318</v>
      </c>
      <c r="J616">
        <v>0.1</v>
      </c>
      <c r="K616" s="1" t="s">
        <v>563</v>
      </c>
      <c r="L616" s="1" t="str">
        <f>VLOOKUP(uzytkownicy722[[#This Row],[Panstwo]],panstwa520[[Panstwo]:[Kontynent]],2,FALSE)</f>
        <v>Europa</v>
      </c>
      <c r="M616" s="1" t="str">
        <f>VLOOKUP(uzytkownicy722[[#This Row],[Jezyk]],jezyki621[],2,FALSE)</f>
        <v>indoeuropejska</v>
      </c>
      <c r="N61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16" s="9" t="str">
        <f>IF(N616&lt;&gt;"",uzytkownicy722[[#This Row],[Uzytkownicy]],"")</f>
        <v/>
      </c>
      <c r="P616" t="s">
        <v>593</v>
      </c>
      <c r="Q616" t="s">
        <v>593</v>
      </c>
    </row>
    <row r="617" spans="8:17" ht="15.75" x14ac:dyDescent="0.25">
      <c r="H617" s="1" t="s">
        <v>33</v>
      </c>
      <c r="I617" s="1" t="s">
        <v>216</v>
      </c>
      <c r="J617">
        <v>0.1</v>
      </c>
      <c r="K617" s="1" t="s">
        <v>563</v>
      </c>
      <c r="L617" s="1" t="str">
        <f>VLOOKUP(uzytkownicy722[[#This Row],[Panstwo]],panstwa520[[Panstwo]:[Kontynent]],2,FALSE)</f>
        <v>Afryka</v>
      </c>
      <c r="M617" s="1" t="str">
        <f>VLOOKUP(uzytkownicy722[[#This Row],[Jezyk]],jezyki621[],2,FALSE)</f>
        <v>nigero-kongijska</v>
      </c>
      <c r="N61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17" s="9" t="str">
        <f>IF(N617&lt;&gt;"",uzytkownicy722[[#This Row],[Uzytkownicy]],"")</f>
        <v/>
      </c>
      <c r="P617" t="s">
        <v>593</v>
      </c>
      <c r="Q617" t="s">
        <v>593</v>
      </c>
    </row>
    <row r="618" spans="8:17" ht="15.75" x14ac:dyDescent="0.25">
      <c r="H618" s="1" t="s">
        <v>35</v>
      </c>
      <c r="I618" s="1" t="s">
        <v>241</v>
      </c>
      <c r="J618">
        <v>0.1</v>
      </c>
      <c r="K618" s="1" t="s">
        <v>563</v>
      </c>
      <c r="L618" s="1" t="str">
        <f>VLOOKUP(uzytkownicy722[[#This Row],[Panstwo]],panstwa520[[Panstwo]:[Kontynent]],2,FALSE)</f>
        <v>Europa</v>
      </c>
      <c r="M618" s="1" t="str">
        <f>VLOOKUP(uzytkownicy722[[#This Row],[Jezyk]],jezyki621[],2,FALSE)</f>
        <v>indoeuropejska</v>
      </c>
      <c r="N61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18" s="9" t="str">
        <f>IF(N618&lt;&gt;"",uzytkownicy722[[#This Row],[Uzytkownicy]],"")</f>
        <v/>
      </c>
      <c r="P618" t="s">
        <v>593</v>
      </c>
      <c r="Q618" t="s">
        <v>593</v>
      </c>
    </row>
    <row r="619" spans="8:17" ht="15.75" x14ac:dyDescent="0.25">
      <c r="H619" s="1" t="s">
        <v>35</v>
      </c>
      <c r="I619" s="1" t="s">
        <v>74</v>
      </c>
      <c r="J619">
        <v>0.1</v>
      </c>
      <c r="K619" s="1" t="s">
        <v>563</v>
      </c>
      <c r="L619" s="1" t="str">
        <f>VLOOKUP(uzytkownicy722[[#This Row],[Panstwo]],panstwa520[[Panstwo]:[Kontynent]],2,FALSE)</f>
        <v>Europa</v>
      </c>
      <c r="M619" s="1" t="str">
        <f>VLOOKUP(uzytkownicy722[[#This Row],[Jezyk]],jezyki621[],2,FALSE)</f>
        <v>indoeuropejska</v>
      </c>
      <c r="N61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19" s="9" t="str">
        <f>IF(N619&lt;&gt;"",uzytkownicy722[[#This Row],[Uzytkownicy]],"")</f>
        <v/>
      </c>
      <c r="P619" t="s">
        <v>593</v>
      </c>
      <c r="Q619" t="s">
        <v>593</v>
      </c>
    </row>
    <row r="620" spans="8:17" ht="15.75" x14ac:dyDescent="0.25">
      <c r="H620" s="1" t="s">
        <v>35</v>
      </c>
      <c r="I620" s="1" t="s">
        <v>391</v>
      </c>
      <c r="J620">
        <v>0.1</v>
      </c>
      <c r="K620" s="1" t="s">
        <v>563</v>
      </c>
      <c r="L620" s="1" t="str">
        <f>VLOOKUP(uzytkownicy722[[#This Row],[Panstwo]],panstwa520[[Panstwo]:[Kontynent]],2,FALSE)</f>
        <v>Europa</v>
      </c>
      <c r="M620" s="1" t="str">
        <f>VLOOKUP(uzytkownicy722[[#This Row],[Jezyk]],jezyki621[],2,FALSE)</f>
        <v>indoeuropejska</v>
      </c>
      <c r="N62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20" s="9" t="str">
        <f>IF(N620&lt;&gt;"",uzytkownicy722[[#This Row],[Uzytkownicy]],"")</f>
        <v/>
      </c>
      <c r="P620" t="s">
        <v>593</v>
      </c>
      <c r="Q620" t="s">
        <v>593</v>
      </c>
    </row>
    <row r="621" spans="8:17" ht="15.75" x14ac:dyDescent="0.25">
      <c r="H621" s="1" t="s">
        <v>37</v>
      </c>
      <c r="I621" s="1" t="s">
        <v>294</v>
      </c>
      <c r="J621">
        <v>0.1</v>
      </c>
      <c r="K621" s="1" t="s">
        <v>563</v>
      </c>
      <c r="L621" s="1" t="str">
        <f>VLOOKUP(uzytkownicy722[[#This Row],[Panstwo]],panstwa520[[Panstwo]:[Kontynent]],2,FALSE)</f>
        <v>Europa</v>
      </c>
      <c r="M621" s="1" t="str">
        <f>VLOOKUP(uzytkownicy722[[#This Row],[Jezyk]],jezyki621[],2,FALSE)</f>
        <v>polnocno-wschodniokaukaska</v>
      </c>
      <c r="N62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21" s="9" t="str">
        <f>IF(N621&lt;&gt;"",uzytkownicy722[[#This Row],[Uzytkownicy]],"")</f>
        <v/>
      </c>
      <c r="P621" t="s">
        <v>593</v>
      </c>
      <c r="Q621" t="s">
        <v>593</v>
      </c>
    </row>
    <row r="622" spans="8:17" ht="15.75" x14ac:dyDescent="0.25">
      <c r="H622" s="1" t="s">
        <v>37</v>
      </c>
      <c r="I622" s="1" t="s">
        <v>67</v>
      </c>
      <c r="J622">
        <v>0.1</v>
      </c>
      <c r="K622" s="1" t="s">
        <v>563</v>
      </c>
      <c r="L622" s="1" t="str">
        <f>VLOOKUP(uzytkownicy722[[#This Row],[Panstwo]],panstwa520[[Panstwo]:[Kontynent]],2,FALSE)</f>
        <v>Europa</v>
      </c>
      <c r="M622" s="1" t="str">
        <f>VLOOKUP(uzytkownicy722[[#This Row],[Jezyk]],jezyki621[],2,FALSE)</f>
        <v>abchasko-adygijska</v>
      </c>
      <c r="N62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22" s="9" t="str">
        <f>IF(N622&lt;&gt;"",uzytkownicy722[[#This Row],[Uzytkownicy]],"")</f>
        <v/>
      </c>
      <c r="P622" t="s">
        <v>593</v>
      </c>
      <c r="Q622" t="s">
        <v>593</v>
      </c>
    </row>
    <row r="623" spans="8:17" ht="15.75" x14ac:dyDescent="0.25">
      <c r="H623" s="1" t="s">
        <v>37</v>
      </c>
      <c r="I623" s="1" t="s">
        <v>443</v>
      </c>
      <c r="J623">
        <v>0.1</v>
      </c>
      <c r="K623" s="1" t="s">
        <v>563</v>
      </c>
      <c r="L623" s="1" t="str">
        <f>VLOOKUP(uzytkownicy722[[#This Row],[Panstwo]],panstwa520[[Panstwo]:[Kontynent]],2,FALSE)</f>
        <v>Europa</v>
      </c>
      <c r="M623" s="1" t="str">
        <f>VLOOKUP(uzytkownicy722[[#This Row],[Jezyk]],jezyki621[],2,FALSE)</f>
        <v>indoeuropejska</v>
      </c>
      <c r="N62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23" s="9" t="str">
        <f>IF(N623&lt;&gt;"",uzytkownicy722[[#This Row],[Uzytkownicy]],"")</f>
        <v/>
      </c>
      <c r="P623" t="s">
        <v>593</v>
      </c>
      <c r="Q623" t="s">
        <v>593</v>
      </c>
    </row>
    <row r="624" spans="8:17" ht="15.75" x14ac:dyDescent="0.25">
      <c r="H624" s="1" t="s">
        <v>37</v>
      </c>
      <c r="I624" s="1" t="s">
        <v>480</v>
      </c>
      <c r="J624">
        <v>0.1</v>
      </c>
      <c r="K624" s="1" t="s">
        <v>563</v>
      </c>
      <c r="L624" s="1" t="str">
        <f>VLOOKUP(uzytkownicy722[[#This Row],[Panstwo]],panstwa520[[Panstwo]:[Kontynent]],2,FALSE)</f>
        <v>Europa</v>
      </c>
      <c r="M624" s="1" t="str">
        <f>VLOOKUP(uzytkownicy722[[#This Row],[Jezyk]],jezyki621[],2,FALSE)</f>
        <v>polnocno-wschodniokaukaska</v>
      </c>
      <c r="N62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24" s="9" t="str">
        <f>IF(N624&lt;&gt;"",uzytkownicy722[[#This Row],[Uzytkownicy]],"")</f>
        <v/>
      </c>
      <c r="P624" t="s">
        <v>593</v>
      </c>
      <c r="Q624" t="s">
        <v>593</v>
      </c>
    </row>
    <row r="625" spans="8:17" ht="15.75" x14ac:dyDescent="0.25">
      <c r="H625" s="1" t="s">
        <v>37</v>
      </c>
      <c r="I625" s="1" t="s">
        <v>57</v>
      </c>
      <c r="J625">
        <v>0.1</v>
      </c>
      <c r="K625" s="1" t="s">
        <v>563</v>
      </c>
      <c r="L625" s="1" t="str">
        <f>VLOOKUP(uzytkownicy722[[#This Row],[Panstwo]],panstwa520[[Panstwo]:[Kontynent]],2,FALSE)</f>
        <v>Europa</v>
      </c>
      <c r="M625" s="1" t="str">
        <f>VLOOKUP(uzytkownicy722[[#This Row],[Jezyk]],jezyki621[],2,FALSE)</f>
        <v>abchasko-adygijska</v>
      </c>
      <c r="N62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25" s="9" t="str">
        <f>IF(N625&lt;&gt;"",uzytkownicy722[[#This Row],[Uzytkownicy]],"")</f>
        <v/>
      </c>
      <c r="P625" t="s">
        <v>593</v>
      </c>
      <c r="Q625" t="s">
        <v>593</v>
      </c>
    </row>
    <row r="626" spans="8:17" ht="15.75" x14ac:dyDescent="0.25">
      <c r="H626" s="1" t="s">
        <v>38</v>
      </c>
      <c r="I626" s="1" t="s">
        <v>70</v>
      </c>
      <c r="J626">
        <v>0.1</v>
      </c>
      <c r="K626" s="1" t="s">
        <v>563</v>
      </c>
      <c r="L626" s="1" t="str">
        <f>VLOOKUP(uzytkownicy722[[#This Row],[Panstwo]],panstwa520[[Panstwo]:[Kontynent]],2,FALSE)</f>
        <v>Afryka</v>
      </c>
      <c r="M626" s="1" t="str">
        <f>VLOOKUP(uzytkownicy722[[#This Row],[Jezyk]],jezyki621[],2,FALSE)</f>
        <v>nilo-saharyjska</v>
      </c>
      <c r="N62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26" s="9" t="str">
        <f>IF(N626&lt;&gt;"",uzytkownicy722[[#This Row],[Uzytkownicy]],"")</f>
        <v/>
      </c>
      <c r="P626" t="s">
        <v>593</v>
      </c>
      <c r="Q626" t="s">
        <v>593</v>
      </c>
    </row>
    <row r="627" spans="8:17" ht="15.75" x14ac:dyDescent="0.25">
      <c r="H627" s="1" t="s">
        <v>40</v>
      </c>
      <c r="I627" s="1" t="s">
        <v>261</v>
      </c>
      <c r="J627">
        <v>0.1</v>
      </c>
      <c r="K627" s="1" t="s">
        <v>563</v>
      </c>
      <c r="L627" s="1" t="str">
        <f>VLOOKUP(uzytkownicy722[[#This Row],[Panstwo]],panstwa520[[Panstwo]:[Kontynent]],2,FALSE)</f>
        <v>Afryka</v>
      </c>
      <c r="M627" s="1" t="str">
        <f>VLOOKUP(uzytkownicy722[[#This Row],[Jezyk]],jezyki621[],2,FALSE)</f>
        <v>nigero-kongijska</v>
      </c>
      <c r="N62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27" s="9" t="str">
        <f>IF(N627&lt;&gt;"",uzytkownicy722[[#This Row],[Uzytkownicy]],"")</f>
        <v/>
      </c>
      <c r="P627" t="s">
        <v>593</v>
      </c>
      <c r="Q627" t="s">
        <v>593</v>
      </c>
    </row>
    <row r="628" spans="8:17" ht="15.75" x14ac:dyDescent="0.25">
      <c r="H628" s="1" t="s">
        <v>40</v>
      </c>
      <c r="I628" s="1" t="s">
        <v>313</v>
      </c>
      <c r="J628">
        <v>0.1</v>
      </c>
      <c r="K628" s="1" t="s">
        <v>563</v>
      </c>
      <c r="L628" s="1" t="str">
        <f>VLOOKUP(uzytkownicy722[[#This Row],[Panstwo]],panstwa520[[Panstwo]:[Kontynent]],2,FALSE)</f>
        <v>Afryka</v>
      </c>
      <c r="M628" s="1" t="str">
        <f>VLOOKUP(uzytkownicy722[[#This Row],[Jezyk]],jezyki621[],2,FALSE)</f>
        <v>nilo-saharyjska</v>
      </c>
      <c r="N62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28" s="9" t="str">
        <f>IF(N628&lt;&gt;"",uzytkownicy722[[#This Row],[Uzytkownicy]],"")</f>
        <v/>
      </c>
      <c r="P628" t="s">
        <v>593</v>
      </c>
      <c r="Q628" t="s">
        <v>593</v>
      </c>
    </row>
    <row r="629" spans="8:17" ht="15.75" x14ac:dyDescent="0.25">
      <c r="H629" s="1" t="s">
        <v>40</v>
      </c>
      <c r="I629" s="1" t="s">
        <v>558</v>
      </c>
      <c r="J629">
        <v>0.1</v>
      </c>
      <c r="K629" s="1" t="s">
        <v>563</v>
      </c>
      <c r="L629" s="1" t="str">
        <f>VLOOKUP(uzytkownicy722[[#This Row],[Panstwo]],panstwa520[[Panstwo]:[Kontynent]],2,FALSE)</f>
        <v>Afryka</v>
      </c>
      <c r="M629" s="1" t="str">
        <f>VLOOKUP(uzytkownicy722[[#This Row],[Jezyk]],jezyki621[],2,FALSE)</f>
        <v>nigero-kongijska</v>
      </c>
      <c r="N62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29" s="9" t="str">
        <f>IF(N629&lt;&gt;"",uzytkownicy722[[#This Row],[Uzytkownicy]],"")</f>
        <v/>
      </c>
      <c r="P629" t="s">
        <v>593</v>
      </c>
      <c r="Q629" t="s">
        <v>593</v>
      </c>
    </row>
    <row r="630" spans="8:17" ht="15.75" x14ac:dyDescent="0.25">
      <c r="H630" s="1" t="s">
        <v>40</v>
      </c>
      <c r="I630" s="1" t="s">
        <v>389</v>
      </c>
      <c r="J630">
        <v>0.1</v>
      </c>
      <c r="K630" s="1" t="s">
        <v>563</v>
      </c>
      <c r="L630" s="1" t="str">
        <f>VLOOKUP(uzytkownicy722[[#This Row],[Panstwo]],panstwa520[[Panstwo]:[Kontynent]],2,FALSE)</f>
        <v>Afryka</v>
      </c>
      <c r="M630" s="1" t="str">
        <f>VLOOKUP(uzytkownicy722[[#This Row],[Jezyk]],jezyki621[],2,FALSE)</f>
        <v>nigero-kongijska</v>
      </c>
      <c r="N63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30" s="9" t="str">
        <f>IF(N630&lt;&gt;"",uzytkownicy722[[#This Row],[Uzytkownicy]],"")</f>
        <v/>
      </c>
      <c r="P630" t="s">
        <v>593</v>
      </c>
      <c r="Q630" t="s">
        <v>593</v>
      </c>
    </row>
    <row r="631" spans="8:17" ht="15.75" x14ac:dyDescent="0.25">
      <c r="H631" s="1" t="s">
        <v>40</v>
      </c>
      <c r="I631" s="1" t="s">
        <v>291</v>
      </c>
      <c r="J631">
        <v>0.1</v>
      </c>
      <c r="K631" s="1" t="s">
        <v>563</v>
      </c>
      <c r="L631" s="1" t="str">
        <f>VLOOKUP(uzytkownicy722[[#This Row],[Panstwo]],panstwa520[[Panstwo]:[Kontynent]],2,FALSE)</f>
        <v>Afryka</v>
      </c>
      <c r="M631" s="1" t="str">
        <f>VLOOKUP(uzytkownicy722[[#This Row],[Jezyk]],jezyki621[],2,FALSE)</f>
        <v>nigero-kongijska</v>
      </c>
      <c r="N63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31" s="9" t="str">
        <f>IF(N631&lt;&gt;"",uzytkownicy722[[#This Row],[Uzytkownicy]],"")</f>
        <v/>
      </c>
      <c r="P631" t="s">
        <v>593</v>
      </c>
      <c r="Q631" t="s">
        <v>593</v>
      </c>
    </row>
    <row r="632" spans="8:17" ht="15.75" x14ac:dyDescent="0.25">
      <c r="H632" s="1" t="s">
        <v>40</v>
      </c>
      <c r="I632" s="1" t="s">
        <v>473</v>
      </c>
      <c r="J632">
        <v>0.1</v>
      </c>
      <c r="K632" s="1" t="s">
        <v>563</v>
      </c>
      <c r="L632" s="1" t="str">
        <f>VLOOKUP(uzytkownicy722[[#This Row],[Panstwo]],panstwa520[[Panstwo]:[Kontynent]],2,FALSE)</f>
        <v>Afryka</v>
      </c>
      <c r="M632" s="1" t="str">
        <f>VLOOKUP(uzytkownicy722[[#This Row],[Jezyk]],jezyki621[],2,FALSE)</f>
        <v>nigero-kongijska</v>
      </c>
      <c r="N63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32" s="9" t="str">
        <f>IF(N632&lt;&gt;"",uzytkownicy722[[#This Row],[Uzytkownicy]],"")</f>
        <v/>
      </c>
      <c r="P632" t="s">
        <v>593</v>
      </c>
      <c r="Q632" t="s">
        <v>593</v>
      </c>
    </row>
    <row r="633" spans="8:17" ht="15.75" x14ac:dyDescent="0.25">
      <c r="H633" s="1" t="s">
        <v>40</v>
      </c>
      <c r="I633" s="1" t="s">
        <v>249</v>
      </c>
      <c r="J633">
        <v>0.1</v>
      </c>
      <c r="K633" s="1" t="s">
        <v>563</v>
      </c>
      <c r="L633" s="1" t="str">
        <f>VLOOKUP(uzytkownicy722[[#This Row],[Panstwo]],panstwa520[[Panstwo]:[Kontynent]],2,FALSE)</f>
        <v>Afryka</v>
      </c>
      <c r="M633" s="1" t="str">
        <f>VLOOKUP(uzytkownicy722[[#This Row],[Jezyk]],jezyki621[],2,FALSE)</f>
        <v>nigero-kongijska</v>
      </c>
      <c r="N63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33" s="9" t="str">
        <f>IF(N633&lt;&gt;"",uzytkownicy722[[#This Row],[Uzytkownicy]],"")</f>
        <v/>
      </c>
      <c r="P633" t="s">
        <v>593</v>
      </c>
      <c r="Q633" t="s">
        <v>593</v>
      </c>
    </row>
    <row r="634" spans="8:17" ht="15.75" x14ac:dyDescent="0.25">
      <c r="H634" s="1" t="s">
        <v>40</v>
      </c>
      <c r="I634" s="1" t="s">
        <v>379</v>
      </c>
      <c r="J634">
        <v>0.1</v>
      </c>
      <c r="K634" s="1" t="s">
        <v>563</v>
      </c>
      <c r="L634" s="1" t="str">
        <f>VLOOKUP(uzytkownicy722[[#This Row],[Panstwo]],panstwa520[[Panstwo]:[Kontynent]],2,FALSE)</f>
        <v>Afryka</v>
      </c>
      <c r="M634" s="1" t="str">
        <f>VLOOKUP(uzytkownicy722[[#This Row],[Jezyk]],jezyki621[],2,FALSE)</f>
        <v>nigero-kongijska</v>
      </c>
      <c r="N63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34" s="9" t="str">
        <f>IF(N634&lt;&gt;"",uzytkownicy722[[#This Row],[Uzytkownicy]],"")</f>
        <v/>
      </c>
      <c r="P634" t="s">
        <v>593</v>
      </c>
      <c r="Q634" t="s">
        <v>593</v>
      </c>
    </row>
    <row r="635" spans="8:17" ht="15.75" x14ac:dyDescent="0.25">
      <c r="H635" s="1" t="s">
        <v>40</v>
      </c>
      <c r="I635" s="1" t="s">
        <v>552</v>
      </c>
      <c r="J635">
        <v>0.1</v>
      </c>
      <c r="K635" s="1" t="s">
        <v>563</v>
      </c>
      <c r="L635" s="1" t="str">
        <f>VLOOKUP(uzytkownicy722[[#This Row],[Panstwo]],panstwa520[[Panstwo]:[Kontynent]],2,FALSE)</f>
        <v>Afryka</v>
      </c>
      <c r="M635" s="1" t="str">
        <f>VLOOKUP(uzytkownicy722[[#This Row],[Jezyk]],jezyki621[],2,FALSE)</f>
        <v>nigero-kongijska</v>
      </c>
      <c r="N63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35" s="9" t="str">
        <f>IF(N635&lt;&gt;"",uzytkownicy722[[#This Row],[Uzytkownicy]],"")</f>
        <v/>
      </c>
      <c r="P635" t="s">
        <v>593</v>
      </c>
      <c r="Q635" t="s">
        <v>593</v>
      </c>
    </row>
    <row r="636" spans="8:17" ht="15.75" x14ac:dyDescent="0.25">
      <c r="H636" s="1" t="s">
        <v>41</v>
      </c>
      <c r="I636" s="1" t="s">
        <v>494</v>
      </c>
      <c r="J636">
        <v>0.1</v>
      </c>
      <c r="K636" s="1" t="s">
        <v>563</v>
      </c>
      <c r="L636" s="1" t="str">
        <f>VLOOKUP(uzytkownicy722[[#This Row],[Panstwo]],panstwa520[[Panstwo]:[Kontynent]],2,FALSE)</f>
        <v>Azja</v>
      </c>
      <c r="M636" s="1" t="str">
        <f>VLOOKUP(uzytkownicy722[[#This Row],[Jezyk]],jezyki621[],2,FALSE)</f>
        <v>turecka</v>
      </c>
      <c r="N63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36" s="9" t="str">
        <f>IF(N636&lt;&gt;"",uzytkownicy722[[#This Row],[Uzytkownicy]],"")</f>
        <v/>
      </c>
      <c r="P636" t="s">
        <v>593</v>
      </c>
      <c r="Q636" t="s">
        <v>593</v>
      </c>
    </row>
    <row r="637" spans="8:17" ht="15.75" x14ac:dyDescent="0.25">
      <c r="H637" s="1" t="s">
        <v>42</v>
      </c>
      <c r="I637" s="1" t="s">
        <v>432</v>
      </c>
      <c r="J637">
        <v>0.1</v>
      </c>
      <c r="K637" s="1" t="s">
        <v>563</v>
      </c>
      <c r="L637" s="1" t="str">
        <f>VLOOKUP(uzytkownicy722[[#This Row],[Panstwo]],panstwa520[[Panstwo]:[Kontynent]],2,FALSE)</f>
        <v>Afryka</v>
      </c>
      <c r="M637" s="1" t="str">
        <f>VLOOKUP(uzytkownicy722[[#This Row],[Jezyk]],jezyki621[],2,FALSE)</f>
        <v>nilo-saharyjska</v>
      </c>
      <c r="N63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37" s="9" t="str">
        <f>IF(N637&lt;&gt;"",uzytkownicy722[[#This Row],[Uzytkownicy]],"")</f>
        <v/>
      </c>
      <c r="P637" t="s">
        <v>593</v>
      </c>
      <c r="Q637" t="s">
        <v>593</v>
      </c>
    </row>
    <row r="638" spans="8:17" ht="15.75" x14ac:dyDescent="0.25">
      <c r="H638" s="1" t="s">
        <v>42</v>
      </c>
      <c r="I638" s="1" t="s">
        <v>489</v>
      </c>
      <c r="J638">
        <v>0.1</v>
      </c>
      <c r="K638" s="1" t="s">
        <v>563</v>
      </c>
      <c r="L638" s="1" t="str">
        <f>VLOOKUP(uzytkownicy722[[#This Row],[Panstwo]],panstwa520[[Panstwo]:[Kontynent]],2,FALSE)</f>
        <v>Afryka</v>
      </c>
      <c r="M638" s="1" t="str">
        <f>VLOOKUP(uzytkownicy722[[#This Row],[Jezyk]],jezyki621[],2,FALSE)</f>
        <v>nigero-kongijska</v>
      </c>
      <c r="N63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38" s="9" t="str">
        <f>IF(N638&lt;&gt;"",uzytkownicy722[[#This Row],[Uzytkownicy]],"")</f>
        <v/>
      </c>
      <c r="P638" t="s">
        <v>593</v>
      </c>
      <c r="Q638" t="s">
        <v>593</v>
      </c>
    </row>
    <row r="639" spans="8:17" ht="15.75" x14ac:dyDescent="0.25">
      <c r="H639" s="1" t="s">
        <v>42</v>
      </c>
      <c r="I639" s="1" t="s">
        <v>248</v>
      </c>
      <c r="J639">
        <v>0.1</v>
      </c>
      <c r="K639" s="1" t="s">
        <v>563</v>
      </c>
      <c r="L639" s="1" t="str">
        <f>VLOOKUP(uzytkownicy722[[#This Row],[Panstwo]],panstwa520[[Panstwo]:[Kontynent]],2,FALSE)</f>
        <v>Afryka</v>
      </c>
      <c r="M639" s="1" t="str">
        <f>VLOOKUP(uzytkownicy722[[#This Row],[Jezyk]],jezyki621[],2,FALSE)</f>
        <v>nigero-kongijska</v>
      </c>
      <c r="N63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39" s="9" t="str">
        <f>IF(N639&lt;&gt;"",uzytkownicy722[[#This Row],[Uzytkownicy]],"")</f>
        <v/>
      </c>
      <c r="P639" t="s">
        <v>593</v>
      </c>
      <c r="Q639" t="s">
        <v>593</v>
      </c>
    </row>
    <row r="640" spans="8:17" ht="15.75" x14ac:dyDescent="0.25">
      <c r="H640" s="1" t="s">
        <v>42</v>
      </c>
      <c r="I640" s="1" t="s">
        <v>182</v>
      </c>
      <c r="J640">
        <v>0.1</v>
      </c>
      <c r="K640" s="1" t="s">
        <v>563</v>
      </c>
      <c r="L640" s="1" t="str">
        <f>VLOOKUP(uzytkownicy722[[#This Row],[Panstwo]],panstwa520[[Panstwo]:[Kontynent]],2,FALSE)</f>
        <v>Afryka</v>
      </c>
      <c r="M640" s="1" t="str">
        <f>VLOOKUP(uzytkownicy722[[#This Row],[Jezyk]],jezyki621[],2,FALSE)</f>
        <v>nigero-kongijska</v>
      </c>
      <c r="N64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40" s="9" t="str">
        <f>IF(N640&lt;&gt;"",uzytkownicy722[[#This Row],[Uzytkownicy]],"")</f>
        <v/>
      </c>
      <c r="P640" t="s">
        <v>593</v>
      </c>
      <c r="Q640" t="s">
        <v>593</v>
      </c>
    </row>
    <row r="641" spans="8:17" ht="15.75" x14ac:dyDescent="0.25">
      <c r="H641" s="1" t="s">
        <v>42</v>
      </c>
      <c r="I641" s="1" t="s">
        <v>505</v>
      </c>
      <c r="J641">
        <v>0.1</v>
      </c>
      <c r="K641" s="1" t="s">
        <v>563</v>
      </c>
      <c r="L641" s="1" t="str">
        <f>VLOOKUP(uzytkownicy722[[#This Row],[Panstwo]],panstwa520[[Panstwo]:[Kontynent]],2,FALSE)</f>
        <v>Afryka</v>
      </c>
      <c r="M641" s="1" t="str">
        <f>VLOOKUP(uzytkownicy722[[#This Row],[Jezyk]],jezyki621[],2,FALSE)</f>
        <v>nilo-saharyjska</v>
      </c>
      <c r="N64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41" s="9" t="str">
        <f>IF(N641&lt;&gt;"",uzytkownicy722[[#This Row],[Uzytkownicy]],"")</f>
        <v/>
      </c>
      <c r="P641" t="s">
        <v>593</v>
      </c>
      <c r="Q641" t="s">
        <v>593</v>
      </c>
    </row>
    <row r="642" spans="8:17" ht="15.75" x14ac:dyDescent="0.25">
      <c r="H642" s="1" t="s">
        <v>43</v>
      </c>
      <c r="I642" s="1" t="s">
        <v>433</v>
      </c>
      <c r="J642">
        <v>0.1</v>
      </c>
      <c r="K642" s="1" t="s">
        <v>563</v>
      </c>
      <c r="L642" s="1" t="str">
        <f>VLOOKUP(uzytkownicy722[[#This Row],[Panstwo]],panstwa520[[Panstwo]:[Kontynent]],2,FALSE)</f>
        <v>Europa</v>
      </c>
      <c r="M642" s="1" t="str">
        <f>VLOOKUP(uzytkownicy722[[#This Row],[Jezyk]],jezyki621[],2,FALSE)</f>
        <v>indoeuropejska</v>
      </c>
      <c r="N64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42" s="9" t="str">
        <f>IF(N642&lt;&gt;"",uzytkownicy722[[#This Row],[Uzytkownicy]],"")</f>
        <v/>
      </c>
      <c r="P642" t="s">
        <v>593</v>
      </c>
      <c r="Q642" t="s">
        <v>593</v>
      </c>
    </row>
    <row r="643" spans="8:17" ht="15.75" x14ac:dyDescent="0.25">
      <c r="H643" s="1" t="s">
        <v>43</v>
      </c>
      <c r="I643" s="1" t="s">
        <v>78</v>
      </c>
      <c r="J643">
        <v>0.1</v>
      </c>
      <c r="K643" s="1" t="s">
        <v>563</v>
      </c>
      <c r="L643" s="1" t="str">
        <f>VLOOKUP(uzytkownicy722[[#This Row],[Panstwo]],panstwa520[[Panstwo]:[Kontynent]],2,FALSE)</f>
        <v>Europa</v>
      </c>
      <c r="M643" s="1" t="str">
        <f>VLOOKUP(uzytkownicy722[[#This Row],[Jezyk]],jezyki621[],2,FALSE)</f>
        <v>indoeuropejska</v>
      </c>
      <c r="N64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43" s="9" t="str">
        <f>IF(N643&lt;&gt;"",uzytkownicy722[[#This Row],[Uzytkownicy]],"")</f>
        <v/>
      </c>
      <c r="P643" t="s">
        <v>593</v>
      </c>
      <c r="Q643" t="s">
        <v>593</v>
      </c>
    </row>
    <row r="644" spans="8:17" ht="15.75" x14ac:dyDescent="0.25">
      <c r="H644" s="1" t="s">
        <v>43</v>
      </c>
      <c r="I644" s="1" t="s">
        <v>529</v>
      </c>
      <c r="J644">
        <v>0.1</v>
      </c>
      <c r="K644" s="1" t="s">
        <v>563</v>
      </c>
      <c r="L644" s="1" t="str">
        <f>VLOOKUP(uzytkownicy722[[#This Row],[Panstwo]],panstwa520[[Panstwo]:[Kontynent]],2,FALSE)</f>
        <v>Europa</v>
      </c>
      <c r="M644" s="1" t="str">
        <f>VLOOKUP(uzytkownicy722[[#This Row],[Jezyk]],jezyki621[],2,FALSE)</f>
        <v>turecka</v>
      </c>
      <c r="N64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44" s="9" t="str">
        <f>IF(N644&lt;&gt;"",uzytkownicy722[[#This Row],[Uzytkownicy]],"")</f>
        <v/>
      </c>
      <c r="P644" t="s">
        <v>593</v>
      </c>
      <c r="Q644" t="s">
        <v>593</v>
      </c>
    </row>
    <row r="645" spans="8:17" ht="15.75" x14ac:dyDescent="0.25">
      <c r="H645" s="1" t="s">
        <v>44</v>
      </c>
      <c r="I645" s="1" t="s">
        <v>298</v>
      </c>
      <c r="J645">
        <v>0.1</v>
      </c>
      <c r="K645" s="1" t="s">
        <v>563</v>
      </c>
      <c r="L645" s="1" t="str">
        <f>VLOOKUP(uzytkownicy722[[#This Row],[Panstwo]],panstwa520[[Panstwo]:[Kontynent]],2,FALSE)</f>
        <v>Ameryka Polnocna</v>
      </c>
      <c r="M645" s="1" t="str">
        <f>VLOOKUP(uzytkownicy722[[#This Row],[Jezyk]],jezyki621[],2,FALSE)</f>
        <v>dajska</v>
      </c>
      <c r="N645" s="9" t="str">
        <f>IF(AND(OR(uzytkownicy722[[#This Row],[kontynent]]="Ameryka Polnocna",uzytkownicy722[[#This Row],[kontynent]]="Ameryka Poludniowa"),uzytkownicy722[[#This Row],[rodzina]]&lt;&gt;"indoeuropejska"),uzytkownicy722[[#This Row],[Jezyk]],"")</f>
        <v>laotanski</v>
      </c>
      <c r="O645" s="9">
        <f>IF(N645&lt;&gt;"",uzytkownicy722[[#This Row],[Uzytkownicy]],"")</f>
        <v>0.1</v>
      </c>
      <c r="P645" t="s">
        <v>298</v>
      </c>
      <c r="Q645">
        <v>0.1</v>
      </c>
    </row>
    <row r="646" spans="8:17" ht="15.75" x14ac:dyDescent="0.25">
      <c r="H646" s="1" t="s">
        <v>44</v>
      </c>
      <c r="I646" s="1" t="s">
        <v>537</v>
      </c>
      <c r="J646">
        <v>0.1</v>
      </c>
      <c r="K646" s="1" t="s">
        <v>563</v>
      </c>
      <c r="L646" s="1" t="str">
        <f>VLOOKUP(uzytkownicy722[[#This Row],[Panstwo]],panstwa520[[Panstwo]:[Kontynent]],2,FALSE)</f>
        <v>Ameryka Polnocna</v>
      </c>
      <c r="M646" s="1" t="str">
        <f>VLOOKUP(uzytkownicy722[[#This Row],[Jezyk]],jezyki621[],2,FALSE)</f>
        <v>uralska</v>
      </c>
      <c r="N646" s="9" t="str">
        <f>IF(AND(OR(uzytkownicy722[[#This Row],[kontynent]]="Ameryka Polnocna",uzytkownicy722[[#This Row],[kontynent]]="Ameryka Poludniowa"),uzytkownicy722[[#This Row],[rodzina]]&lt;&gt;"indoeuropejska"),uzytkownicy722[[#This Row],[Jezyk]],"")</f>
        <v>wegierski</v>
      </c>
      <c r="O646" s="9">
        <f>IF(N646&lt;&gt;"",uzytkownicy722[[#This Row],[Uzytkownicy]],"")</f>
        <v>0.1</v>
      </c>
      <c r="P646" t="s">
        <v>537</v>
      </c>
      <c r="Q646">
        <v>0.1</v>
      </c>
    </row>
    <row r="647" spans="8:17" ht="15.75" x14ac:dyDescent="0.25">
      <c r="H647" s="1" t="s">
        <v>45</v>
      </c>
      <c r="I647" s="1" t="s">
        <v>434</v>
      </c>
      <c r="J647">
        <v>0.1</v>
      </c>
      <c r="K647" s="1" t="s">
        <v>563</v>
      </c>
      <c r="L647" s="1" t="str">
        <f>VLOOKUP(uzytkownicy722[[#This Row],[Panstwo]],panstwa520[[Panstwo]:[Kontynent]],2,FALSE)</f>
        <v>Europa</v>
      </c>
      <c r="M647" s="1" t="str">
        <f>VLOOKUP(uzytkownicy722[[#This Row],[Jezyk]],jezyki621[],2,FALSE)</f>
        <v>indoeuropejska</v>
      </c>
      <c r="N64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47" s="9" t="str">
        <f>IF(N647&lt;&gt;"",uzytkownicy722[[#This Row],[Uzytkownicy]],"")</f>
        <v/>
      </c>
      <c r="P647" t="s">
        <v>593</v>
      </c>
      <c r="Q647" t="s">
        <v>593</v>
      </c>
    </row>
    <row r="648" spans="8:17" ht="15.75" x14ac:dyDescent="0.25">
      <c r="H648" s="1" t="s">
        <v>45</v>
      </c>
      <c r="I648" s="1" t="s">
        <v>200</v>
      </c>
      <c r="J648">
        <v>0.1</v>
      </c>
      <c r="K648" s="1" t="s">
        <v>563</v>
      </c>
      <c r="L648" s="1" t="str">
        <f>VLOOKUP(uzytkownicy722[[#This Row],[Panstwo]],panstwa520[[Panstwo]:[Kontynent]],2,FALSE)</f>
        <v>Europa</v>
      </c>
      <c r="M648" s="1" t="str">
        <f>VLOOKUP(uzytkownicy722[[#This Row],[Jezyk]],jezyki621[],2,FALSE)</f>
        <v>indoeuropejska</v>
      </c>
      <c r="N648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48" s="9" t="str">
        <f>IF(N648&lt;&gt;"",uzytkownicy722[[#This Row],[Uzytkownicy]],"")</f>
        <v/>
      </c>
      <c r="P648" t="s">
        <v>593</v>
      </c>
      <c r="Q648" t="s">
        <v>593</v>
      </c>
    </row>
    <row r="649" spans="8:17" ht="15.75" x14ac:dyDescent="0.25">
      <c r="H649" s="1" t="s">
        <v>45</v>
      </c>
      <c r="I649" s="1" t="s">
        <v>491</v>
      </c>
      <c r="J649">
        <v>0.1</v>
      </c>
      <c r="K649" s="1" t="s">
        <v>563</v>
      </c>
      <c r="L649" s="1" t="str">
        <f>VLOOKUP(uzytkownicy722[[#This Row],[Panstwo]],panstwa520[[Panstwo]:[Kontynent]],2,FALSE)</f>
        <v>Europa</v>
      </c>
      <c r="M649" s="1" t="str">
        <f>VLOOKUP(uzytkownicy722[[#This Row],[Jezyk]],jezyki621[],2,FALSE)</f>
        <v>drawidyjska</v>
      </c>
      <c r="N649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49" s="9" t="str">
        <f>IF(N649&lt;&gt;"",uzytkownicy722[[#This Row],[Uzytkownicy]],"")</f>
        <v/>
      </c>
      <c r="P649" t="s">
        <v>593</v>
      </c>
      <c r="Q649" t="s">
        <v>593</v>
      </c>
    </row>
    <row r="650" spans="8:17" ht="15.75" x14ac:dyDescent="0.25">
      <c r="H650" s="1" t="s">
        <v>46</v>
      </c>
      <c r="I650" s="1" t="s">
        <v>441</v>
      </c>
      <c r="J650">
        <v>0.1</v>
      </c>
      <c r="K650" s="1" t="s">
        <v>563</v>
      </c>
      <c r="L650" s="1" t="str">
        <f>VLOOKUP(uzytkownicy722[[#This Row],[Panstwo]],panstwa520[[Panstwo]:[Kontynent]],2,FALSE)</f>
        <v>Azja</v>
      </c>
      <c r="M650" s="1" t="str">
        <f>VLOOKUP(uzytkownicy722[[#This Row],[Jezyk]],jezyki621[],2,FALSE)</f>
        <v>austronezyjska</v>
      </c>
      <c r="N650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50" s="9" t="str">
        <f>IF(N650&lt;&gt;"",uzytkownicy722[[#This Row],[Uzytkownicy]],"")</f>
        <v/>
      </c>
      <c r="P650" t="s">
        <v>593</v>
      </c>
      <c r="Q650" t="s">
        <v>593</v>
      </c>
    </row>
    <row r="651" spans="8:17" ht="15.75" x14ac:dyDescent="0.25">
      <c r="H651" s="1" t="s">
        <v>46</v>
      </c>
      <c r="I651" s="1" t="s">
        <v>457</v>
      </c>
      <c r="J651">
        <v>0.1</v>
      </c>
      <c r="K651" s="1" t="s">
        <v>563</v>
      </c>
      <c r="L651" s="1" t="str">
        <f>VLOOKUP(uzytkownicy722[[#This Row],[Panstwo]],panstwa520[[Panstwo]:[Kontynent]],2,FALSE)</f>
        <v>Azja</v>
      </c>
      <c r="M651" s="1" t="str">
        <f>VLOOKUP(uzytkownicy722[[#This Row],[Jezyk]],jezyki621[],2,FALSE)</f>
        <v>austroazjatycka</v>
      </c>
      <c r="N651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51" s="9" t="str">
        <f>IF(N651&lt;&gt;"",uzytkownicy722[[#This Row],[Uzytkownicy]],"")</f>
        <v/>
      </c>
      <c r="P651" t="s">
        <v>593</v>
      </c>
      <c r="Q651" t="s">
        <v>593</v>
      </c>
    </row>
    <row r="652" spans="8:17" ht="15.75" x14ac:dyDescent="0.25">
      <c r="H652" s="1" t="s">
        <v>46</v>
      </c>
      <c r="I652" s="1" t="s">
        <v>485</v>
      </c>
      <c r="J652">
        <v>0.1</v>
      </c>
      <c r="K652" s="1" t="s">
        <v>563</v>
      </c>
      <c r="L652" s="1" t="str">
        <f>VLOOKUP(uzytkownicy722[[#This Row],[Panstwo]],panstwa520[[Panstwo]:[Kontynent]],2,FALSE)</f>
        <v>Azja</v>
      </c>
      <c r="M652" s="1" t="str">
        <f>VLOOKUP(uzytkownicy722[[#This Row],[Jezyk]],jezyki621[],2,FALSE)</f>
        <v>dajska</v>
      </c>
      <c r="N652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52" s="9" t="str">
        <f>IF(N652&lt;&gt;"",uzytkownicy722[[#This Row],[Uzytkownicy]],"")</f>
        <v/>
      </c>
      <c r="P652" t="s">
        <v>593</v>
      </c>
      <c r="Q652" t="s">
        <v>593</v>
      </c>
    </row>
    <row r="653" spans="8:17" ht="15.75" x14ac:dyDescent="0.25">
      <c r="H653" s="1" t="s">
        <v>47</v>
      </c>
      <c r="I653" s="1" t="s">
        <v>444</v>
      </c>
      <c r="J653">
        <v>0.1</v>
      </c>
      <c r="K653" s="1" t="s">
        <v>563</v>
      </c>
      <c r="L653" s="1" t="str">
        <f>VLOOKUP(uzytkownicy722[[#This Row],[Panstwo]],panstwa520[[Panstwo]:[Kontynent]],2,FALSE)</f>
        <v>Europa</v>
      </c>
      <c r="M653" s="1" t="str">
        <f>VLOOKUP(uzytkownicy722[[#This Row],[Jezyk]],jezyki621[],2,FALSE)</f>
        <v>indoeuropejska</v>
      </c>
      <c r="N653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53" s="9" t="str">
        <f>IF(N653&lt;&gt;"",uzytkownicy722[[#This Row],[Uzytkownicy]],"")</f>
        <v/>
      </c>
      <c r="P653" t="s">
        <v>593</v>
      </c>
      <c r="Q653" t="s">
        <v>593</v>
      </c>
    </row>
    <row r="654" spans="8:17" ht="15.75" x14ac:dyDescent="0.25">
      <c r="H654" s="1" t="s">
        <v>47</v>
      </c>
      <c r="I654" s="1" t="s">
        <v>527</v>
      </c>
      <c r="J654">
        <v>0.1</v>
      </c>
      <c r="K654" s="1" t="s">
        <v>563</v>
      </c>
      <c r="L654" s="1" t="str">
        <f>VLOOKUP(uzytkownicy722[[#This Row],[Panstwo]],panstwa520[[Panstwo]:[Kontynent]],2,FALSE)</f>
        <v>Europa</v>
      </c>
      <c r="M654" s="1" t="str">
        <f>VLOOKUP(uzytkownicy722[[#This Row],[Jezyk]],jezyki621[],2,FALSE)</f>
        <v>indoeuropejska</v>
      </c>
      <c r="N654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54" s="9" t="str">
        <f>IF(N654&lt;&gt;"",uzytkownicy722[[#This Row],[Uzytkownicy]],"")</f>
        <v/>
      </c>
      <c r="P654" t="s">
        <v>593</v>
      </c>
      <c r="Q654" t="s">
        <v>593</v>
      </c>
    </row>
    <row r="655" spans="8:17" ht="15.75" x14ac:dyDescent="0.25">
      <c r="H655" s="1" t="s">
        <v>47</v>
      </c>
      <c r="I655" s="1" t="s">
        <v>161</v>
      </c>
      <c r="J655">
        <v>0.1</v>
      </c>
      <c r="K655" s="1" t="s">
        <v>563</v>
      </c>
      <c r="L655" s="1" t="str">
        <f>VLOOKUP(uzytkownicy722[[#This Row],[Panstwo]],panstwa520[[Panstwo]:[Kontynent]],2,FALSE)</f>
        <v>Europa</v>
      </c>
      <c r="M655" s="1" t="str">
        <f>VLOOKUP(uzytkownicy722[[#This Row],[Jezyk]],jezyki621[],2,FALSE)</f>
        <v>indoeuropejska</v>
      </c>
      <c r="N655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55" s="9" t="str">
        <f>IF(N655&lt;&gt;"",uzytkownicy722[[#This Row],[Uzytkownicy]],"")</f>
        <v/>
      </c>
      <c r="P655" t="s">
        <v>593</v>
      </c>
      <c r="Q655" t="s">
        <v>593</v>
      </c>
    </row>
    <row r="656" spans="8:17" ht="15.75" x14ac:dyDescent="0.25">
      <c r="H656" s="1" t="s">
        <v>47</v>
      </c>
      <c r="I656" s="1" t="s">
        <v>406</v>
      </c>
      <c r="J656">
        <v>0.1</v>
      </c>
      <c r="K656" s="1" t="s">
        <v>563</v>
      </c>
      <c r="L656" s="1" t="str">
        <f>VLOOKUP(uzytkownicy722[[#This Row],[Panstwo]],panstwa520[[Panstwo]:[Kontynent]],2,FALSE)</f>
        <v>Europa</v>
      </c>
      <c r="M656" s="1" t="str">
        <f>VLOOKUP(uzytkownicy722[[#This Row],[Jezyk]],jezyki621[],2,FALSE)</f>
        <v>indoeuropejska</v>
      </c>
      <c r="N656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56" s="9" t="str">
        <f>IF(N656&lt;&gt;"",uzytkownicy722[[#This Row],[Uzytkownicy]],"")</f>
        <v/>
      </c>
      <c r="P656" t="s">
        <v>593</v>
      </c>
      <c r="Q656" t="s">
        <v>593</v>
      </c>
    </row>
    <row r="657" spans="8:17" ht="15.75" x14ac:dyDescent="0.25">
      <c r="H657" s="1" t="s">
        <v>47</v>
      </c>
      <c r="I657" s="1" t="s">
        <v>459</v>
      </c>
      <c r="J657">
        <v>0.1</v>
      </c>
      <c r="K657" s="1" t="s">
        <v>563</v>
      </c>
      <c r="L657" s="1" t="str">
        <f>VLOOKUP(uzytkownicy722[[#This Row],[Panstwo]],panstwa520[[Panstwo]:[Kontynent]],2,FALSE)</f>
        <v>Europa</v>
      </c>
      <c r="M657" s="1" t="str">
        <f>VLOOKUP(uzytkownicy722[[#This Row],[Jezyk]],jezyki621[],2,FALSE)</f>
        <v>indoeuropejska</v>
      </c>
      <c r="N657" s="9" t="str">
        <f>IF(AND(OR(uzytkownicy722[[#This Row],[kontynent]]="Ameryka Polnocna",uzytkownicy722[[#This Row],[kontynent]]="Ameryka Poludniowa"),uzytkownicy722[[#This Row],[rodzina]]&lt;&gt;"indoeuropejska"),uzytkownicy722[[#This Row],[Jezyk]],"")</f>
        <v/>
      </c>
      <c r="O657" s="9" t="str">
        <f>IF(N657&lt;&gt;"",uzytkownicy722[[#This Row],[Uzytkownicy]],"")</f>
        <v/>
      </c>
      <c r="P657" t="s">
        <v>593</v>
      </c>
      <c r="Q657" t="s">
        <v>593</v>
      </c>
    </row>
  </sheetData>
  <autoFilter ref="R1:T1" xr:uid="{3AD4F5C1-BA1C-429F-80E6-AB4A5495DA2A}">
    <sortState ref="R2:T657">
      <sortCondition descending="1" ref="T1"/>
    </sortState>
  </autoFilter>
  <pageMargins left="0.7" right="0.7" top="0.75" bottom="0.75" header="0.3" footer="0.3"/>
  <pageSetup paperSize="9" orientation="portrait" horizontalDpi="0" verticalDpi="0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CCC01-7C75-4E25-9C54-2053D9CD0708}">
  <dimension ref="A1:AH657"/>
  <sheetViews>
    <sheetView workbookViewId="0">
      <selection activeCell="J9" sqref="J9"/>
    </sheetView>
  </sheetViews>
  <sheetFormatPr defaultRowHeight="15" x14ac:dyDescent="0.25"/>
  <cols>
    <col min="1" max="1" width="18" bestFit="1" customWidth="1"/>
    <col min="2" max="2" width="20.140625" bestFit="1" customWidth="1"/>
    <col min="3" max="3" width="11.85546875" bestFit="1" customWidth="1"/>
    <col min="5" max="5" width="19.85546875" bestFit="1" customWidth="1"/>
    <col min="6" max="6" width="28.140625" bestFit="1" customWidth="1"/>
    <col min="8" max="8" width="18" bestFit="1" customWidth="1"/>
    <col min="9" max="9" width="19.85546875" bestFit="1" customWidth="1"/>
    <col min="10" max="10" width="14.5703125" bestFit="1" customWidth="1"/>
    <col min="11" max="11" width="12.28515625" bestFit="1" customWidth="1"/>
    <col min="13" max="13" width="29.28515625" customWidth="1"/>
    <col min="15" max="15" width="12.140625" customWidth="1"/>
    <col min="16" max="16" width="19.85546875" bestFit="1" customWidth="1"/>
    <col min="17" max="17" width="14.42578125" bestFit="1" customWidth="1"/>
    <col min="18" max="18" width="23.140625" customWidth="1"/>
    <col min="19" max="19" width="15.85546875" customWidth="1"/>
    <col min="20" max="20" width="19.28515625" customWidth="1"/>
    <col min="21" max="21" width="25.28515625" customWidth="1"/>
    <col min="22" max="22" width="25.140625" customWidth="1"/>
    <col min="23" max="23" width="10.5703125" customWidth="1"/>
    <col min="24" max="24" width="19.85546875" bestFit="1" customWidth="1"/>
    <col min="25" max="25" width="18" bestFit="1" customWidth="1"/>
    <col min="26" max="26" width="20.140625" bestFit="1" customWidth="1"/>
    <col min="27" max="27" width="20.7109375" bestFit="1" customWidth="1"/>
    <col min="29" max="29" width="21.28515625" bestFit="1" customWidth="1"/>
    <col min="30" max="30" width="9.85546875" bestFit="1" customWidth="1"/>
    <col min="31" max="31" width="6.7109375" bestFit="1" customWidth="1"/>
    <col min="32" max="32" width="20.7109375" bestFit="1" customWidth="1"/>
    <col min="33" max="33" width="7.5703125" bestFit="1" customWidth="1"/>
    <col min="34" max="34" width="18.140625" bestFit="1" customWidth="1"/>
  </cols>
  <sheetData>
    <row r="1" spans="1:34" s="3" customFormat="1" ht="76.5" customHeight="1" x14ac:dyDescent="0.25">
      <c r="A1" s="3" t="s">
        <v>0</v>
      </c>
      <c r="B1" s="3" t="s">
        <v>1</v>
      </c>
      <c r="C1" s="3" t="s">
        <v>2</v>
      </c>
      <c r="E1" s="3" t="s">
        <v>48</v>
      </c>
      <c r="F1" s="3" t="s">
        <v>49</v>
      </c>
      <c r="H1" s="3" t="s">
        <v>0</v>
      </c>
      <c r="I1" s="3" t="s">
        <v>48</v>
      </c>
      <c r="J1" s="3" t="s">
        <v>560</v>
      </c>
      <c r="K1" s="3" t="s">
        <v>561</v>
      </c>
      <c r="N1" s="8"/>
      <c r="V1" s="5"/>
      <c r="AD1" s="7"/>
      <c r="AE1" s="7"/>
      <c r="AF1" s="7"/>
      <c r="AG1" s="7"/>
      <c r="AH1" s="7"/>
    </row>
    <row r="2" spans="1:34" ht="18.75" x14ac:dyDescent="0.3">
      <c r="A2" s="1" t="s">
        <v>3</v>
      </c>
      <c r="B2" s="1" t="s">
        <v>4</v>
      </c>
      <c r="C2">
        <v>32.5</v>
      </c>
      <c r="E2" s="1" t="s">
        <v>50</v>
      </c>
      <c r="F2" s="1" t="s">
        <v>51</v>
      </c>
      <c r="H2" s="1" t="s">
        <v>12</v>
      </c>
      <c r="I2" s="1" t="s">
        <v>329</v>
      </c>
      <c r="J2">
        <v>1212</v>
      </c>
      <c r="K2" s="1" t="s">
        <v>562</v>
      </c>
      <c r="M2" s="1"/>
      <c r="N2" s="9"/>
      <c r="V2" s="6"/>
      <c r="AA2" s="1"/>
    </row>
    <row r="3" spans="1:34" ht="15.75" x14ac:dyDescent="0.25">
      <c r="A3" s="1" t="s">
        <v>5</v>
      </c>
      <c r="B3" s="1" t="s">
        <v>6</v>
      </c>
      <c r="C3">
        <v>39.700000000000003</v>
      </c>
      <c r="E3" s="1" t="s">
        <v>52</v>
      </c>
      <c r="F3" s="1" t="s">
        <v>53</v>
      </c>
      <c r="H3" s="1" t="s">
        <v>20</v>
      </c>
      <c r="I3" s="1" t="s">
        <v>199</v>
      </c>
      <c r="J3">
        <v>422</v>
      </c>
      <c r="K3" s="1" t="s">
        <v>562</v>
      </c>
      <c r="M3" s="1"/>
      <c r="N3" s="9"/>
      <c r="AA3" s="1"/>
    </row>
    <row r="4" spans="1:34" ht="15.75" x14ac:dyDescent="0.25">
      <c r="A4" s="1" t="s">
        <v>7</v>
      </c>
      <c r="B4" s="1" t="s">
        <v>8</v>
      </c>
      <c r="C4">
        <v>43.4</v>
      </c>
      <c r="E4" s="1" t="s">
        <v>54</v>
      </c>
      <c r="F4" s="1" t="s">
        <v>53</v>
      </c>
      <c r="H4" s="1" t="s">
        <v>44</v>
      </c>
      <c r="I4" s="1" t="s">
        <v>74</v>
      </c>
      <c r="J4">
        <v>255</v>
      </c>
      <c r="K4" s="1" t="s">
        <v>562</v>
      </c>
      <c r="M4" s="1"/>
      <c r="N4" s="9"/>
      <c r="AA4" s="1"/>
    </row>
    <row r="5" spans="1:34" ht="15.75" x14ac:dyDescent="0.25">
      <c r="A5" s="1" t="s">
        <v>9</v>
      </c>
      <c r="B5" s="1" t="s">
        <v>4</v>
      </c>
      <c r="C5">
        <v>161</v>
      </c>
      <c r="E5" s="1" t="s">
        <v>55</v>
      </c>
      <c r="F5" s="1" t="s">
        <v>56</v>
      </c>
      <c r="H5" s="1" t="s">
        <v>11</v>
      </c>
      <c r="I5" s="1" t="s">
        <v>434</v>
      </c>
      <c r="J5">
        <v>202</v>
      </c>
      <c r="K5" s="1" t="s">
        <v>562</v>
      </c>
      <c r="M5" s="1"/>
      <c r="N5" s="9"/>
      <c r="AA5" s="1"/>
    </row>
    <row r="6" spans="1:34" ht="15.75" x14ac:dyDescent="0.25">
      <c r="A6" s="1" t="s">
        <v>10</v>
      </c>
      <c r="B6" s="1" t="s">
        <v>4</v>
      </c>
      <c r="C6">
        <v>51.4</v>
      </c>
      <c r="E6" s="1" t="s">
        <v>57</v>
      </c>
      <c r="F6" s="1" t="s">
        <v>58</v>
      </c>
      <c r="H6" s="1" t="s">
        <v>9</v>
      </c>
      <c r="I6" s="1" t="s">
        <v>111</v>
      </c>
      <c r="J6">
        <v>157.9</v>
      </c>
      <c r="K6" s="1" t="s">
        <v>562</v>
      </c>
      <c r="M6" s="1"/>
      <c r="N6" s="9"/>
      <c r="AA6" s="1"/>
    </row>
    <row r="7" spans="1:34" ht="15.75" x14ac:dyDescent="0.25">
      <c r="A7" s="1" t="s">
        <v>11</v>
      </c>
      <c r="B7" s="1" t="s">
        <v>8</v>
      </c>
      <c r="C7">
        <v>207.8</v>
      </c>
      <c r="E7" s="1" t="s">
        <v>59</v>
      </c>
      <c r="F7" s="1" t="s">
        <v>60</v>
      </c>
      <c r="H7" s="1" t="s">
        <v>24</v>
      </c>
      <c r="I7" s="1" t="s">
        <v>218</v>
      </c>
      <c r="J7">
        <v>125</v>
      </c>
      <c r="K7" s="1" t="s">
        <v>562</v>
      </c>
      <c r="M7" s="1"/>
      <c r="N7" s="9"/>
      <c r="AA7" s="1"/>
    </row>
    <row r="8" spans="1:34" ht="15.75" x14ac:dyDescent="0.25">
      <c r="A8" s="1" t="s">
        <v>12</v>
      </c>
      <c r="B8" s="1" t="s">
        <v>4</v>
      </c>
      <c r="C8">
        <v>1367</v>
      </c>
      <c r="E8" s="1" t="s">
        <v>61</v>
      </c>
      <c r="F8" s="1" t="s">
        <v>62</v>
      </c>
      <c r="H8" s="1" t="s">
        <v>37</v>
      </c>
      <c r="I8" s="1" t="s">
        <v>444</v>
      </c>
      <c r="J8">
        <v>119</v>
      </c>
      <c r="K8" s="1" t="s">
        <v>562</v>
      </c>
      <c r="M8" s="1"/>
      <c r="N8" s="9"/>
    </row>
    <row r="9" spans="1:34" ht="15.75" x14ac:dyDescent="0.25">
      <c r="A9" s="1" t="s">
        <v>13</v>
      </c>
      <c r="B9" s="1" t="s">
        <v>6</v>
      </c>
      <c r="C9">
        <v>77.3</v>
      </c>
      <c r="E9" s="1" t="s">
        <v>63</v>
      </c>
      <c r="F9" s="1" t="s">
        <v>62</v>
      </c>
      <c r="H9" s="1" t="s">
        <v>31</v>
      </c>
      <c r="I9" s="1" t="s">
        <v>200</v>
      </c>
      <c r="J9">
        <v>118</v>
      </c>
      <c r="K9" s="1" t="s">
        <v>562</v>
      </c>
      <c r="M9" s="1"/>
      <c r="N9" s="9"/>
    </row>
    <row r="10" spans="1:34" ht="15.75" x14ac:dyDescent="0.25">
      <c r="A10" s="1" t="s">
        <v>14</v>
      </c>
      <c r="B10" s="1" t="s">
        <v>6</v>
      </c>
      <c r="C10">
        <v>91.5</v>
      </c>
      <c r="E10" s="1" t="s">
        <v>64</v>
      </c>
      <c r="F10" s="1" t="s">
        <v>56</v>
      </c>
      <c r="H10" s="1" t="s">
        <v>14</v>
      </c>
      <c r="I10" s="1" t="s">
        <v>76</v>
      </c>
      <c r="J10">
        <v>89</v>
      </c>
      <c r="K10" s="1" t="s">
        <v>562</v>
      </c>
      <c r="M10" s="1"/>
      <c r="N10" s="9"/>
    </row>
    <row r="11" spans="1:34" ht="15.75" x14ac:dyDescent="0.25">
      <c r="A11" s="1" t="s">
        <v>15</v>
      </c>
      <c r="B11" s="1" t="s">
        <v>6</v>
      </c>
      <c r="C11">
        <v>99.4</v>
      </c>
      <c r="E11" s="1" t="s">
        <v>65</v>
      </c>
      <c r="F11" s="1" t="s">
        <v>51</v>
      </c>
      <c r="H11" s="1" t="s">
        <v>21</v>
      </c>
      <c r="I11" s="1" t="s">
        <v>220</v>
      </c>
      <c r="J11">
        <v>84.3</v>
      </c>
      <c r="K11" s="1" t="s">
        <v>563</v>
      </c>
      <c r="M11" s="1"/>
      <c r="N11" s="9"/>
    </row>
    <row r="12" spans="1:34" ht="15.75" x14ac:dyDescent="0.25">
      <c r="A12" s="1" t="s">
        <v>16</v>
      </c>
      <c r="B12" s="1" t="s">
        <v>4</v>
      </c>
      <c r="C12">
        <v>100.7</v>
      </c>
      <c r="E12" s="1" t="s">
        <v>66</v>
      </c>
      <c r="F12" s="1" t="s">
        <v>62</v>
      </c>
      <c r="H12" s="1" t="s">
        <v>20</v>
      </c>
      <c r="I12" s="1" t="s">
        <v>111</v>
      </c>
      <c r="J12">
        <v>83.4</v>
      </c>
      <c r="K12" s="1" t="s">
        <v>563</v>
      </c>
      <c r="M12" s="1"/>
      <c r="N12" s="9"/>
    </row>
    <row r="13" spans="1:34" ht="15.75" x14ac:dyDescent="0.25">
      <c r="A13" s="1" t="s">
        <v>17</v>
      </c>
      <c r="B13" s="1" t="s">
        <v>18</v>
      </c>
      <c r="C13">
        <v>64.400000000000006</v>
      </c>
      <c r="E13" s="1" t="s">
        <v>67</v>
      </c>
      <c r="F13" s="1" t="s">
        <v>58</v>
      </c>
      <c r="H13" s="1" t="s">
        <v>34</v>
      </c>
      <c r="I13" s="1" t="s">
        <v>426</v>
      </c>
      <c r="J13">
        <v>76.400000000000006</v>
      </c>
      <c r="K13" s="1" t="s">
        <v>563</v>
      </c>
      <c r="M13" s="1"/>
      <c r="N13" s="9"/>
    </row>
    <row r="14" spans="1:34" ht="15.75" x14ac:dyDescent="0.25">
      <c r="A14" s="1" t="s">
        <v>19</v>
      </c>
      <c r="B14" s="1" t="s">
        <v>18</v>
      </c>
      <c r="C14">
        <v>46.1</v>
      </c>
      <c r="E14" s="1" t="s">
        <v>68</v>
      </c>
      <c r="F14" s="1" t="s">
        <v>53</v>
      </c>
      <c r="H14" s="1" t="s">
        <v>20</v>
      </c>
      <c r="I14" s="1" t="s">
        <v>498</v>
      </c>
      <c r="J14">
        <v>74</v>
      </c>
      <c r="K14" s="1" t="s">
        <v>563</v>
      </c>
      <c r="M14" s="1"/>
      <c r="N14" s="9"/>
    </row>
    <row r="15" spans="1:34" ht="15.75" x14ac:dyDescent="0.25">
      <c r="A15" s="1" t="s">
        <v>20</v>
      </c>
      <c r="B15" s="1" t="s">
        <v>4</v>
      </c>
      <c r="C15">
        <v>1311.1</v>
      </c>
      <c r="E15" s="1" t="s">
        <v>69</v>
      </c>
      <c r="F15" s="1" t="s">
        <v>62</v>
      </c>
      <c r="H15" s="1" t="s">
        <v>12</v>
      </c>
      <c r="I15" s="1" t="s">
        <v>233</v>
      </c>
      <c r="J15">
        <v>72.900000000000006</v>
      </c>
      <c r="K15" s="1" t="s">
        <v>563</v>
      </c>
      <c r="M15" s="1"/>
      <c r="N15" s="9"/>
    </row>
    <row r="16" spans="1:34" ht="15.75" x14ac:dyDescent="0.25">
      <c r="A16" s="1" t="s">
        <v>21</v>
      </c>
      <c r="B16" s="1" t="s">
        <v>4</v>
      </c>
      <c r="C16">
        <v>257.60000000000002</v>
      </c>
      <c r="E16" s="1" t="s">
        <v>70</v>
      </c>
      <c r="F16" s="1" t="s">
        <v>53</v>
      </c>
      <c r="H16" s="1" t="s">
        <v>20</v>
      </c>
      <c r="I16" s="1" t="s">
        <v>335</v>
      </c>
      <c r="J16">
        <v>71.900000000000006</v>
      </c>
      <c r="K16" s="1" t="s">
        <v>563</v>
      </c>
      <c r="M16" s="1"/>
      <c r="N16" s="9"/>
    </row>
    <row r="17" spans="1:14" ht="15.75" x14ac:dyDescent="0.25">
      <c r="A17" s="1" t="s">
        <v>22</v>
      </c>
      <c r="B17" s="1" t="s">
        <v>4</v>
      </c>
      <c r="C17">
        <v>36.4</v>
      </c>
      <c r="E17" s="1" t="s">
        <v>71</v>
      </c>
      <c r="F17" s="1" t="s">
        <v>51</v>
      </c>
      <c r="H17" s="1" t="s">
        <v>32</v>
      </c>
      <c r="I17" s="1" t="s">
        <v>391</v>
      </c>
      <c r="J17">
        <v>69.8</v>
      </c>
      <c r="K17" s="1" t="s">
        <v>562</v>
      </c>
      <c r="M17" s="1"/>
      <c r="N17" s="9"/>
    </row>
    <row r="18" spans="1:14" ht="15.75" x14ac:dyDescent="0.25">
      <c r="A18" s="1" t="s">
        <v>23</v>
      </c>
      <c r="B18" s="1" t="s">
        <v>4</v>
      </c>
      <c r="C18">
        <v>79.099999999999994</v>
      </c>
      <c r="E18" s="1" t="s">
        <v>72</v>
      </c>
      <c r="F18" s="1" t="s">
        <v>60</v>
      </c>
      <c r="H18" s="1" t="s">
        <v>46</v>
      </c>
      <c r="I18" s="1" t="s">
        <v>538</v>
      </c>
      <c r="J18">
        <v>65.8</v>
      </c>
      <c r="K18" s="1" t="s">
        <v>562</v>
      </c>
      <c r="M18" s="1"/>
      <c r="N18" s="9"/>
    </row>
    <row r="19" spans="1:14" ht="15.75" x14ac:dyDescent="0.25">
      <c r="A19" s="1" t="s">
        <v>24</v>
      </c>
      <c r="B19" s="1" t="s">
        <v>4</v>
      </c>
      <c r="C19">
        <v>126.6</v>
      </c>
      <c r="E19" s="1" t="s">
        <v>73</v>
      </c>
      <c r="F19" s="1" t="s">
        <v>56</v>
      </c>
      <c r="H19" s="1" t="s">
        <v>41</v>
      </c>
      <c r="I19" s="1" t="s">
        <v>521</v>
      </c>
      <c r="J19">
        <v>64.900000000000006</v>
      </c>
      <c r="K19" s="1" t="s">
        <v>562</v>
      </c>
      <c r="M19" s="1"/>
      <c r="N19" s="9"/>
    </row>
    <row r="20" spans="1:14" ht="15.75" x14ac:dyDescent="0.25">
      <c r="A20" s="1" t="s">
        <v>25</v>
      </c>
      <c r="B20" s="1" t="s">
        <v>26</v>
      </c>
      <c r="C20">
        <v>35.9</v>
      </c>
      <c r="E20" s="1" t="s">
        <v>74</v>
      </c>
      <c r="F20" s="1" t="s">
        <v>62</v>
      </c>
      <c r="H20" s="1" t="s">
        <v>20</v>
      </c>
      <c r="I20" s="1" t="s">
        <v>491</v>
      </c>
      <c r="J20">
        <v>60.8</v>
      </c>
      <c r="K20" s="1" t="s">
        <v>563</v>
      </c>
      <c r="M20" s="1"/>
      <c r="N20" s="9"/>
    </row>
    <row r="21" spans="1:14" ht="15.75" x14ac:dyDescent="0.25">
      <c r="A21" s="1" t="s">
        <v>27</v>
      </c>
      <c r="B21" s="1" t="s">
        <v>6</v>
      </c>
      <c r="C21">
        <v>46.1</v>
      </c>
      <c r="E21" s="1" t="s">
        <v>75</v>
      </c>
      <c r="F21" s="1" t="s">
        <v>56</v>
      </c>
      <c r="H21" s="1" t="s">
        <v>45</v>
      </c>
      <c r="I21" s="1" t="s">
        <v>74</v>
      </c>
      <c r="J21">
        <v>59.8</v>
      </c>
      <c r="K21" s="1" t="s">
        <v>562</v>
      </c>
      <c r="M21" s="1"/>
      <c r="N21" s="9"/>
    </row>
    <row r="22" spans="1:14" ht="15.75" x14ac:dyDescent="0.25">
      <c r="A22" s="1" t="s">
        <v>28</v>
      </c>
      <c r="B22" s="1" t="s">
        <v>8</v>
      </c>
      <c r="C22">
        <v>48.2</v>
      </c>
      <c r="E22" s="1" t="s">
        <v>76</v>
      </c>
      <c r="F22" s="1" t="s">
        <v>60</v>
      </c>
      <c r="H22" s="1" t="s">
        <v>17</v>
      </c>
      <c r="I22" s="1" t="s">
        <v>161</v>
      </c>
      <c r="J22">
        <v>59.6</v>
      </c>
      <c r="K22" s="1" t="s">
        <v>562</v>
      </c>
      <c r="M22" s="1"/>
      <c r="N22" s="9"/>
    </row>
    <row r="23" spans="1:14" ht="15.75" x14ac:dyDescent="0.25">
      <c r="A23" s="1" t="s">
        <v>29</v>
      </c>
      <c r="B23" s="1" t="s">
        <v>4</v>
      </c>
      <c r="C23">
        <v>50.3</v>
      </c>
      <c r="E23" s="1" t="s">
        <v>77</v>
      </c>
      <c r="F23" s="1" t="s">
        <v>53</v>
      </c>
      <c r="H23" s="1" t="s">
        <v>47</v>
      </c>
      <c r="I23" s="1" t="s">
        <v>539</v>
      </c>
      <c r="J23">
        <v>55</v>
      </c>
      <c r="K23" s="1" t="s">
        <v>562</v>
      </c>
      <c r="M23" s="1"/>
      <c r="N23" s="9"/>
    </row>
    <row r="24" spans="1:14" ht="15.75" x14ac:dyDescent="0.25">
      <c r="A24" s="1" t="s">
        <v>30</v>
      </c>
      <c r="B24" s="1" t="s">
        <v>6</v>
      </c>
      <c r="C24">
        <v>34.4</v>
      </c>
      <c r="E24" s="1" t="s">
        <v>78</v>
      </c>
      <c r="F24" s="1" t="s">
        <v>62</v>
      </c>
      <c r="H24" s="1" t="s">
        <v>20</v>
      </c>
      <c r="I24" s="1" t="s">
        <v>528</v>
      </c>
      <c r="J24">
        <v>51.5</v>
      </c>
      <c r="K24" s="1" t="s">
        <v>563</v>
      </c>
      <c r="M24" s="1"/>
      <c r="N24" s="9"/>
    </row>
    <row r="25" spans="1:14" ht="15.75" x14ac:dyDescent="0.25">
      <c r="A25" s="1" t="s">
        <v>31</v>
      </c>
      <c r="B25" s="1" t="s">
        <v>26</v>
      </c>
      <c r="C25">
        <v>127</v>
      </c>
      <c r="E25" s="1" t="s">
        <v>79</v>
      </c>
      <c r="F25" s="1" t="s">
        <v>62</v>
      </c>
      <c r="H25" s="1" t="s">
        <v>29</v>
      </c>
      <c r="I25" s="1" t="s">
        <v>277</v>
      </c>
      <c r="J25">
        <v>48.4</v>
      </c>
      <c r="K25" s="1" t="s">
        <v>562</v>
      </c>
      <c r="M25" s="1"/>
      <c r="N25" s="9"/>
    </row>
    <row r="26" spans="1:14" ht="15.75" x14ac:dyDescent="0.25">
      <c r="A26" s="1" t="s">
        <v>32</v>
      </c>
      <c r="B26" s="1" t="s">
        <v>18</v>
      </c>
      <c r="C26">
        <v>80.7</v>
      </c>
      <c r="E26" s="1" t="s">
        <v>80</v>
      </c>
      <c r="F26" s="1" t="s">
        <v>81</v>
      </c>
      <c r="H26" s="1" t="s">
        <v>28</v>
      </c>
      <c r="I26" s="1" t="s">
        <v>200</v>
      </c>
      <c r="J26">
        <v>47.5</v>
      </c>
      <c r="K26" s="1" t="s">
        <v>562</v>
      </c>
      <c r="M26" s="1"/>
      <c r="N26" s="9"/>
    </row>
    <row r="27" spans="1:14" x14ac:dyDescent="0.25">
      <c r="A27" s="1" t="s">
        <v>33</v>
      </c>
      <c r="B27" s="1" t="s">
        <v>6</v>
      </c>
      <c r="C27">
        <v>182.2</v>
      </c>
      <c r="E27" s="1" t="s">
        <v>82</v>
      </c>
      <c r="F27" s="1" t="s">
        <v>60</v>
      </c>
      <c r="H27" s="1" t="s">
        <v>20</v>
      </c>
      <c r="I27" s="1" t="s">
        <v>181</v>
      </c>
      <c r="J27">
        <v>46.1</v>
      </c>
      <c r="K27" s="1" t="s">
        <v>563</v>
      </c>
    </row>
    <row r="28" spans="1:14" x14ac:dyDescent="0.25">
      <c r="A28" s="1" t="s">
        <v>34</v>
      </c>
      <c r="B28" s="1" t="s">
        <v>4</v>
      </c>
      <c r="C28">
        <v>188.9</v>
      </c>
      <c r="E28" s="1" t="s">
        <v>83</v>
      </c>
      <c r="F28" s="1" t="s">
        <v>84</v>
      </c>
      <c r="H28" s="1" t="s">
        <v>21</v>
      </c>
      <c r="I28" s="1" t="s">
        <v>477</v>
      </c>
      <c r="J28">
        <v>42</v>
      </c>
      <c r="K28" s="1" t="s">
        <v>563</v>
      </c>
    </row>
    <row r="29" spans="1:14" x14ac:dyDescent="0.25">
      <c r="A29" s="1" t="s">
        <v>35</v>
      </c>
      <c r="B29" s="1" t="s">
        <v>18</v>
      </c>
      <c r="C29">
        <v>38.6</v>
      </c>
      <c r="E29" s="1" t="s">
        <v>85</v>
      </c>
      <c r="F29" s="1" t="s">
        <v>86</v>
      </c>
      <c r="H29" s="1" t="s">
        <v>44</v>
      </c>
      <c r="I29" s="1" t="s">
        <v>200</v>
      </c>
      <c r="J29">
        <v>41.5</v>
      </c>
      <c r="K29" s="1" t="s">
        <v>563</v>
      </c>
    </row>
    <row r="30" spans="1:14" x14ac:dyDescent="0.25">
      <c r="A30" s="1" t="s">
        <v>36</v>
      </c>
      <c r="B30" s="1" t="s">
        <v>6</v>
      </c>
      <c r="C30">
        <v>54.5</v>
      </c>
      <c r="E30" s="1" t="s">
        <v>87</v>
      </c>
      <c r="F30" s="1" t="s">
        <v>60</v>
      </c>
      <c r="H30" s="1" t="s">
        <v>23</v>
      </c>
      <c r="I30" s="1" t="s">
        <v>427</v>
      </c>
      <c r="J30">
        <v>39.799999999999997</v>
      </c>
      <c r="K30" s="1" t="s">
        <v>562</v>
      </c>
    </row>
    <row r="31" spans="1:14" x14ac:dyDescent="0.25">
      <c r="A31" s="1" t="s">
        <v>37</v>
      </c>
      <c r="B31" s="1" t="s">
        <v>18</v>
      </c>
      <c r="C31">
        <v>143.5</v>
      </c>
      <c r="E31" s="1" t="s">
        <v>88</v>
      </c>
      <c r="F31" s="1" t="s">
        <v>89</v>
      </c>
      <c r="H31" s="1" t="s">
        <v>7</v>
      </c>
      <c r="I31" s="1" t="s">
        <v>200</v>
      </c>
      <c r="J31">
        <v>39</v>
      </c>
      <c r="K31" s="1" t="s">
        <v>562</v>
      </c>
    </row>
    <row r="32" spans="1:14" x14ac:dyDescent="0.25">
      <c r="A32" s="1" t="s">
        <v>38</v>
      </c>
      <c r="B32" s="1" t="s">
        <v>6</v>
      </c>
      <c r="C32">
        <v>40.200000000000003</v>
      </c>
      <c r="E32" s="1" t="s">
        <v>90</v>
      </c>
      <c r="F32" s="1" t="s">
        <v>56</v>
      </c>
      <c r="H32" s="1" t="s">
        <v>20</v>
      </c>
      <c r="I32" s="1" t="s">
        <v>232</v>
      </c>
      <c r="J32">
        <v>37.9</v>
      </c>
      <c r="K32" s="1" t="s">
        <v>563</v>
      </c>
    </row>
    <row r="33" spans="1:11" x14ac:dyDescent="0.25">
      <c r="A33" s="1" t="s">
        <v>39</v>
      </c>
      <c r="B33" s="1" t="s">
        <v>4</v>
      </c>
      <c r="C33">
        <v>68</v>
      </c>
      <c r="E33" s="1" t="s">
        <v>91</v>
      </c>
      <c r="F33" s="1" t="s">
        <v>51</v>
      </c>
      <c r="H33" s="1" t="s">
        <v>35</v>
      </c>
      <c r="I33" s="1" t="s">
        <v>433</v>
      </c>
      <c r="J33">
        <v>37.799999999999997</v>
      </c>
      <c r="K33" s="1" t="s">
        <v>562</v>
      </c>
    </row>
    <row r="34" spans="1:11" x14ac:dyDescent="0.25">
      <c r="A34" s="1" t="s">
        <v>40</v>
      </c>
      <c r="B34" s="1" t="s">
        <v>6</v>
      </c>
      <c r="C34">
        <v>53.5</v>
      </c>
      <c r="E34" s="1" t="s">
        <v>92</v>
      </c>
      <c r="F34" s="1" t="s">
        <v>51</v>
      </c>
      <c r="H34" s="1" t="s">
        <v>15</v>
      </c>
      <c r="I34" s="1" t="s">
        <v>416</v>
      </c>
      <c r="J34">
        <v>35.299999999999997</v>
      </c>
      <c r="K34" s="1" t="s">
        <v>563</v>
      </c>
    </row>
    <row r="35" spans="1:11" x14ac:dyDescent="0.25">
      <c r="A35" s="1" t="s">
        <v>41</v>
      </c>
      <c r="B35" s="1" t="s">
        <v>4</v>
      </c>
      <c r="C35">
        <v>78.7</v>
      </c>
      <c r="E35" s="1" t="s">
        <v>93</v>
      </c>
      <c r="F35" s="1" t="s">
        <v>51</v>
      </c>
      <c r="H35" s="1" t="s">
        <v>19</v>
      </c>
      <c r="I35" s="1" t="s">
        <v>200</v>
      </c>
      <c r="J35">
        <v>34.1</v>
      </c>
      <c r="K35" s="1" t="s">
        <v>562</v>
      </c>
    </row>
    <row r="36" spans="1:11" x14ac:dyDescent="0.25">
      <c r="A36" s="1" t="s">
        <v>42</v>
      </c>
      <c r="B36" s="1" t="s">
        <v>6</v>
      </c>
      <c r="C36">
        <v>39</v>
      </c>
      <c r="E36" s="1" t="s">
        <v>94</v>
      </c>
      <c r="F36" s="1" t="s">
        <v>51</v>
      </c>
      <c r="H36" s="1" t="s">
        <v>20</v>
      </c>
      <c r="I36" s="1" t="s">
        <v>326</v>
      </c>
      <c r="J36">
        <v>33.1</v>
      </c>
      <c r="K36" s="1" t="s">
        <v>563</v>
      </c>
    </row>
    <row r="37" spans="1:11" x14ac:dyDescent="0.25">
      <c r="A37" s="1" t="s">
        <v>43</v>
      </c>
      <c r="B37" s="1" t="s">
        <v>18</v>
      </c>
      <c r="C37">
        <v>44.8</v>
      </c>
      <c r="E37" s="1" t="s">
        <v>95</v>
      </c>
      <c r="F37" s="1" t="s">
        <v>96</v>
      </c>
      <c r="H37" s="1" t="s">
        <v>20</v>
      </c>
      <c r="I37" s="1" t="s">
        <v>405</v>
      </c>
      <c r="J37">
        <v>33</v>
      </c>
      <c r="K37" s="1" t="s">
        <v>563</v>
      </c>
    </row>
    <row r="38" spans="1:11" x14ac:dyDescent="0.25">
      <c r="A38" s="1" t="s">
        <v>44</v>
      </c>
      <c r="B38" s="1" t="s">
        <v>26</v>
      </c>
      <c r="C38">
        <v>321.8</v>
      </c>
      <c r="E38" s="1" t="s">
        <v>97</v>
      </c>
      <c r="F38" s="1" t="s">
        <v>86</v>
      </c>
      <c r="H38" s="1" t="s">
        <v>10</v>
      </c>
      <c r="I38" s="1" t="s">
        <v>118</v>
      </c>
      <c r="J38">
        <v>32.9</v>
      </c>
      <c r="K38" s="1" t="s">
        <v>562</v>
      </c>
    </row>
    <row r="39" spans="1:11" x14ac:dyDescent="0.25">
      <c r="A39" s="1" t="s">
        <v>45</v>
      </c>
      <c r="B39" s="1" t="s">
        <v>18</v>
      </c>
      <c r="C39">
        <v>64.7</v>
      </c>
      <c r="E39" s="1" t="s">
        <v>98</v>
      </c>
      <c r="F39" s="1" t="s">
        <v>60</v>
      </c>
      <c r="H39" s="1" t="s">
        <v>43</v>
      </c>
      <c r="I39" s="1" t="s">
        <v>527</v>
      </c>
      <c r="J39">
        <v>32</v>
      </c>
      <c r="K39" s="1" t="s">
        <v>562</v>
      </c>
    </row>
    <row r="40" spans="1:11" x14ac:dyDescent="0.25">
      <c r="A40" s="1" t="s">
        <v>46</v>
      </c>
      <c r="B40" s="1" t="s">
        <v>4</v>
      </c>
      <c r="C40">
        <v>93.4</v>
      </c>
      <c r="E40" s="1" t="s">
        <v>99</v>
      </c>
      <c r="F40" s="1" t="s">
        <v>51</v>
      </c>
      <c r="H40" s="1" t="s">
        <v>15</v>
      </c>
      <c r="I40" s="1" t="s">
        <v>72</v>
      </c>
      <c r="J40">
        <v>30.6</v>
      </c>
      <c r="K40" s="1" t="s">
        <v>562</v>
      </c>
    </row>
    <row r="41" spans="1:11" x14ac:dyDescent="0.25">
      <c r="A41" s="1" t="s">
        <v>47</v>
      </c>
      <c r="B41" s="1" t="s">
        <v>18</v>
      </c>
      <c r="C41">
        <v>59.8</v>
      </c>
      <c r="E41" s="1" t="s">
        <v>100</v>
      </c>
      <c r="F41" s="1" t="s">
        <v>51</v>
      </c>
      <c r="H41" s="1" t="s">
        <v>20</v>
      </c>
      <c r="I41" s="1" t="s">
        <v>426</v>
      </c>
      <c r="J41">
        <v>29.1</v>
      </c>
      <c r="K41" s="1" t="s">
        <v>563</v>
      </c>
    </row>
    <row r="42" spans="1:11" x14ac:dyDescent="0.25">
      <c r="E42" s="1" t="s">
        <v>101</v>
      </c>
      <c r="F42" s="1" t="s">
        <v>51</v>
      </c>
      <c r="H42" s="1" t="s">
        <v>5</v>
      </c>
      <c r="I42" s="1" t="s">
        <v>76</v>
      </c>
      <c r="J42">
        <v>28.7</v>
      </c>
      <c r="K42" s="1" t="s">
        <v>562</v>
      </c>
    </row>
    <row r="43" spans="1:11" x14ac:dyDescent="0.25">
      <c r="E43" s="1" t="s">
        <v>102</v>
      </c>
      <c r="F43" s="1" t="s">
        <v>51</v>
      </c>
      <c r="H43" s="1" t="s">
        <v>34</v>
      </c>
      <c r="I43" s="1" t="s">
        <v>425</v>
      </c>
      <c r="J43">
        <v>26.7</v>
      </c>
      <c r="K43" s="1" t="s">
        <v>563</v>
      </c>
    </row>
    <row r="44" spans="1:11" x14ac:dyDescent="0.25">
      <c r="E44" s="1" t="s">
        <v>103</v>
      </c>
      <c r="F44" s="1" t="s">
        <v>51</v>
      </c>
      <c r="H44" s="1" t="s">
        <v>38</v>
      </c>
      <c r="I44" s="1" t="s">
        <v>76</v>
      </c>
      <c r="J44">
        <v>26.7</v>
      </c>
      <c r="K44" s="1" t="s">
        <v>562</v>
      </c>
    </row>
    <row r="45" spans="1:11" x14ac:dyDescent="0.25">
      <c r="E45" s="1" t="s">
        <v>104</v>
      </c>
      <c r="F45" s="1" t="s">
        <v>51</v>
      </c>
      <c r="H45" s="1" t="s">
        <v>16</v>
      </c>
      <c r="I45" s="1" t="s">
        <v>484</v>
      </c>
      <c r="J45">
        <v>26.4</v>
      </c>
      <c r="K45" s="1" t="s">
        <v>562</v>
      </c>
    </row>
    <row r="46" spans="1:11" x14ac:dyDescent="0.25">
      <c r="E46" s="1" t="s">
        <v>105</v>
      </c>
      <c r="F46" s="1" t="s">
        <v>60</v>
      </c>
      <c r="H46" s="1" t="s">
        <v>30</v>
      </c>
      <c r="I46" s="1" t="s">
        <v>76</v>
      </c>
      <c r="J46">
        <v>25</v>
      </c>
      <c r="K46" s="1" t="s">
        <v>562</v>
      </c>
    </row>
    <row r="47" spans="1:11" x14ac:dyDescent="0.25">
      <c r="E47" s="1" t="s">
        <v>106</v>
      </c>
      <c r="F47" s="1" t="s">
        <v>60</v>
      </c>
      <c r="H47" s="1" t="s">
        <v>34</v>
      </c>
      <c r="I47" s="1" t="s">
        <v>466</v>
      </c>
      <c r="J47">
        <v>24.4</v>
      </c>
      <c r="K47" s="1" t="s">
        <v>563</v>
      </c>
    </row>
    <row r="48" spans="1:11" x14ac:dyDescent="0.25">
      <c r="E48" s="1" t="s">
        <v>107</v>
      </c>
      <c r="F48" s="1" t="s">
        <v>62</v>
      </c>
      <c r="H48" s="1" t="s">
        <v>33</v>
      </c>
      <c r="I48" s="1" t="s">
        <v>210</v>
      </c>
      <c r="J48">
        <v>24</v>
      </c>
      <c r="K48" s="1" t="s">
        <v>563</v>
      </c>
    </row>
    <row r="49" spans="5:11" x14ac:dyDescent="0.25">
      <c r="E49" s="1" t="s">
        <v>108</v>
      </c>
      <c r="F49" s="1" t="s">
        <v>81</v>
      </c>
      <c r="H49" s="1" t="s">
        <v>21</v>
      </c>
      <c r="I49" s="1" t="s">
        <v>213</v>
      </c>
      <c r="J49">
        <v>23.1</v>
      </c>
      <c r="K49" s="1" t="s">
        <v>562</v>
      </c>
    </row>
    <row r="50" spans="5:11" x14ac:dyDescent="0.25">
      <c r="E50" s="1" t="s">
        <v>109</v>
      </c>
      <c r="F50" s="1" t="s">
        <v>81</v>
      </c>
      <c r="H50" s="1" t="s">
        <v>22</v>
      </c>
      <c r="I50" s="1" t="s">
        <v>76</v>
      </c>
      <c r="J50">
        <v>22.4</v>
      </c>
      <c r="K50" s="1" t="s">
        <v>562</v>
      </c>
    </row>
    <row r="51" spans="5:11" x14ac:dyDescent="0.25">
      <c r="E51" s="1" t="s">
        <v>110</v>
      </c>
      <c r="F51" s="1" t="s">
        <v>81</v>
      </c>
      <c r="H51" s="1" t="s">
        <v>16</v>
      </c>
      <c r="I51" s="1" t="s">
        <v>133</v>
      </c>
      <c r="J51">
        <v>21.3</v>
      </c>
      <c r="K51" s="1" t="s">
        <v>563</v>
      </c>
    </row>
    <row r="52" spans="5:11" x14ac:dyDescent="0.25">
      <c r="E52" s="1" t="s">
        <v>111</v>
      </c>
      <c r="F52" s="1" t="s">
        <v>62</v>
      </c>
      <c r="H52" s="1" t="s">
        <v>39</v>
      </c>
      <c r="I52" s="1" t="s">
        <v>488</v>
      </c>
      <c r="J52">
        <v>20</v>
      </c>
      <c r="K52" s="1" t="s">
        <v>562</v>
      </c>
    </row>
    <row r="53" spans="5:11" x14ac:dyDescent="0.25">
      <c r="E53" s="1" t="s">
        <v>112</v>
      </c>
      <c r="F53" s="1" t="s">
        <v>53</v>
      </c>
      <c r="H53" s="1" t="s">
        <v>25</v>
      </c>
      <c r="I53" s="1" t="s">
        <v>74</v>
      </c>
      <c r="J53">
        <v>19.399999999999999</v>
      </c>
      <c r="K53" s="1" t="s">
        <v>562</v>
      </c>
    </row>
    <row r="54" spans="5:11" x14ac:dyDescent="0.25">
      <c r="E54" s="1" t="s">
        <v>113</v>
      </c>
      <c r="F54" s="1" t="s">
        <v>51</v>
      </c>
      <c r="H54" s="1" t="s">
        <v>33</v>
      </c>
      <c r="I54" s="1" t="s">
        <v>550</v>
      </c>
      <c r="J54">
        <v>18.899999999999999</v>
      </c>
      <c r="K54" s="1" t="s">
        <v>563</v>
      </c>
    </row>
    <row r="55" spans="5:11" x14ac:dyDescent="0.25">
      <c r="E55" s="1" t="s">
        <v>114</v>
      </c>
      <c r="F55" s="1" t="s">
        <v>62</v>
      </c>
      <c r="H55" s="1" t="s">
        <v>33</v>
      </c>
      <c r="I55" s="1" t="s">
        <v>193</v>
      </c>
      <c r="J55">
        <v>18.5</v>
      </c>
      <c r="K55" s="1" t="s">
        <v>563</v>
      </c>
    </row>
    <row r="56" spans="5:11" x14ac:dyDescent="0.25">
      <c r="E56" s="1" t="s">
        <v>115</v>
      </c>
      <c r="F56" s="1" t="s">
        <v>62</v>
      </c>
      <c r="H56" s="1" t="s">
        <v>34</v>
      </c>
      <c r="I56" s="1" t="s">
        <v>454</v>
      </c>
      <c r="J56">
        <v>18</v>
      </c>
      <c r="K56" s="1" t="s">
        <v>563</v>
      </c>
    </row>
    <row r="57" spans="5:11" x14ac:dyDescent="0.25">
      <c r="E57" s="1" t="s">
        <v>116</v>
      </c>
      <c r="F57" s="1" t="s">
        <v>51</v>
      </c>
      <c r="H57" s="1" t="s">
        <v>12</v>
      </c>
      <c r="I57" s="1" t="s">
        <v>556</v>
      </c>
      <c r="J57">
        <v>16.899999999999999</v>
      </c>
      <c r="K57" s="1" t="s">
        <v>563</v>
      </c>
    </row>
    <row r="58" spans="5:11" x14ac:dyDescent="0.25">
      <c r="E58" s="1" t="s">
        <v>117</v>
      </c>
      <c r="F58" s="1" t="s">
        <v>51</v>
      </c>
      <c r="H58" s="1" t="s">
        <v>3</v>
      </c>
      <c r="I58" s="1" t="s">
        <v>150</v>
      </c>
      <c r="J58">
        <v>16.2</v>
      </c>
      <c r="K58" s="1" t="s">
        <v>562</v>
      </c>
    </row>
    <row r="59" spans="5:11" x14ac:dyDescent="0.25">
      <c r="E59" s="1" t="s">
        <v>118</v>
      </c>
      <c r="F59" s="1" t="s">
        <v>56</v>
      </c>
      <c r="H59" s="1" t="s">
        <v>39</v>
      </c>
      <c r="I59" s="1" t="s">
        <v>297</v>
      </c>
      <c r="J59">
        <v>15.2</v>
      </c>
      <c r="K59" s="1" t="s">
        <v>563</v>
      </c>
    </row>
    <row r="60" spans="5:11" x14ac:dyDescent="0.25">
      <c r="E60" s="1" t="s">
        <v>119</v>
      </c>
      <c r="F60" s="1" t="s">
        <v>89</v>
      </c>
      <c r="H60" s="1" t="s">
        <v>40</v>
      </c>
      <c r="I60" s="1" t="s">
        <v>471</v>
      </c>
      <c r="J60">
        <v>15</v>
      </c>
      <c r="K60" s="1" t="s">
        <v>562</v>
      </c>
    </row>
    <row r="61" spans="5:11" x14ac:dyDescent="0.25">
      <c r="E61" s="1" t="s">
        <v>120</v>
      </c>
      <c r="F61" s="1" t="s">
        <v>56</v>
      </c>
      <c r="H61" s="1" t="s">
        <v>21</v>
      </c>
      <c r="I61" s="1" t="s">
        <v>320</v>
      </c>
      <c r="J61">
        <v>13.6</v>
      </c>
      <c r="K61" s="1" t="s">
        <v>563</v>
      </c>
    </row>
    <row r="62" spans="5:11" x14ac:dyDescent="0.25">
      <c r="E62" s="1" t="s">
        <v>121</v>
      </c>
      <c r="F62" s="1" t="s">
        <v>60</v>
      </c>
      <c r="H62" s="1" t="s">
        <v>23</v>
      </c>
      <c r="I62" s="1" t="s">
        <v>85</v>
      </c>
      <c r="J62">
        <v>13.5</v>
      </c>
      <c r="K62" s="1" t="s">
        <v>563</v>
      </c>
    </row>
    <row r="63" spans="5:11" x14ac:dyDescent="0.25">
      <c r="E63" s="1" t="s">
        <v>122</v>
      </c>
      <c r="F63" s="1" t="s">
        <v>123</v>
      </c>
      <c r="H63" s="1" t="s">
        <v>20</v>
      </c>
      <c r="I63" s="1" t="s">
        <v>79</v>
      </c>
      <c r="J63">
        <v>13.2</v>
      </c>
      <c r="K63" s="1" t="s">
        <v>563</v>
      </c>
    </row>
    <row r="64" spans="5:11" x14ac:dyDescent="0.25">
      <c r="E64" s="1" t="s">
        <v>124</v>
      </c>
      <c r="F64" s="1" t="s">
        <v>62</v>
      </c>
      <c r="H64" s="1" t="s">
        <v>34</v>
      </c>
      <c r="I64" s="1" t="s">
        <v>528</v>
      </c>
      <c r="J64">
        <v>13.1</v>
      </c>
      <c r="K64" s="1" t="s">
        <v>562</v>
      </c>
    </row>
    <row r="65" spans="5:11" x14ac:dyDescent="0.25">
      <c r="E65" s="1" t="s">
        <v>125</v>
      </c>
      <c r="F65" s="1" t="s">
        <v>81</v>
      </c>
      <c r="H65" s="1" t="s">
        <v>20</v>
      </c>
      <c r="I65" s="1" t="s">
        <v>322</v>
      </c>
      <c r="J65">
        <v>12.2</v>
      </c>
      <c r="K65" s="1" t="s">
        <v>563</v>
      </c>
    </row>
    <row r="66" spans="5:11" x14ac:dyDescent="0.25">
      <c r="E66" s="1" t="s">
        <v>126</v>
      </c>
      <c r="F66" s="1" t="s">
        <v>51</v>
      </c>
      <c r="H66" s="1" t="s">
        <v>36</v>
      </c>
      <c r="I66" s="1" t="s">
        <v>559</v>
      </c>
      <c r="J66">
        <v>11.6</v>
      </c>
      <c r="K66" s="1" t="s">
        <v>562</v>
      </c>
    </row>
    <row r="67" spans="5:11" x14ac:dyDescent="0.25">
      <c r="E67" s="1" t="s">
        <v>127</v>
      </c>
      <c r="F67" s="1" t="s">
        <v>62</v>
      </c>
      <c r="H67" s="1" t="s">
        <v>12</v>
      </c>
      <c r="I67" s="1" t="s">
        <v>526</v>
      </c>
      <c r="J67">
        <v>10.1</v>
      </c>
      <c r="K67" s="1" t="s">
        <v>563</v>
      </c>
    </row>
    <row r="68" spans="5:11" x14ac:dyDescent="0.25">
      <c r="E68" s="1" t="s">
        <v>128</v>
      </c>
      <c r="F68" s="1" t="s">
        <v>129</v>
      </c>
      <c r="H68" s="1" t="s">
        <v>20</v>
      </c>
      <c r="I68" s="1" t="s">
        <v>114</v>
      </c>
      <c r="J68">
        <v>9.6</v>
      </c>
      <c r="K68" s="1" t="s">
        <v>563</v>
      </c>
    </row>
    <row r="69" spans="5:11" x14ac:dyDescent="0.25">
      <c r="E69" s="1" t="s">
        <v>130</v>
      </c>
      <c r="F69" s="1" t="s">
        <v>131</v>
      </c>
      <c r="H69" s="1" t="s">
        <v>12</v>
      </c>
      <c r="I69" s="1" t="s">
        <v>202</v>
      </c>
      <c r="J69">
        <v>9.4</v>
      </c>
      <c r="K69" s="1" t="s">
        <v>563</v>
      </c>
    </row>
    <row r="70" spans="5:11" x14ac:dyDescent="0.25">
      <c r="E70" s="1" t="s">
        <v>132</v>
      </c>
      <c r="F70" s="1" t="s">
        <v>131</v>
      </c>
      <c r="H70" s="1" t="s">
        <v>3</v>
      </c>
      <c r="I70" s="1" t="s">
        <v>425</v>
      </c>
      <c r="J70">
        <v>8.6999999999999993</v>
      </c>
      <c r="K70" s="1" t="s">
        <v>562</v>
      </c>
    </row>
    <row r="71" spans="5:11" x14ac:dyDescent="0.25">
      <c r="E71" s="1" t="s">
        <v>133</v>
      </c>
      <c r="F71" s="1" t="s">
        <v>51</v>
      </c>
      <c r="H71" s="1" t="s">
        <v>12</v>
      </c>
      <c r="I71" s="1" t="s">
        <v>548</v>
      </c>
      <c r="J71">
        <v>8.6999999999999993</v>
      </c>
      <c r="K71" s="1" t="s">
        <v>563</v>
      </c>
    </row>
    <row r="72" spans="5:11" x14ac:dyDescent="0.25">
      <c r="E72" s="1" t="s">
        <v>134</v>
      </c>
      <c r="F72" s="1" t="s">
        <v>135</v>
      </c>
      <c r="H72" s="1" t="s">
        <v>43</v>
      </c>
      <c r="I72" s="1" t="s">
        <v>444</v>
      </c>
      <c r="J72">
        <v>8.3000000000000007</v>
      </c>
      <c r="K72" s="1" t="s">
        <v>563</v>
      </c>
    </row>
    <row r="73" spans="5:11" x14ac:dyDescent="0.25">
      <c r="E73" s="1" t="s">
        <v>136</v>
      </c>
      <c r="F73" s="1" t="s">
        <v>60</v>
      </c>
      <c r="H73" s="1" t="s">
        <v>36</v>
      </c>
      <c r="I73" s="1" t="s">
        <v>541</v>
      </c>
      <c r="J73">
        <v>8.1999999999999993</v>
      </c>
      <c r="K73" s="1" t="s">
        <v>562</v>
      </c>
    </row>
    <row r="74" spans="5:11" x14ac:dyDescent="0.25">
      <c r="E74" s="1" t="s">
        <v>137</v>
      </c>
      <c r="F74" s="1" t="s">
        <v>51</v>
      </c>
      <c r="H74" s="1" t="s">
        <v>25</v>
      </c>
      <c r="I74" s="1" t="s">
        <v>161</v>
      </c>
      <c r="J74">
        <v>8.1</v>
      </c>
      <c r="K74" s="1" t="s">
        <v>562</v>
      </c>
    </row>
    <row r="75" spans="5:11" x14ac:dyDescent="0.25">
      <c r="E75" s="1" t="s">
        <v>138</v>
      </c>
      <c r="F75" s="1" t="s">
        <v>62</v>
      </c>
      <c r="H75" s="1" t="s">
        <v>41</v>
      </c>
      <c r="I75" s="1" t="s">
        <v>286</v>
      </c>
      <c r="J75">
        <v>8.1</v>
      </c>
      <c r="K75" s="1" t="s">
        <v>563</v>
      </c>
    </row>
    <row r="76" spans="5:11" x14ac:dyDescent="0.25">
      <c r="E76" s="1" t="s">
        <v>139</v>
      </c>
      <c r="F76" s="1" t="s">
        <v>81</v>
      </c>
      <c r="H76" s="1" t="s">
        <v>5</v>
      </c>
      <c r="I76" s="1" t="s">
        <v>226</v>
      </c>
      <c r="J76">
        <v>8</v>
      </c>
      <c r="K76" s="1" t="s">
        <v>563</v>
      </c>
    </row>
    <row r="77" spans="5:11" x14ac:dyDescent="0.25">
      <c r="E77" s="1" t="s">
        <v>140</v>
      </c>
      <c r="F77" s="1" t="s">
        <v>81</v>
      </c>
      <c r="H77" s="1" t="s">
        <v>16</v>
      </c>
      <c r="I77" s="1" t="s">
        <v>212</v>
      </c>
      <c r="J77">
        <v>7.8</v>
      </c>
      <c r="K77" s="1" t="s">
        <v>563</v>
      </c>
    </row>
    <row r="78" spans="5:11" x14ac:dyDescent="0.25">
      <c r="E78" s="1" t="s">
        <v>141</v>
      </c>
      <c r="F78" s="1" t="s">
        <v>81</v>
      </c>
      <c r="H78" s="1" t="s">
        <v>19</v>
      </c>
      <c r="I78" s="1" t="s">
        <v>242</v>
      </c>
      <c r="J78">
        <v>7.8</v>
      </c>
      <c r="K78" s="1" t="s">
        <v>563</v>
      </c>
    </row>
    <row r="79" spans="5:11" x14ac:dyDescent="0.25">
      <c r="E79" s="1" t="s">
        <v>142</v>
      </c>
      <c r="F79" s="1" t="s">
        <v>56</v>
      </c>
      <c r="H79" s="1" t="s">
        <v>23</v>
      </c>
      <c r="I79" s="1" t="s">
        <v>286</v>
      </c>
      <c r="J79">
        <v>7.5</v>
      </c>
      <c r="K79" s="1" t="s">
        <v>563</v>
      </c>
    </row>
    <row r="80" spans="5:11" x14ac:dyDescent="0.25">
      <c r="E80" s="1" t="s">
        <v>143</v>
      </c>
      <c r="F80" s="1" t="s">
        <v>144</v>
      </c>
      <c r="H80" s="1" t="s">
        <v>22</v>
      </c>
      <c r="I80" s="1" t="s">
        <v>286</v>
      </c>
      <c r="J80">
        <v>7.4</v>
      </c>
      <c r="K80" s="1" t="s">
        <v>562</v>
      </c>
    </row>
    <row r="81" spans="5:11" x14ac:dyDescent="0.25">
      <c r="E81" s="1" t="s">
        <v>145</v>
      </c>
      <c r="F81" s="1" t="s">
        <v>81</v>
      </c>
      <c r="H81" s="1" t="s">
        <v>40</v>
      </c>
      <c r="I81" s="1" t="s">
        <v>475</v>
      </c>
      <c r="J81">
        <v>7.3</v>
      </c>
      <c r="K81" s="1" t="s">
        <v>563</v>
      </c>
    </row>
    <row r="82" spans="5:11" x14ac:dyDescent="0.25">
      <c r="E82" s="1" t="s">
        <v>146</v>
      </c>
      <c r="F82" s="1" t="s">
        <v>123</v>
      </c>
      <c r="H82" s="1" t="s">
        <v>16</v>
      </c>
      <c r="I82" s="1" t="s">
        <v>198</v>
      </c>
      <c r="J82">
        <v>7</v>
      </c>
      <c r="K82" s="1" t="s">
        <v>563</v>
      </c>
    </row>
    <row r="83" spans="5:11" x14ac:dyDescent="0.25">
      <c r="E83" s="1" t="s">
        <v>147</v>
      </c>
      <c r="F83" s="1" t="s">
        <v>84</v>
      </c>
      <c r="H83" s="1" t="s">
        <v>36</v>
      </c>
      <c r="I83" s="1" t="s">
        <v>61</v>
      </c>
      <c r="J83">
        <v>6.9</v>
      </c>
      <c r="K83" s="1" t="s">
        <v>562</v>
      </c>
    </row>
    <row r="84" spans="5:11" x14ac:dyDescent="0.25">
      <c r="E84" s="1" t="s">
        <v>148</v>
      </c>
      <c r="F84" s="1" t="s">
        <v>86</v>
      </c>
      <c r="H84" s="1" t="s">
        <v>27</v>
      </c>
      <c r="I84" s="1" t="s">
        <v>173</v>
      </c>
      <c r="J84">
        <v>6.6</v>
      </c>
      <c r="K84" s="1" t="s">
        <v>563</v>
      </c>
    </row>
    <row r="85" spans="5:11" x14ac:dyDescent="0.25">
      <c r="E85" s="1" t="s">
        <v>149</v>
      </c>
      <c r="F85" s="1" t="s">
        <v>84</v>
      </c>
      <c r="H85" s="1" t="s">
        <v>15</v>
      </c>
      <c r="I85" s="1" t="s">
        <v>468</v>
      </c>
      <c r="J85">
        <v>6.5</v>
      </c>
      <c r="K85" s="1" t="s">
        <v>563</v>
      </c>
    </row>
    <row r="86" spans="5:11" x14ac:dyDescent="0.25">
      <c r="E86" s="1" t="s">
        <v>150</v>
      </c>
      <c r="F86" s="1" t="s">
        <v>62</v>
      </c>
      <c r="H86" s="1" t="s">
        <v>20</v>
      </c>
      <c r="I86" s="1" t="s">
        <v>453</v>
      </c>
      <c r="J86">
        <v>6.5</v>
      </c>
      <c r="K86" s="1" t="s">
        <v>563</v>
      </c>
    </row>
    <row r="87" spans="5:11" x14ac:dyDescent="0.25">
      <c r="E87" s="1" t="s">
        <v>151</v>
      </c>
      <c r="F87" s="1" t="s">
        <v>129</v>
      </c>
      <c r="H87" s="1" t="s">
        <v>12</v>
      </c>
      <c r="I87" s="1" t="s">
        <v>506</v>
      </c>
      <c r="J87">
        <v>6.3</v>
      </c>
      <c r="K87" s="1" t="s">
        <v>563</v>
      </c>
    </row>
    <row r="88" spans="5:11" x14ac:dyDescent="0.25">
      <c r="E88" s="1" t="s">
        <v>152</v>
      </c>
      <c r="F88" s="1" t="s">
        <v>81</v>
      </c>
      <c r="H88" s="1" t="s">
        <v>13</v>
      </c>
      <c r="I88" s="1" t="s">
        <v>306</v>
      </c>
      <c r="J88">
        <v>6.3</v>
      </c>
      <c r="K88" s="1" t="s">
        <v>562</v>
      </c>
    </row>
    <row r="89" spans="5:11" x14ac:dyDescent="0.25">
      <c r="E89" s="1" t="s">
        <v>153</v>
      </c>
      <c r="F89" s="1" t="s">
        <v>53</v>
      </c>
      <c r="H89" s="1" t="s">
        <v>15</v>
      </c>
      <c r="I89" s="1" t="s">
        <v>507</v>
      </c>
      <c r="J89">
        <v>6.2</v>
      </c>
      <c r="K89" s="1" t="s">
        <v>563</v>
      </c>
    </row>
    <row r="90" spans="5:11" x14ac:dyDescent="0.25">
      <c r="E90" s="1" t="s">
        <v>154</v>
      </c>
      <c r="F90" s="1" t="s">
        <v>56</v>
      </c>
      <c r="H90" s="1" t="s">
        <v>34</v>
      </c>
      <c r="I90" s="1" t="s">
        <v>107</v>
      </c>
      <c r="J90">
        <v>6.2</v>
      </c>
      <c r="K90" s="1" t="s">
        <v>563</v>
      </c>
    </row>
    <row r="91" spans="5:11" x14ac:dyDescent="0.25">
      <c r="E91" s="1" t="s">
        <v>155</v>
      </c>
      <c r="F91" s="1" t="s">
        <v>62</v>
      </c>
      <c r="H91" s="1" t="s">
        <v>12</v>
      </c>
      <c r="I91" s="1" t="s">
        <v>360</v>
      </c>
      <c r="J91">
        <v>6</v>
      </c>
      <c r="K91" s="1" t="s">
        <v>563</v>
      </c>
    </row>
    <row r="92" spans="5:11" x14ac:dyDescent="0.25">
      <c r="E92" s="1" t="s">
        <v>156</v>
      </c>
      <c r="F92" s="1" t="s">
        <v>62</v>
      </c>
      <c r="H92" s="1" t="s">
        <v>39</v>
      </c>
      <c r="I92" s="1" t="s">
        <v>250</v>
      </c>
      <c r="J92">
        <v>6</v>
      </c>
      <c r="K92" s="1" t="s">
        <v>563</v>
      </c>
    </row>
    <row r="93" spans="5:11" x14ac:dyDescent="0.25">
      <c r="E93" s="1" t="s">
        <v>157</v>
      </c>
      <c r="F93" s="1" t="s">
        <v>129</v>
      </c>
      <c r="H93" s="1" t="s">
        <v>42</v>
      </c>
      <c r="I93" s="1" t="s">
        <v>169</v>
      </c>
      <c r="J93">
        <v>5.6</v>
      </c>
      <c r="K93" s="1" t="s">
        <v>563</v>
      </c>
    </row>
    <row r="94" spans="5:11" x14ac:dyDescent="0.25">
      <c r="E94" s="1" t="s">
        <v>158</v>
      </c>
      <c r="F94" s="1" t="s">
        <v>81</v>
      </c>
      <c r="H94" s="1" t="s">
        <v>20</v>
      </c>
      <c r="I94" s="1" t="s">
        <v>240</v>
      </c>
      <c r="J94">
        <v>5.5</v>
      </c>
      <c r="K94" s="1" t="s">
        <v>563</v>
      </c>
    </row>
    <row r="95" spans="5:11" x14ac:dyDescent="0.25">
      <c r="E95" s="1" t="s">
        <v>159</v>
      </c>
      <c r="F95" s="1" t="s">
        <v>81</v>
      </c>
      <c r="H95" s="1" t="s">
        <v>21</v>
      </c>
      <c r="I95" s="1" t="s">
        <v>350</v>
      </c>
      <c r="J95">
        <v>5.5</v>
      </c>
      <c r="K95" s="1" t="s">
        <v>563</v>
      </c>
    </row>
    <row r="96" spans="5:11" x14ac:dyDescent="0.25">
      <c r="E96" s="1" t="s">
        <v>160</v>
      </c>
      <c r="F96" s="1" t="s">
        <v>81</v>
      </c>
      <c r="H96" s="1" t="s">
        <v>23</v>
      </c>
      <c r="I96" s="1" t="s">
        <v>174</v>
      </c>
      <c r="J96">
        <v>5.3</v>
      </c>
      <c r="K96" s="1" t="s">
        <v>563</v>
      </c>
    </row>
    <row r="97" spans="5:11" x14ac:dyDescent="0.25">
      <c r="E97" s="1" t="s">
        <v>161</v>
      </c>
      <c r="F97" s="1" t="s">
        <v>62</v>
      </c>
      <c r="H97" s="1" t="s">
        <v>36</v>
      </c>
      <c r="I97" s="1" t="s">
        <v>74</v>
      </c>
      <c r="J97">
        <v>4.9000000000000004</v>
      </c>
      <c r="K97" s="1" t="s">
        <v>562</v>
      </c>
    </row>
    <row r="98" spans="5:11" x14ac:dyDescent="0.25">
      <c r="E98" s="1" t="s">
        <v>162</v>
      </c>
      <c r="F98" s="1" t="s">
        <v>62</v>
      </c>
      <c r="H98" s="1" t="s">
        <v>36</v>
      </c>
      <c r="I98" s="1" t="s">
        <v>470</v>
      </c>
      <c r="J98">
        <v>4.5999999999999996</v>
      </c>
      <c r="K98" s="1" t="s">
        <v>562</v>
      </c>
    </row>
    <row r="99" spans="5:11" x14ac:dyDescent="0.25">
      <c r="E99" s="1" t="s">
        <v>163</v>
      </c>
      <c r="F99" s="1" t="s">
        <v>81</v>
      </c>
      <c r="H99" s="1" t="s">
        <v>23</v>
      </c>
      <c r="I99" s="1" t="s">
        <v>314</v>
      </c>
      <c r="J99">
        <v>4.5</v>
      </c>
      <c r="K99" s="1" t="s">
        <v>563</v>
      </c>
    </row>
    <row r="100" spans="5:11" x14ac:dyDescent="0.25">
      <c r="E100" s="1" t="s">
        <v>164</v>
      </c>
      <c r="F100" s="1" t="s">
        <v>81</v>
      </c>
      <c r="H100" s="1" t="s">
        <v>39</v>
      </c>
      <c r="I100" s="1" t="s">
        <v>421</v>
      </c>
      <c r="J100">
        <v>4.5</v>
      </c>
      <c r="K100" s="1" t="s">
        <v>563</v>
      </c>
    </row>
    <row r="101" spans="5:11" x14ac:dyDescent="0.25">
      <c r="E101" s="1" t="s">
        <v>165</v>
      </c>
      <c r="F101" s="1" t="s">
        <v>81</v>
      </c>
      <c r="H101" s="1" t="s">
        <v>37</v>
      </c>
      <c r="I101" s="1" t="s">
        <v>494</v>
      </c>
      <c r="J101">
        <v>4.3</v>
      </c>
      <c r="K101" s="1" t="s">
        <v>563</v>
      </c>
    </row>
    <row r="102" spans="5:11" x14ac:dyDescent="0.25">
      <c r="E102" s="1" t="s">
        <v>166</v>
      </c>
      <c r="F102" s="1" t="s">
        <v>53</v>
      </c>
      <c r="H102" s="1" t="s">
        <v>13</v>
      </c>
      <c r="I102" s="1" t="s">
        <v>267</v>
      </c>
      <c r="J102">
        <v>4.2</v>
      </c>
      <c r="K102" s="1" t="s">
        <v>562</v>
      </c>
    </row>
    <row r="103" spans="5:11" x14ac:dyDescent="0.25">
      <c r="E103" s="1" t="s">
        <v>167</v>
      </c>
      <c r="F103" s="1" t="s">
        <v>62</v>
      </c>
      <c r="H103" s="1" t="s">
        <v>36</v>
      </c>
      <c r="I103" s="1" t="s">
        <v>518</v>
      </c>
      <c r="J103">
        <v>4.0999999999999996</v>
      </c>
      <c r="K103" s="1" t="s">
        <v>562</v>
      </c>
    </row>
    <row r="104" spans="5:11" x14ac:dyDescent="0.25">
      <c r="E104" s="1" t="s">
        <v>168</v>
      </c>
      <c r="F104" s="1" t="s">
        <v>60</v>
      </c>
      <c r="H104" s="1" t="s">
        <v>27</v>
      </c>
      <c r="I104" s="1" t="s">
        <v>153</v>
      </c>
      <c r="J104">
        <v>4</v>
      </c>
      <c r="K104" s="1" t="s">
        <v>563</v>
      </c>
    </row>
    <row r="105" spans="5:11" x14ac:dyDescent="0.25">
      <c r="E105" s="1" t="s">
        <v>169</v>
      </c>
      <c r="F105" s="1" t="s">
        <v>81</v>
      </c>
      <c r="H105" s="1" t="s">
        <v>33</v>
      </c>
      <c r="I105" s="1" t="s">
        <v>74</v>
      </c>
      <c r="J105">
        <v>4</v>
      </c>
      <c r="K105" s="1" t="s">
        <v>562</v>
      </c>
    </row>
    <row r="106" spans="5:11" x14ac:dyDescent="0.25">
      <c r="E106" s="1" t="s">
        <v>170</v>
      </c>
      <c r="F106" s="1" t="s">
        <v>56</v>
      </c>
      <c r="H106" s="1" t="s">
        <v>21</v>
      </c>
      <c r="I106" s="1" t="s">
        <v>368</v>
      </c>
      <c r="J106">
        <v>3.9</v>
      </c>
      <c r="K106" s="1" t="s">
        <v>563</v>
      </c>
    </row>
    <row r="107" spans="5:11" x14ac:dyDescent="0.25">
      <c r="E107" s="1" t="s">
        <v>171</v>
      </c>
      <c r="F107" s="1" t="s">
        <v>51</v>
      </c>
      <c r="H107" s="1" t="s">
        <v>27</v>
      </c>
      <c r="I107" s="1" t="s">
        <v>231</v>
      </c>
      <c r="J107">
        <v>3.9</v>
      </c>
      <c r="K107" s="1" t="s">
        <v>563</v>
      </c>
    </row>
    <row r="108" spans="5:11" x14ac:dyDescent="0.25">
      <c r="E108" s="1" t="s">
        <v>172</v>
      </c>
      <c r="F108" s="1" t="s">
        <v>60</v>
      </c>
      <c r="H108" s="1" t="s">
        <v>30</v>
      </c>
      <c r="I108" s="1" t="s">
        <v>482</v>
      </c>
      <c r="J108">
        <v>3.9</v>
      </c>
      <c r="K108" s="1" t="s">
        <v>563</v>
      </c>
    </row>
    <row r="109" spans="5:11" x14ac:dyDescent="0.25">
      <c r="E109" s="1" t="s">
        <v>173</v>
      </c>
      <c r="F109" s="1" t="s">
        <v>81</v>
      </c>
      <c r="H109" s="1" t="s">
        <v>21</v>
      </c>
      <c r="I109" s="1" t="s">
        <v>351</v>
      </c>
      <c r="J109">
        <v>3.8</v>
      </c>
      <c r="K109" s="1" t="s">
        <v>563</v>
      </c>
    </row>
    <row r="110" spans="5:11" x14ac:dyDescent="0.25">
      <c r="E110" s="1" t="s">
        <v>174</v>
      </c>
      <c r="F110" s="1" t="s">
        <v>62</v>
      </c>
      <c r="H110" s="1" t="s">
        <v>36</v>
      </c>
      <c r="I110" s="1" t="s">
        <v>460</v>
      </c>
      <c r="J110">
        <v>3.8</v>
      </c>
      <c r="K110" s="1" t="s">
        <v>562</v>
      </c>
    </row>
    <row r="111" spans="5:11" x14ac:dyDescent="0.25">
      <c r="E111" s="1" t="s">
        <v>175</v>
      </c>
      <c r="F111" s="1" t="s">
        <v>81</v>
      </c>
      <c r="H111" s="1" t="s">
        <v>21</v>
      </c>
      <c r="I111" s="1" t="s">
        <v>50</v>
      </c>
      <c r="J111">
        <v>3.5</v>
      </c>
      <c r="K111" s="1" t="s">
        <v>563</v>
      </c>
    </row>
    <row r="112" spans="5:11" x14ac:dyDescent="0.25">
      <c r="E112" s="1" t="s">
        <v>176</v>
      </c>
      <c r="F112" s="1" t="s">
        <v>123</v>
      </c>
      <c r="H112" s="1" t="s">
        <v>21</v>
      </c>
      <c r="I112" s="1" t="s">
        <v>92</v>
      </c>
      <c r="J112">
        <v>3.5</v>
      </c>
      <c r="K112" s="1" t="s">
        <v>563</v>
      </c>
    </row>
    <row r="113" spans="5:11" x14ac:dyDescent="0.25">
      <c r="E113" s="1" t="s">
        <v>177</v>
      </c>
      <c r="F113" s="1" t="s">
        <v>51</v>
      </c>
      <c r="H113" s="1" t="s">
        <v>21</v>
      </c>
      <c r="I113" s="1" t="s">
        <v>126</v>
      </c>
      <c r="J113">
        <v>3.5</v>
      </c>
      <c r="K113" s="1" t="s">
        <v>563</v>
      </c>
    </row>
    <row r="114" spans="5:11" x14ac:dyDescent="0.25">
      <c r="E114" s="1" t="s">
        <v>178</v>
      </c>
      <c r="F114" s="1" t="s">
        <v>62</v>
      </c>
      <c r="H114" s="1" t="s">
        <v>42</v>
      </c>
      <c r="I114" s="1" t="s">
        <v>400</v>
      </c>
      <c r="J114">
        <v>3.4</v>
      </c>
      <c r="K114" s="1" t="s">
        <v>563</v>
      </c>
    </row>
    <row r="115" spans="5:11" x14ac:dyDescent="0.25">
      <c r="E115" s="1" t="s">
        <v>179</v>
      </c>
      <c r="F115" s="1" t="s">
        <v>180</v>
      </c>
      <c r="H115" s="1" t="s">
        <v>21</v>
      </c>
      <c r="I115" s="1" t="s">
        <v>91</v>
      </c>
      <c r="J115">
        <v>3.3</v>
      </c>
      <c r="K115" s="1" t="s">
        <v>563</v>
      </c>
    </row>
    <row r="116" spans="5:11" x14ac:dyDescent="0.25">
      <c r="E116" s="1" t="s">
        <v>181</v>
      </c>
      <c r="F116" s="1" t="s">
        <v>62</v>
      </c>
      <c r="H116" s="1" t="s">
        <v>10</v>
      </c>
      <c r="I116" s="1" t="s">
        <v>462</v>
      </c>
      <c r="J116">
        <v>3.2</v>
      </c>
      <c r="K116" s="1" t="s">
        <v>563</v>
      </c>
    </row>
    <row r="117" spans="5:11" x14ac:dyDescent="0.25">
      <c r="E117" s="1" t="s">
        <v>182</v>
      </c>
      <c r="F117" s="1" t="s">
        <v>81</v>
      </c>
      <c r="H117" s="1" t="s">
        <v>19</v>
      </c>
      <c r="I117" s="1" t="s">
        <v>167</v>
      </c>
      <c r="J117">
        <v>3.2</v>
      </c>
      <c r="K117" s="1" t="s">
        <v>563</v>
      </c>
    </row>
    <row r="118" spans="5:11" x14ac:dyDescent="0.25">
      <c r="E118" s="1" t="s">
        <v>183</v>
      </c>
      <c r="F118" s="1" t="s">
        <v>60</v>
      </c>
      <c r="H118" s="1" t="s">
        <v>16</v>
      </c>
      <c r="I118" s="1" t="s">
        <v>536</v>
      </c>
      <c r="J118">
        <v>3.1</v>
      </c>
      <c r="K118" s="1" t="s">
        <v>563</v>
      </c>
    </row>
    <row r="119" spans="5:11" x14ac:dyDescent="0.25">
      <c r="E119" s="1" t="s">
        <v>184</v>
      </c>
      <c r="F119" s="1" t="s">
        <v>62</v>
      </c>
      <c r="H119" s="1" t="s">
        <v>13</v>
      </c>
      <c r="I119" s="1" t="s">
        <v>276</v>
      </c>
      <c r="J119">
        <v>3</v>
      </c>
      <c r="K119" s="1" t="s">
        <v>563</v>
      </c>
    </row>
    <row r="120" spans="5:11" x14ac:dyDescent="0.25">
      <c r="E120" s="1" t="s">
        <v>185</v>
      </c>
      <c r="F120" s="1" t="s">
        <v>81</v>
      </c>
      <c r="H120" s="1" t="s">
        <v>33</v>
      </c>
      <c r="I120" s="1" t="s">
        <v>234</v>
      </c>
      <c r="J120">
        <v>3</v>
      </c>
      <c r="K120" s="1" t="s">
        <v>563</v>
      </c>
    </row>
    <row r="121" spans="5:11" x14ac:dyDescent="0.25">
      <c r="E121" s="1" t="s">
        <v>186</v>
      </c>
      <c r="F121" s="1" t="s">
        <v>81</v>
      </c>
      <c r="H121" s="1" t="s">
        <v>42</v>
      </c>
      <c r="I121" s="1" t="s">
        <v>467</v>
      </c>
      <c r="J121">
        <v>3</v>
      </c>
      <c r="K121" s="1" t="s">
        <v>563</v>
      </c>
    </row>
    <row r="122" spans="5:11" x14ac:dyDescent="0.25">
      <c r="E122" s="1" t="s">
        <v>187</v>
      </c>
      <c r="F122" s="1" t="s">
        <v>60</v>
      </c>
      <c r="H122" s="1" t="s">
        <v>3</v>
      </c>
      <c r="I122" s="1" t="s">
        <v>530</v>
      </c>
      <c r="J122">
        <v>2.9</v>
      </c>
      <c r="K122" s="1" t="s">
        <v>563</v>
      </c>
    </row>
    <row r="123" spans="5:11" x14ac:dyDescent="0.25">
      <c r="E123" s="1" t="s">
        <v>188</v>
      </c>
      <c r="F123" s="1" t="s">
        <v>189</v>
      </c>
      <c r="H123" s="1" t="s">
        <v>12</v>
      </c>
      <c r="I123" s="1" t="s">
        <v>230</v>
      </c>
      <c r="J123">
        <v>2.9</v>
      </c>
      <c r="K123" s="1" t="s">
        <v>563</v>
      </c>
    </row>
    <row r="124" spans="5:11" x14ac:dyDescent="0.25">
      <c r="E124" s="1" t="s">
        <v>190</v>
      </c>
      <c r="F124" s="1" t="s">
        <v>62</v>
      </c>
      <c r="H124" s="1" t="s">
        <v>12</v>
      </c>
      <c r="I124" s="1" t="s">
        <v>130</v>
      </c>
      <c r="J124">
        <v>2.9</v>
      </c>
      <c r="K124" s="1" t="s">
        <v>563</v>
      </c>
    </row>
    <row r="125" spans="5:11" x14ac:dyDescent="0.25">
      <c r="E125" s="1" t="s">
        <v>191</v>
      </c>
      <c r="F125" s="1" t="s">
        <v>81</v>
      </c>
      <c r="H125" s="1" t="s">
        <v>20</v>
      </c>
      <c r="I125" s="1" t="s">
        <v>380</v>
      </c>
      <c r="J125">
        <v>2.9</v>
      </c>
      <c r="K125" s="1" t="s">
        <v>563</v>
      </c>
    </row>
    <row r="126" spans="5:11" x14ac:dyDescent="0.25">
      <c r="E126" s="1" t="s">
        <v>192</v>
      </c>
      <c r="F126" s="1" t="s">
        <v>56</v>
      </c>
      <c r="H126" s="1" t="s">
        <v>44</v>
      </c>
      <c r="I126" s="1" t="s">
        <v>329</v>
      </c>
      <c r="J126">
        <v>2.9</v>
      </c>
      <c r="K126" s="1" t="s">
        <v>563</v>
      </c>
    </row>
    <row r="127" spans="5:11" x14ac:dyDescent="0.25">
      <c r="E127" s="1" t="s">
        <v>193</v>
      </c>
      <c r="F127" s="1" t="s">
        <v>60</v>
      </c>
      <c r="H127" s="1" t="s">
        <v>12</v>
      </c>
      <c r="I127" s="1" t="s">
        <v>348</v>
      </c>
      <c r="J127">
        <v>2.8</v>
      </c>
      <c r="K127" s="1" t="s">
        <v>563</v>
      </c>
    </row>
    <row r="128" spans="5:11" x14ac:dyDescent="0.25">
      <c r="E128" s="1" t="s">
        <v>194</v>
      </c>
      <c r="F128" s="1" t="s">
        <v>81</v>
      </c>
      <c r="H128" s="1" t="s">
        <v>20</v>
      </c>
      <c r="I128" s="1" t="s">
        <v>176</v>
      </c>
      <c r="J128">
        <v>2.7</v>
      </c>
      <c r="K128" s="1" t="s">
        <v>563</v>
      </c>
    </row>
    <row r="129" spans="5:11" x14ac:dyDescent="0.25">
      <c r="E129" s="1" t="s">
        <v>195</v>
      </c>
      <c r="F129" s="1" t="s">
        <v>62</v>
      </c>
      <c r="H129" s="1" t="s">
        <v>21</v>
      </c>
      <c r="I129" s="1" t="s">
        <v>113</v>
      </c>
      <c r="J129">
        <v>2.7</v>
      </c>
      <c r="K129" s="1" t="s">
        <v>563</v>
      </c>
    </row>
    <row r="130" spans="5:11" x14ac:dyDescent="0.25">
      <c r="E130" s="1" t="s">
        <v>196</v>
      </c>
      <c r="F130" s="1" t="s">
        <v>60</v>
      </c>
      <c r="H130" s="1" t="s">
        <v>10</v>
      </c>
      <c r="I130" s="1" t="s">
        <v>239</v>
      </c>
      <c r="J130">
        <v>2.6</v>
      </c>
      <c r="K130" s="1" t="s">
        <v>563</v>
      </c>
    </row>
    <row r="131" spans="5:11" x14ac:dyDescent="0.25">
      <c r="E131" s="1" t="s">
        <v>197</v>
      </c>
      <c r="F131" s="1" t="s">
        <v>81</v>
      </c>
      <c r="H131" s="1" t="s">
        <v>16</v>
      </c>
      <c r="I131" s="1" t="s">
        <v>116</v>
      </c>
      <c r="J131">
        <v>2.5</v>
      </c>
      <c r="K131" s="1" t="s">
        <v>563</v>
      </c>
    </row>
    <row r="132" spans="5:11" x14ac:dyDescent="0.25">
      <c r="E132" s="1" t="s">
        <v>198</v>
      </c>
      <c r="F132" s="1" t="s">
        <v>51</v>
      </c>
      <c r="H132" s="1" t="s">
        <v>16</v>
      </c>
      <c r="I132" s="1" t="s">
        <v>236</v>
      </c>
      <c r="J132">
        <v>2.5</v>
      </c>
      <c r="K132" s="1" t="s">
        <v>563</v>
      </c>
    </row>
    <row r="133" spans="5:11" x14ac:dyDescent="0.25">
      <c r="E133" s="1" t="s">
        <v>199</v>
      </c>
      <c r="F133" s="1" t="s">
        <v>62</v>
      </c>
      <c r="H133" s="1" t="s">
        <v>20</v>
      </c>
      <c r="I133" s="1" t="s">
        <v>466</v>
      </c>
      <c r="J133">
        <v>2.5</v>
      </c>
      <c r="K133" s="1" t="s">
        <v>563</v>
      </c>
    </row>
    <row r="134" spans="5:11" x14ac:dyDescent="0.25">
      <c r="E134" s="1" t="s">
        <v>200</v>
      </c>
      <c r="F134" s="1" t="s">
        <v>62</v>
      </c>
      <c r="H134" s="1" t="s">
        <v>20</v>
      </c>
      <c r="I134" s="1" t="s">
        <v>273</v>
      </c>
      <c r="J134">
        <v>2.5</v>
      </c>
      <c r="K134" s="1" t="s">
        <v>563</v>
      </c>
    </row>
    <row r="135" spans="5:11" x14ac:dyDescent="0.25">
      <c r="E135" s="1" t="s">
        <v>201</v>
      </c>
      <c r="F135" s="1" t="s">
        <v>131</v>
      </c>
      <c r="H135" s="1" t="s">
        <v>16</v>
      </c>
      <c r="I135" s="1" t="s">
        <v>423</v>
      </c>
      <c r="J135">
        <v>2.4</v>
      </c>
      <c r="K135" s="1" t="s">
        <v>563</v>
      </c>
    </row>
    <row r="136" spans="5:11" x14ac:dyDescent="0.25">
      <c r="E136" s="1" t="s">
        <v>202</v>
      </c>
      <c r="F136" s="1" t="s">
        <v>189</v>
      </c>
      <c r="H136" s="1" t="s">
        <v>27</v>
      </c>
      <c r="I136" s="1" t="s">
        <v>468</v>
      </c>
      <c r="J136">
        <v>2.4</v>
      </c>
      <c r="K136" s="1" t="s">
        <v>563</v>
      </c>
    </row>
    <row r="137" spans="5:11" x14ac:dyDescent="0.25">
      <c r="E137" s="1" t="s">
        <v>203</v>
      </c>
      <c r="F137" s="1" t="s">
        <v>89</v>
      </c>
      <c r="H137" s="1" t="s">
        <v>42</v>
      </c>
      <c r="I137" s="1" t="s">
        <v>141</v>
      </c>
      <c r="J137">
        <v>2.4</v>
      </c>
      <c r="K137" s="1" t="s">
        <v>563</v>
      </c>
    </row>
    <row r="138" spans="5:11" x14ac:dyDescent="0.25">
      <c r="E138" s="1" t="s">
        <v>204</v>
      </c>
      <c r="F138" s="1" t="s">
        <v>51</v>
      </c>
      <c r="H138" s="1" t="s">
        <v>42</v>
      </c>
      <c r="I138" s="1" t="s">
        <v>500</v>
      </c>
      <c r="J138">
        <v>2.4</v>
      </c>
      <c r="K138" s="1" t="s">
        <v>563</v>
      </c>
    </row>
    <row r="139" spans="5:11" x14ac:dyDescent="0.25">
      <c r="E139" s="1" t="s">
        <v>205</v>
      </c>
      <c r="F139" s="1" t="s">
        <v>62</v>
      </c>
      <c r="H139" s="1" t="s">
        <v>15</v>
      </c>
      <c r="I139" s="1" t="s">
        <v>540</v>
      </c>
      <c r="J139">
        <v>2.2999999999999998</v>
      </c>
      <c r="K139" s="1" t="s">
        <v>563</v>
      </c>
    </row>
    <row r="140" spans="5:11" x14ac:dyDescent="0.25">
      <c r="E140" s="1" t="s">
        <v>206</v>
      </c>
      <c r="F140" s="1" t="s">
        <v>135</v>
      </c>
      <c r="H140" s="1" t="s">
        <v>20</v>
      </c>
      <c r="I140" s="1" t="s">
        <v>155</v>
      </c>
      <c r="J140">
        <v>2.2999999999999998</v>
      </c>
      <c r="K140" s="1" t="s">
        <v>563</v>
      </c>
    </row>
    <row r="141" spans="5:11" x14ac:dyDescent="0.25">
      <c r="E141" s="1" t="s">
        <v>207</v>
      </c>
      <c r="F141" s="1" t="s">
        <v>51</v>
      </c>
      <c r="H141" s="1" t="s">
        <v>30</v>
      </c>
      <c r="I141" s="1" t="s">
        <v>490</v>
      </c>
      <c r="J141">
        <v>2.2999999999999998</v>
      </c>
      <c r="K141" s="1" t="s">
        <v>562</v>
      </c>
    </row>
    <row r="142" spans="5:11" x14ac:dyDescent="0.25">
      <c r="E142" s="1" t="s">
        <v>208</v>
      </c>
      <c r="F142" s="1" t="s">
        <v>81</v>
      </c>
      <c r="H142" s="1" t="s">
        <v>36</v>
      </c>
      <c r="I142" s="1" t="s">
        <v>516</v>
      </c>
      <c r="J142">
        <v>2.2999999999999998</v>
      </c>
      <c r="K142" s="1" t="s">
        <v>562</v>
      </c>
    </row>
    <row r="143" spans="5:11" x14ac:dyDescent="0.25">
      <c r="E143" s="1" t="s">
        <v>209</v>
      </c>
      <c r="F143" s="1" t="s">
        <v>81</v>
      </c>
      <c r="H143" s="1" t="s">
        <v>16</v>
      </c>
      <c r="I143" s="1" t="s">
        <v>334</v>
      </c>
      <c r="J143">
        <v>2.2000000000000002</v>
      </c>
      <c r="K143" s="1" t="s">
        <v>563</v>
      </c>
    </row>
    <row r="144" spans="5:11" x14ac:dyDescent="0.25">
      <c r="E144" s="1" t="s">
        <v>210</v>
      </c>
      <c r="F144" s="1" t="s">
        <v>81</v>
      </c>
      <c r="H144" s="1" t="s">
        <v>27</v>
      </c>
      <c r="I144" s="1" t="s">
        <v>159</v>
      </c>
      <c r="J144">
        <v>2.2000000000000002</v>
      </c>
      <c r="K144" s="1" t="s">
        <v>563</v>
      </c>
    </row>
    <row r="145" spans="5:11" x14ac:dyDescent="0.25">
      <c r="E145" s="1" t="s">
        <v>211</v>
      </c>
      <c r="F145" s="1" t="s">
        <v>81</v>
      </c>
      <c r="H145" s="1" t="s">
        <v>15</v>
      </c>
      <c r="I145" s="1" t="s">
        <v>183</v>
      </c>
      <c r="J145">
        <v>2.1</v>
      </c>
      <c r="K145" s="1" t="s">
        <v>563</v>
      </c>
    </row>
    <row r="146" spans="5:11" x14ac:dyDescent="0.25">
      <c r="E146" s="1" t="s">
        <v>212</v>
      </c>
      <c r="F146" s="1" t="s">
        <v>51</v>
      </c>
      <c r="H146" s="1" t="s">
        <v>15</v>
      </c>
      <c r="I146" s="1" t="s">
        <v>465</v>
      </c>
      <c r="J146">
        <v>2.1</v>
      </c>
      <c r="K146" s="1" t="s">
        <v>563</v>
      </c>
    </row>
    <row r="147" spans="5:11" x14ac:dyDescent="0.25">
      <c r="E147" s="1" t="s">
        <v>213</v>
      </c>
      <c r="F147" s="1" t="s">
        <v>51</v>
      </c>
      <c r="H147" s="1" t="s">
        <v>20</v>
      </c>
      <c r="I147" s="1" t="s">
        <v>251</v>
      </c>
      <c r="J147">
        <v>2.1</v>
      </c>
      <c r="K147" s="1" t="s">
        <v>563</v>
      </c>
    </row>
    <row r="148" spans="5:11" x14ac:dyDescent="0.25">
      <c r="E148" s="1" t="s">
        <v>214</v>
      </c>
      <c r="F148" s="1" t="s">
        <v>84</v>
      </c>
      <c r="H148" s="1" t="s">
        <v>21</v>
      </c>
      <c r="I148" s="1" t="s">
        <v>455</v>
      </c>
      <c r="J148">
        <v>2.1</v>
      </c>
      <c r="K148" s="1" t="s">
        <v>563</v>
      </c>
    </row>
    <row r="149" spans="5:11" x14ac:dyDescent="0.25">
      <c r="E149" s="1" t="s">
        <v>215</v>
      </c>
      <c r="F149" s="1" t="s">
        <v>60</v>
      </c>
      <c r="H149" s="1" t="s">
        <v>37</v>
      </c>
      <c r="I149" s="1" t="s">
        <v>391</v>
      </c>
      <c r="J149">
        <v>2.1</v>
      </c>
      <c r="K149" s="1" t="s">
        <v>563</v>
      </c>
    </row>
    <row r="150" spans="5:11" x14ac:dyDescent="0.25">
      <c r="E150" s="1" t="s">
        <v>216</v>
      </c>
      <c r="F150" s="1" t="s">
        <v>81</v>
      </c>
      <c r="H150" s="1" t="s">
        <v>42</v>
      </c>
      <c r="I150" s="1" t="s">
        <v>296</v>
      </c>
      <c r="J150">
        <v>2.1</v>
      </c>
      <c r="K150" s="1" t="s">
        <v>563</v>
      </c>
    </row>
    <row r="151" spans="5:11" x14ac:dyDescent="0.25">
      <c r="E151" s="1" t="s">
        <v>217</v>
      </c>
      <c r="F151" s="1" t="s">
        <v>51</v>
      </c>
      <c r="H151" s="1" t="s">
        <v>44</v>
      </c>
      <c r="I151" s="1" t="s">
        <v>161</v>
      </c>
      <c r="J151">
        <v>2.1</v>
      </c>
      <c r="K151" s="1" t="s">
        <v>563</v>
      </c>
    </row>
    <row r="152" spans="5:11" x14ac:dyDescent="0.25">
      <c r="E152" s="1" t="s">
        <v>218</v>
      </c>
      <c r="F152" s="1" t="s">
        <v>96</v>
      </c>
      <c r="H152" s="1" t="s">
        <v>5</v>
      </c>
      <c r="I152" s="1" t="s">
        <v>481</v>
      </c>
      <c r="J152">
        <v>2</v>
      </c>
      <c r="K152" s="1" t="s">
        <v>563</v>
      </c>
    </row>
    <row r="153" spans="5:11" x14ac:dyDescent="0.25">
      <c r="E153" s="1" t="s">
        <v>219</v>
      </c>
      <c r="F153" s="1" t="s">
        <v>51</v>
      </c>
      <c r="H153" s="1" t="s">
        <v>13</v>
      </c>
      <c r="I153" s="1" t="s">
        <v>302</v>
      </c>
      <c r="J153">
        <v>2</v>
      </c>
      <c r="K153" s="1" t="s">
        <v>562</v>
      </c>
    </row>
    <row r="154" spans="5:11" x14ac:dyDescent="0.25">
      <c r="E154" s="1" t="s">
        <v>220</v>
      </c>
      <c r="F154" s="1" t="s">
        <v>51</v>
      </c>
      <c r="H154" s="1" t="s">
        <v>21</v>
      </c>
      <c r="I154" s="1" t="s">
        <v>104</v>
      </c>
      <c r="J154">
        <v>2</v>
      </c>
      <c r="K154" s="1" t="s">
        <v>563</v>
      </c>
    </row>
    <row r="155" spans="5:11" x14ac:dyDescent="0.25">
      <c r="E155" s="1" t="s">
        <v>221</v>
      </c>
      <c r="F155" s="1" t="s">
        <v>62</v>
      </c>
      <c r="H155" s="1" t="s">
        <v>22</v>
      </c>
      <c r="I155" s="1" t="s">
        <v>85</v>
      </c>
      <c r="J155">
        <v>2</v>
      </c>
      <c r="K155" s="1" t="s">
        <v>563</v>
      </c>
    </row>
    <row r="156" spans="5:11" x14ac:dyDescent="0.25">
      <c r="E156" s="1" t="s">
        <v>222</v>
      </c>
      <c r="F156" s="1" t="s">
        <v>56</v>
      </c>
      <c r="H156" s="1" t="s">
        <v>33</v>
      </c>
      <c r="I156" s="1" t="s">
        <v>211</v>
      </c>
      <c r="J156">
        <v>2</v>
      </c>
      <c r="K156" s="1" t="s">
        <v>563</v>
      </c>
    </row>
    <row r="157" spans="5:11" x14ac:dyDescent="0.25">
      <c r="E157" s="1" t="s">
        <v>223</v>
      </c>
      <c r="F157" s="1" t="s">
        <v>56</v>
      </c>
      <c r="H157" s="1" t="s">
        <v>33</v>
      </c>
      <c r="I157" s="1" t="s">
        <v>508</v>
      </c>
      <c r="J157">
        <v>2</v>
      </c>
      <c r="K157" s="1" t="s">
        <v>563</v>
      </c>
    </row>
    <row r="158" spans="5:11" x14ac:dyDescent="0.25">
      <c r="E158" s="1" t="s">
        <v>224</v>
      </c>
      <c r="F158" s="1" t="s">
        <v>81</v>
      </c>
      <c r="H158" s="1" t="s">
        <v>38</v>
      </c>
      <c r="I158" s="1" t="s">
        <v>105</v>
      </c>
      <c r="J158">
        <v>2</v>
      </c>
      <c r="K158" s="1" t="s">
        <v>563</v>
      </c>
    </row>
    <row r="159" spans="5:11" x14ac:dyDescent="0.25">
      <c r="E159" s="1" t="s">
        <v>225</v>
      </c>
      <c r="F159" s="1" t="s">
        <v>58</v>
      </c>
      <c r="H159" s="1" t="s">
        <v>21</v>
      </c>
      <c r="I159" s="1" t="s">
        <v>71</v>
      </c>
      <c r="J159">
        <v>1.9</v>
      </c>
      <c r="K159" s="1" t="s">
        <v>563</v>
      </c>
    </row>
    <row r="160" spans="5:11" x14ac:dyDescent="0.25">
      <c r="E160" s="1" t="s">
        <v>226</v>
      </c>
      <c r="F160" s="1" t="s">
        <v>60</v>
      </c>
      <c r="H160" s="1" t="s">
        <v>27</v>
      </c>
      <c r="I160" s="1" t="s">
        <v>263</v>
      </c>
      <c r="J160">
        <v>1.9</v>
      </c>
      <c r="K160" s="1" t="s">
        <v>563</v>
      </c>
    </row>
    <row r="161" spans="5:11" x14ac:dyDescent="0.25">
      <c r="E161" s="1" t="s">
        <v>227</v>
      </c>
      <c r="F161" s="1" t="s">
        <v>60</v>
      </c>
      <c r="H161" s="1" t="s">
        <v>40</v>
      </c>
      <c r="I161" s="1" t="s">
        <v>175</v>
      </c>
      <c r="J161">
        <v>1.9</v>
      </c>
      <c r="K161" s="1" t="s">
        <v>563</v>
      </c>
    </row>
    <row r="162" spans="5:11" x14ac:dyDescent="0.25">
      <c r="E162" s="1" t="s">
        <v>228</v>
      </c>
      <c r="F162" s="1" t="s">
        <v>81</v>
      </c>
      <c r="H162" s="1" t="s">
        <v>3</v>
      </c>
      <c r="I162" s="1" t="s">
        <v>195</v>
      </c>
      <c r="J162">
        <v>1.8</v>
      </c>
      <c r="K162" s="1" t="s">
        <v>563</v>
      </c>
    </row>
    <row r="163" spans="5:11" x14ac:dyDescent="0.25">
      <c r="E163" s="1" t="s">
        <v>229</v>
      </c>
      <c r="F163" s="1" t="s">
        <v>53</v>
      </c>
      <c r="H163" s="1" t="s">
        <v>12</v>
      </c>
      <c r="I163" s="1" t="s">
        <v>277</v>
      </c>
      <c r="J163">
        <v>1.8</v>
      </c>
      <c r="K163" s="1" t="s">
        <v>563</v>
      </c>
    </row>
    <row r="164" spans="5:11" x14ac:dyDescent="0.25">
      <c r="E164" s="1" t="s">
        <v>230</v>
      </c>
      <c r="F164" s="1" t="s">
        <v>131</v>
      </c>
      <c r="H164" s="1" t="s">
        <v>15</v>
      </c>
      <c r="I164" s="1" t="s">
        <v>59</v>
      </c>
      <c r="J164">
        <v>1.8</v>
      </c>
      <c r="K164" s="1" t="s">
        <v>563</v>
      </c>
    </row>
    <row r="165" spans="5:11" x14ac:dyDescent="0.25">
      <c r="E165" s="1" t="s">
        <v>231</v>
      </c>
      <c r="F165" s="1" t="s">
        <v>81</v>
      </c>
      <c r="H165" s="1" t="s">
        <v>15</v>
      </c>
      <c r="I165" s="1" t="s">
        <v>187</v>
      </c>
      <c r="J165">
        <v>1.8</v>
      </c>
      <c r="K165" s="1" t="s">
        <v>563</v>
      </c>
    </row>
    <row r="166" spans="5:11" x14ac:dyDescent="0.25">
      <c r="E166" s="1" t="s">
        <v>232</v>
      </c>
      <c r="F166" s="1" t="s">
        <v>123</v>
      </c>
      <c r="H166" s="1" t="s">
        <v>16</v>
      </c>
      <c r="I166" s="1" t="s">
        <v>495</v>
      </c>
      <c r="J166">
        <v>1.8</v>
      </c>
      <c r="K166" s="1" t="s">
        <v>563</v>
      </c>
    </row>
    <row r="167" spans="5:11" x14ac:dyDescent="0.25">
      <c r="E167" s="1" t="s">
        <v>233</v>
      </c>
      <c r="F167" s="1" t="s">
        <v>56</v>
      </c>
      <c r="H167" s="1" t="s">
        <v>16</v>
      </c>
      <c r="I167" s="1" t="s">
        <v>321</v>
      </c>
      <c r="J167">
        <v>1.8</v>
      </c>
      <c r="K167" s="1" t="s">
        <v>563</v>
      </c>
    </row>
    <row r="168" spans="5:11" x14ac:dyDescent="0.25">
      <c r="E168" s="1" t="s">
        <v>234</v>
      </c>
      <c r="F168" s="1" t="s">
        <v>53</v>
      </c>
      <c r="H168" s="1" t="s">
        <v>20</v>
      </c>
      <c r="I168" s="1" t="s">
        <v>288</v>
      </c>
      <c r="J168">
        <v>1.8</v>
      </c>
      <c r="K168" s="1" t="s">
        <v>563</v>
      </c>
    </row>
    <row r="169" spans="5:11" x14ac:dyDescent="0.25">
      <c r="E169" s="1" t="s">
        <v>235</v>
      </c>
      <c r="F169" s="1" t="s">
        <v>81</v>
      </c>
      <c r="H169" s="1" t="s">
        <v>12</v>
      </c>
      <c r="I169" s="1" t="s">
        <v>192</v>
      </c>
      <c r="J169">
        <v>1.7</v>
      </c>
      <c r="K169" s="1" t="s">
        <v>563</v>
      </c>
    </row>
    <row r="170" spans="5:11" x14ac:dyDescent="0.25">
      <c r="E170" s="1" t="s">
        <v>236</v>
      </c>
      <c r="F170" s="1" t="s">
        <v>51</v>
      </c>
      <c r="H170" s="1" t="s">
        <v>20</v>
      </c>
      <c r="I170" s="1" t="s">
        <v>520</v>
      </c>
      <c r="J170">
        <v>1.7</v>
      </c>
      <c r="K170" s="1" t="s">
        <v>563</v>
      </c>
    </row>
    <row r="171" spans="5:11" x14ac:dyDescent="0.25">
      <c r="E171" s="1" t="s">
        <v>237</v>
      </c>
      <c r="F171" s="1" t="s">
        <v>86</v>
      </c>
      <c r="H171" s="1" t="s">
        <v>27</v>
      </c>
      <c r="I171" s="1" t="s">
        <v>259</v>
      </c>
      <c r="J171">
        <v>1.7</v>
      </c>
      <c r="K171" s="1" t="s">
        <v>563</v>
      </c>
    </row>
    <row r="172" spans="5:11" x14ac:dyDescent="0.25">
      <c r="E172" s="1" t="s">
        <v>238</v>
      </c>
      <c r="F172" s="1" t="s">
        <v>56</v>
      </c>
      <c r="H172" s="1" t="s">
        <v>33</v>
      </c>
      <c r="I172" s="1" t="s">
        <v>163</v>
      </c>
      <c r="J172">
        <v>1.7</v>
      </c>
      <c r="K172" s="1" t="s">
        <v>563</v>
      </c>
    </row>
    <row r="173" spans="5:11" x14ac:dyDescent="0.25">
      <c r="E173" s="1" t="s">
        <v>239</v>
      </c>
      <c r="F173" s="1" t="s">
        <v>56</v>
      </c>
      <c r="H173" s="1" t="s">
        <v>40</v>
      </c>
      <c r="I173" s="1" t="s">
        <v>194</v>
      </c>
      <c r="J173">
        <v>1.7</v>
      </c>
      <c r="K173" s="1" t="s">
        <v>563</v>
      </c>
    </row>
    <row r="174" spans="5:11" x14ac:dyDescent="0.25">
      <c r="E174" s="1" t="s">
        <v>240</v>
      </c>
      <c r="F174" s="1" t="s">
        <v>62</v>
      </c>
      <c r="H174" s="1" t="s">
        <v>41</v>
      </c>
      <c r="I174" s="1" t="s">
        <v>555</v>
      </c>
      <c r="J174">
        <v>1.7</v>
      </c>
      <c r="K174" s="1" t="s">
        <v>563</v>
      </c>
    </row>
    <row r="175" spans="5:11" x14ac:dyDescent="0.25">
      <c r="E175" s="1" t="s">
        <v>241</v>
      </c>
      <c r="F175" s="1" t="s">
        <v>62</v>
      </c>
      <c r="H175" s="1" t="s">
        <v>42</v>
      </c>
      <c r="I175" s="1" t="s">
        <v>338</v>
      </c>
      <c r="J175">
        <v>1.7</v>
      </c>
      <c r="K175" s="1" t="s">
        <v>563</v>
      </c>
    </row>
    <row r="176" spans="5:11" x14ac:dyDescent="0.25">
      <c r="E176" s="1" t="s">
        <v>242</v>
      </c>
      <c r="F176" s="1" t="s">
        <v>62</v>
      </c>
      <c r="H176" s="1" t="s">
        <v>15</v>
      </c>
      <c r="I176" s="1" t="s">
        <v>168</v>
      </c>
      <c r="J176">
        <v>1.6</v>
      </c>
      <c r="K176" s="1" t="s">
        <v>563</v>
      </c>
    </row>
    <row r="177" spans="5:11" x14ac:dyDescent="0.25">
      <c r="E177" s="1" t="s">
        <v>243</v>
      </c>
      <c r="F177" s="1" t="s">
        <v>56</v>
      </c>
      <c r="H177" s="1" t="s">
        <v>21</v>
      </c>
      <c r="I177" s="1" t="s">
        <v>323</v>
      </c>
      <c r="J177">
        <v>1.6</v>
      </c>
      <c r="K177" s="1" t="s">
        <v>563</v>
      </c>
    </row>
    <row r="178" spans="5:11" x14ac:dyDescent="0.25">
      <c r="E178" s="1" t="s">
        <v>244</v>
      </c>
      <c r="F178" s="1" t="s">
        <v>56</v>
      </c>
      <c r="H178" s="1" t="s">
        <v>44</v>
      </c>
      <c r="I178" s="1" t="s">
        <v>484</v>
      </c>
      <c r="J178">
        <v>1.6</v>
      </c>
      <c r="K178" s="1" t="s">
        <v>563</v>
      </c>
    </row>
    <row r="179" spans="5:11" x14ac:dyDescent="0.25">
      <c r="E179" s="1" t="s">
        <v>245</v>
      </c>
      <c r="F179" s="1" t="s">
        <v>86</v>
      </c>
      <c r="H179" s="1" t="s">
        <v>46</v>
      </c>
      <c r="I179" s="1" t="s">
        <v>497</v>
      </c>
      <c r="J179">
        <v>1.6</v>
      </c>
      <c r="K179" s="1" t="s">
        <v>563</v>
      </c>
    </row>
    <row r="180" spans="5:11" x14ac:dyDescent="0.25">
      <c r="E180" s="1" t="s">
        <v>246</v>
      </c>
      <c r="F180" s="1" t="s">
        <v>246</v>
      </c>
      <c r="H180" s="1" t="s">
        <v>3</v>
      </c>
      <c r="I180" s="1" t="s">
        <v>523</v>
      </c>
      <c r="J180">
        <v>1.5</v>
      </c>
      <c r="K180" s="1" t="s">
        <v>563</v>
      </c>
    </row>
    <row r="181" spans="5:11" x14ac:dyDescent="0.25">
      <c r="E181" s="1" t="s">
        <v>247</v>
      </c>
      <c r="F181" s="1" t="s">
        <v>81</v>
      </c>
      <c r="H181" s="1" t="s">
        <v>7</v>
      </c>
      <c r="I181" s="1" t="s">
        <v>539</v>
      </c>
      <c r="J181">
        <v>1.5</v>
      </c>
      <c r="K181" s="1" t="s">
        <v>563</v>
      </c>
    </row>
    <row r="182" spans="5:11" x14ac:dyDescent="0.25">
      <c r="E182" s="1" t="s">
        <v>248</v>
      </c>
      <c r="F182" s="1" t="s">
        <v>81</v>
      </c>
      <c r="H182" s="1" t="s">
        <v>11</v>
      </c>
      <c r="I182" s="1" t="s">
        <v>391</v>
      </c>
      <c r="J182">
        <v>1.5</v>
      </c>
      <c r="K182" s="1" t="s">
        <v>563</v>
      </c>
    </row>
    <row r="183" spans="5:11" x14ac:dyDescent="0.25">
      <c r="E183" s="1" t="s">
        <v>249</v>
      </c>
      <c r="F183" s="1" t="s">
        <v>81</v>
      </c>
      <c r="H183" s="1" t="s">
        <v>12</v>
      </c>
      <c r="I183" s="1" t="s">
        <v>201</v>
      </c>
      <c r="J183">
        <v>1.5</v>
      </c>
      <c r="K183" s="1" t="s">
        <v>563</v>
      </c>
    </row>
    <row r="184" spans="5:11" x14ac:dyDescent="0.25">
      <c r="E184" s="1" t="s">
        <v>250</v>
      </c>
      <c r="F184" s="1" t="s">
        <v>131</v>
      </c>
      <c r="H184" s="1" t="s">
        <v>12</v>
      </c>
      <c r="I184" s="1" t="s">
        <v>245</v>
      </c>
      <c r="J184">
        <v>1.5</v>
      </c>
      <c r="K184" s="1" t="s">
        <v>563</v>
      </c>
    </row>
    <row r="185" spans="5:11" x14ac:dyDescent="0.25">
      <c r="E185" s="1" t="s">
        <v>251</v>
      </c>
      <c r="F185" s="1" t="s">
        <v>62</v>
      </c>
      <c r="H185" s="1" t="s">
        <v>13</v>
      </c>
      <c r="I185" s="1" t="s">
        <v>307</v>
      </c>
      <c r="J185">
        <v>1.5</v>
      </c>
      <c r="K185" s="1" t="s">
        <v>563</v>
      </c>
    </row>
    <row r="186" spans="5:11" x14ac:dyDescent="0.25">
      <c r="E186" s="1" t="s">
        <v>252</v>
      </c>
      <c r="F186" s="1" t="s">
        <v>89</v>
      </c>
      <c r="H186" s="1" t="s">
        <v>20</v>
      </c>
      <c r="I186" s="1" t="s">
        <v>347</v>
      </c>
      <c r="J186">
        <v>1.5</v>
      </c>
      <c r="K186" s="1" t="s">
        <v>563</v>
      </c>
    </row>
    <row r="187" spans="5:11" x14ac:dyDescent="0.25">
      <c r="E187" s="1" t="s">
        <v>253</v>
      </c>
      <c r="F187" s="1" t="s">
        <v>89</v>
      </c>
      <c r="H187" s="1" t="s">
        <v>23</v>
      </c>
      <c r="I187" s="1" t="s">
        <v>76</v>
      </c>
      <c r="J187">
        <v>1.5</v>
      </c>
      <c r="K187" s="1" t="s">
        <v>563</v>
      </c>
    </row>
    <row r="188" spans="5:11" x14ac:dyDescent="0.25">
      <c r="E188" s="1" t="s">
        <v>254</v>
      </c>
      <c r="F188" s="1" t="s">
        <v>89</v>
      </c>
      <c r="H188" s="1" t="s">
        <v>23</v>
      </c>
      <c r="I188" s="1" t="s">
        <v>107</v>
      </c>
      <c r="J188">
        <v>1.5</v>
      </c>
      <c r="K188" s="1" t="s">
        <v>563</v>
      </c>
    </row>
    <row r="189" spans="5:11" x14ac:dyDescent="0.25">
      <c r="E189" s="1" t="s">
        <v>255</v>
      </c>
      <c r="F189" s="1" t="s">
        <v>131</v>
      </c>
      <c r="H189" s="1" t="s">
        <v>32</v>
      </c>
      <c r="I189" s="1" t="s">
        <v>521</v>
      </c>
      <c r="J189">
        <v>1.5</v>
      </c>
      <c r="K189" s="1" t="s">
        <v>563</v>
      </c>
    </row>
    <row r="190" spans="5:11" x14ac:dyDescent="0.25">
      <c r="E190" s="1" t="s">
        <v>256</v>
      </c>
      <c r="F190" s="1" t="s">
        <v>81</v>
      </c>
      <c r="H190" s="1" t="s">
        <v>33</v>
      </c>
      <c r="I190" s="1" t="s">
        <v>208</v>
      </c>
      <c r="J190">
        <v>1.5</v>
      </c>
      <c r="K190" s="1" t="s">
        <v>563</v>
      </c>
    </row>
    <row r="191" spans="5:11" x14ac:dyDescent="0.25">
      <c r="E191" s="1" t="s">
        <v>257</v>
      </c>
      <c r="F191" s="1" t="s">
        <v>81</v>
      </c>
      <c r="H191" s="1" t="s">
        <v>42</v>
      </c>
      <c r="I191" s="1" t="s">
        <v>52</v>
      </c>
      <c r="J191">
        <v>1.5</v>
      </c>
      <c r="K191" s="1" t="s">
        <v>563</v>
      </c>
    </row>
    <row r="192" spans="5:11" x14ac:dyDescent="0.25">
      <c r="E192" s="1" t="s">
        <v>258</v>
      </c>
      <c r="F192" s="1" t="s">
        <v>189</v>
      </c>
      <c r="H192" s="1" t="s">
        <v>15</v>
      </c>
      <c r="I192" s="1" t="s">
        <v>172</v>
      </c>
      <c r="J192">
        <v>1.4</v>
      </c>
      <c r="K192" s="1" t="s">
        <v>563</v>
      </c>
    </row>
    <row r="193" spans="5:11" x14ac:dyDescent="0.25">
      <c r="E193" s="1" t="s">
        <v>259</v>
      </c>
      <c r="F193" s="1" t="s">
        <v>81</v>
      </c>
      <c r="H193" s="1" t="s">
        <v>20</v>
      </c>
      <c r="I193" s="1" t="s">
        <v>120</v>
      </c>
      <c r="J193">
        <v>1.4</v>
      </c>
      <c r="K193" s="1" t="s">
        <v>563</v>
      </c>
    </row>
    <row r="194" spans="5:11" x14ac:dyDescent="0.25">
      <c r="E194" s="1" t="s">
        <v>260</v>
      </c>
      <c r="F194" s="1" t="s">
        <v>51</v>
      </c>
      <c r="H194" s="1" t="s">
        <v>27</v>
      </c>
      <c r="I194" s="1" t="s">
        <v>308</v>
      </c>
      <c r="J194">
        <v>1.4</v>
      </c>
      <c r="K194" s="1" t="s">
        <v>563</v>
      </c>
    </row>
    <row r="195" spans="5:11" x14ac:dyDescent="0.25">
      <c r="E195" s="1" t="s">
        <v>261</v>
      </c>
      <c r="F195" s="1" t="s">
        <v>81</v>
      </c>
      <c r="H195" s="1" t="s">
        <v>31</v>
      </c>
      <c r="I195" s="1" t="s">
        <v>370</v>
      </c>
      <c r="J195">
        <v>1.4</v>
      </c>
      <c r="K195" s="1" t="s">
        <v>563</v>
      </c>
    </row>
    <row r="196" spans="5:11" x14ac:dyDescent="0.25">
      <c r="E196" s="1" t="s">
        <v>262</v>
      </c>
      <c r="F196" s="1" t="s">
        <v>81</v>
      </c>
      <c r="H196" s="1" t="s">
        <v>37</v>
      </c>
      <c r="I196" s="1" t="s">
        <v>147</v>
      </c>
      <c r="J196">
        <v>1.4</v>
      </c>
      <c r="K196" s="1" t="s">
        <v>563</v>
      </c>
    </row>
    <row r="197" spans="5:11" x14ac:dyDescent="0.25">
      <c r="E197" s="1" t="s">
        <v>263</v>
      </c>
      <c r="F197" s="1" t="s">
        <v>53</v>
      </c>
      <c r="H197" s="1" t="s">
        <v>39</v>
      </c>
      <c r="I197" s="1" t="s">
        <v>254</v>
      </c>
      <c r="J197">
        <v>1.4</v>
      </c>
      <c r="K197" s="1" t="s">
        <v>563</v>
      </c>
    </row>
    <row r="198" spans="5:11" x14ac:dyDescent="0.25">
      <c r="E198" s="1" t="s">
        <v>264</v>
      </c>
      <c r="F198" s="1" t="s">
        <v>86</v>
      </c>
      <c r="H198" s="1" t="s">
        <v>39</v>
      </c>
      <c r="I198" s="1" t="s">
        <v>547</v>
      </c>
      <c r="J198">
        <v>1.4</v>
      </c>
      <c r="K198" s="1" t="s">
        <v>563</v>
      </c>
    </row>
    <row r="199" spans="5:11" x14ac:dyDescent="0.25">
      <c r="E199" s="1" t="s">
        <v>265</v>
      </c>
      <c r="F199" s="1" t="s">
        <v>123</v>
      </c>
      <c r="H199" s="1" t="s">
        <v>44</v>
      </c>
      <c r="I199" s="1" t="s">
        <v>538</v>
      </c>
      <c r="J199">
        <v>1.4</v>
      </c>
      <c r="K199" s="1" t="s">
        <v>563</v>
      </c>
    </row>
    <row r="200" spans="5:11" x14ac:dyDescent="0.25">
      <c r="E200" s="1" t="s">
        <v>266</v>
      </c>
      <c r="F200" s="1" t="s">
        <v>81</v>
      </c>
      <c r="H200" s="1" t="s">
        <v>30</v>
      </c>
      <c r="I200" s="1" t="s">
        <v>493</v>
      </c>
      <c r="J200">
        <v>1.3</v>
      </c>
      <c r="K200" s="1" t="s">
        <v>563</v>
      </c>
    </row>
    <row r="201" spans="5:11" x14ac:dyDescent="0.25">
      <c r="E201" s="1" t="s">
        <v>267</v>
      </c>
      <c r="F201" s="1" t="s">
        <v>81</v>
      </c>
      <c r="H201" s="1" t="s">
        <v>34</v>
      </c>
      <c r="I201" s="1" t="s">
        <v>530</v>
      </c>
      <c r="J201">
        <v>1.3</v>
      </c>
      <c r="K201" s="1" t="s">
        <v>563</v>
      </c>
    </row>
    <row r="202" spans="5:11" x14ac:dyDescent="0.25">
      <c r="E202" s="1" t="s">
        <v>268</v>
      </c>
      <c r="F202" s="1" t="s">
        <v>89</v>
      </c>
      <c r="H202" s="1" t="s">
        <v>36</v>
      </c>
      <c r="I202" s="1" t="s">
        <v>472</v>
      </c>
      <c r="J202">
        <v>1.3</v>
      </c>
      <c r="K202" s="1" t="s">
        <v>562</v>
      </c>
    </row>
    <row r="203" spans="5:11" x14ac:dyDescent="0.25">
      <c r="E203" s="1" t="s">
        <v>269</v>
      </c>
      <c r="F203" s="1" t="s">
        <v>123</v>
      </c>
      <c r="H203" s="1" t="s">
        <v>40</v>
      </c>
      <c r="I203" s="1" t="s">
        <v>325</v>
      </c>
      <c r="J203">
        <v>1.3</v>
      </c>
      <c r="K203" s="1" t="s">
        <v>563</v>
      </c>
    </row>
    <row r="204" spans="5:11" x14ac:dyDescent="0.25">
      <c r="E204" s="1" t="s">
        <v>270</v>
      </c>
      <c r="F204" s="1" t="s">
        <v>51</v>
      </c>
      <c r="H204" s="1" t="s">
        <v>40</v>
      </c>
      <c r="I204" s="1" t="s">
        <v>399</v>
      </c>
      <c r="J204">
        <v>1.3</v>
      </c>
      <c r="K204" s="1" t="s">
        <v>563</v>
      </c>
    </row>
    <row r="205" spans="5:11" x14ac:dyDescent="0.25">
      <c r="E205" s="1" t="s">
        <v>271</v>
      </c>
      <c r="F205" s="1" t="s">
        <v>272</v>
      </c>
      <c r="H205" s="1" t="s">
        <v>12</v>
      </c>
      <c r="I205" s="1" t="s">
        <v>90</v>
      </c>
      <c r="J205">
        <v>1.2</v>
      </c>
      <c r="K205" s="1" t="s">
        <v>563</v>
      </c>
    </row>
    <row r="206" spans="5:11" x14ac:dyDescent="0.25">
      <c r="E206" s="1" t="s">
        <v>273</v>
      </c>
      <c r="F206" s="1" t="s">
        <v>62</v>
      </c>
      <c r="H206" s="1" t="s">
        <v>16</v>
      </c>
      <c r="I206" s="1" t="s">
        <v>138</v>
      </c>
      <c r="J206">
        <v>1.2</v>
      </c>
      <c r="K206" s="1" t="s">
        <v>563</v>
      </c>
    </row>
    <row r="207" spans="5:11" x14ac:dyDescent="0.25">
      <c r="E207" s="1" t="s">
        <v>274</v>
      </c>
      <c r="F207" s="1" t="s">
        <v>56</v>
      </c>
      <c r="H207" s="1" t="s">
        <v>21</v>
      </c>
      <c r="I207" s="1" t="s">
        <v>100</v>
      </c>
      <c r="J207">
        <v>1.2</v>
      </c>
      <c r="K207" s="1" t="s">
        <v>563</v>
      </c>
    </row>
    <row r="208" spans="5:11" x14ac:dyDescent="0.25">
      <c r="E208" s="1" t="s">
        <v>275</v>
      </c>
      <c r="F208" s="1" t="s">
        <v>81</v>
      </c>
      <c r="H208" s="1" t="s">
        <v>21</v>
      </c>
      <c r="I208" s="1" t="s">
        <v>103</v>
      </c>
      <c r="J208">
        <v>1.2</v>
      </c>
      <c r="K208" s="1" t="s">
        <v>563</v>
      </c>
    </row>
    <row r="209" spans="5:11" x14ac:dyDescent="0.25">
      <c r="E209" s="1" t="s">
        <v>276</v>
      </c>
      <c r="F209" s="1" t="s">
        <v>81</v>
      </c>
      <c r="H209" s="1" t="s">
        <v>36</v>
      </c>
      <c r="I209" s="1" t="s">
        <v>532</v>
      </c>
      <c r="J209">
        <v>1.2</v>
      </c>
      <c r="K209" s="1" t="s">
        <v>562</v>
      </c>
    </row>
    <row r="210" spans="5:11" x14ac:dyDescent="0.25">
      <c r="E210" s="1" t="s">
        <v>277</v>
      </c>
      <c r="F210" s="1" t="s">
        <v>96</v>
      </c>
      <c r="H210" s="1" t="s">
        <v>37</v>
      </c>
      <c r="I210" s="1" t="s">
        <v>97</v>
      </c>
      <c r="J210">
        <v>1.2</v>
      </c>
      <c r="K210" s="1" t="s">
        <v>563</v>
      </c>
    </row>
    <row r="211" spans="5:11" x14ac:dyDescent="0.25">
      <c r="E211" s="1" t="s">
        <v>278</v>
      </c>
      <c r="F211" s="1" t="s">
        <v>89</v>
      </c>
      <c r="H211" s="1" t="s">
        <v>42</v>
      </c>
      <c r="I211" s="1" t="s">
        <v>165</v>
      </c>
      <c r="J211">
        <v>1.2</v>
      </c>
      <c r="K211" s="1" t="s">
        <v>563</v>
      </c>
    </row>
    <row r="212" spans="5:11" x14ac:dyDescent="0.25">
      <c r="E212" s="1" t="s">
        <v>279</v>
      </c>
      <c r="F212" s="1" t="s">
        <v>123</v>
      </c>
      <c r="H212" s="1" t="s">
        <v>15</v>
      </c>
      <c r="I212" s="1" t="s">
        <v>227</v>
      </c>
      <c r="J212">
        <v>1.1000000000000001</v>
      </c>
      <c r="K212" s="1" t="s">
        <v>563</v>
      </c>
    </row>
    <row r="213" spans="5:11" x14ac:dyDescent="0.25">
      <c r="E213" s="1" t="s">
        <v>280</v>
      </c>
      <c r="F213" s="1" t="s">
        <v>281</v>
      </c>
      <c r="H213" s="1" t="s">
        <v>16</v>
      </c>
      <c r="I213" s="1" t="s">
        <v>260</v>
      </c>
      <c r="J213">
        <v>1.1000000000000001</v>
      </c>
      <c r="K213" s="1" t="s">
        <v>563</v>
      </c>
    </row>
    <row r="214" spans="5:11" x14ac:dyDescent="0.25">
      <c r="E214" s="1" t="s">
        <v>282</v>
      </c>
      <c r="F214" s="1" t="s">
        <v>123</v>
      </c>
      <c r="H214" s="1" t="s">
        <v>20</v>
      </c>
      <c r="I214" s="1" t="s">
        <v>253</v>
      </c>
      <c r="J214">
        <v>1.1000000000000001</v>
      </c>
      <c r="K214" s="1" t="s">
        <v>563</v>
      </c>
    </row>
    <row r="215" spans="5:11" x14ac:dyDescent="0.25">
      <c r="E215" s="1" t="s">
        <v>283</v>
      </c>
      <c r="F215" s="1" t="s">
        <v>53</v>
      </c>
      <c r="H215" s="1" t="s">
        <v>20</v>
      </c>
      <c r="I215" s="1" t="s">
        <v>366</v>
      </c>
      <c r="J215">
        <v>1.1000000000000001</v>
      </c>
      <c r="K215" s="1" t="s">
        <v>563</v>
      </c>
    </row>
    <row r="216" spans="5:11" x14ac:dyDescent="0.25">
      <c r="E216" s="1" t="s">
        <v>284</v>
      </c>
      <c r="F216" s="1" t="s">
        <v>86</v>
      </c>
      <c r="H216" s="1" t="s">
        <v>21</v>
      </c>
      <c r="I216" s="1" t="s">
        <v>102</v>
      </c>
      <c r="J216">
        <v>1.1000000000000001</v>
      </c>
      <c r="K216" s="1" t="s">
        <v>563</v>
      </c>
    </row>
    <row r="217" spans="5:11" x14ac:dyDescent="0.25">
      <c r="E217" s="1" t="s">
        <v>285</v>
      </c>
      <c r="F217" s="1" t="s">
        <v>53</v>
      </c>
      <c r="H217" s="1" t="s">
        <v>36</v>
      </c>
      <c r="I217" s="1" t="s">
        <v>378</v>
      </c>
      <c r="J217">
        <v>1.1000000000000001</v>
      </c>
      <c r="K217" s="1" t="s">
        <v>562</v>
      </c>
    </row>
    <row r="218" spans="5:11" x14ac:dyDescent="0.25">
      <c r="E218" s="1" t="s">
        <v>286</v>
      </c>
      <c r="F218" s="1" t="s">
        <v>62</v>
      </c>
      <c r="H218" s="1" t="s">
        <v>37</v>
      </c>
      <c r="I218" s="1" t="s">
        <v>527</v>
      </c>
      <c r="J218">
        <v>1.1000000000000001</v>
      </c>
      <c r="K218" s="1" t="s">
        <v>563</v>
      </c>
    </row>
    <row r="219" spans="5:11" x14ac:dyDescent="0.25">
      <c r="E219" s="1" t="s">
        <v>287</v>
      </c>
      <c r="F219" s="1" t="s">
        <v>81</v>
      </c>
      <c r="H219" s="1" t="s">
        <v>40</v>
      </c>
      <c r="I219" s="1" t="s">
        <v>197</v>
      </c>
      <c r="J219">
        <v>1.1000000000000001</v>
      </c>
      <c r="K219" s="1" t="s">
        <v>563</v>
      </c>
    </row>
    <row r="220" spans="5:11" x14ac:dyDescent="0.25">
      <c r="E220" s="1" t="s">
        <v>288</v>
      </c>
      <c r="F220" s="1" t="s">
        <v>123</v>
      </c>
      <c r="H220" s="1" t="s">
        <v>40</v>
      </c>
      <c r="I220" s="1" t="s">
        <v>396</v>
      </c>
      <c r="J220">
        <v>1.1000000000000001</v>
      </c>
      <c r="K220" s="1" t="s">
        <v>563</v>
      </c>
    </row>
    <row r="221" spans="5:11" x14ac:dyDescent="0.25">
      <c r="E221" s="1" t="s">
        <v>289</v>
      </c>
      <c r="F221" s="1" t="s">
        <v>123</v>
      </c>
      <c r="H221" s="1" t="s">
        <v>41</v>
      </c>
      <c r="I221" s="1" t="s">
        <v>76</v>
      </c>
      <c r="J221">
        <v>1.1000000000000001</v>
      </c>
      <c r="K221" s="1" t="s">
        <v>563</v>
      </c>
    </row>
    <row r="222" spans="5:11" x14ac:dyDescent="0.25">
      <c r="E222" s="1" t="s">
        <v>290</v>
      </c>
      <c r="F222" s="1" t="s">
        <v>89</v>
      </c>
      <c r="H222" s="1" t="s">
        <v>42</v>
      </c>
      <c r="I222" s="1" t="s">
        <v>309</v>
      </c>
      <c r="J222">
        <v>1.1000000000000001</v>
      </c>
      <c r="K222" s="1" t="s">
        <v>563</v>
      </c>
    </row>
    <row r="223" spans="5:11" x14ac:dyDescent="0.25">
      <c r="E223" s="1" t="s">
        <v>291</v>
      </c>
      <c r="F223" s="1" t="s">
        <v>81</v>
      </c>
      <c r="H223" s="1" t="s">
        <v>44</v>
      </c>
      <c r="I223" s="1" t="s">
        <v>277</v>
      </c>
      <c r="J223">
        <v>1.1000000000000001</v>
      </c>
      <c r="K223" s="1" t="s">
        <v>563</v>
      </c>
    </row>
    <row r="224" spans="5:11" x14ac:dyDescent="0.25">
      <c r="E224" s="1" t="s">
        <v>292</v>
      </c>
      <c r="F224" s="1" t="s">
        <v>56</v>
      </c>
      <c r="H224" s="1" t="s">
        <v>44</v>
      </c>
      <c r="I224" s="1" t="s">
        <v>391</v>
      </c>
      <c r="J224">
        <v>1.1000000000000001</v>
      </c>
      <c r="K224" s="1" t="s">
        <v>563</v>
      </c>
    </row>
    <row r="225" spans="5:11" x14ac:dyDescent="0.25">
      <c r="E225" s="1" t="s">
        <v>293</v>
      </c>
      <c r="F225" s="1" t="s">
        <v>56</v>
      </c>
      <c r="H225" s="1" t="s">
        <v>46</v>
      </c>
      <c r="I225" s="1" t="s">
        <v>367</v>
      </c>
      <c r="J225">
        <v>1.1000000000000001</v>
      </c>
      <c r="K225" s="1" t="s">
        <v>563</v>
      </c>
    </row>
    <row r="226" spans="5:11" x14ac:dyDescent="0.25">
      <c r="E226" s="1" t="s">
        <v>294</v>
      </c>
      <c r="F226" s="1" t="s">
        <v>84</v>
      </c>
      <c r="H226" s="1" t="s">
        <v>46</v>
      </c>
      <c r="I226" s="1" t="s">
        <v>202</v>
      </c>
      <c r="J226">
        <v>1.1000000000000001</v>
      </c>
      <c r="K226" s="1" t="s">
        <v>563</v>
      </c>
    </row>
    <row r="227" spans="5:11" x14ac:dyDescent="0.25">
      <c r="E227" s="1" t="s">
        <v>295</v>
      </c>
      <c r="F227" s="1" t="s">
        <v>81</v>
      </c>
      <c r="H227" s="1" t="s">
        <v>46</v>
      </c>
      <c r="I227" s="1" t="s">
        <v>254</v>
      </c>
      <c r="J227">
        <v>1.1000000000000001</v>
      </c>
      <c r="K227" s="1" t="s">
        <v>563</v>
      </c>
    </row>
    <row r="228" spans="5:11" x14ac:dyDescent="0.25">
      <c r="E228" s="1" t="s">
        <v>296</v>
      </c>
      <c r="F228" s="1" t="s">
        <v>53</v>
      </c>
      <c r="H228" s="1" t="s">
        <v>7</v>
      </c>
      <c r="I228" s="1" t="s">
        <v>76</v>
      </c>
      <c r="J228">
        <v>1</v>
      </c>
      <c r="K228" s="1" t="s">
        <v>563</v>
      </c>
    </row>
    <row r="229" spans="5:11" x14ac:dyDescent="0.25">
      <c r="E229" s="1" t="s">
        <v>297</v>
      </c>
      <c r="F229" s="1" t="s">
        <v>131</v>
      </c>
      <c r="H229" s="1" t="s">
        <v>13</v>
      </c>
      <c r="I229" s="1" t="s">
        <v>384</v>
      </c>
      <c r="J229">
        <v>1</v>
      </c>
      <c r="K229" s="1" t="s">
        <v>563</v>
      </c>
    </row>
    <row r="230" spans="5:11" x14ac:dyDescent="0.25">
      <c r="E230" s="1" t="s">
        <v>298</v>
      </c>
      <c r="F230" s="1" t="s">
        <v>131</v>
      </c>
      <c r="H230" s="1" t="s">
        <v>13</v>
      </c>
      <c r="I230" s="1" t="s">
        <v>469</v>
      </c>
      <c r="J230">
        <v>1</v>
      </c>
      <c r="K230" s="1" t="s">
        <v>563</v>
      </c>
    </row>
    <row r="231" spans="5:11" x14ac:dyDescent="0.25">
      <c r="E231" s="1" t="s">
        <v>299</v>
      </c>
      <c r="F231" s="1" t="s">
        <v>81</v>
      </c>
      <c r="H231" s="1" t="s">
        <v>14</v>
      </c>
      <c r="I231" s="1" t="s">
        <v>106</v>
      </c>
      <c r="J231">
        <v>1</v>
      </c>
      <c r="K231" s="1" t="s">
        <v>563</v>
      </c>
    </row>
    <row r="232" spans="5:11" x14ac:dyDescent="0.25">
      <c r="E232" s="1" t="s">
        <v>300</v>
      </c>
      <c r="F232" s="1" t="s">
        <v>51</v>
      </c>
      <c r="H232" s="1" t="s">
        <v>16</v>
      </c>
      <c r="I232" s="1" t="s">
        <v>478</v>
      </c>
      <c r="J232">
        <v>1</v>
      </c>
      <c r="K232" s="1" t="s">
        <v>563</v>
      </c>
    </row>
    <row r="233" spans="5:11" x14ac:dyDescent="0.25">
      <c r="E233" s="1" t="s">
        <v>301</v>
      </c>
      <c r="F233" s="1" t="s">
        <v>84</v>
      </c>
      <c r="H233" s="1" t="s">
        <v>20</v>
      </c>
      <c r="I233" s="1" t="s">
        <v>203</v>
      </c>
      <c r="J233">
        <v>1</v>
      </c>
      <c r="K233" s="1" t="s">
        <v>563</v>
      </c>
    </row>
    <row r="234" spans="5:11" x14ac:dyDescent="0.25">
      <c r="E234" s="1" t="s">
        <v>302</v>
      </c>
      <c r="F234" s="1" t="s">
        <v>81</v>
      </c>
      <c r="H234" s="1" t="s">
        <v>21</v>
      </c>
      <c r="I234" s="1" t="s">
        <v>204</v>
      </c>
      <c r="J234">
        <v>1</v>
      </c>
      <c r="K234" s="1" t="s">
        <v>563</v>
      </c>
    </row>
    <row r="235" spans="5:11" x14ac:dyDescent="0.25">
      <c r="E235" s="1" t="s">
        <v>303</v>
      </c>
      <c r="F235" s="1" t="s">
        <v>56</v>
      </c>
      <c r="H235" s="1" t="s">
        <v>21</v>
      </c>
      <c r="I235" s="1" t="s">
        <v>217</v>
      </c>
      <c r="J235">
        <v>1</v>
      </c>
      <c r="K235" s="1" t="s">
        <v>563</v>
      </c>
    </row>
    <row r="236" spans="5:11" x14ac:dyDescent="0.25">
      <c r="E236" s="1" t="s">
        <v>304</v>
      </c>
      <c r="F236" s="1" t="s">
        <v>81</v>
      </c>
      <c r="H236" s="1" t="s">
        <v>24</v>
      </c>
      <c r="I236" s="1" t="s">
        <v>407</v>
      </c>
      <c r="J236">
        <v>1</v>
      </c>
      <c r="K236" s="1" t="s">
        <v>563</v>
      </c>
    </row>
    <row r="237" spans="5:11" x14ac:dyDescent="0.25">
      <c r="E237" s="1" t="s">
        <v>305</v>
      </c>
      <c r="F237" s="1" t="s">
        <v>56</v>
      </c>
      <c r="H237" s="1" t="s">
        <v>27</v>
      </c>
      <c r="I237" s="1" t="s">
        <v>522</v>
      </c>
      <c r="J237">
        <v>1</v>
      </c>
      <c r="K237" s="1" t="s">
        <v>563</v>
      </c>
    </row>
    <row r="238" spans="5:11" x14ac:dyDescent="0.25">
      <c r="E238" s="1" t="s">
        <v>306</v>
      </c>
      <c r="F238" s="1" t="s">
        <v>81</v>
      </c>
      <c r="H238" s="1" t="s">
        <v>33</v>
      </c>
      <c r="I238" s="1" t="s">
        <v>158</v>
      </c>
      <c r="J238">
        <v>1</v>
      </c>
      <c r="K238" s="1" t="s">
        <v>563</v>
      </c>
    </row>
    <row r="239" spans="5:11" x14ac:dyDescent="0.25">
      <c r="E239" s="1" t="s">
        <v>307</v>
      </c>
      <c r="F239" s="1" t="s">
        <v>81</v>
      </c>
      <c r="H239" s="1" t="s">
        <v>37</v>
      </c>
      <c r="I239" s="1" t="s">
        <v>148</v>
      </c>
      <c r="J239">
        <v>1</v>
      </c>
      <c r="K239" s="1" t="s">
        <v>563</v>
      </c>
    </row>
    <row r="240" spans="5:11" x14ac:dyDescent="0.25">
      <c r="E240" s="1" t="s">
        <v>308</v>
      </c>
      <c r="F240" s="1" t="s">
        <v>81</v>
      </c>
      <c r="H240" s="1" t="s">
        <v>40</v>
      </c>
      <c r="I240" s="1" t="s">
        <v>186</v>
      </c>
      <c r="J240">
        <v>1</v>
      </c>
      <c r="K240" s="1" t="s">
        <v>563</v>
      </c>
    </row>
    <row r="241" spans="5:11" x14ac:dyDescent="0.25">
      <c r="E241" s="1" t="s">
        <v>309</v>
      </c>
      <c r="F241" s="1" t="s">
        <v>53</v>
      </c>
      <c r="H241" s="1" t="s">
        <v>41</v>
      </c>
      <c r="I241" s="1" t="s">
        <v>225</v>
      </c>
      <c r="J241">
        <v>1</v>
      </c>
      <c r="K241" s="1" t="s">
        <v>563</v>
      </c>
    </row>
    <row r="242" spans="5:11" x14ac:dyDescent="0.25">
      <c r="E242" s="1" t="s">
        <v>310</v>
      </c>
      <c r="F242" s="1" t="s">
        <v>81</v>
      </c>
      <c r="H242" s="1" t="s">
        <v>42</v>
      </c>
      <c r="I242" s="1" t="s">
        <v>68</v>
      </c>
      <c r="J242">
        <v>1</v>
      </c>
      <c r="K242" s="1" t="s">
        <v>563</v>
      </c>
    </row>
    <row r="243" spans="5:11" x14ac:dyDescent="0.25">
      <c r="E243" s="1" t="s">
        <v>311</v>
      </c>
      <c r="F243" s="1" t="s">
        <v>81</v>
      </c>
      <c r="H243" s="1" t="s">
        <v>42</v>
      </c>
      <c r="I243" s="1" t="s">
        <v>404</v>
      </c>
      <c r="J243">
        <v>1</v>
      </c>
      <c r="K243" s="1" t="s">
        <v>563</v>
      </c>
    </row>
    <row r="244" spans="5:11" x14ac:dyDescent="0.25">
      <c r="E244" s="1" t="s">
        <v>312</v>
      </c>
      <c r="F244" s="1" t="s">
        <v>81</v>
      </c>
      <c r="H244" s="1" t="s">
        <v>44</v>
      </c>
      <c r="I244" s="1" t="s">
        <v>445</v>
      </c>
      <c r="J244">
        <v>1</v>
      </c>
      <c r="K244" s="1" t="s">
        <v>563</v>
      </c>
    </row>
    <row r="245" spans="5:11" x14ac:dyDescent="0.25">
      <c r="E245" s="1" t="s">
        <v>313</v>
      </c>
      <c r="F245" s="1" t="s">
        <v>53</v>
      </c>
      <c r="H245" s="1" t="s">
        <v>44</v>
      </c>
      <c r="I245" s="1" t="s">
        <v>76</v>
      </c>
      <c r="J245">
        <v>1</v>
      </c>
      <c r="K245" s="1" t="s">
        <v>563</v>
      </c>
    </row>
    <row r="246" spans="5:11" x14ac:dyDescent="0.25">
      <c r="E246" s="1" t="s">
        <v>314</v>
      </c>
      <c r="F246" s="1" t="s">
        <v>62</v>
      </c>
      <c r="H246" s="1" t="s">
        <v>46</v>
      </c>
      <c r="I246" s="1" t="s">
        <v>395</v>
      </c>
      <c r="J246">
        <v>1</v>
      </c>
      <c r="K246" s="1" t="s">
        <v>563</v>
      </c>
    </row>
    <row r="247" spans="5:11" x14ac:dyDescent="0.25">
      <c r="E247" s="1" t="s">
        <v>315</v>
      </c>
      <c r="F247" s="1" t="s">
        <v>81</v>
      </c>
      <c r="H247" s="1" t="s">
        <v>10</v>
      </c>
      <c r="I247" s="1" t="s">
        <v>223</v>
      </c>
      <c r="J247">
        <v>0.9</v>
      </c>
      <c r="K247" s="1" t="s">
        <v>563</v>
      </c>
    </row>
    <row r="248" spans="5:11" x14ac:dyDescent="0.25">
      <c r="E248" s="1" t="s">
        <v>316</v>
      </c>
      <c r="F248" s="1" t="s">
        <v>53</v>
      </c>
      <c r="H248" s="1" t="s">
        <v>13</v>
      </c>
      <c r="I248" s="1" t="s">
        <v>372</v>
      </c>
      <c r="J248">
        <v>0.9</v>
      </c>
      <c r="K248" s="1" t="s">
        <v>563</v>
      </c>
    </row>
    <row r="249" spans="5:11" x14ac:dyDescent="0.25">
      <c r="E249" s="1" t="s">
        <v>317</v>
      </c>
      <c r="F249" s="1" t="s">
        <v>53</v>
      </c>
      <c r="H249" s="1" t="s">
        <v>17</v>
      </c>
      <c r="I249" s="1" t="s">
        <v>76</v>
      </c>
      <c r="J249">
        <v>0.9</v>
      </c>
      <c r="K249" s="1" t="s">
        <v>563</v>
      </c>
    </row>
    <row r="250" spans="5:11" x14ac:dyDescent="0.25">
      <c r="E250" s="1" t="s">
        <v>318</v>
      </c>
      <c r="F250" s="1" t="s">
        <v>62</v>
      </c>
      <c r="H250" s="1" t="s">
        <v>19</v>
      </c>
      <c r="I250" s="1" t="s">
        <v>95</v>
      </c>
      <c r="J250">
        <v>0.9</v>
      </c>
      <c r="K250" s="1" t="s">
        <v>563</v>
      </c>
    </row>
    <row r="251" spans="5:11" x14ac:dyDescent="0.25">
      <c r="E251" s="1" t="s">
        <v>319</v>
      </c>
      <c r="F251" s="1" t="s">
        <v>81</v>
      </c>
      <c r="H251" s="1" t="s">
        <v>20</v>
      </c>
      <c r="I251" s="1" t="s">
        <v>282</v>
      </c>
      <c r="J251">
        <v>0.9</v>
      </c>
      <c r="K251" s="1" t="s">
        <v>563</v>
      </c>
    </row>
    <row r="252" spans="5:11" x14ac:dyDescent="0.25">
      <c r="E252" s="1" t="s">
        <v>320</v>
      </c>
      <c r="F252" s="1" t="s">
        <v>51</v>
      </c>
      <c r="H252" s="1" t="s">
        <v>20</v>
      </c>
      <c r="I252" s="1" t="s">
        <v>170</v>
      </c>
      <c r="J252">
        <v>0.9</v>
      </c>
      <c r="K252" s="1" t="s">
        <v>563</v>
      </c>
    </row>
    <row r="253" spans="5:11" x14ac:dyDescent="0.25">
      <c r="E253" s="1" t="s">
        <v>321</v>
      </c>
      <c r="F253" s="1" t="s">
        <v>51</v>
      </c>
      <c r="H253" s="1" t="s">
        <v>20</v>
      </c>
      <c r="I253" s="1" t="s">
        <v>514</v>
      </c>
      <c r="J253">
        <v>0.9</v>
      </c>
      <c r="K253" s="1" t="s">
        <v>563</v>
      </c>
    </row>
    <row r="254" spans="5:11" x14ac:dyDescent="0.25">
      <c r="E254" s="1" t="s">
        <v>322</v>
      </c>
      <c r="F254" s="1" t="s">
        <v>62</v>
      </c>
      <c r="H254" s="1" t="s">
        <v>21</v>
      </c>
      <c r="I254" s="1" t="s">
        <v>177</v>
      </c>
      <c r="J254">
        <v>0.9</v>
      </c>
      <c r="K254" s="1" t="s">
        <v>563</v>
      </c>
    </row>
    <row r="255" spans="5:11" x14ac:dyDescent="0.25">
      <c r="E255" s="1" t="s">
        <v>323</v>
      </c>
      <c r="F255" s="1" t="s">
        <v>51</v>
      </c>
      <c r="H255" s="1" t="s">
        <v>21</v>
      </c>
      <c r="I255" s="1" t="s">
        <v>361</v>
      </c>
      <c r="J255">
        <v>0.9</v>
      </c>
      <c r="K255" s="1" t="s">
        <v>563</v>
      </c>
    </row>
    <row r="256" spans="5:11" x14ac:dyDescent="0.25">
      <c r="E256" s="1" t="s">
        <v>324</v>
      </c>
      <c r="F256" s="1" t="s">
        <v>81</v>
      </c>
      <c r="H256" s="1" t="s">
        <v>21</v>
      </c>
      <c r="I256" s="1" t="s">
        <v>382</v>
      </c>
      <c r="J256">
        <v>0.9</v>
      </c>
      <c r="K256" s="1" t="s">
        <v>563</v>
      </c>
    </row>
    <row r="257" spans="5:11" x14ac:dyDescent="0.25">
      <c r="E257" s="1" t="s">
        <v>325</v>
      </c>
      <c r="F257" s="1" t="s">
        <v>81</v>
      </c>
      <c r="H257" s="1" t="s">
        <v>27</v>
      </c>
      <c r="I257" s="1" t="s">
        <v>317</v>
      </c>
      <c r="J257">
        <v>0.9</v>
      </c>
      <c r="K257" s="1" t="s">
        <v>563</v>
      </c>
    </row>
    <row r="258" spans="5:11" x14ac:dyDescent="0.25">
      <c r="E258" s="1" t="s">
        <v>326</v>
      </c>
      <c r="F258" s="1" t="s">
        <v>123</v>
      </c>
      <c r="H258" s="1" t="s">
        <v>27</v>
      </c>
      <c r="I258" s="1" t="s">
        <v>373</v>
      </c>
      <c r="J258">
        <v>0.9</v>
      </c>
      <c r="K258" s="1" t="s">
        <v>563</v>
      </c>
    </row>
    <row r="259" spans="5:11" x14ac:dyDescent="0.25">
      <c r="E259" s="1" t="s">
        <v>327</v>
      </c>
      <c r="F259" s="1" t="s">
        <v>123</v>
      </c>
      <c r="H259" s="1" t="s">
        <v>27</v>
      </c>
      <c r="I259" s="1" t="s">
        <v>257</v>
      </c>
      <c r="J259">
        <v>0.9</v>
      </c>
      <c r="K259" s="1" t="s">
        <v>563</v>
      </c>
    </row>
    <row r="260" spans="5:11" x14ac:dyDescent="0.25">
      <c r="E260" s="1" t="s">
        <v>328</v>
      </c>
      <c r="F260" s="1" t="s">
        <v>81</v>
      </c>
      <c r="H260" s="1" t="s">
        <v>29</v>
      </c>
      <c r="I260" s="1" t="s">
        <v>329</v>
      </c>
      <c r="J260">
        <v>0.9</v>
      </c>
      <c r="K260" s="1" t="s">
        <v>563</v>
      </c>
    </row>
    <row r="261" spans="5:11" x14ac:dyDescent="0.25">
      <c r="E261" s="1" t="s">
        <v>329</v>
      </c>
      <c r="F261" s="1" t="s">
        <v>56</v>
      </c>
      <c r="H261" s="1" t="s">
        <v>42</v>
      </c>
      <c r="I261" s="1" t="s">
        <v>275</v>
      </c>
      <c r="J261">
        <v>0.9</v>
      </c>
      <c r="K261" s="1" t="s">
        <v>563</v>
      </c>
    </row>
    <row r="262" spans="5:11" x14ac:dyDescent="0.25">
      <c r="E262" s="1" t="s">
        <v>330</v>
      </c>
      <c r="F262" s="1" t="s">
        <v>81</v>
      </c>
      <c r="H262" s="1" t="s">
        <v>44</v>
      </c>
      <c r="I262" s="1" t="s">
        <v>444</v>
      </c>
      <c r="J262">
        <v>0.9</v>
      </c>
      <c r="K262" s="1" t="s">
        <v>563</v>
      </c>
    </row>
    <row r="263" spans="5:11" x14ac:dyDescent="0.25">
      <c r="E263" s="1" t="s">
        <v>331</v>
      </c>
      <c r="F263" s="1" t="s">
        <v>51</v>
      </c>
      <c r="H263" s="1" t="s">
        <v>46</v>
      </c>
      <c r="I263" s="1" t="s">
        <v>233</v>
      </c>
      <c r="J263">
        <v>0.9</v>
      </c>
      <c r="K263" s="1" t="s">
        <v>563</v>
      </c>
    </row>
    <row r="264" spans="5:11" x14ac:dyDescent="0.25">
      <c r="E264" s="1" t="s">
        <v>332</v>
      </c>
      <c r="F264" s="1" t="s">
        <v>131</v>
      </c>
      <c r="H264" s="1" t="s">
        <v>7</v>
      </c>
      <c r="I264" s="1" t="s">
        <v>246</v>
      </c>
      <c r="J264">
        <v>0.8</v>
      </c>
      <c r="K264" s="1" t="s">
        <v>563</v>
      </c>
    </row>
    <row r="265" spans="5:11" x14ac:dyDescent="0.25">
      <c r="E265" s="1" t="s">
        <v>333</v>
      </c>
      <c r="F265" s="1" t="s">
        <v>96</v>
      </c>
      <c r="H265" s="1" t="s">
        <v>10</v>
      </c>
      <c r="I265" s="1" t="s">
        <v>439</v>
      </c>
      <c r="J265">
        <v>0.8</v>
      </c>
      <c r="K265" s="1" t="s">
        <v>563</v>
      </c>
    </row>
    <row r="266" spans="5:11" x14ac:dyDescent="0.25">
      <c r="E266" s="1" t="s">
        <v>334</v>
      </c>
      <c r="F266" s="1" t="s">
        <v>51</v>
      </c>
      <c r="H266" s="1" t="s">
        <v>10</v>
      </c>
      <c r="I266" s="1" t="s">
        <v>442</v>
      </c>
      <c r="J266">
        <v>0.8</v>
      </c>
      <c r="K266" s="1" t="s">
        <v>563</v>
      </c>
    </row>
    <row r="267" spans="5:11" x14ac:dyDescent="0.25">
      <c r="E267" s="1" t="s">
        <v>335</v>
      </c>
      <c r="F267" s="1" t="s">
        <v>62</v>
      </c>
      <c r="H267" s="1" t="s">
        <v>10</v>
      </c>
      <c r="I267" s="1" t="s">
        <v>142</v>
      </c>
      <c r="J267">
        <v>0.8</v>
      </c>
      <c r="K267" s="1" t="s">
        <v>563</v>
      </c>
    </row>
    <row r="268" spans="5:11" x14ac:dyDescent="0.25">
      <c r="E268" s="1" t="s">
        <v>336</v>
      </c>
      <c r="F268" s="1" t="s">
        <v>53</v>
      </c>
      <c r="H268" s="1" t="s">
        <v>10</v>
      </c>
      <c r="I268" s="1" t="s">
        <v>358</v>
      </c>
      <c r="J268">
        <v>0.8</v>
      </c>
      <c r="K268" s="1" t="s">
        <v>563</v>
      </c>
    </row>
    <row r="269" spans="5:11" x14ac:dyDescent="0.25">
      <c r="E269" s="1" t="s">
        <v>337</v>
      </c>
      <c r="F269" s="1" t="s">
        <v>272</v>
      </c>
      <c r="H269" s="1" t="s">
        <v>13</v>
      </c>
      <c r="I269" s="1" t="s">
        <v>68</v>
      </c>
      <c r="J269">
        <v>0.8</v>
      </c>
      <c r="K269" s="1" t="s">
        <v>563</v>
      </c>
    </row>
    <row r="270" spans="5:11" x14ac:dyDescent="0.25">
      <c r="E270" s="1" t="s">
        <v>338</v>
      </c>
      <c r="F270" s="1" t="s">
        <v>81</v>
      </c>
      <c r="H270" s="1" t="s">
        <v>13</v>
      </c>
      <c r="I270" s="1" t="s">
        <v>501</v>
      </c>
      <c r="J270">
        <v>0.8</v>
      </c>
      <c r="K270" s="1" t="s">
        <v>563</v>
      </c>
    </row>
    <row r="271" spans="5:11" x14ac:dyDescent="0.25">
      <c r="E271" s="1" t="s">
        <v>339</v>
      </c>
      <c r="F271" s="1" t="s">
        <v>53</v>
      </c>
      <c r="H271" s="1" t="s">
        <v>21</v>
      </c>
      <c r="I271" s="1" t="s">
        <v>390</v>
      </c>
      <c r="J271">
        <v>0.8</v>
      </c>
      <c r="K271" s="1" t="s">
        <v>563</v>
      </c>
    </row>
    <row r="272" spans="5:11" x14ac:dyDescent="0.25">
      <c r="E272" s="1" t="s">
        <v>340</v>
      </c>
      <c r="F272" s="1" t="s">
        <v>51</v>
      </c>
      <c r="H272" s="1" t="s">
        <v>31</v>
      </c>
      <c r="I272" s="1" t="s">
        <v>342</v>
      </c>
      <c r="J272">
        <v>0.8</v>
      </c>
      <c r="K272" s="1" t="s">
        <v>563</v>
      </c>
    </row>
    <row r="273" spans="5:11" x14ac:dyDescent="0.25">
      <c r="E273" s="1" t="s">
        <v>341</v>
      </c>
      <c r="F273" s="1" t="s">
        <v>81</v>
      </c>
      <c r="H273" s="1" t="s">
        <v>32</v>
      </c>
      <c r="I273" s="1" t="s">
        <v>433</v>
      </c>
      <c r="J273">
        <v>0.8</v>
      </c>
      <c r="K273" s="1" t="s">
        <v>563</v>
      </c>
    </row>
    <row r="274" spans="5:11" x14ac:dyDescent="0.25">
      <c r="E274" s="1" t="s">
        <v>342</v>
      </c>
      <c r="F274" s="1" t="s">
        <v>135</v>
      </c>
      <c r="H274" s="1" t="s">
        <v>40</v>
      </c>
      <c r="I274" s="1" t="s">
        <v>401</v>
      </c>
      <c r="J274">
        <v>0.8</v>
      </c>
      <c r="K274" s="1" t="s">
        <v>563</v>
      </c>
    </row>
    <row r="275" spans="5:11" x14ac:dyDescent="0.25">
      <c r="E275" s="1" t="s">
        <v>343</v>
      </c>
      <c r="F275" s="1" t="s">
        <v>81</v>
      </c>
      <c r="H275" s="1" t="s">
        <v>42</v>
      </c>
      <c r="I275" s="1" t="s">
        <v>511</v>
      </c>
      <c r="J275">
        <v>0.8</v>
      </c>
      <c r="K275" s="1" t="s">
        <v>563</v>
      </c>
    </row>
    <row r="276" spans="5:11" x14ac:dyDescent="0.25">
      <c r="E276" s="1" t="s">
        <v>344</v>
      </c>
      <c r="F276" s="1" t="s">
        <v>144</v>
      </c>
      <c r="H276" s="1" t="s">
        <v>47</v>
      </c>
      <c r="I276" s="1" t="s">
        <v>445</v>
      </c>
      <c r="J276">
        <v>0.8</v>
      </c>
      <c r="K276" s="1" t="s">
        <v>563</v>
      </c>
    </row>
    <row r="277" spans="5:11" x14ac:dyDescent="0.25">
      <c r="E277" s="1" t="s">
        <v>345</v>
      </c>
      <c r="F277" s="1" t="s">
        <v>144</v>
      </c>
      <c r="H277" s="1" t="s">
        <v>12</v>
      </c>
      <c r="I277" s="1" t="s">
        <v>188</v>
      </c>
      <c r="J277">
        <v>0.7</v>
      </c>
      <c r="K277" s="1" t="s">
        <v>563</v>
      </c>
    </row>
    <row r="278" spans="5:11" x14ac:dyDescent="0.25">
      <c r="E278" s="1" t="s">
        <v>346</v>
      </c>
      <c r="F278" s="1" t="s">
        <v>81</v>
      </c>
      <c r="H278" s="1" t="s">
        <v>12</v>
      </c>
      <c r="I278" s="1" t="s">
        <v>303</v>
      </c>
      <c r="J278">
        <v>0.7</v>
      </c>
      <c r="K278" s="1" t="s">
        <v>563</v>
      </c>
    </row>
    <row r="279" spans="5:11" x14ac:dyDescent="0.25">
      <c r="E279" s="1" t="s">
        <v>347</v>
      </c>
      <c r="F279" s="1" t="s">
        <v>56</v>
      </c>
      <c r="H279" s="1" t="s">
        <v>13</v>
      </c>
      <c r="I279" s="1" t="s">
        <v>553</v>
      </c>
      <c r="J279">
        <v>0.7</v>
      </c>
      <c r="K279" s="1" t="s">
        <v>563</v>
      </c>
    </row>
    <row r="280" spans="5:11" x14ac:dyDescent="0.25">
      <c r="E280" s="1" t="s">
        <v>348</v>
      </c>
      <c r="F280" s="1" t="s">
        <v>189</v>
      </c>
      <c r="H280" s="1" t="s">
        <v>13</v>
      </c>
      <c r="I280" s="1" t="s">
        <v>544</v>
      </c>
      <c r="J280">
        <v>0.7</v>
      </c>
      <c r="K280" s="1" t="s">
        <v>563</v>
      </c>
    </row>
    <row r="281" spans="5:11" x14ac:dyDescent="0.25">
      <c r="E281" s="1" t="s">
        <v>349</v>
      </c>
      <c r="F281" s="1" t="s">
        <v>56</v>
      </c>
      <c r="H281" s="1" t="s">
        <v>13</v>
      </c>
      <c r="I281" s="1" t="s">
        <v>549</v>
      </c>
      <c r="J281">
        <v>0.7</v>
      </c>
      <c r="K281" s="1" t="s">
        <v>563</v>
      </c>
    </row>
    <row r="282" spans="5:11" x14ac:dyDescent="0.25">
      <c r="E282" s="1" t="s">
        <v>350</v>
      </c>
      <c r="F282" s="1" t="s">
        <v>51</v>
      </c>
      <c r="H282" s="1" t="s">
        <v>13</v>
      </c>
      <c r="I282" s="1" t="s">
        <v>463</v>
      </c>
      <c r="J282">
        <v>0.7</v>
      </c>
      <c r="K282" s="1" t="s">
        <v>563</v>
      </c>
    </row>
    <row r="283" spans="5:11" x14ac:dyDescent="0.25">
      <c r="E283" s="1" t="s">
        <v>351</v>
      </c>
      <c r="F283" s="1" t="s">
        <v>51</v>
      </c>
      <c r="H283" s="1" t="s">
        <v>17</v>
      </c>
      <c r="I283" s="1" t="s">
        <v>69</v>
      </c>
      <c r="J283">
        <v>0.7</v>
      </c>
      <c r="K283" s="1" t="s">
        <v>563</v>
      </c>
    </row>
    <row r="284" spans="5:11" x14ac:dyDescent="0.25">
      <c r="E284" s="1" t="s">
        <v>352</v>
      </c>
      <c r="F284" s="1" t="s">
        <v>56</v>
      </c>
      <c r="H284" s="1" t="s">
        <v>20</v>
      </c>
      <c r="I284" s="1" t="s">
        <v>355</v>
      </c>
      <c r="J284">
        <v>0.7</v>
      </c>
      <c r="K284" s="1" t="s">
        <v>563</v>
      </c>
    </row>
    <row r="285" spans="5:11" x14ac:dyDescent="0.25">
      <c r="E285" s="1" t="s">
        <v>353</v>
      </c>
      <c r="F285" s="1" t="s">
        <v>96</v>
      </c>
      <c r="H285" s="1" t="s">
        <v>21</v>
      </c>
      <c r="I285" s="1" t="s">
        <v>99</v>
      </c>
      <c r="J285">
        <v>0.7</v>
      </c>
      <c r="K285" s="1" t="s">
        <v>563</v>
      </c>
    </row>
    <row r="286" spans="5:11" x14ac:dyDescent="0.25">
      <c r="E286" s="1" t="s">
        <v>354</v>
      </c>
      <c r="F286" s="1" t="s">
        <v>144</v>
      </c>
      <c r="H286" s="1" t="s">
        <v>21</v>
      </c>
      <c r="I286" s="1" t="s">
        <v>349</v>
      </c>
      <c r="J286">
        <v>0.7</v>
      </c>
      <c r="K286" s="1" t="s">
        <v>563</v>
      </c>
    </row>
    <row r="287" spans="5:11" x14ac:dyDescent="0.25">
      <c r="E287" s="1" t="s">
        <v>355</v>
      </c>
      <c r="F287" s="1" t="s">
        <v>56</v>
      </c>
      <c r="H287" s="1" t="s">
        <v>21</v>
      </c>
      <c r="I287" s="1" t="s">
        <v>357</v>
      </c>
      <c r="J287">
        <v>0.7</v>
      </c>
      <c r="K287" s="1" t="s">
        <v>563</v>
      </c>
    </row>
    <row r="288" spans="5:11" x14ac:dyDescent="0.25">
      <c r="E288" s="1" t="s">
        <v>356</v>
      </c>
      <c r="F288" s="1" t="s">
        <v>81</v>
      </c>
      <c r="H288" s="1" t="s">
        <v>37</v>
      </c>
      <c r="I288" s="1" t="s">
        <v>78</v>
      </c>
      <c r="J288">
        <v>0.7</v>
      </c>
      <c r="K288" s="1" t="s">
        <v>563</v>
      </c>
    </row>
    <row r="289" spans="5:11" x14ac:dyDescent="0.25">
      <c r="E289" s="1" t="s">
        <v>357</v>
      </c>
      <c r="F289" s="1" t="s">
        <v>51</v>
      </c>
      <c r="H289" s="1" t="s">
        <v>37</v>
      </c>
      <c r="I289" s="1" t="s">
        <v>83</v>
      </c>
      <c r="J289">
        <v>0.7</v>
      </c>
      <c r="K289" s="1" t="s">
        <v>563</v>
      </c>
    </row>
    <row r="290" spans="5:11" x14ac:dyDescent="0.25">
      <c r="E290" s="1" t="s">
        <v>358</v>
      </c>
      <c r="F290" s="1" t="s">
        <v>89</v>
      </c>
      <c r="H290" s="1" t="s">
        <v>38</v>
      </c>
      <c r="I290" s="1" t="s">
        <v>166</v>
      </c>
      <c r="J290">
        <v>0.7</v>
      </c>
      <c r="K290" s="1" t="s">
        <v>563</v>
      </c>
    </row>
    <row r="291" spans="5:11" x14ac:dyDescent="0.25">
      <c r="E291" s="1" t="s">
        <v>359</v>
      </c>
      <c r="F291" s="1" t="s">
        <v>81</v>
      </c>
      <c r="H291" s="1" t="s">
        <v>40</v>
      </c>
      <c r="I291" s="1" t="s">
        <v>310</v>
      </c>
      <c r="J291">
        <v>0.7</v>
      </c>
      <c r="K291" s="1" t="s">
        <v>563</v>
      </c>
    </row>
    <row r="292" spans="5:11" x14ac:dyDescent="0.25">
      <c r="E292" s="1" t="s">
        <v>360</v>
      </c>
      <c r="F292" s="1" t="s">
        <v>129</v>
      </c>
      <c r="H292" s="1" t="s">
        <v>40</v>
      </c>
      <c r="I292" s="1" t="s">
        <v>110</v>
      </c>
      <c r="J292">
        <v>0.7</v>
      </c>
      <c r="K292" s="1" t="s">
        <v>563</v>
      </c>
    </row>
    <row r="293" spans="5:11" x14ac:dyDescent="0.25">
      <c r="E293" s="1" t="s">
        <v>361</v>
      </c>
      <c r="F293" s="1" t="s">
        <v>51</v>
      </c>
      <c r="H293" s="1" t="s">
        <v>40</v>
      </c>
      <c r="I293" s="1" t="s">
        <v>461</v>
      </c>
      <c r="J293">
        <v>0.7</v>
      </c>
      <c r="K293" s="1" t="s">
        <v>563</v>
      </c>
    </row>
    <row r="294" spans="5:11" x14ac:dyDescent="0.25">
      <c r="E294" s="1" t="s">
        <v>362</v>
      </c>
      <c r="F294" s="1" t="s">
        <v>129</v>
      </c>
      <c r="H294" s="1" t="s">
        <v>42</v>
      </c>
      <c r="I294" s="1" t="s">
        <v>381</v>
      </c>
      <c r="J294">
        <v>0.7</v>
      </c>
      <c r="K294" s="1" t="s">
        <v>563</v>
      </c>
    </row>
    <row r="295" spans="5:11" x14ac:dyDescent="0.25">
      <c r="E295" s="1" t="s">
        <v>363</v>
      </c>
      <c r="F295" s="1" t="s">
        <v>131</v>
      </c>
      <c r="H295" s="1" t="s">
        <v>44</v>
      </c>
      <c r="I295" s="1" t="s">
        <v>539</v>
      </c>
      <c r="J295">
        <v>0.7</v>
      </c>
      <c r="K295" s="1" t="s">
        <v>563</v>
      </c>
    </row>
    <row r="296" spans="5:11" x14ac:dyDescent="0.25">
      <c r="E296" s="1" t="s">
        <v>364</v>
      </c>
      <c r="F296" s="1" t="s">
        <v>51</v>
      </c>
      <c r="H296" s="1" t="s">
        <v>44</v>
      </c>
      <c r="I296" s="1" t="s">
        <v>434</v>
      </c>
      <c r="J296">
        <v>0.7</v>
      </c>
      <c r="K296" s="1" t="s">
        <v>563</v>
      </c>
    </row>
    <row r="297" spans="5:11" x14ac:dyDescent="0.25">
      <c r="E297" s="1" t="s">
        <v>365</v>
      </c>
      <c r="F297" s="1" t="s">
        <v>89</v>
      </c>
      <c r="H297" s="1" t="s">
        <v>46</v>
      </c>
      <c r="I297" s="1" t="s">
        <v>486</v>
      </c>
      <c r="J297">
        <v>0.7</v>
      </c>
      <c r="K297" s="1" t="s">
        <v>563</v>
      </c>
    </row>
    <row r="298" spans="5:11" x14ac:dyDescent="0.25">
      <c r="E298" s="1" t="s">
        <v>366</v>
      </c>
      <c r="F298" s="1" t="s">
        <v>89</v>
      </c>
      <c r="H298" s="1" t="s">
        <v>10</v>
      </c>
      <c r="I298" s="1" t="s">
        <v>420</v>
      </c>
      <c r="J298">
        <v>0.6</v>
      </c>
      <c r="K298" s="1" t="s">
        <v>563</v>
      </c>
    </row>
    <row r="299" spans="5:11" x14ac:dyDescent="0.25">
      <c r="E299" s="1" t="s">
        <v>367</v>
      </c>
      <c r="F299" s="1" t="s">
        <v>89</v>
      </c>
      <c r="H299" s="1" t="s">
        <v>12</v>
      </c>
      <c r="I299" s="1" t="s">
        <v>157</v>
      </c>
      <c r="J299">
        <v>0.6</v>
      </c>
      <c r="K299" s="1" t="s">
        <v>563</v>
      </c>
    </row>
    <row r="300" spans="5:11" x14ac:dyDescent="0.25">
      <c r="E300" s="1" t="s">
        <v>368</v>
      </c>
      <c r="F300" s="1" t="s">
        <v>51</v>
      </c>
      <c r="H300" s="1" t="s">
        <v>13</v>
      </c>
      <c r="I300" s="1" t="s">
        <v>330</v>
      </c>
      <c r="J300">
        <v>0.6</v>
      </c>
      <c r="K300" s="1" t="s">
        <v>563</v>
      </c>
    </row>
    <row r="301" spans="5:11" x14ac:dyDescent="0.25">
      <c r="E301" s="1" t="s">
        <v>369</v>
      </c>
      <c r="F301" s="1" t="s">
        <v>81</v>
      </c>
      <c r="H301" s="1" t="s">
        <v>17</v>
      </c>
      <c r="I301" s="1" t="s">
        <v>406</v>
      </c>
      <c r="J301">
        <v>0.6</v>
      </c>
      <c r="K301" s="1" t="s">
        <v>563</v>
      </c>
    </row>
    <row r="302" spans="5:11" x14ac:dyDescent="0.25">
      <c r="E302" s="1" t="s">
        <v>370</v>
      </c>
      <c r="F302" s="1" t="s">
        <v>371</v>
      </c>
      <c r="H302" s="1" t="s">
        <v>17</v>
      </c>
      <c r="I302" s="1" t="s">
        <v>434</v>
      </c>
      <c r="J302">
        <v>0.6</v>
      </c>
      <c r="K302" s="1" t="s">
        <v>563</v>
      </c>
    </row>
    <row r="303" spans="5:11" x14ac:dyDescent="0.25">
      <c r="E303" s="1" t="s">
        <v>372</v>
      </c>
      <c r="F303" s="1" t="s">
        <v>81</v>
      </c>
      <c r="H303" s="1" t="s">
        <v>20</v>
      </c>
      <c r="I303" s="1" t="s">
        <v>190</v>
      </c>
      <c r="J303">
        <v>0.6</v>
      </c>
      <c r="K303" s="1" t="s">
        <v>563</v>
      </c>
    </row>
    <row r="304" spans="5:11" x14ac:dyDescent="0.25">
      <c r="E304" s="1" t="s">
        <v>373</v>
      </c>
      <c r="F304" s="1" t="s">
        <v>53</v>
      </c>
      <c r="H304" s="1" t="s">
        <v>20</v>
      </c>
      <c r="I304" s="1" t="s">
        <v>278</v>
      </c>
      <c r="J304">
        <v>0.6</v>
      </c>
      <c r="K304" s="1" t="s">
        <v>563</v>
      </c>
    </row>
    <row r="305" spans="5:11" x14ac:dyDescent="0.25">
      <c r="E305" s="1" t="s">
        <v>374</v>
      </c>
      <c r="F305" s="1" t="s">
        <v>56</v>
      </c>
      <c r="H305" s="1" t="s">
        <v>20</v>
      </c>
      <c r="I305" s="1" t="s">
        <v>352</v>
      </c>
      <c r="J305">
        <v>0.6</v>
      </c>
      <c r="K305" s="1" t="s">
        <v>563</v>
      </c>
    </row>
    <row r="306" spans="5:11" x14ac:dyDescent="0.25">
      <c r="E306" s="1" t="s">
        <v>375</v>
      </c>
      <c r="F306" s="1" t="s">
        <v>376</v>
      </c>
      <c r="H306" s="1" t="s">
        <v>21</v>
      </c>
      <c r="I306" s="1" t="s">
        <v>101</v>
      </c>
      <c r="J306">
        <v>0.6</v>
      </c>
      <c r="K306" s="1" t="s">
        <v>563</v>
      </c>
    </row>
    <row r="307" spans="5:11" x14ac:dyDescent="0.25">
      <c r="E307" s="1" t="s">
        <v>377</v>
      </c>
      <c r="F307" s="1" t="s">
        <v>81</v>
      </c>
      <c r="H307" s="1" t="s">
        <v>21</v>
      </c>
      <c r="I307" s="1" t="s">
        <v>525</v>
      </c>
      <c r="J307">
        <v>0.6</v>
      </c>
      <c r="K307" s="1" t="s">
        <v>563</v>
      </c>
    </row>
    <row r="308" spans="5:11" x14ac:dyDescent="0.25">
      <c r="E308" s="1" t="s">
        <v>378</v>
      </c>
      <c r="F308" s="1" t="s">
        <v>81</v>
      </c>
      <c r="H308" s="1" t="s">
        <v>27</v>
      </c>
      <c r="I308" s="1" t="s">
        <v>432</v>
      </c>
      <c r="J308">
        <v>0.6</v>
      </c>
      <c r="K308" s="1" t="s">
        <v>563</v>
      </c>
    </row>
    <row r="309" spans="5:11" x14ac:dyDescent="0.25">
      <c r="E309" s="1" t="s">
        <v>379</v>
      </c>
      <c r="F309" s="1" t="s">
        <v>81</v>
      </c>
      <c r="H309" s="1" t="s">
        <v>27</v>
      </c>
      <c r="I309" s="1" t="s">
        <v>312</v>
      </c>
      <c r="J309">
        <v>0.6</v>
      </c>
      <c r="K309" s="1" t="s">
        <v>563</v>
      </c>
    </row>
    <row r="310" spans="5:11" x14ac:dyDescent="0.25">
      <c r="E310" s="1" t="s">
        <v>380</v>
      </c>
      <c r="F310" s="1" t="s">
        <v>62</v>
      </c>
      <c r="H310" s="1" t="s">
        <v>27</v>
      </c>
      <c r="I310" s="1" t="s">
        <v>209</v>
      </c>
      <c r="J310">
        <v>0.6</v>
      </c>
      <c r="K310" s="1" t="s">
        <v>563</v>
      </c>
    </row>
    <row r="311" spans="5:11" x14ac:dyDescent="0.25">
      <c r="E311" s="1" t="s">
        <v>381</v>
      </c>
      <c r="F311" s="1" t="s">
        <v>53</v>
      </c>
      <c r="H311" s="1" t="s">
        <v>32</v>
      </c>
      <c r="I311" s="1" t="s">
        <v>539</v>
      </c>
      <c r="J311">
        <v>0.6</v>
      </c>
      <c r="K311" s="1" t="s">
        <v>563</v>
      </c>
    </row>
    <row r="312" spans="5:11" x14ac:dyDescent="0.25">
      <c r="E312" s="1" t="s">
        <v>382</v>
      </c>
      <c r="F312" s="1" t="s">
        <v>51</v>
      </c>
      <c r="H312" s="1" t="s">
        <v>32</v>
      </c>
      <c r="I312" s="1" t="s">
        <v>76</v>
      </c>
      <c r="J312">
        <v>0.6</v>
      </c>
      <c r="K312" s="1" t="s">
        <v>563</v>
      </c>
    </row>
    <row r="313" spans="5:11" x14ac:dyDescent="0.25">
      <c r="E313" s="1" t="s">
        <v>383</v>
      </c>
      <c r="F313" s="1" t="s">
        <v>131</v>
      </c>
      <c r="H313" s="1" t="s">
        <v>40</v>
      </c>
      <c r="I313" s="1" t="s">
        <v>317</v>
      </c>
      <c r="J313">
        <v>0.6</v>
      </c>
      <c r="K313" s="1" t="s">
        <v>563</v>
      </c>
    </row>
    <row r="314" spans="5:11" x14ac:dyDescent="0.25">
      <c r="E314" s="1" t="s">
        <v>384</v>
      </c>
      <c r="F314" s="1" t="s">
        <v>81</v>
      </c>
      <c r="H314" s="1" t="s">
        <v>40</v>
      </c>
      <c r="I314" s="1" t="s">
        <v>392</v>
      </c>
      <c r="J314">
        <v>0.6</v>
      </c>
      <c r="K314" s="1" t="s">
        <v>563</v>
      </c>
    </row>
    <row r="315" spans="5:11" x14ac:dyDescent="0.25">
      <c r="E315" s="1" t="s">
        <v>385</v>
      </c>
      <c r="F315" s="1" t="s">
        <v>81</v>
      </c>
      <c r="H315" s="1" t="s">
        <v>40</v>
      </c>
      <c r="I315" s="1" t="s">
        <v>356</v>
      </c>
      <c r="J315">
        <v>0.6</v>
      </c>
      <c r="K315" s="1" t="s">
        <v>563</v>
      </c>
    </row>
    <row r="316" spans="5:11" x14ac:dyDescent="0.25">
      <c r="E316" s="1" t="s">
        <v>386</v>
      </c>
      <c r="F316" s="1" t="s">
        <v>81</v>
      </c>
      <c r="H316" s="1" t="s">
        <v>40</v>
      </c>
      <c r="I316" s="1" t="s">
        <v>546</v>
      </c>
      <c r="J316">
        <v>0.6</v>
      </c>
      <c r="K316" s="1" t="s">
        <v>563</v>
      </c>
    </row>
    <row r="317" spans="5:11" x14ac:dyDescent="0.25">
      <c r="E317" s="1" t="s">
        <v>387</v>
      </c>
      <c r="F317" s="1" t="s">
        <v>81</v>
      </c>
      <c r="H317" s="1" t="s">
        <v>42</v>
      </c>
      <c r="I317" s="1" t="s">
        <v>185</v>
      </c>
      <c r="J317">
        <v>0.6</v>
      </c>
      <c r="K317" s="1" t="s">
        <v>563</v>
      </c>
    </row>
    <row r="318" spans="5:11" x14ac:dyDescent="0.25">
      <c r="E318" s="1" t="s">
        <v>388</v>
      </c>
      <c r="F318" s="1" t="s">
        <v>81</v>
      </c>
      <c r="H318" s="1" t="s">
        <v>43</v>
      </c>
      <c r="I318" s="1" t="s">
        <v>221</v>
      </c>
      <c r="J318">
        <v>0.6</v>
      </c>
      <c r="K318" s="1" t="s">
        <v>563</v>
      </c>
    </row>
    <row r="319" spans="5:11" x14ac:dyDescent="0.25">
      <c r="E319" s="1" t="s">
        <v>389</v>
      </c>
      <c r="F319" s="1" t="s">
        <v>81</v>
      </c>
      <c r="H319" s="1" t="s">
        <v>44</v>
      </c>
      <c r="I319" s="1" t="s">
        <v>199</v>
      </c>
      <c r="J319">
        <v>0.6</v>
      </c>
      <c r="K319" s="1" t="s">
        <v>563</v>
      </c>
    </row>
    <row r="320" spans="5:11" x14ac:dyDescent="0.25">
      <c r="E320" s="1" t="s">
        <v>390</v>
      </c>
      <c r="F320" s="1" t="s">
        <v>51</v>
      </c>
      <c r="H320" s="1" t="s">
        <v>44</v>
      </c>
      <c r="I320" s="1" t="s">
        <v>433</v>
      </c>
      <c r="J320">
        <v>0.6</v>
      </c>
      <c r="K320" s="1" t="s">
        <v>563</v>
      </c>
    </row>
    <row r="321" spans="5:11" x14ac:dyDescent="0.25">
      <c r="E321" s="1" t="s">
        <v>391</v>
      </c>
      <c r="F321" s="1" t="s">
        <v>62</v>
      </c>
      <c r="H321" s="1" t="s">
        <v>45</v>
      </c>
      <c r="I321" s="1" t="s">
        <v>433</v>
      </c>
      <c r="J321">
        <v>0.6</v>
      </c>
      <c r="K321" s="1" t="s">
        <v>563</v>
      </c>
    </row>
    <row r="322" spans="5:11" x14ac:dyDescent="0.25">
      <c r="E322" s="1" t="s">
        <v>392</v>
      </c>
      <c r="F322" s="1" t="s">
        <v>81</v>
      </c>
      <c r="H322" s="1" t="s">
        <v>45</v>
      </c>
      <c r="I322" s="1" t="s">
        <v>535</v>
      </c>
      <c r="J322">
        <v>0.6</v>
      </c>
      <c r="K322" s="1" t="s">
        <v>563</v>
      </c>
    </row>
    <row r="323" spans="5:11" x14ac:dyDescent="0.25">
      <c r="E323" s="1" t="s">
        <v>393</v>
      </c>
      <c r="F323" s="1" t="s">
        <v>56</v>
      </c>
      <c r="H323" s="1" t="s">
        <v>47</v>
      </c>
      <c r="I323" s="1" t="s">
        <v>162</v>
      </c>
      <c r="J323">
        <v>0.6</v>
      </c>
      <c r="K323" s="1" t="s">
        <v>563</v>
      </c>
    </row>
    <row r="324" spans="5:11" x14ac:dyDescent="0.25">
      <c r="E324" s="1" t="s">
        <v>394</v>
      </c>
      <c r="F324" s="1" t="s">
        <v>53</v>
      </c>
      <c r="H324" s="1" t="s">
        <v>3</v>
      </c>
      <c r="I324" s="1" t="s">
        <v>63</v>
      </c>
      <c r="J324">
        <v>0.5</v>
      </c>
      <c r="K324" s="1" t="s">
        <v>563</v>
      </c>
    </row>
    <row r="325" spans="5:11" x14ac:dyDescent="0.25">
      <c r="E325" s="1" t="s">
        <v>395</v>
      </c>
      <c r="F325" s="1" t="s">
        <v>131</v>
      </c>
      <c r="H325" s="1" t="s">
        <v>10</v>
      </c>
      <c r="I325" s="1" t="s">
        <v>422</v>
      </c>
      <c r="J325">
        <v>0.5</v>
      </c>
      <c r="K325" s="1" t="s">
        <v>563</v>
      </c>
    </row>
    <row r="326" spans="5:11" x14ac:dyDescent="0.25">
      <c r="E326" s="1" t="s">
        <v>396</v>
      </c>
      <c r="F326" s="1" t="s">
        <v>81</v>
      </c>
      <c r="H326" s="1" t="s">
        <v>10</v>
      </c>
      <c r="I326" s="1" t="s">
        <v>329</v>
      </c>
      <c r="J326">
        <v>0.5</v>
      </c>
      <c r="K326" s="1" t="s">
        <v>563</v>
      </c>
    </row>
    <row r="327" spans="5:11" x14ac:dyDescent="0.25">
      <c r="E327" s="1" t="s">
        <v>397</v>
      </c>
      <c r="F327" s="1" t="s">
        <v>81</v>
      </c>
      <c r="H327" s="1" t="s">
        <v>11</v>
      </c>
      <c r="I327" s="1" t="s">
        <v>200</v>
      </c>
      <c r="J327">
        <v>0.5</v>
      </c>
      <c r="K327" s="1" t="s">
        <v>563</v>
      </c>
    </row>
    <row r="328" spans="5:11" x14ac:dyDescent="0.25">
      <c r="E328" s="1" t="s">
        <v>398</v>
      </c>
      <c r="F328" s="1" t="s">
        <v>81</v>
      </c>
      <c r="H328" s="1" t="s">
        <v>12</v>
      </c>
      <c r="I328" s="1" t="s">
        <v>293</v>
      </c>
      <c r="J328">
        <v>0.5</v>
      </c>
      <c r="K328" s="1" t="s">
        <v>563</v>
      </c>
    </row>
    <row r="329" spans="5:11" x14ac:dyDescent="0.25">
      <c r="E329" s="1" t="s">
        <v>399</v>
      </c>
      <c r="F329" s="1" t="s">
        <v>81</v>
      </c>
      <c r="H329" s="1" t="s">
        <v>13</v>
      </c>
      <c r="I329" s="1" t="s">
        <v>145</v>
      </c>
      <c r="J329">
        <v>0.5</v>
      </c>
      <c r="K329" s="1" t="s">
        <v>563</v>
      </c>
    </row>
    <row r="330" spans="5:11" x14ac:dyDescent="0.25">
      <c r="E330" s="1" t="s">
        <v>400</v>
      </c>
      <c r="F330" s="1" t="s">
        <v>81</v>
      </c>
      <c r="H330" s="1" t="s">
        <v>16</v>
      </c>
      <c r="I330" s="1" t="s">
        <v>340</v>
      </c>
      <c r="J330">
        <v>0.5</v>
      </c>
      <c r="K330" s="1" t="s">
        <v>563</v>
      </c>
    </row>
    <row r="331" spans="5:11" x14ac:dyDescent="0.25">
      <c r="E331" s="1" t="s">
        <v>401</v>
      </c>
      <c r="F331" s="1" t="s">
        <v>81</v>
      </c>
      <c r="H331" s="1" t="s">
        <v>16</v>
      </c>
      <c r="I331" s="1" t="s">
        <v>65</v>
      </c>
      <c r="J331">
        <v>0.5</v>
      </c>
      <c r="K331" s="1" t="s">
        <v>563</v>
      </c>
    </row>
    <row r="332" spans="5:11" x14ac:dyDescent="0.25">
      <c r="E332" s="1" t="s">
        <v>402</v>
      </c>
      <c r="F332" s="1" t="s">
        <v>81</v>
      </c>
      <c r="H332" s="1" t="s">
        <v>17</v>
      </c>
      <c r="I332" s="1" t="s">
        <v>539</v>
      </c>
      <c r="J332">
        <v>0.5</v>
      </c>
      <c r="K332" s="1" t="s">
        <v>563</v>
      </c>
    </row>
    <row r="333" spans="5:11" x14ac:dyDescent="0.25">
      <c r="E333" s="1" t="s">
        <v>403</v>
      </c>
      <c r="F333" s="1" t="s">
        <v>53</v>
      </c>
      <c r="H333" s="1" t="s">
        <v>17</v>
      </c>
      <c r="I333" s="1" t="s">
        <v>200</v>
      </c>
      <c r="J333">
        <v>0.5</v>
      </c>
      <c r="K333" s="1" t="s">
        <v>563</v>
      </c>
    </row>
    <row r="334" spans="5:11" x14ac:dyDescent="0.25">
      <c r="E334" s="1" t="s">
        <v>404</v>
      </c>
      <c r="F334" s="1" t="s">
        <v>81</v>
      </c>
      <c r="H334" s="1" t="s">
        <v>20</v>
      </c>
      <c r="I334" s="1" t="s">
        <v>365</v>
      </c>
      <c r="J334">
        <v>0.5</v>
      </c>
      <c r="K334" s="1" t="s">
        <v>563</v>
      </c>
    </row>
    <row r="335" spans="5:11" x14ac:dyDescent="0.25">
      <c r="E335" s="1" t="s">
        <v>405</v>
      </c>
      <c r="F335" s="1" t="s">
        <v>62</v>
      </c>
      <c r="H335" s="1" t="s">
        <v>21</v>
      </c>
      <c r="I335" s="1" t="s">
        <v>117</v>
      </c>
      <c r="J335">
        <v>0.5</v>
      </c>
      <c r="K335" s="1" t="s">
        <v>563</v>
      </c>
    </row>
    <row r="336" spans="5:11" x14ac:dyDescent="0.25">
      <c r="E336" s="1" t="s">
        <v>406</v>
      </c>
      <c r="F336" s="1" t="s">
        <v>62</v>
      </c>
      <c r="H336" s="1" t="s">
        <v>21</v>
      </c>
      <c r="I336" s="1" t="s">
        <v>270</v>
      </c>
      <c r="J336">
        <v>0.5</v>
      </c>
      <c r="K336" s="1" t="s">
        <v>563</v>
      </c>
    </row>
    <row r="337" spans="5:11" x14ac:dyDescent="0.25">
      <c r="E337" s="1" t="s">
        <v>407</v>
      </c>
      <c r="F337" s="1" t="s">
        <v>96</v>
      </c>
      <c r="H337" s="1" t="s">
        <v>21</v>
      </c>
      <c r="I337" s="1" t="s">
        <v>331</v>
      </c>
      <c r="J337">
        <v>0.5</v>
      </c>
      <c r="K337" s="1" t="s">
        <v>563</v>
      </c>
    </row>
    <row r="338" spans="5:11" x14ac:dyDescent="0.25">
      <c r="E338" s="1" t="s">
        <v>408</v>
      </c>
      <c r="F338" s="1" t="s">
        <v>81</v>
      </c>
      <c r="H338" s="1" t="s">
        <v>21</v>
      </c>
      <c r="I338" s="1" t="s">
        <v>512</v>
      </c>
      <c r="J338">
        <v>0.5</v>
      </c>
      <c r="K338" s="1" t="s">
        <v>563</v>
      </c>
    </row>
    <row r="339" spans="5:11" x14ac:dyDescent="0.25">
      <c r="E339" s="1" t="s">
        <v>409</v>
      </c>
      <c r="F339" s="1" t="s">
        <v>81</v>
      </c>
      <c r="H339" s="1" t="s">
        <v>32</v>
      </c>
      <c r="I339" s="1" t="s">
        <v>286</v>
      </c>
      <c r="J339">
        <v>0.5</v>
      </c>
      <c r="K339" s="1" t="s">
        <v>563</v>
      </c>
    </row>
    <row r="340" spans="5:11" x14ac:dyDescent="0.25">
      <c r="E340" s="1" t="s">
        <v>410</v>
      </c>
      <c r="F340" s="1" t="s">
        <v>81</v>
      </c>
      <c r="H340" s="1" t="s">
        <v>32</v>
      </c>
      <c r="I340" s="1" t="s">
        <v>445</v>
      </c>
      <c r="J340">
        <v>0.5</v>
      </c>
      <c r="K340" s="1" t="s">
        <v>563</v>
      </c>
    </row>
    <row r="341" spans="5:11" x14ac:dyDescent="0.25">
      <c r="E341" s="1" t="s">
        <v>411</v>
      </c>
      <c r="F341" s="1" t="s">
        <v>81</v>
      </c>
      <c r="H341" s="1" t="s">
        <v>37</v>
      </c>
      <c r="I341" s="1" t="s">
        <v>225</v>
      </c>
      <c r="J341">
        <v>0.5</v>
      </c>
      <c r="K341" s="1" t="s">
        <v>563</v>
      </c>
    </row>
    <row r="342" spans="5:11" x14ac:dyDescent="0.25">
      <c r="E342" s="1" t="s">
        <v>412</v>
      </c>
      <c r="F342" s="1" t="s">
        <v>81</v>
      </c>
      <c r="H342" s="1" t="s">
        <v>37</v>
      </c>
      <c r="I342" s="1" t="s">
        <v>337</v>
      </c>
      <c r="J342">
        <v>0.5</v>
      </c>
      <c r="K342" s="1" t="s">
        <v>563</v>
      </c>
    </row>
    <row r="343" spans="5:11" x14ac:dyDescent="0.25">
      <c r="E343" s="1" t="s">
        <v>413</v>
      </c>
      <c r="F343" s="1" t="s">
        <v>81</v>
      </c>
      <c r="H343" s="1" t="s">
        <v>37</v>
      </c>
      <c r="I343" s="1" t="s">
        <v>149</v>
      </c>
      <c r="J343">
        <v>0.5</v>
      </c>
      <c r="K343" s="1" t="s">
        <v>563</v>
      </c>
    </row>
    <row r="344" spans="5:11" x14ac:dyDescent="0.25">
      <c r="E344" s="1" t="s">
        <v>414</v>
      </c>
      <c r="F344" s="1" t="s">
        <v>81</v>
      </c>
      <c r="H344" s="1" t="s">
        <v>37</v>
      </c>
      <c r="I344" s="1" t="s">
        <v>85</v>
      </c>
      <c r="J344">
        <v>0.5</v>
      </c>
      <c r="K344" s="1" t="s">
        <v>563</v>
      </c>
    </row>
    <row r="345" spans="5:11" x14ac:dyDescent="0.25">
      <c r="E345" s="1" t="s">
        <v>415</v>
      </c>
      <c r="F345" s="1" t="s">
        <v>81</v>
      </c>
      <c r="H345" s="1" t="s">
        <v>37</v>
      </c>
      <c r="I345" s="1" t="s">
        <v>418</v>
      </c>
      <c r="J345">
        <v>0.5</v>
      </c>
      <c r="K345" s="1" t="s">
        <v>563</v>
      </c>
    </row>
    <row r="346" spans="5:11" x14ac:dyDescent="0.25">
      <c r="E346" s="1" t="s">
        <v>416</v>
      </c>
      <c r="F346" s="1" t="s">
        <v>60</v>
      </c>
      <c r="H346" s="1" t="s">
        <v>39</v>
      </c>
      <c r="I346" s="1" t="s">
        <v>383</v>
      </c>
      <c r="J346">
        <v>0.5</v>
      </c>
      <c r="K346" s="1" t="s">
        <v>563</v>
      </c>
    </row>
    <row r="347" spans="5:11" x14ac:dyDescent="0.25">
      <c r="E347" s="1" t="s">
        <v>417</v>
      </c>
      <c r="F347" s="1" t="s">
        <v>51</v>
      </c>
      <c r="H347" s="1" t="s">
        <v>39</v>
      </c>
      <c r="I347" s="1" t="s">
        <v>430</v>
      </c>
      <c r="J347">
        <v>0.5</v>
      </c>
      <c r="K347" s="1" t="s">
        <v>563</v>
      </c>
    </row>
    <row r="348" spans="5:11" x14ac:dyDescent="0.25">
      <c r="E348" s="1" t="s">
        <v>418</v>
      </c>
      <c r="F348" s="1" t="s">
        <v>62</v>
      </c>
      <c r="H348" s="1" t="s">
        <v>40</v>
      </c>
      <c r="I348" s="1" t="s">
        <v>324</v>
      </c>
      <c r="J348">
        <v>0.5</v>
      </c>
      <c r="K348" s="1" t="s">
        <v>563</v>
      </c>
    </row>
    <row r="349" spans="5:11" x14ac:dyDescent="0.25">
      <c r="E349" s="1" t="s">
        <v>419</v>
      </c>
      <c r="F349" s="1" t="s">
        <v>144</v>
      </c>
      <c r="H349" s="1" t="s">
        <v>40</v>
      </c>
      <c r="I349" s="1" t="s">
        <v>80</v>
      </c>
      <c r="J349">
        <v>0.5</v>
      </c>
      <c r="K349" s="1" t="s">
        <v>563</v>
      </c>
    </row>
    <row r="350" spans="5:11" x14ac:dyDescent="0.25">
      <c r="E350" s="1" t="s">
        <v>420</v>
      </c>
      <c r="F350" s="1" t="s">
        <v>56</v>
      </c>
      <c r="H350" s="1" t="s">
        <v>40</v>
      </c>
      <c r="I350" s="1" t="s">
        <v>369</v>
      </c>
      <c r="J350">
        <v>0.5</v>
      </c>
      <c r="K350" s="1" t="s">
        <v>563</v>
      </c>
    </row>
    <row r="351" spans="5:11" x14ac:dyDescent="0.25">
      <c r="E351" s="1" t="s">
        <v>421</v>
      </c>
      <c r="F351" s="1" t="s">
        <v>131</v>
      </c>
      <c r="H351" s="1" t="s">
        <v>40</v>
      </c>
      <c r="I351" s="1" t="s">
        <v>215</v>
      </c>
      <c r="J351">
        <v>0.5</v>
      </c>
      <c r="K351" s="1" t="s">
        <v>563</v>
      </c>
    </row>
    <row r="352" spans="5:11" x14ac:dyDescent="0.25">
      <c r="E352" s="1" t="s">
        <v>422</v>
      </c>
      <c r="F352" s="1" t="s">
        <v>89</v>
      </c>
      <c r="H352" s="1" t="s">
        <v>41</v>
      </c>
      <c r="I352" s="1" t="s">
        <v>85</v>
      </c>
      <c r="J352">
        <v>0.5</v>
      </c>
      <c r="K352" s="1" t="s">
        <v>563</v>
      </c>
    </row>
    <row r="353" spans="5:11" x14ac:dyDescent="0.25">
      <c r="E353" s="1" t="s">
        <v>423</v>
      </c>
      <c r="F353" s="1" t="s">
        <v>51</v>
      </c>
      <c r="H353" s="1" t="s">
        <v>42</v>
      </c>
      <c r="I353" s="1" t="s">
        <v>403</v>
      </c>
      <c r="J353">
        <v>0.5</v>
      </c>
      <c r="K353" s="1" t="s">
        <v>563</v>
      </c>
    </row>
    <row r="354" spans="5:11" x14ac:dyDescent="0.25">
      <c r="E354" s="1" t="s">
        <v>424</v>
      </c>
      <c r="F354" s="1" t="s">
        <v>62</v>
      </c>
      <c r="H354" s="1" t="s">
        <v>42</v>
      </c>
      <c r="I354" s="1" t="s">
        <v>447</v>
      </c>
      <c r="J354">
        <v>0.5</v>
      </c>
      <c r="K354" s="1" t="s">
        <v>563</v>
      </c>
    </row>
    <row r="355" spans="5:11" x14ac:dyDescent="0.25">
      <c r="E355" s="1" t="s">
        <v>425</v>
      </c>
      <c r="F355" s="1" t="s">
        <v>62</v>
      </c>
      <c r="H355" s="1" t="s">
        <v>42</v>
      </c>
      <c r="I355" s="1" t="s">
        <v>77</v>
      </c>
      <c r="J355">
        <v>0.5</v>
      </c>
      <c r="K355" s="1" t="s">
        <v>563</v>
      </c>
    </row>
    <row r="356" spans="5:11" x14ac:dyDescent="0.25">
      <c r="E356" s="1" t="s">
        <v>426</v>
      </c>
      <c r="F356" s="1" t="s">
        <v>62</v>
      </c>
      <c r="H356" s="1" t="s">
        <v>42</v>
      </c>
      <c r="I356" s="1" t="s">
        <v>54</v>
      </c>
      <c r="J356">
        <v>0.5</v>
      </c>
      <c r="K356" s="1" t="s">
        <v>563</v>
      </c>
    </row>
    <row r="357" spans="5:11" x14ac:dyDescent="0.25">
      <c r="E357" s="1" t="s">
        <v>427</v>
      </c>
      <c r="F357" s="1" t="s">
        <v>62</v>
      </c>
      <c r="H357" s="1" t="s">
        <v>47</v>
      </c>
      <c r="I357" s="1" t="s">
        <v>76</v>
      </c>
      <c r="J357">
        <v>0.5</v>
      </c>
      <c r="K357" s="1" t="s">
        <v>563</v>
      </c>
    </row>
    <row r="358" spans="5:11" x14ac:dyDescent="0.25">
      <c r="E358" s="1" t="s">
        <v>428</v>
      </c>
      <c r="F358" s="1" t="s">
        <v>81</v>
      </c>
      <c r="H358" s="1" t="s">
        <v>3</v>
      </c>
      <c r="I358" s="1" t="s">
        <v>424</v>
      </c>
      <c r="J358">
        <v>0.4</v>
      </c>
      <c r="K358" s="1" t="s">
        <v>563</v>
      </c>
    </row>
    <row r="359" spans="5:11" x14ac:dyDescent="0.25">
      <c r="E359" s="1" t="s">
        <v>429</v>
      </c>
      <c r="F359" s="1" t="s">
        <v>56</v>
      </c>
      <c r="H359" s="1" t="s">
        <v>7</v>
      </c>
      <c r="I359" s="1" t="s">
        <v>391</v>
      </c>
      <c r="J359">
        <v>0.4</v>
      </c>
      <c r="K359" s="1" t="s">
        <v>563</v>
      </c>
    </row>
    <row r="360" spans="5:11" x14ac:dyDescent="0.25">
      <c r="E360" s="1" t="s">
        <v>430</v>
      </c>
      <c r="F360" s="1" t="s">
        <v>131</v>
      </c>
      <c r="H360" s="1" t="s">
        <v>10</v>
      </c>
      <c r="I360" s="1" t="s">
        <v>496</v>
      </c>
      <c r="J360">
        <v>0.4</v>
      </c>
      <c r="K360" s="1" t="s">
        <v>563</v>
      </c>
    </row>
    <row r="361" spans="5:11" x14ac:dyDescent="0.25">
      <c r="E361" s="1" t="s">
        <v>431</v>
      </c>
      <c r="F361" s="1" t="s">
        <v>81</v>
      </c>
      <c r="H361" s="1" t="s">
        <v>10</v>
      </c>
      <c r="I361" s="1" t="s">
        <v>534</v>
      </c>
      <c r="J361">
        <v>0.4</v>
      </c>
      <c r="K361" s="1" t="s">
        <v>563</v>
      </c>
    </row>
    <row r="362" spans="5:11" x14ac:dyDescent="0.25">
      <c r="E362" s="1" t="s">
        <v>432</v>
      </c>
      <c r="F362" s="1" t="s">
        <v>53</v>
      </c>
      <c r="H362" s="1" t="s">
        <v>11</v>
      </c>
      <c r="I362" s="1" t="s">
        <v>218</v>
      </c>
      <c r="J362">
        <v>0.4</v>
      </c>
      <c r="K362" s="1" t="s">
        <v>563</v>
      </c>
    </row>
    <row r="363" spans="5:11" x14ac:dyDescent="0.25">
      <c r="E363" s="1" t="s">
        <v>433</v>
      </c>
      <c r="F363" s="1" t="s">
        <v>62</v>
      </c>
      <c r="H363" s="1" t="s">
        <v>12</v>
      </c>
      <c r="I363" s="1" t="s">
        <v>531</v>
      </c>
      <c r="J363">
        <v>0.4</v>
      </c>
      <c r="K363" s="1" t="s">
        <v>563</v>
      </c>
    </row>
    <row r="364" spans="5:11" x14ac:dyDescent="0.25">
      <c r="E364" s="1" t="s">
        <v>434</v>
      </c>
      <c r="F364" s="1" t="s">
        <v>62</v>
      </c>
      <c r="H364" s="1" t="s">
        <v>12</v>
      </c>
      <c r="I364" s="1" t="s">
        <v>474</v>
      </c>
      <c r="J364">
        <v>0.4</v>
      </c>
      <c r="K364" s="1" t="s">
        <v>563</v>
      </c>
    </row>
    <row r="365" spans="5:11" x14ac:dyDescent="0.25">
      <c r="E365" s="1" t="s">
        <v>435</v>
      </c>
      <c r="F365" s="1" t="s">
        <v>96</v>
      </c>
      <c r="H365" s="1" t="s">
        <v>13</v>
      </c>
      <c r="I365" s="1" t="s">
        <v>452</v>
      </c>
      <c r="J365">
        <v>0.4</v>
      </c>
      <c r="K365" s="1" t="s">
        <v>563</v>
      </c>
    </row>
    <row r="366" spans="5:11" x14ac:dyDescent="0.25">
      <c r="E366" s="1" t="s">
        <v>436</v>
      </c>
      <c r="F366" s="1" t="s">
        <v>56</v>
      </c>
      <c r="H366" s="1" t="s">
        <v>13</v>
      </c>
      <c r="I366" s="1" t="s">
        <v>428</v>
      </c>
      <c r="J366">
        <v>0.4</v>
      </c>
      <c r="K366" s="1" t="s">
        <v>563</v>
      </c>
    </row>
    <row r="367" spans="5:11" x14ac:dyDescent="0.25">
      <c r="E367" s="1" t="s">
        <v>437</v>
      </c>
      <c r="F367" s="1" t="s">
        <v>56</v>
      </c>
      <c r="H367" s="1" t="s">
        <v>13</v>
      </c>
      <c r="I367" s="1" t="s">
        <v>164</v>
      </c>
      <c r="J367">
        <v>0.4</v>
      </c>
      <c r="K367" s="1" t="s">
        <v>563</v>
      </c>
    </row>
    <row r="368" spans="5:11" x14ac:dyDescent="0.25">
      <c r="E368" s="1" t="s">
        <v>438</v>
      </c>
      <c r="F368" s="1" t="s">
        <v>51</v>
      </c>
      <c r="H368" s="1" t="s">
        <v>13</v>
      </c>
      <c r="I368" s="1" t="s">
        <v>299</v>
      </c>
      <c r="J368">
        <v>0.4</v>
      </c>
      <c r="K368" s="1" t="s">
        <v>563</v>
      </c>
    </row>
    <row r="369" spans="5:11" x14ac:dyDescent="0.25">
      <c r="E369" s="1" t="s">
        <v>439</v>
      </c>
      <c r="F369" s="1" t="s">
        <v>56</v>
      </c>
      <c r="H369" s="1" t="s">
        <v>13</v>
      </c>
      <c r="I369" s="1" t="s">
        <v>359</v>
      </c>
      <c r="J369">
        <v>0.4</v>
      </c>
      <c r="K369" s="1" t="s">
        <v>563</v>
      </c>
    </row>
    <row r="370" spans="5:11" x14ac:dyDescent="0.25">
      <c r="E370" s="1" t="s">
        <v>440</v>
      </c>
      <c r="F370" s="1" t="s">
        <v>51</v>
      </c>
      <c r="H370" s="1" t="s">
        <v>13</v>
      </c>
      <c r="I370" s="1" t="s">
        <v>346</v>
      </c>
      <c r="J370">
        <v>0.4</v>
      </c>
      <c r="K370" s="1" t="s">
        <v>563</v>
      </c>
    </row>
    <row r="371" spans="5:11" x14ac:dyDescent="0.25">
      <c r="E371" s="1" t="s">
        <v>441</v>
      </c>
      <c r="F371" s="1" t="s">
        <v>51</v>
      </c>
      <c r="H371" s="1" t="s">
        <v>14</v>
      </c>
      <c r="I371" s="1" t="s">
        <v>394</v>
      </c>
      <c r="J371">
        <v>0.4</v>
      </c>
      <c r="K371" s="1" t="s">
        <v>563</v>
      </c>
    </row>
    <row r="372" spans="5:11" x14ac:dyDescent="0.25">
      <c r="E372" s="1" t="s">
        <v>442</v>
      </c>
      <c r="F372" s="1" t="s">
        <v>62</v>
      </c>
      <c r="H372" s="1" t="s">
        <v>20</v>
      </c>
      <c r="I372" s="1" t="s">
        <v>238</v>
      </c>
      <c r="J372">
        <v>0.4</v>
      </c>
      <c r="K372" s="1" t="s">
        <v>563</v>
      </c>
    </row>
    <row r="373" spans="5:11" x14ac:dyDescent="0.25">
      <c r="E373" s="1" t="s">
        <v>443</v>
      </c>
      <c r="F373" s="1" t="s">
        <v>62</v>
      </c>
      <c r="H373" s="1" t="s">
        <v>20</v>
      </c>
      <c r="I373" s="1" t="s">
        <v>279</v>
      </c>
      <c r="J373">
        <v>0.4</v>
      </c>
      <c r="K373" s="1" t="s">
        <v>563</v>
      </c>
    </row>
    <row r="374" spans="5:11" x14ac:dyDescent="0.25">
      <c r="E374" s="1" t="s">
        <v>444</v>
      </c>
      <c r="F374" s="1" t="s">
        <v>62</v>
      </c>
      <c r="H374" s="1" t="s">
        <v>20</v>
      </c>
      <c r="I374" s="1" t="s">
        <v>74</v>
      </c>
      <c r="J374">
        <v>0.4</v>
      </c>
      <c r="K374" s="1" t="s">
        <v>562</v>
      </c>
    </row>
    <row r="375" spans="5:11" x14ac:dyDescent="0.25">
      <c r="E375" s="1" t="s">
        <v>445</v>
      </c>
      <c r="F375" s="1" t="s">
        <v>62</v>
      </c>
      <c r="H375" s="1" t="s">
        <v>21</v>
      </c>
      <c r="I375" s="1" t="s">
        <v>440</v>
      </c>
      <c r="J375">
        <v>0.4</v>
      </c>
      <c r="K375" s="1" t="s">
        <v>563</v>
      </c>
    </row>
    <row r="376" spans="5:11" x14ac:dyDescent="0.25">
      <c r="E376" s="1" t="s">
        <v>446</v>
      </c>
      <c r="F376" s="1" t="s">
        <v>81</v>
      </c>
      <c r="H376" s="1" t="s">
        <v>21</v>
      </c>
      <c r="I376" s="1" t="s">
        <v>502</v>
      </c>
      <c r="J376">
        <v>0.4</v>
      </c>
      <c r="K376" s="1" t="s">
        <v>563</v>
      </c>
    </row>
    <row r="377" spans="5:11" x14ac:dyDescent="0.25">
      <c r="E377" s="1" t="s">
        <v>447</v>
      </c>
      <c r="F377" s="1" t="s">
        <v>81</v>
      </c>
      <c r="H377" s="1" t="s">
        <v>22</v>
      </c>
      <c r="I377" s="1" t="s">
        <v>427</v>
      </c>
      <c r="J377">
        <v>0.4</v>
      </c>
      <c r="K377" s="1" t="s">
        <v>563</v>
      </c>
    </row>
    <row r="378" spans="5:11" x14ac:dyDescent="0.25">
      <c r="E378" s="1" t="s">
        <v>448</v>
      </c>
      <c r="F378" s="1" t="s">
        <v>53</v>
      </c>
      <c r="H378" s="1" t="s">
        <v>22</v>
      </c>
      <c r="I378" s="1" t="s">
        <v>523</v>
      </c>
      <c r="J378">
        <v>0.4</v>
      </c>
      <c r="K378" s="1" t="s">
        <v>563</v>
      </c>
    </row>
    <row r="379" spans="5:11" x14ac:dyDescent="0.25">
      <c r="E379" s="1" t="s">
        <v>449</v>
      </c>
      <c r="F379" s="1" t="s">
        <v>81</v>
      </c>
      <c r="H379" s="1" t="s">
        <v>25</v>
      </c>
      <c r="I379" s="1" t="s">
        <v>426</v>
      </c>
      <c r="J379">
        <v>0.4</v>
      </c>
      <c r="K379" s="1" t="s">
        <v>563</v>
      </c>
    </row>
    <row r="380" spans="5:11" x14ac:dyDescent="0.25">
      <c r="E380" s="1" t="s">
        <v>450</v>
      </c>
      <c r="F380" s="1" t="s">
        <v>81</v>
      </c>
      <c r="H380" s="1" t="s">
        <v>25</v>
      </c>
      <c r="I380" s="1" t="s">
        <v>200</v>
      </c>
      <c r="J380">
        <v>0.4</v>
      </c>
      <c r="K380" s="1" t="s">
        <v>563</v>
      </c>
    </row>
    <row r="381" spans="5:11" x14ac:dyDescent="0.25">
      <c r="E381" s="1" t="s">
        <v>451</v>
      </c>
      <c r="F381" s="1" t="s">
        <v>86</v>
      </c>
      <c r="H381" s="1" t="s">
        <v>25</v>
      </c>
      <c r="I381" s="1" t="s">
        <v>391</v>
      </c>
      <c r="J381">
        <v>0.4</v>
      </c>
      <c r="K381" s="1" t="s">
        <v>563</v>
      </c>
    </row>
    <row r="382" spans="5:11" x14ac:dyDescent="0.25">
      <c r="E382" s="1" t="s">
        <v>452</v>
      </c>
      <c r="F382" s="1" t="s">
        <v>81</v>
      </c>
      <c r="H382" s="1" t="s">
        <v>25</v>
      </c>
      <c r="I382" s="1" t="s">
        <v>539</v>
      </c>
      <c r="J382">
        <v>0.4</v>
      </c>
      <c r="K382" s="1" t="s">
        <v>563</v>
      </c>
    </row>
    <row r="383" spans="5:11" x14ac:dyDescent="0.25">
      <c r="E383" s="1" t="s">
        <v>453</v>
      </c>
      <c r="F383" s="1" t="s">
        <v>89</v>
      </c>
      <c r="H383" s="1" t="s">
        <v>25</v>
      </c>
      <c r="I383" s="1" t="s">
        <v>233</v>
      </c>
      <c r="J383">
        <v>0.4</v>
      </c>
      <c r="K383" s="1" t="s">
        <v>563</v>
      </c>
    </row>
    <row r="384" spans="5:11" x14ac:dyDescent="0.25">
      <c r="E384" s="1" t="s">
        <v>454</v>
      </c>
      <c r="F384" s="1" t="s">
        <v>62</v>
      </c>
      <c r="H384" s="1" t="s">
        <v>27</v>
      </c>
      <c r="I384" s="1" t="s">
        <v>140</v>
      </c>
      <c r="J384">
        <v>0.4</v>
      </c>
      <c r="K384" s="1" t="s">
        <v>563</v>
      </c>
    </row>
    <row r="385" spans="5:11" x14ac:dyDescent="0.25">
      <c r="E385" s="1" t="s">
        <v>455</v>
      </c>
      <c r="F385" s="1" t="s">
        <v>51</v>
      </c>
      <c r="H385" s="1" t="s">
        <v>31</v>
      </c>
      <c r="I385" s="1" t="s">
        <v>354</v>
      </c>
      <c r="J385">
        <v>0.4</v>
      </c>
      <c r="K385" s="1" t="s">
        <v>563</v>
      </c>
    </row>
    <row r="386" spans="5:11" x14ac:dyDescent="0.25">
      <c r="E386" s="1" t="s">
        <v>456</v>
      </c>
      <c r="F386" s="1" t="s">
        <v>89</v>
      </c>
      <c r="H386" s="1" t="s">
        <v>31</v>
      </c>
      <c r="I386" s="1" t="s">
        <v>554</v>
      </c>
      <c r="J386">
        <v>0.4</v>
      </c>
      <c r="K386" s="1" t="s">
        <v>563</v>
      </c>
    </row>
    <row r="387" spans="5:11" x14ac:dyDescent="0.25">
      <c r="E387" s="1" t="s">
        <v>457</v>
      </c>
      <c r="F387" s="1" t="s">
        <v>89</v>
      </c>
      <c r="H387" s="1" t="s">
        <v>31</v>
      </c>
      <c r="I387" s="1" t="s">
        <v>76</v>
      </c>
      <c r="J387">
        <v>0.4</v>
      </c>
      <c r="K387" s="1" t="s">
        <v>563</v>
      </c>
    </row>
    <row r="388" spans="5:11" x14ac:dyDescent="0.25">
      <c r="E388" s="1" t="s">
        <v>458</v>
      </c>
      <c r="F388" s="1" t="s">
        <v>56</v>
      </c>
      <c r="H388" s="1" t="s">
        <v>31</v>
      </c>
      <c r="I388" s="1" t="s">
        <v>515</v>
      </c>
      <c r="J388">
        <v>0.4</v>
      </c>
      <c r="K388" s="1" t="s">
        <v>563</v>
      </c>
    </row>
    <row r="389" spans="5:11" x14ac:dyDescent="0.25">
      <c r="E389" s="1" t="s">
        <v>459</v>
      </c>
      <c r="F389" s="1" t="s">
        <v>62</v>
      </c>
      <c r="H389" s="1" t="s">
        <v>31</v>
      </c>
      <c r="I389" s="1" t="s">
        <v>74</v>
      </c>
      <c r="J389">
        <v>0.4</v>
      </c>
      <c r="K389" s="1" t="s">
        <v>563</v>
      </c>
    </row>
    <row r="390" spans="5:11" x14ac:dyDescent="0.25">
      <c r="E390" s="1" t="s">
        <v>460</v>
      </c>
      <c r="F390" s="1" t="s">
        <v>81</v>
      </c>
      <c r="H390" s="1" t="s">
        <v>36</v>
      </c>
      <c r="I390" s="1" t="s">
        <v>199</v>
      </c>
      <c r="J390">
        <v>0.4</v>
      </c>
      <c r="K390" s="1" t="s">
        <v>563</v>
      </c>
    </row>
    <row r="391" spans="5:11" x14ac:dyDescent="0.25">
      <c r="E391" s="1" t="s">
        <v>461</v>
      </c>
      <c r="F391" s="1" t="s">
        <v>81</v>
      </c>
      <c r="H391" s="1" t="s">
        <v>37</v>
      </c>
      <c r="I391" s="1" t="s">
        <v>284</v>
      </c>
      <c r="J391">
        <v>0.4</v>
      </c>
      <c r="K391" s="1" t="s">
        <v>563</v>
      </c>
    </row>
    <row r="392" spans="5:11" x14ac:dyDescent="0.25">
      <c r="E392" s="1" t="s">
        <v>462</v>
      </c>
      <c r="F392" s="1" t="s">
        <v>131</v>
      </c>
      <c r="H392" s="1" t="s">
        <v>37</v>
      </c>
      <c r="I392" s="1" t="s">
        <v>301</v>
      </c>
      <c r="J392">
        <v>0.4</v>
      </c>
      <c r="K392" s="1" t="s">
        <v>563</v>
      </c>
    </row>
    <row r="393" spans="5:11" x14ac:dyDescent="0.25">
      <c r="E393" s="1" t="s">
        <v>463</v>
      </c>
      <c r="F393" s="1" t="s">
        <v>81</v>
      </c>
      <c r="H393" s="1" t="s">
        <v>38</v>
      </c>
      <c r="I393" s="1" t="s">
        <v>339</v>
      </c>
      <c r="J393">
        <v>0.4</v>
      </c>
      <c r="K393" s="1" t="s">
        <v>563</v>
      </c>
    </row>
    <row r="394" spans="5:11" x14ac:dyDescent="0.25">
      <c r="E394" s="1" t="s">
        <v>464</v>
      </c>
      <c r="F394" s="1" t="s">
        <v>81</v>
      </c>
      <c r="H394" s="1" t="s">
        <v>39</v>
      </c>
      <c r="I394" s="1" t="s">
        <v>239</v>
      </c>
      <c r="J394">
        <v>0.4</v>
      </c>
      <c r="K394" s="1" t="s">
        <v>563</v>
      </c>
    </row>
    <row r="395" spans="5:11" x14ac:dyDescent="0.25">
      <c r="E395" s="1" t="s">
        <v>465</v>
      </c>
      <c r="F395" s="1" t="s">
        <v>60</v>
      </c>
      <c r="H395" s="1" t="s">
        <v>39</v>
      </c>
      <c r="I395" s="1" t="s">
        <v>290</v>
      </c>
      <c r="J395">
        <v>0.4</v>
      </c>
      <c r="K395" s="1" t="s">
        <v>563</v>
      </c>
    </row>
    <row r="396" spans="5:11" x14ac:dyDescent="0.25">
      <c r="E396" s="1" t="s">
        <v>466</v>
      </c>
      <c r="F396" s="1" t="s">
        <v>62</v>
      </c>
      <c r="H396" s="1" t="s">
        <v>40</v>
      </c>
      <c r="I396" s="1" t="s">
        <v>287</v>
      </c>
      <c r="J396">
        <v>0.4</v>
      </c>
      <c r="K396" s="1" t="s">
        <v>563</v>
      </c>
    </row>
    <row r="397" spans="5:11" x14ac:dyDescent="0.25">
      <c r="E397" s="1" t="s">
        <v>467</v>
      </c>
      <c r="F397" s="1" t="s">
        <v>81</v>
      </c>
      <c r="H397" s="1" t="s">
        <v>40</v>
      </c>
      <c r="I397" s="1" t="s">
        <v>295</v>
      </c>
      <c r="J397">
        <v>0.4</v>
      </c>
      <c r="K397" s="1" t="s">
        <v>563</v>
      </c>
    </row>
    <row r="398" spans="5:11" x14ac:dyDescent="0.25">
      <c r="E398" s="1" t="s">
        <v>468</v>
      </c>
      <c r="F398" s="1" t="s">
        <v>60</v>
      </c>
      <c r="H398" s="1" t="s">
        <v>40</v>
      </c>
      <c r="I398" s="1" t="s">
        <v>398</v>
      </c>
      <c r="J398">
        <v>0.4</v>
      </c>
      <c r="K398" s="1" t="s">
        <v>563</v>
      </c>
    </row>
    <row r="399" spans="5:11" x14ac:dyDescent="0.25">
      <c r="E399" s="1" t="s">
        <v>469</v>
      </c>
      <c r="F399" s="1" t="s">
        <v>81</v>
      </c>
      <c r="H399" s="1" t="s">
        <v>40</v>
      </c>
      <c r="I399" s="1" t="s">
        <v>557</v>
      </c>
      <c r="J399">
        <v>0.4</v>
      </c>
      <c r="K399" s="1" t="s">
        <v>563</v>
      </c>
    </row>
    <row r="400" spans="5:11" x14ac:dyDescent="0.25">
      <c r="E400" s="1" t="s">
        <v>470</v>
      </c>
      <c r="F400" s="1" t="s">
        <v>81</v>
      </c>
      <c r="H400" s="1" t="s">
        <v>41</v>
      </c>
      <c r="I400" s="1" t="s">
        <v>127</v>
      </c>
      <c r="J400">
        <v>0.4</v>
      </c>
      <c r="K400" s="1" t="s">
        <v>563</v>
      </c>
    </row>
    <row r="401" spans="5:11" x14ac:dyDescent="0.25">
      <c r="E401" s="1" t="s">
        <v>471</v>
      </c>
      <c r="F401" s="1" t="s">
        <v>81</v>
      </c>
      <c r="H401" s="1" t="s">
        <v>44</v>
      </c>
      <c r="I401" s="1" t="s">
        <v>218</v>
      </c>
      <c r="J401">
        <v>0.4</v>
      </c>
      <c r="K401" s="1" t="s">
        <v>563</v>
      </c>
    </row>
    <row r="402" spans="5:11" x14ac:dyDescent="0.25">
      <c r="E402" s="1" t="s">
        <v>472</v>
      </c>
      <c r="F402" s="1" t="s">
        <v>81</v>
      </c>
      <c r="H402" s="1" t="s">
        <v>44</v>
      </c>
      <c r="I402" s="1" t="s">
        <v>427</v>
      </c>
      <c r="J402">
        <v>0.4</v>
      </c>
      <c r="K402" s="1" t="s">
        <v>563</v>
      </c>
    </row>
    <row r="403" spans="5:11" x14ac:dyDescent="0.25">
      <c r="E403" s="1" t="s">
        <v>473</v>
      </c>
      <c r="F403" s="1" t="s">
        <v>81</v>
      </c>
      <c r="H403" s="1" t="s">
        <v>44</v>
      </c>
      <c r="I403" s="1" t="s">
        <v>528</v>
      </c>
      <c r="J403">
        <v>0.4</v>
      </c>
      <c r="K403" s="1" t="s">
        <v>563</v>
      </c>
    </row>
    <row r="404" spans="5:11" x14ac:dyDescent="0.25">
      <c r="E404" s="1" t="s">
        <v>474</v>
      </c>
      <c r="F404" s="1" t="s">
        <v>131</v>
      </c>
      <c r="H404" s="1" t="s">
        <v>44</v>
      </c>
      <c r="I404" s="1" t="s">
        <v>181</v>
      </c>
      <c r="J404">
        <v>0.4</v>
      </c>
      <c r="K404" s="1" t="s">
        <v>563</v>
      </c>
    </row>
    <row r="405" spans="5:11" x14ac:dyDescent="0.25">
      <c r="E405" s="1" t="s">
        <v>475</v>
      </c>
      <c r="F405" s="1" t="s">
        <v>81</v>
      </c>
      <c r="H405" s="1" t="s">
        <v>47</v>
      </c>
      <c r="I405" s="1" t="s">
        <v>66</v>
      </c>
      <c r="J405">
        <v>0.4</v>
      </c>
      <c r="K405" s="1" t="s">
        <v>563</v>
      </c>
    </row>
    <row r="406" spans="5:11" x14ac:dyDescent="0.25">
      <c r="E406" s="1" t="s">
        <v>476</v>
      </c>
      <c r="F406" s="1" t="s">
        <v>81</v>
      </c>
      <c r="H406" s="1" t="s">
        <v>9</v>
      </c>
      <c r="I406" s="1" t="s">
        <v>199</v>
      </c>
      <c r="J406">
        <v>0.3</v>
      </c>
      <c r="K406" s="1" t="s">
        <v>563</v>
      </c>
    </row>
    <row r="407" spans="5:11" x14ac:dyDescent="0.25">
      <c r="E407" s="1" t="s">
        <v>477</v>
      </c>
      <c r="F407" s="1" t="s">
        <v>51</v>
      </c>
      <c r="H407" s="1" t="s">
        <v>10</v>
      </c>
      <c r="I407" s="1" t="s">
        <v>303</v>
      </c>
      <c r="J407">
        <v>0.3</v>
      </c>
      <c r="K407" s="1" t="s">
        <v>563</v>
      </c>
    </row>
    <row r="408" spans="5:11" x14ac:dyDescent="0.25">
      <c r="E408" s="1" t="s">
        <v>478</v>
      </c>
      <c r="F408" s="1" t="s">
        <v>51</v>
      </c>
      <c r="H408" s="1" t="s">
        <v>12</v>
      </c>
      <c r="I408" s="1" t="s">
        <v>374</v>
      </c>
      <c r="J408">
        <v>0.3</v>
      </c>
      <c r="K408" s="1" t="s">
        <v>563</v>
      </c>
    </row>
    <row r="409" spans="5:11" x14ac:dyDescent="0.25">
      <c r="E409" s="1" t="s">
        <v>479</v>
      </c>
      <c r="F409" s="1" t="s">
        <v>81</v>
      </c>
      <c r="H409" s="1" t="s">
        <v>12</v>
      </c>
      <c r="I409" s="1" t="s">
        <v>436</v>
      </c>
      <c r="J409">
        <v>0.3</v>
      </c>
      <c r="K409" s="1" t="s">
        <v>563</v>
      </c>
    </row>
    <row r="410" spans="5:11" x14ac:dyDescent="0.25">
      <c r="E410" s="1" t="s">
        <v>480</v>
      </c>
      <c r="F410" s="1" t="s">
        <v>84</v>
      </c>
      <c r="H410" s="1" t="s">
        <v>12</v>
      </c>
      <c r="I410" s="1" t="s">
        <v>362</v>
      </c>
      <c r="J410">
        <v>0.3</v>
      </c>
      <c r="K410" s="1" t="s">
        <v>563</v>
      </c>
    </row>
    <row r="411" spans="5:11" x14ac:dyDescent="0.25">
      <c r="E411" s="1" t="s">
        <v>481</v>
      </c>
      <c r="F411" s="1" t="s">
        <v>60</v>
      </c>
      <c r="H411" s="1" t="s">
        <v>13</v>
      </c>
      <c r="I411" s="1" t="s">
        <v>108</v>
      </c>
      <c r="J411">
        <v>0.3</v>
      </c>
      <c r="K411" s="1" t="s">
        <v>563</v>
      </c>
    </row>
    <row r="412" spans="5:11" x14ac:dyDescent="0.25">
      <c r="E412" s="1" t="s">
        <v>482</v>
      </c>
      <c r="F412" s="1" t="s">
        <v>60</v>
      </c>
      <c r="H412" s="1" t="s">
        <v>13</v>
      </c>
      <c r="I412" s="1" t="s">
        <v>109</v>
      </c>
      <c r="J412">
        <v>0.3</v>
      </c>
      <c r="K412" s="1" t="s">
        <v>563</v>
      </c>
    </row>
    <row r="413" spans="5:11" x14ac:dyDescent="0.25">
      <c r="E413" s="1" t="s">
        <v>483</v>
      </c>
      <c r="F413" s="1" t="s">
        <v>51</v>
      </c>
      <c r="H413" s="1" t="s">
        <v>13</v>
      </c>
      <c r="I413" s="1" t="s">
        <v>262</v>
      </c>
      <c r="J413">
        <v>0.3</v>
      </c>
      <c r="K413" s="1" t="s">
        <v>563</v>
      </c>
    </row>
    <row r="414" spans="5:11" x14ac:dyDescent="0.25">
      <c r="E414" s="1" t="s">
        <v>484</v>
      </c>
      <c r="F414" s="1" t="s">
        <v>51</v>
      </c>
      <c r="H414" s="1" t="s">
        <v>13</v>
      </c>
      <c r="I414" s="1" t="s">
        <v>385</v>
      </c>
      <c r="J414">
        <v>0.3</v>
      </c>
      <c r="K414" s="1" t="s">
        <v>563</v>
      </c>
    </row>
    <row r="415" spans="5:11" x14ac:dyDescent="0.25">
      <c r="E415" s="1" t="s">
        <v>485</v>
      </c>
      <c r="F415" s="1" t="s">
        <v>131</v>
      </c>
      <c r="H415" s="1" t="s">
        <v>13</v>
      </c>
      <c r="I415" s="1" t="s">
        <v>479</v>
      </c>
      <c r="J415">
        <v>0.3</v>
      </c>
      <c r="K415" s="1" t="s">
        <v>563</v>
      </c>
    </row>
    <row r="416" spans="5:11" x14ac:dyDescent="0.25">
      <c r="E416" s="1" t="s">
        <v>486</v>
      </c>
      <c r="F416" s="1" t="s">
        <v>131</v>
      </c>
      <c r="H416" s="1" t="s">
        <v>14</v>
      </c>
      <c r="I416" s="1" t="s">
        <v>156</v>
      </c>
      <c r="J416">
        <v>0.3</v>
      </c>
      <c r="K416" s="1" t="s">
        <v>563</v>
      </c>
    </row>
    <row r="417" spans="5:11" x14ac:dyDescent="0.25">
      <c r="E417" s="1" t="s">
        <v>487</v>
      </c>
      <c r="F417" s="1" t="s">
        <v>131</v>
      </c>
      <c r="H417" s="1" t="s">
        <v>16</v>
      </c>
      <c r="I417" s="1" t="s">
        <v>207</v>
      </c>
      <c r="J417">
        <v>0.3</v>
      </c>
      <c r="K417" s="1" t="s">
        <v>563</v>
      </c>
    </row>
    <row r="418" spans="5:11" x14ac:dyDescent="0.25">
      <c r="E418" s="1" t="s">
        <v>488</v>
      </c>
      <c r="F418" s="1" t="s">
        <v>131</v>
      </c>
      <c r="H418" s="1" t="s">
        <v>17</v>
      </c>
      <c r="I418" s="1" t="s">
        <v>124</v>
      </c>
      <c r="J418">
        <v>0.3</v>
      </c>
      <c r="K418" s="1" t="s">
        <v>563</v>
      </c>
    </row>
    <row r="419" spans="5:11" x14ac:dyDescent="0.25">
      <c r="E419" s="1" t="s">
        <v>489</v>
      </c>
      <c r="F419" s="1" t="s">
        <v>81</v>
      </c>
      <c r="H419" s="1" t="s">
        <v>20</v>
      </c>
      <c r="I419" s="1" t="s">
        <v>75</v>
      </c>
      <c r="J419">
        <v>0.3</v>
      </c>
      <c r="K419" s="1" t="s">
        <v>563</v>
      </c>
    </row>
    <row r="420" spans="5:11" x14ac:dyDescent="0.25">
      <c r="E420" s="1" t="s">
        <v>490</v>
      </c>
      <c r="F420" s="1" t="s">
        <v>60</v>
      </c>
      <c r="H420" s="1" t="s">
        <v>20</v>
      </c>
      <c r="I420" s="1" t="s">
        <v>456</v>
      </c>
      <c r="J420">
        <v>0.3</v>
      </c>
      <c r="K420" s="1" t="s">
        <v>563</v>
      </c>
    </row>
    <row r="421" spans="5:11" x14ac:dyDescent="0.25">
      <c r="E421" s="1" t="s">
        <v>491</v>
      </c>
      <c r="F421" s="1" t="s">
        <v>123</v>
      </c>
      <c r="H421" s="1" t="s">
        <v>21</v>
      </c>
      <c r="I421" s="1" t="s">
        <v>93</v>
      </c>
      <c r="J421">
        <v>0.3</v>
      </c>
      <c r="K421" s="1" t="s">
        <v>563</v>
      </c>
    </row>
    <row r="422" spans="5:11" x14ac:dyDescent="0.25">
      <c r="E422" s="1" t="s">
        <v>492</v>
      </c>
      <c r="F422" s="1" t="s">
        <v>56</v>
      </c>
      <c r="H422" s="1" t="s">
        <v>21</v>
      </c>
      <c r="I422" s="1" t="s">
        <v>94</v>
      </c>
      <c r="J422">
        <v>0.3</v>
      </c>
      <c r="K422" s="1" t="s">
        <v>563</v>
      </c>
    </row>
    <row r="423" spans="5:11" x14ac:dyDescent="0.25">
      <c r="E423" s="1" t="s">
        <v>493</v>
      </c>
      <c r="F423" s="1" t="s">
        <v>60</v>
      </c>
      <c r="H423" s="1" t="s">
        <v>21</v>
      </c>
      <c r="I423" s="1" t="s">
        <v>171</v>
      </c>
      <c r="J423">
        <v>0.3</v>
      </c>
      <c r="K423" s="1" t="s">
        <v>563</v>
      </c>
    </row>
    <row r="424" spans="5:11" x14ac:dyDescent="0.25">
      <c r="E424" s="1" t="s">
        <v>494</v>
      </c>
      <c r="F424" s="1" t="s">
        <v>86</v>
      </c>
      <c r="H424" s="1" t="s">
        <v>21</v>
      </c>
      <c r="I424" s="1" t="s">
        <v>233</v>
      </c>
      <c r="J424">
        <v>0.3</v>
      </c>
      <c r="K424" s="1" t="s">
        <v>563</v>
      </c>
    </row>
    <row r="425" spans="5:11" x14ac:dyDescent="0.25">
      <c r="E425" s="1" t="s">
        <v>495</v>
      </c>
      <c r="F425" s="1" t="s">
        <v>51</v>
      </c>
      <c r="H425" s="1" t="s">
        <v>21</v>
      </c>
      <c r="I425" s="1" t="s">
        <v>300</v>
      </c>
      <c r="J425">
        <v>0.3</v>
      </c>
      <c r="K425" s="1" t="s">
        <v>563</v>
      </c>
    </row>
    <row r="426" spans="5:11" x14ac:dyDescent="0.25">
      <c r="E426" s="1" t="s">
        <v>496</v>
      </c>
      <c r="F426" s="1" t="s">
        <v>56</v>
      </c>
      <c r="H426" s="1" t="s">
        <v>21</v>
      </c>
      <c r="I426" s="1" t="s">
        <v>364</v>
      </c>
      <c r="J426">
        <v>0.3</v>
      </c>
      <c r="K426" s="1" t="s">
        <v>563</v>
      </c>
    </row>
    <row r="427" spans="5:11" x14ac:dyDescent="0.25">
      <c r="E427" s="1" t="s">
        <v>497</v>
      </c>
      <c r="F427" s="1" t="s">
        <v>131</v>
      </c>
      <c r="H427" s="1" t="s">
        <v>21</v>
      </c>
      <c r="I427" s="1" t="s">
        <v>417</v>
      </c>
      <c r="J427">
        <v>0.3</v>
      </c>
      <c r="K427" s="1" t="s">
        <v>563</v>
      </c>
    </row>
    <row r="428" spans="5:11" x14ac:dyDescent="0.25">
      <c r="E428" s="1" t="s">
        <v>498</v>
      </c>
      <c r="F428" s="1" t="s">
        <v>123</v>
      </c>
      <c r="H428" s="1" t="s">
        <v>21</v>
      </c>
      <c r="I428" s="1" t="s">
        <v>483</v>
      </c>
      <c r="J428">
        <v>0.3</v>
      </c>
      <c r="K428" s="1" t="s">
        <v>563</v>
      </c>
    </row>
    <row r="429" spans="5:11" x14ac:dyDescent="0.25">
      <c r="E429" s="1" t="s">
        <v>499</v>
      </c>
      <c r="F429" s="1" t="s">
        <v>81</v>
      </c>
      <c r="H429" s="1" t="s">
        <v>21</v>
      </c>
      <c r="I429" s="1" t="s">
        <v>510</v>
      </c>
      <c r="J429">
        <v>0.3</v>
      </c>
      <c r="K429" s="1" t="s">
        <v>563</v>
      </c>
    </row>
    <row r="430" spans="5:11" x14ac:dyDescent="0.25">
      <c r="E430" s="1" t="s">
        <v>500</v>
      </c>
      <c r="F430" s="1" t="s">
        <v>53</v>
      </c>
      <c r="H430" s="1" t="s">
        <v>25</v>
      </c>
      <c r="I430" s="1" t="s">
        <v>76</v>
      </c>
      <c r="J430">
        <v>0.3</v>
      </c>
      <c r="K430" s="1" t="s">
        <v>563</v>
      </c>
    </row>
    <row r="431" spans="5:11" x14ac:dyDescent="0.25">
      <c r="E431" s="1" t="s">
        <v>501</v>
      </c>
      <c r="F431" s="1" t="s">
        <v>81</v>
      </c>
      <c r="H431" s="1" t="s">
        <v>25</v>
      </c>
      <c r="I431" s="1" t="s">
        <v>484</v>
      </c>
      <c r="J431">
        <v>0.3</v>
      </c>
      <c r="K431" s="1" t="s">
        <v>563</v>
      </c>
    </row>
    <row r="432" spans="5:11" x14ac:dyDescent="0.25">
      <c r="E432" s="1" t="s">
        <v>502</v>
      </c>
      <c r="F432" s="1" t="s">
        <v>51</v>
      </c>
      <c r="H432" s="1" t="s">
        <v>27</v>
      </c>
      <c r="I432" s="1" t="s">
        <v>256</v>
      </c>
      <c r="J432">
        <v>0.3</v>
      </c>
      <c r="K432" s="1" t="s">
        <v>563</v>
      </c>
    </row>
    <row r="433" spans="5:11" x14ac:dyDescent="0.25">
      <c r="E433" s="1" t="s">
        <v>503</v>
      </c>
      <c r="F433" s="1" t="s">
        <v>56</v>
      </c>
      <c r="H433" s="1" t="s">
        <v>27</v>
      </c>
      <c r="I433" s="1" t="s">
        <v>139</v>
      </c>
      <c r="J433">
        <v>0.3</v>
      </c>
      <c r="K433" s="1" t="s">
        <v>563</v>
      </c>
    </row>
    <row r="434" spans="5:11" x14ac:dyDescent="0.25">
      <c r="E434" s="1" t="s">
        <v>504</v>
      </c>
      <c r="F434" s="1" t="s">
        <v>131</v>
      </c>
      <c r="H434" s="1" t="s">
        <v>27</v>
      </c>
      <c r="I434" s="1" t="s">
        <v>411</v>
      </c>
      <c r="J434">
        <v>0.3</v>
      </c>
      <c r="K434" s="1" t="s">
        <v>563</v>
      </c>
    </row>
    <row r="435" spans="5:11" x14ac:dyDescent="0.25">
      <c r="E435" s="1" t="s">
        <v>505</v>
      </c>
      <c r="F435" s="1" t="s">
        <v>53</v>
      </c>
      <c r="H435" s="1" t="s">
        <v>27</v>
      </c>
      <c r="I435" s="1" t="s">
        <v>415</v>
      </c>
      <c r="J435">
        <v>0.3</v>
      </c>
      <c r="K435" s="1" t="s">
        <v>563</v>
      </c>
    </row>
    <row r="436" spans="5:11" x14ac:dyDescent="0.25">
      <c r="E436" s="1" t="s">
        <v>506</v>
      </c>
      <c r="F436" s="1" t="s">
        <v>56</v>
      </c>
      <c r="H436" s="1" t="s">
        <v>27</v>
      </c>
      <c r="I436" s="1" t="s">
        <v>121</v>
      </c>
      <c r="J436">
        <v>0.3</v>
      </c>
      <c r="K436" s="1" t="s">
        <v>563</v>
      </c>
    </row>
    <row r="437" spans="5:11" x14ac:dyDescent="0.25">
      <c r="E437" s="1" t="s">
        <v>507</v>
      </c>
      <c r="F437" s="1" t="s">
        <v>60</v>
      </c>
      <c r="H437" s="1" t="s">
        <v>27</v>
      </c>
      <c r="I437" s="1" t="s">
        <v>152</v>
      </c>
      <c r="J437">
        <v>0.3</v>
      </c>
      <c r="K437" s="1" t="s">
        <v>563</v>
      </c>
    </row>
    <row r="438" spans="5:11" x14ac:dyDescent="0.25">
      <c r="E438" s="1" t="s">
        <v>508</v>
      </c>
      <c r="F438" s="1" t="s">
        <v>81</v>
      </c>
      <c r="H438" s="1" t="s">
        <v>27</v>
      </c>
      <c r="I438" s="1" t="s">
        <v>336</v>
      </c>
      <c r="J438">
        <v>0.3</v>
      </c>
      <c r="K438" s="1" t="s">
        <v>563</v>
      </c>
    </row>
    <row r="439" spans="5:11" x14ac:dyDescent="0.25">
      <c r="E439" s="1" t="s">
        <v>509</v>
      </c>
      <c r="F439" s="1" t="s">
        <v>144</v>
      </c>
      <c r="H439" s="1" t="s">
        <v>27</v>
      </c>
      <c r="I439" s="1" t="s">
        <v>397</v>
      </c>
      <c r="J439">
        <v>0.3</v>
      </c>
      <c r="K439" s="1" t="s">
        <v>563</v>
      </c>
    </row>
    <row r="440" spans="5:11" x14ac:dyDescent="0.25">
      <c r="E440" s="1" t="s">
        <v>510</v>
      </c>
      <c r="F440" s="1" t="s">
        <v>51</v>
      </c>
      <c r="H440" s="1" t="s">
        <v>27</v>
      </c>
      <c r="I440" s="1" t="s">
        <v>287</v>
      </c>
      <c r="J440">
        <v>0.3</v>
      </c>
      <c r="K440" s="1" t="s">
        <v>563</v>
      </c>
    </row>
    <row r="441" spans="5:11" x14ac:dyDescent="0.25">
      <c r="E441" s="1" t="s">
        <v>511</v>
      </c>
      <c r="F441" s="1" t="s">
        <v>81</v>
      </c>
      <c r="H441" s="1" t="s">
        <v>27</v>
      </c>
      <c r="I441" s="1" t="s">
        <v>311</v>
      </c>
      <c r="J441">
        <v>0.3</v>
      </c>
      <c r="K441" s="1" t="s">
        <v>563</v>
      </c>
    </row>
    <row r="442" spans="5:11" x14ac:dyDescent="0.25">
      <c r="E442" s="1" t="s">
        <v>512</v>
      </c>
      <c r="F442" s="1" t="s">
        <v>51</v>
      </c>
      <c r="H442" s="1" t="s">
        <v>31</v>
      </c>
      <c r="I442" s="1" t="s">
        <v>517</v>
      </c>
      <c r="J442">
        <v>0.3</v>
      </c>
      <c r="K442" s="1" t="s">
        <v>563</v>
      </c>
    </row>
    <row r="443" spans="5:11" x14ac:dyDescent="0.25">
      <c r="E443" s="1" t="s">
        <v>513</v>
      </c>
      <c r="F443" s="1" t="s">
        <v>96</v>
      </c>
      <c r="H443" s="1" t="s">
        <v>32</v>
      </c>
      <c r="I443" s="1" t="s">
        <v>178</v>
      </c>
      <c r="J443">
        <v>0.3</v>
      </c>
      <c r="K443" s="1" t="s">
        <v>563</v>
      </c>
    </row>
    <row r="444" spans="5:11" x14ac:dyDescent="0.25">
      <c r="E444" s="1" t="s">
        <v>514</v>
      </c>
      <c r="F444" s="1" t="s">
        <v>56</v>
      </c>
      <c r="H444" s="1" t="s">
        <v>32</v>
      </c>
      <c r="I444" s="1" t="s">
        <v>459</v>
      </c>
      <c r="J444">
        <v>0.3</v>
      </c>
      <c r="K444" s="1" t="s">
        <v>563</v>
      </c>
    </row>
    <row r="445" spans="5:11" x14ac:dyDescent="0.25">
      <c r="E445" s="1" t="s">
        <v>515</v>
      </c>
      <c r="F445" s="1" t="s">
        <v>135</v>
      </c>
      <c r="H445" s="1" t="s">
        <v>32</v>
      </c>
      <c r="I445" s="1" t="s">
        <v>74</v>
      </c>
      <c r="J445">
        <v>0.3</v>
      </c>
      <c r="K445" s="1" t="s">
        <v>563</v>
      </c>
    </row>
    <row r="446" spans="5:11" x14ac:dyDescent="0.25">
      <c r="E446" s="1" t="s">
        <v>516</v>
      </c>
      <c r="F446" s="1" t="s">
        <v>81</v>
      </c>
      <c r="H446" s="1" t="s">
        <v>36</v>
      </c>
      <c r="I446" s="1" t="s">
        <v>491</v>
      </c>
      <c r="J446">
        <v>0.3</v>
      </c>
      <c r="K446" s="1" t="s">
        <v>563</v>
      </c>
    </row>
    <row r="447" spans="5:11" x14ac:dyDescent="0.25">
      <c r="E447" s="1" t="s">
        <v>517</v>
      </c>
      <c r="F447" s="1" t="s">
        <v>135</v>
      </c>
      <c r="H447" s="1" t="s">
        <v>37</v>
      </c>
      <c r="I447" s="1" t="s">
        <v>214</v>
      </c>
      <c r="J447">
        <v>0.3</v>
      </c>
      <c r="K447" s="1" t="s">
        <v>563</v>
      </c>
    </row>
    <row r="448" spans="5:11" x14ac:dyDescent="0.25">
      <c r="E448" s="1" t="s">
        <v>518</v>
      </c>
      <c r="F448" s="1" t="s">
        <v>81</v>
      </c>
      <c r="H448" s="1" t="s">
        <v>37</v>
      </c>
      <c r="I448" s="1" t="s">
        <v>237</v>
      </c>
      <c r="J448">
        <v>0.3</v>
      </c>
      <c r="K448" s="1" t="s">
        <v>563</v>
      </c>
    </row>
    <row r="449" spans="5:11" x14ac:dyDescent="0.25">
      <c r="E449" s="1" t="s">
        <v>519</v>
      </c>
      <c r="F449" s="1" t="s">
        <v>56</v>
      </c>
      <c r="H449" s="1" t="s">
        <v>38</v>
      </c>
      <c r="I449" s="1" t="s">
        <v>234</v>
      </c>
      <c r="J449">
        <v>0.3</v>
      </c>
      <c r="K449" s="1" t="s">
        <v>563</v>
      </c>
    </row>
    <row r="450" spans="5:11" x14ac:dyDescent="0.25">
      <c r="E450" s="1" t="s">
        <v>520</v>
      </c>
      <c r="F450" s="1" t="s">
        <v>123</v>
      </c>
      <c r="H450" s="1" t="s">
        <v>40</v>
      </c>
      <c r="I450" s="1" t="s">
        <v>319</v>
      </c>
      <c r="J450">
        <v>0.3</v>
      </c>
      <c r="K450" s="1" t="s">
        <v>563</v>
      </c>
    </row>
    <row r="451" spans="5:11" x14ac:dyDescent="0.25">
      <c r="E451" s="1" t="s">
        <v>521</v>
      </c>
      <c r="F451" s="1" t="s">
        <v>86</v>
      </c>
      <c r="H451" s="1" t="s">
        <v>40</v>
      </c>
      <c r="I451" s="1" t="s">
        <v>533</v>
      </c>
      <c r="J451">
        <v>0.3</v>
      </c>
      <c r="K451" s="1" t="s">
        <v>563</v>
      </c>
    </row>
    <row r="452" spans="5:11" x14ac:dyDescent="0.25">
      <c r="E452" s="1" t="s">
        <v>522</v>
      </c>
      <c r="F452" s="1" t="s">
        <v>53</v>
      </c>
      <c r="H452" s="1" t="s">
        <v>40</v>
      </c>
      <c r="I452" s="1" t="s">
        <v>328</v>
      </c>
      <c r="J452">
        <v>0.3</v>
      </c>
      <c r="K452" s="1" t="s">
        <v>563</v>
      </c>
    </row>
    <row r="453" spans="5:11" x14ac:dyDescent="0.25">
      <c r="E453" s="1" t="s">
        <v>523</v>
      </c>
      <c r="F453" s="1" t="s">
        <v>86</v>
      </c>
      <c r="H453" s="1" t="s">
        <v>40</v>
      </c>
      <c r="I453" s="1" t="s">
        <v>181</v>
      </c>
      <c r="J453">
        <v>0.3</v>
      </c>
      <c r="K453" s="1" t="s">
        <v>563</v>
      </c>
    </row>
    <row r="454" spans="5:11" x14ac:dyDescent="0.25">
      <c r="E454" s="1" t="s">
        <v>524</v>
      </c>
      <c r="F454" s="1" t="s">
        <v>86</v>
      </c>
      <c r="H454" s="1" t="s">
        <v>41</v>
      </c>
      <c r="I454" s="1" t="s">
        <v>57</v>
      </c>
      <c r="J454">
        <v>0.3</v>
      </c>
      <c r="K454" s="1" t="s">
        <v>563</v>
      </c>
    </row>
    <row r="455" spans="5:11" x14ac:dyDescent="0.25">
      <c r="E455" s="1" t="s">
        <v>525</v>
      </c>
      <c r="F455" s="1" t="s">
        <v>51</v>
      </c>
      <c r="H455" s="1" t="s">
        <v>42</v>
      </c>
      <c r="I455" s="1" t="s">
        <v>471</v>
      </c>
      <c r="J455">
        <v>0.3</v>
      </c>
      <c r="K455" s="1" t="s">
        <v>562</v>
      </c>
    </row>
    <row r="456" spans="5:11" x14ac:dyDescent="0.25">
      <c r="E456" s="1" t="s">
        <v>526</v>
      </c>
      <c r="F456" s="1" t="s">
        <v>86</v>
      </c>
      <c r="H456" s="1" t="s">
        <v>42</v>
      </c>
      <c r="I456" s="1" t="s">
        <v>316</v>
      </c>
      <c r="J456">
        <v>0.3</v>
      </c>
      <c r="K456" s="1" t="s">
        <v>563</v>
      </c>
    </row>
    <row r="457" spans="5:11" x14ac:dyDescent="0.25">
      <c r="E457" s="1" t="s">
        <v>527</v>
      </c>
      <c r="F457" s="1" t="s">
        <v>62</v>
      </c>
      <c r="H457" s="1" t="s">
        <v>42</v>
      </c>
      <c r="I457" s="1" t="s">
        <v>285</v>
      </c>
      <c r="J457">
        <v>0.3</v>
      </c>
      <c r="K457" s="1" t="s">
        <v>563</v>
      </c>
    </row>
    <row r="458" spans="5:11" x14ac:dyDescent="0.25">
      <c r="E458" s="1" t="s">
        <v>528</v>
      </c>
      <c r="F458" s="1" t="s">
        <v>62</v>
      </c>
      <c r="H458" s="1" t="s">
        <v>42</v>
      </c>
      <c r="I458" s="1" t="s">
        <v>283</v>
      </c>
      <c r="J458">
        <v>0.3</v>
      </c>
      <c r="K458" s="1" t="s">
        <v>563</v>
      </c>
    </row>
    <row r="459" spans="5:11" x14ac:dyDescent="0.25">
      <c r="E459" s="1" t="s">
        <v>529</v>
      </c>
      <c r="F459" s="1" t="s">
        <v>86</v>
      </c>
      <c r="H459" s="1" t="s">
        <v>43</v>
      </c>
      <c r="I459" s="1" t="s">
        <v>445</v>
      </c>
      <c r="J459">
        <v>0.3</v>
      </c>
      <c r="K459" s="1" t="s">
        <v>563</v>
      </c>
    </row>
    <row r="460" spans="5:11" x14ac:dyDescent="0.25">
      <c r="E460" s="1" t="s">
        <v>530</v>
      </c>
      <c r="F460" s="1" t="s">
        <v>86</v>
      </c>
      <c r="H460" s="1" t="s">
        <v>43</v>
      </c>
      <c r="I460" s="1" t="s">
        <v>115</v>
      </c>
      <c r="J460">
        <v>0.3</v>
      </c>
      <c r="K460" s="1" t="s">
        <v>563</v>
      </c>
    </row>
    <row r="461" spans="5:11" x14ac:dyDescent="0.25">
      <c r="E461" s="1" t="s">
        <v>531</v>
      </c>
      <c r="F461" s="1" t="s">
        <v>89</v>
      </c>
      <c r="H461" s="1" t="s">
        <v>43</v>
      </c>
      <c r="I461" s="1" t="s">
        <v>494</v>
      </c>
      <c r="J461">
        <v>0.3</v>
      </c>
      <c r="K461" s="1" t="s">
        <v>563</v>
      </c>
    </row>
    <row r="462" spans="5:11" x14ac:dyDescent="0.25">
      <c r="E462" s="1" t="s">
        <v>532</v>
      </c>
      <c r="F462" s="1" t="s">
        <v>81</v>
      </c>
      <c r="H462" s="1" t="s">
        <v>44</v>
      </c>
      <c r="I462" s="1" t="s">
        <v>178</v>
      </c>
      <c r="J462">
        <v>0.3</v>
      </c>
      <c r="K462" s="1" t="s">
        <v>563</v>
      </c>
    </row>
    <row r="463" spans="5:11" x14ac:dyDescent="0.25">
      <c r="E463" s="1" t="s">
        <v>533</v>
      </c>
      <c r="F463" s="1" t="s">
        <v>81</v>
      </c>
      <c r="H463" s="1" t="s">
        <v>44</v>
      </c>
      <c r="I463" s="1" t="s">
        <v>459</v>
      </c>
      <c r="J463">
        <v>0.3</v>
      </c>
      <c r="K463" s="1" t="s">
        <v>563</v>
      </c>
    </row>
    <row r="464" spans="5:11" x14ac:dyDescent="0.25">
      <c r="E464" s="1" t="s">
        <v>534</v>
      </c>
      <c r="F464" s="1" t="s">
        <v>89</v>
      </c>
      <c r="H464" s="1" t="s">
        <v>45</v>
      </c>
      <c r="I464" s="1" t="s">
        <v>528</v>
      </c>
      <c r="J464">
        <v>0.3</v>
      </c>
      <c r="K464" s="1" t="s">
        <v>563</v>
      </c>
    </row>
    <row r="465" spans="5:11" x14ac:dyDescent="0.25">
      <c r="E465" s="1" t="s">
        <v>535</v>
      </c>
      <c r="F465" s="1" t="s">
        <v>62</v>
      </c>
      <c r="H465" s="1" t="s">
        <v>46</v>
      </c>
      <c r="I465" s="1" t="s">
        <v>556</v>
      </c>
      <c r="J465">
        <v>0.3</v>
      </c>
      <c r="K465" s="1" t="s">
        <v>563</v>
      </c>
    </row>
    <row r="466" spans="5:11" x14ac:dyDescent="0.25">
      <c r="E466" s="1" t="s">
        <v>536</v>
      </c>
      <c r="F466" s="1" t="s">
        <v>51</v>
      </c>
      <c r="H466" s="1" t="s">
        <v>46</v>
      </c>
      <c r="I466" s="1" t="s">
        <v>487</v>
      </c>
      <c r="J466">
        <v>0.3</v>
      </c>
      <c r="K466" s="1" t="s">
        <v>563</v>
      </c>
    </row>
    <row r="467" spans="5:11" x14ac:dyDescent="0.25">
      <c r="E467" s="1" t="s">
        <v>537</v>
      </c>
      <c r="F467" s="1" t="s">
        <v>272</v>
      </c>
      <c r="H467" s="1" t="s">
        <v>47</v>
      </c>
      <c r="I467" s="1" t="s">
        <v>200</v>
      </c>
      <c r="J467">
        <v>0.3</v>
      </c>
      <c r="K467" s="1" t="s">
        <v>563</v>
      </c>
    </row>
    <row r="468" spans="5:11" x14ac:dyDescent="0.25">
      <c r="E468" s="1" t="s">
        <v>538</v>
      </c>
      <c r="F468" s="1" t="s">
        <v>89</v>
      </c>
      <c r="H468" s="1" t="s">
        <v>3</v>
      </c>
      <c r="I468" s="1" t="s">
        <v>107</v>
      </c>
      <c r="J468">
        <v>0.2</v>
      </c>
      <c r="K468" s="1" t="s">
        <v>563</v>
      </c>
    </row>
    <row r="469" spans="5:11" x14ac:dyDescent="0.25">
      <c r="E469" s="1" t="s">
        <v>539</v>
      </c>
      <c r="F469" s="1" t="s">
        <v>62</v>
      </c>
      <c r="H469" s="1" t="s">
        <v>3</v>
      </c>
      <c r="I469" s="1" t="s">
        <v>122</v>
      </c>
      <c r="J469">
        <v>0.2</v>
      </c>
      <c r="K469" s="1" t="s">
        <v>563</v>
      </c>
    </row>
    <row r="470" spans="5:11" x14ac:dyDescent="0.25">
      <c r="E470" s="1" t="s">
        <v>540</v>
      </c>
      <c r="F470" s="1" t="s">
        <v>60</v>
      </c>
      <c r="H470" s="1" t="s">
        <v>7</v>
      </c>
      <c r="I470" s="1" t="s">
        <v>179</v>
      </c>
      <c r="J470">
        <v>0.2</v>
      </c>
      <c r="K470" s="1" t="s">
        <v>563</v>
      </c>
    </row>
    <row r="471" spans="5:11" x14ac:dyDescent="0.25">
      <c r="E471" s="1" t="s">
        <v>541</v>
      </c>
      <c r="F471" s="1" t="s">
        <v>81</v>
      </c>
      <c r="H471" s="1" t="s">
        <v>7</v>
      </c>
      <c r="I471" s="1" t="s">
        <v>221</v>
      </c>
      <c r="J471">
        <v>0.2</v>
      </c>
      <c r="K471" s="1" t="s">
        <v>563</v>
      </c>
    </row>
    <row r="472" spans="5:11" x14ac:dyDescent="0.25">
      <c r="E472" s="1" t="s">
        <v>542</v>
      </c>
      <c r="F472" s="1" t="s">
        <v>543</v>
      </c>
      <c r="H472" s="1" t="s">
        <v>7</v>
      </c>
      <c r="I472" s="1" t="s">
        <v>242</v>
      </c>
      <c r="J472">
        <v>0.2</v>
      </c>
      <c r="K472" s="1" t="s">
        <v>563</v>
      </c>
    </row>
    <row r="473" spans="5:11" x14ac:dyDescent="0.25">
      <c r="E473" s="1" t="s">
        <v>544</v>
      </c>
      <c r="F473" s="1" t="s">
        <v>81</v>
      </c>
      <c r="H473" s="1" t="s">
        <v>10</v>
      </c>
      <c r="I473" s="1" t="s">
        <v>64</v>
      </c>
      <c r="J473">
        <v>0.2</v>
      </c>
      <c r="K473" s="1" t="s">
        <v>563</v>
      </c>
    </row>
    <row r="474" spans="5:11" x14ac:dyDescent="0.25">
      <c r="E474" s="1" t="s">
        <v>545</v>
      </c>
      <c r="F474" s="1" t="s">
        <v>51</v>
      </c>
      <c r="H474" s="1" t="s">
        <v>10</v>
      </c>
      <c r="I474" s="1" t="s">
        <v>293</v>
      </c>
      <c r="J474">
        <v>0.2</v>
      </c>
      <c r="K474" s="1" t="s">
        <v>563</v>
      </c>
    </row>
    <row r="475" spans="5:11" x14ac:dyDescent="0.25">
      <c r="E475" s="1" t="s">
        <v>546</v>
      </c>
      <c r="F475" s="1" t="s">
        <v>81</v>
      </c>
      <c r="H475" s="1" t="s">
        <v>10</v>
      </c>
      <c r="I475" s="1" t="s">
        <v>243</v>
      </c>
      <c r="J475">
        <v>0.2</v>
      </c>
      <c r="K475" s="1" t="s">
        <v>563</v>
      </c>
    </row>
    <row r="476" spans="5:11" x14ac:dyDescent="0.25">
      <c r="E476" s="1" t="s">
        <v>547</v>
      </c>
      <c r="F476" s="1" t="s">
        <v>51</v>
      </c>
      <c r="H476" s="1" t="s">
        <v>12</v>
      </c>
      <c r="I476" s="1" t="s">
        <v>363</v>
      </c>
      <c r="J476">
        <v>0.2</v>
      </c>
      <c r="K476" s="1" t="s">
        <v>563</v>
      </c>
    </row>
    <row r="477" spans="5:11" x14ac:dyDescent="0.25">
      <c r="E477" s="1" t="s">
        <v>548</v>
      </c>
      <c r="F477" s="1" t="s">
        <v>56</v>
      </c>
      <c r="H477" s="1" t="s">
        <v>12</v>
      </c>
      <c r="I477" s="1" t="s">
        <v>542</v>
      </c>
      <c r="J477">
        <v>0.2</v>
      </c>
      <c r="K477" s="1" t="s">
        <v>563</v>
      </c>
    </row>
    <row r="478" spans="5:11" x14ac:dyDescent="0.25">
      <c r="E478" s="1" t="s">
        <v>549</v>
      </c>
      <c r="F478" s="1" t="s">
        <v>81</v>
      </c>
      <c r="H478" s="1" t="s">
        <v>12</v>
      </c>
      <c r="I478" s="1" t="s">
        <v>264</v>
      </c>
      <c r="J478">
        <v>0.2</v>
      </c>
      <c r="K478" s="1" t="s">
        <v>563</v>
      </c>
    </row>
    <row r="479" spans="5:11" x14ac:dyDescent="0.25">
      <c r="E479" s="1" t="s">
        <v>550</v>
      </c>
      <c r="F479" s="1" t="s">
        <v>81</v>
      </c>
      <c r="H479" s="1" t="s">
        <v>13</v>
      </c>
      <c r="I479" s="1" t="s">
        <v>304</v>
      </c>
      <c r="J479">
        <v>0.2</v>
      </c>
      <c r="K479" s="1" t="s">
        <v>563</v>
      </c>
    </row>
    <row r="480" spans="5:11" x14ac:dyDescent="0.25">
      <c r="E480" s="1" t="s">
        <v>551</v>
      </c>
      <c r="F480" s="1" t="s">
        <v>53</v>
      </c>
      <c r="H480" s="1" t="s">
        <v>13</v>
      </c>
      <c r="I480" s="1" t="s">
        <v>235</v>
      </c>
      <c r="J480">
        <v>0.2</v>
      </c>
      <c r="K480" s="1" t="s">
        <v>563</v>
      </c>
    </row>
    <row r="481" spans="5:11" x14ac:dyDescent="0.25">
      <c r="E481" s="1" t="s">
        <v>552</v>
      </c>
      <c r="F481" s="1" t="s">
        <v>81</v>
      </c>
      <c r="H481" s="1" t="s">
        <v>13</v>
      </c>
      <c r="I481" s="1" t="s">
        <v>125</v>
      </c>
      <c r="J481">
        <v>0.2</v>
      </c>
      <c r="K481" s="1" t="s">
        <v>563</v>
      </c>
    </row>
    <row r="482" spans="5:11" x14ac:dyDescent="0.25">
      <c r="E482" s="1" t="s">
        <v>553</v>
      </c>
      <c r="F482" s="1" t="s">
        <v>81</v>
      </c>
      <c r="H482" s="1" t="s">
        <v>13</v>
      </c>
      <c r="I482" s="1" t="s">
        <v>247</v>
      </c>
      <c r="J482">
        <v>0.2</v>
      </c>
      <c r="K482" s="1" t="s">
        <v>563</v>
      </c>
    </row>
    <row r="483" spans="5:11" x14ac:dyDescent="0.25">
      <c r="E483" s="1" t="s">
        <v>554</v>
      </c>
      <c r="F483" s="1" t="s">
        <v>144</v>
      </c>
      <c r="H483" s="1" t="s">
        <v>13</v>
      </c>
      <c r="I483" s="1" t="s">
        <v>446</v>
      </c>
      <c r="J483">
        <v>0.2</v>
      </c>
      <c r="K483" s="1" t="s">
        <v>563</v>
      </c>
    </row>
    <row r="484" spans="5:11" x14ac:dyDescent="0.25">
      <c r="E484" s="1" t="s">
        <v>555</v>
      </c>
      <c r="F484" s="1" t="s">
        <v>62</v>
      </c>
      <c r="H484" s="1" t="s">
        <v>13</v>
      </c>
      <c r="I484" s="1" t="s">
        <v>499</v>
      </c>
      <c r="J484">
        <v>0.2</v>
      </c>
      <c r="K484" s="1" t="s">
        <v>563</v>
      </c>
    </row>
    <row r="485" spans="5:11" x14ac:dyDescent="0.25">
      <c r="E485" s="1" t="s">
        <v>556</v>
      </c>
      <c r="F485" s="1" t="s">
        <v>131</v>
      </c>
      <c r="H485" s="1" t="s">
        <v>17</v>
      </c>
      <c r="I485" s="1" t="s">
        <v>391</v>
      </c>
      <c r="J485">
        <v>0.2</v>
      </c>
      <c r="K485" s="1" t="s">
        <v>563</v>
      </c>
    </row>
    <row r="486" spans="5:11" x14ac:dyDescent="0.25">
      <c r="E486" s="1" t="s">
        <v>557</v>
      </c>
      <c r="F486" s="1" t="s">
        <v>81</v>
      </c>
      <c r="H486" s="1" t="s">
        <v>17</v>
      </c>
      <c r="I486" s="1" t="s">
        <v>433</v>
      </c>
      <c r="J486">
        <v>0.2</v>
      </c>
      <c r="K486" s="1" t="s">
        <v>563</v>
      </c>
    </row>
    <row r="487" spans="5:11" x14ac:dyDescent="0.25">
      <c r="E487" s="1" t="s">
        <v>558</v>
      </c>
      <c r="F487" s="1" t="s">
        <v>81</v>
      </c>
      <c r="H487" s="1" t="s">
        <v>17</v>
      </c>
      <c r="I487" s="1" t="s">
        <v>521</v>
      </c>
      <c r="J487">
        <v>0.2</v>
      </c>
      <c r="K487" s="1" t="s">
        <v>563</v>
      </c>
    </row>
    <row r="488" spans="5:11" x14ac:dyDescent="0.25">
      <c r="E488" s="1" t="s">
        <v>559</v>
      </c>
      <c r="F488" s="1" t="s">
        <v>81</v>
      </c>
      <c r="H488" s="1" t="s">
        <v>20</v>
      </c>
      <c r="I488" s="1" t="s">
        <v>274</v>
      </c>
      <c r="J488">
        <v>0.2</v>
      </c>
      <c r="K488" s="1" t="s">
        <v>563</v>
      </c>
    </row>
    <row r="489" spans="5:11" x14ac:dyDescent="0.25">
      <c r="H489" s="1" t="s">
        <v>20</v>
      </c>
      <c r="I489" s="1" t="s">
        <v>252</v>
      </c>
      <c r="J489">
        <v>0.2</v>
      </c>
      <c r="K489" s="1" t="s">
        <v>563</v>
      </c>
    </row>
    <row r="490" spans="5:11" x14ac:dyDescent="0.25">
      <c r="H490" s="1" t="s">
        <v>20</v>
      </c>
      <c r="I490" s="1" t="s">
        <v>327</v>
      </c>
      <c r="J490">
        <v>0.2</v>
      </c>
      <c r="K490" s="1" t="s">
        <v>563</v>
      </c>
    </row>
    <row r="491" spans="5:11" x14ac:dyDescent="0.25">
      <c r="H491" s="1" t="s">
        <v>20</v>
      </c>
      <c r="I491" s="1" t="s">
        <v>393</v>
      </c>
      <c r="J491">
        <v>0.2</v>
      </c>
      <c r="K491" s="1" t="s">
        <v>563</v>
      </c>
    </row>
    <row r="492" spans="5:11" x14ac:dyDescent="0.25">
      <c r="H492" s="1" t="s">
        <v>20</v>
      </c>
      <c r="I492" s="1" t="s">
        <v>55</v>
      </c>
      <c r="J492">
        <v>0.2</v>
      </c>
      <c r="K492" s="1" t="s">
        <v>563</v>
      </c>
    </row>
    <row r="493" spans="5:11" x14ac:dyDescent="0.25">
      <c r="H493" s="1" t="s">
        <v>20</v>
      </c>
      <c r="I493" s="1" t="s">
        <v>503</v>
      </c>
      <c r="J493">
        <v>0.2</v>
      </c>
      <c r="K493" s="1" t="s">
        <v>563</v>
      </c>
    </row>
    <row r="494" spans="5:11" x14ac:dyDescent="0.25">
      <c r="H494" s="1" t="s">
        <v>20</v>
      </c>
      <c r="I494" s="1" t="s">
        <v>305</v>
      </c>
      <c r="J494">
        <v>0.2</v>
      </c>
      <c r="K494" s="1" t="s">
        <v>563</v>
      </c>
    </row>
    <row r="495" spans="5:11" x14ac:dyDescent="0.25">
      <c r="H495" s="1" t="s">
        <v>20</v>
      </c>
      <c r="I495" s="1" t="s">
        <v>146</v>
      </c>
      <c r="J495">
        <v>0.2</v>
      </c>
      <c r="K495" s="1" t="s">
        <v>563</v>
      </c>
    </row>
    <row r="496" spans="5:11" x14ac:dyDescent="0.25">
      <c r="H496" s="1" t="s">
        <v>20</v>
      </c>
      <c r="I496" s="1" t="s">
        <v>437</v>
      </c>
      <c r="J496">
        <v>0.2</v>
      </c>
      <c r="K496" s="1" t="s">
        <v>563</v>
      </c>
    </row>
    <row r="497" spans="8:11" x14ac:dyDescent="0.25">
      <c r="H497" s="1" t="s">
        <v>22</v>
      </c>
      <c r="I497" s="1" t="s">
        <v>184</v>
      </c>
      <c r="J497">
        <v>0.2</v>
      </c>
      <c r="K497" s="1" t="s">
        <v>563</v>
      </c>
    </row>
    <row r="498" spans="8:11" x14ac:dyDescent="0.25">
      <c r="H498" s="1" t="s">
        <v>22</v>
      </c>
      <c r="I498" s="1" t="s">
        <v>82</v>
      </c>
      <c r="J498">
        <v>0.2</v>
      </c>
      <c r="K498" s="1" t="s">
        <v>563</v>
      </c>
    </row>
    <row r="499" spans="8:11" x14ac:dyDescent="0.25">
      <c r="H499" s="1" t="s">
        <v>24</v>
      </c>
      <c r="I499" s="1" t="s">
        <v>329</v>
      </c>
      <c r="J499">
        <v>0.2</v>
      </c>
      <c r="K499" s="1" t="s">
        <v>563</v>
      </c>
    </row>
    <row r="500" spans="8:11" x14ac:dyDescent="0.25">
      <c r="H500" s="1" t="s">
        <v>25</v>
      </c>
      <c r="I500" s="1" t="s">
        <v>329</v>
      </c>
      <c r="J500">
        <v>0.2</v>
      </c>
      <c r="K500" s="1" t="s">
        <v>563</v>
      </c>
    </row>
    <row r="501" spans="8:11" x14ac:dyDescent="0.25">
      <c r="H501" s="1" t="s">
        <v>25</v>
      </c>
      <c r="I501" s="1" t="s">
        <v>434</v>
      </c>
      <c r="J501">
        <v>0.2</v>
      </c>
      <c r="K501" s="1" t="s">
        <v>563</v>
      </c>
    </row>
    <row r="502" spans="8:11" x14ac:dyDescent="0.25">
      <c r="H502" s="1" t="s">
        <v>25</v>
      </c>
      <c r="I502" s="1" t="s">
        <v>433</v>
      </c>
      <c r="J502">
        <v>0.2</v>
      </c>
      <c r="K502" s="1" t="s">
        <v>563</v>
      </c>
    </row>
    <row r="503" spans="8:11" x14ac:dyDescent="0.25">
      <c r="H503" s="1" t="s">
        <v>25</v>
      </c>
      <c r="I503" s="1" t="s">
        <v>528</v>
      </c>
      <c r="J503">
        <v>0.2</v>
      </c>
      <c r="K503" s="1" t="s">
        <v>563</v>
      </c>
    </row>
    <row r="504" spans="8:11" x14ac:dyDescent="0.25">
      <c r="H504" s="1" t="s">
        <v>25</v>
      </c>
      <c r="I504" s="1" t="s">
        <v>427</v>
      </c>
      <c r="J504">
        <v>0.2</v>
      </c>
      <c r="K504" s="1" t="s">
        <v>563</v>
      </c>
    </row>
    <row r="505" spans="8:11" x14ac:dyDescent="0.25">
      <c r="H505" s="1" t="s">
        <v>25</v>
      </c>
      <c r="I505" s="1" t="s">
        <v>444</v>
      </c>
      <c r="J505">
        <v>0.2</v>
      </c>
      <c r="K505" s="1" t="s">
        <v>563</v>
      </c>
    </row>
    <row r="506" spans="8:11" x14ac:dyDescent="0.25">
      <c r="H506" s="1" t="s">
        <v>27</v>
      </c>
      <c r="I506" s="1" t="s">
        <v>448</v>
      </c>
      <c r="J506">
        <v>0.2</v>
      </c>
      <c r="K506" s="1" t="s">
        <v>563</v>
      </c>
    </row>
    <row r="507" spans="8:11" x14ac:dyDescent="0.25">
      <c r="H507" s="1" t="s">
        <v>27</v>
      </c>
      <c r="I507" s="1" t="s">
        <v>266</v>
      </c>
      <c r="J507">
        <v>0.2</v>
      </c>
      <c r="K507" s="1" t="s">
        <v>563</v>
      </c>
    </row>
    <row r="508" spans="8:11" x14ac:dyDescent="0.25">
      <c r="H508" s="1" t="s">
        <v>27</v>
      </c>
      <c r="I508" s="1" t="s">
        <v>409</v>
      </c>
      <c r="J508">
        <v>0.2</v>
      </c>
      <c r="K508" s="1" t="s">
        <v>563</v>
      </c>
    </row>
    <row r="509" spans="8:11" x14ac:dyDescent="0.25">
      <c r="H509" s="1" t="s">
        <v>27</v>
      </c>
      <c r="I509" s="1" t="s">
        <v>410</v>
      </c>
      <c r="J509">
        <v>0.2</v>
      </c>
      <c r="K509" s="1" t="s">
        <v>563</v>
      </c>
    </row>
    <row r="510" spans="8:11" x14ac:dyDescent="0.25">
      <c r="H510" s="1" t="s">
        <v>31</v>
      </c>
      <c r="I510" s="1" t="s">
        <v>419</v>
      </c>
      <c r="J510">
        <v>0.2</v>
      </c>
      <c r="K510" s="1" t="s">
        <v>563</v>
      </c>
    </row>
    <row r="511" spans="8:11" x14ac:dyDescent="0.25">
      <c r="H511" s="1" t="s">
        <v>31</v>
      </c>
      <c r="I511" s="1" t="s">
        <v>513</v>
      </c>
      <c r="J511">
        <v>0.2</v>
      </c>
      <c r="K511" s="1" t="s">
        <v>563</v>
      </c>
    </row>
    <row r="512" spans="8:11" x14ac:dyDescent="0.25">
      <c r="H512" s="1" t="s">
        <v>31</v>
      </c>
      <c r="I512" s="1" t="s">
        <v>345</v>
      </c>
      <c r="J512">
        <v>0.2</v>
      </c>
      <c r="K512" s="1" t="s">
        <v>563</v>
      </c>
    </row>
    <row r="513" spans="8:11" x14ac:dyDescent="0.25">
      <c r="H513" s="1" t="s">
        <v>31</v>
      </c>
      <c r="I513" s="1" t="s">
        <v>134</v>
      </c>
      <c r="J513">
        <v>0.2</v>
      </c>
      <c r="K513" s="1" t="s">
        <v>563</v>
      </c>
    </row>
    <row r="514" spans="8:11" x14ac:dyDescent="0.25">
      <c r="H514" s="1" t="s">
        <v>32</v>
      </c>
      <c r="I514" s="1" t="s">
        <v>444</v>
      </c>
      <c r="J514">
        <v>0.2</v>
      </c>
      <c r="K514" s="1" t="s">
        <v>563</v>
      </c>
    </row>
    <row r="515" spans="8:11" x14ac:dyDescent="0.25">
      <c r="H515" s="1" t="s">
        <v>32</v>
      </c>
      <c r="I515" s="1" t="s">
        <v>127</v>
      </c>
      <c r="J515">
        <v>0.2</v>
      </c>
      <c r="K515" s="1" t="s">
        <v>563</v>
      </c>
    </row>
    <row r="516" spans="8:11" x14ac:dyDescent="0.25">
      <c r="H516" s="1" t="s">
        <v>32</v>
      </c>
      <c r="I516" s="1" t="s">
        <v>66</v>
      </c>
      <c r="J516">
        <v>0.2</v>
      </c>
      <c r="K516" s="1" t="s">
        <v>563</v>
      </c>
    </row>
    <row r="517" spans="8:11" x14ac:dyDescent="0.25">
      <c r="H517" s="1" t="s">
        <v>32</v>
      </c>
      <c r="I517" s="1" t="s">
        <v>537</v>
      </c>
      <c r="J517">
        <v>0.2</v>
      </c>
      <c r="K517" s="1" t="s">
        <v>563</v>
      </c>
    </row>
    <row r="518" spans="8:11" x14ac:dyDescent="0.25">
      <c r="H518" s="1" t="s">
        <v>32</v>
      </c>
      <c r="I518" s="1" t="s">
        <v>200</v>
      </c>
      <c r="J518">
        <v>0.2</v>
      </c>
      <c r="K518" s="1" t="s">
        <v>563</v>
      </c>
    </row>
    <row r="519" spans="8:11" x14ac:dyDescent="0.25">
      <c r="H519" s="1" t="s">
        <v>33</v>
      </c>
      <c r="I519" s="1" t="s">
        <v>76</v>
      </c>
      <c r="J519">
        <v>0.2</v>
      </c>
      <c r="K519" s="1" t="s">
        <v>563</v>
      </c>
    </row>
    <row r="520" spans="8:11" x14ac:dyDescent="0.25">
      <c r="H520" s="1" t="s">
        <v>33</v>
      </c>
      <c r="I520" s="1" t="s">
        <v>87</v>
      </c>
      <c r="J520">
        <v>0.2</v>
      </c>
      <c r="K520" s="1" t="s">
        <v>563</v>
      </c>
    </row>
    <row r="521" spans="8:11" x14ac:dyDescent="0.25">
      <c r="H521" s="1" t="s">
        <v>33</v>
      </c>
      <c r="I521" s="1" t="s">
        <v>98</v>
      </c>
      <c r="J521">
        <v>0.2</v>
      </c>
      <c r="K521" s="1" t="s">
        <v>563</v>
      </c>
    </row>
    <row r="522" spans="8:11" x14ac:dyDescent="0.25">
      <c r="H522" s="1" t="s">
        <v>34</v>
      </c>
      <c r="I522" s="1" t="s">
        <v>442</v>
      </c>
      <c r="J522">
        <v>0.2</v>
      </c>
      <c r="K522" s="1" t="s">
        <v>563</v>
      </c>
    </row>
    <row r="523" spans="8:11" x14ac:dyDescent="0.25">
      <c r="H523" s="1" t="s">
        <v>34</v>
      </c>
      <c r="I523" s="1" t="s">
        <v>76</v>
      </c>
      <c r="J523">
        <v>0.2</v>
      </c>
      <c r="K523" s="1" t="s">
        <v>563</v>
      </c>
    </row>
    <row r="524" spans="8:11" x14ac:dyDescent="0.25">
      <c r="H524" s="1" t="s">
        <v>37</v>
      </c>
      <c r="I524" s="1" t="s">
        <v>271</v>
      </c>
      <c r="J524">
        <v>0.2</v>
      </c>
      <c r="K524" s="1" t="s">
        <v>563</v>
      </c>
    </row>
    <row r="525" spans="8:11" x14ac:dyDescent="0.25">
      <c r="H525" s="1" t="s">
        <v>37</v>
      </c>
      <c r="I525" s="1" t="s">
        <v>128</v>
      </c>
      <c r="J525">
        <v>0.2</v>
      </c>
      <c r="K525" s="1" t="s">
        <v>563</v>
      </c>
    </row>
    <row r="526" spans="8:11" x14ac:dyDescent="0.25">
      <c r="H526" s="1" t="s">
        <v>37</v>
      </c>
      <c r="I526" s="1" t="s">
        <v>524</v>
      </c>
      <c r="J526">
        <v>0.2</v>
      </c>
      <c r="K526" s="1" t="s">
        <v>563</v>
      </c>
    </row>
    <row r="527" spans="8:11" x14ac:dyDescent="0.25">
      <c r="H527" s="1" t="s">
        <v>38</v>
      </c>
      <c r="I527" s="1" t="s">
        <v>112</v>
      </c>
      <c r="J527">
        <v>0.2</v>
      </c>
      <c r="K527" s="1" t="s">
        <v>563</v>
      </c>
    </row>
    <row r="528" spans="8:11" x14ac:dyDescent="0.25">
      <c r="H528" s="1" t="s">
        <v>38</v>
      </c>
      <c r="I528" s="1" t="s">
        <v>551</v>
      </c>
      <c r="J528">
        <v>0.2</v>
      </c>
      <c r="K528" s="1" t="s">
        <v>563</v>
      </c>
    </row>
    <row r="529" spans="8:11" x14ac:dyDescent="0.25">
      <c r="H529" s="1" t="s">
        <v>40</v>
      </c>
      <c r="I529" s="1" t="s">
        <v>402</v>
      </c>
      <c r="J529">
        <v>0.2</v>
      </c>
      <c r="K529" s="1" t="s">
        <v>563</v>
      </c>
    </row>
    <row r="530" spans="8:11" x14ac:dyDescent="0.25">
      <c r="H530" s="1" t="s">
        <v>40</v>
      </c>
      <c r="I530" s="1" t="s">
        <v>228</v>
      </c>
      <c r="J530">
        <v>0.2</v>
      </c>
      <c r="K530" s="1" t="s">
        <v>563</v>
      </c>
    </row>
    <row r="531" spans="8:11" x14ac:dyDescent="0.25">
      <c r="H531" s="1" t="s">
        <v>40</v>
      </c>
      <c r="I531" s="1" t="s">
        <v>386</v>
      </c>
      <c r="J531">
        <v>0.2</v>
      </c>
      <c r="K531" s="1" t="s">
        <v>563</v>
      </c>
    </row>
    <row r="532" spans="8:11" x14ac:dyDescent="0.25">
      <c r="H532" s="1" t="s">
        <v>40</v>
      </c>
      <c r="I532" s="1" t="s">
        <v>224</v>
      </c>
      <c r="J532">
        <v>0.2</v>
      </c>
      <c r="K532" s="1" t="s">
        <v>563</v>
      </c>
    </row>
    <row r="533" spans="8:11" x14ac:dyDescent="0.25">
      <c r="H533" s="1" t="s">
        <v>40</v>
      </c>
      <c r="I533" s="1" t="s">
        <v>160</v>
      </c>
      <c r="J533">
        <v>0.2</v>
      </c>
      <c r="K533" s="1" t="s">
        <v>563</v>
      </c>
    </row>
    <row r="534" spans="8:11" x14ac:dyDescent="0.25">
      <c r="H534" s="1" t="s">
        <v>40</v>
      </c>
      <c r="I534" s="1" t="s">
        <v>476</v>
      </c>
      <c r="J534">
        <v>0.2</v>
      </c>
      <c r="K534" s="1" t="s">
        <v>563</v>
      </c>
    </row>
    <row r="535" spans="8:11" x14ac:dyDescent="0.25">
      <c r="H535" s="1" t="s">
        <v>40</v>
      </c>
      <c r="I535" s="1" t="s">
        <v>431</v>
      </c>
      <c r="J535">
        <v>0.2</v>
      </c>
      <c r="K535" s="1" t="s">
        <v>563</v>
      </c>
    </row>
    <row r="536" spans="8:11" x14ac:dyDescent="0.25">
      <c r="H536" s="1" t="s">
        <v>40</v>
      </c>
      <c r="I536" s="1" t="s">
        <v>388</v>
      </c>
      <c r="J536">
        <v>0.2</v>
      </c>
      <c r="K536" s="1" t="s">
        <v>563</v>
      </c>
    </row>
    <row r="537" spans="8:11" x14ac:dyDescent="0.25">
      <c r="H537" s="1" t="s">
        <v>40</v>
      </c>
      <c r="I537" s="1" t="s">
        <v>449</v>
      </c>
      <c r="J537">
        <v>0.2</v>
      </c>
      <c r="K537" s="1" t="s">
        <v>563</v>
      </c>
    </row>
    <row r="538" spans="8:11" x14ac:dyDescent="0.25">
      <c r="H538" s="1" t="s">
        <v>40</v>
      </c>
      <c r="I538" s="1" t="s">
        <v>464</v>
      </c>
      <c r="J538">
        <v>0.2</v>
      </c>
      <c r="K538" s="1" t="s">
        <v>563</v>
      </c>
    </row>
    <row r="539" spans="8:11" x14ac:dyDescent="0.25">
      <c r="H539" s="1" t="s">
        <v>40</v>
      </c>
      <c r="I539" s="1" t="s">
        <v>191</v>
      </c>
      <c r="J539">
        <v>0.2</v>
      </c>
      <c r="K539" s="1" t="s">
        <v>563</v>
      </c>
    </row>
    <row r="540" spans="8:11" x14ac:dyDescent="0.25">
      <c r="H540" s="1" t="s">
        <v>40</v>
      </c>
      <c r="I540" s="1" t="s">
        <v>341</v>
      </c>
      <c r="J540">
        <v>0.2</v>
      </c>
      <c r="K540" s="1" t="s">
        <v>563</v>
      </c>
    </row>
    <row r="541" spans="8:11" x14ac:dyDescent="0.25">
      <c r="H541" s="1" t="s">
        <v>40</v>
      </c>
      <c r="I541" s="1" t="s">
        <v>377</v>
      </c>
      <c r="J541">
        <v>0.2</v>
      </c>
      <c r="K541" s="1" t="s">
        <v>563</v>
      </c>
    </row>
    <row r="542" spans="8:11" x14ac:dyDescent="0.25">
      <c r="H542" s="1" t="s">
        <v>42</v>
      </c>
      <c r="I542" s="1" t="s">
        <v>229</v>
      </c>
      <c r="J542">
        <v>0.2</v>
      </c>
      <c r="K542" s="1" t="s">
        <v>563</v>
      </c>
    </row>
    <row r="543" spans="8:11" x14ac:dyDescent="0.25">
      <c r="H543" s="1" t="s">
        <v>43</v>
      </c>
      <c r="I543" s="1" t="s">
        <v>127</v>
      </c>
      <c r="J543">
        <v>0.2</v>
      </c>
      <c r="K543" s="1" t="s">
        <v>563</v>
      </c>
    </row>
    <row r="544" spans="8:11" x14ac:dyDescent="0.25">
      <c r="H544" s="1" t="s">
        <v>43</v>
      </c>
      <c r="I544" s="1" t="s">
        <v>537</v>
      </c>
      <c r="J544">
        <v>0.2</v>
      </c>
      <c r="K544" s="1" t="s">
        <v>563</v>
      </c>
    </row>
    <row r="545" spans="8:11" x14ac:dyDescent="0.25">
      <c r="H545" s="1" t="s">
        <v>44</v>
      </c>
      <c r="I545" s="1" t="s">
        <v>78</v>
      </c>
      <c r="J545">
        <v>0.2</v>
      </c>
      <c r="K545" s="1" t="s">
        <v>563</v>
      </c>
    </row>
    <row r="546" spans="8:11" x14ac:dyDescent="0.25">
      <c r="H546" s="1" t="s">
        <v>44</v>
      </c>
      <c r="I546" s="1" t="s">
        <v>196</v>
      </c>
      <c r="J546">
        <v>0.2</v>
      </c>
      <c r="K546" s="1" t="s">
        <v>563</v>
      </c>
    </row>
    <row r="547" spans="8:11" x14ac:dyDescent="0.25">
      <c r="H547" s="1" t="s">
        <v>44</v>
      </c>
      <c r="I547" s="1" t="s">
        <v>254</v>
      </c>
      <c r="J547">
        <v>0.2</v>
      </c>
      <c r="K547" s="1" t="s">
        <v>563</v>
      </c>
    </row>
    <row r="548" spans="8:11" x14ac:dyDescent="0.25">
      <c r="H548" s="1" t="s">
        <v>44</v>
      </c>
      <c r="I548" s="1" t="s">
        <v>202</v>
      </c>
      <c r="J548">
        <v>0.2</v>
      </c>
      <c r="K548" s="1" t="s">
        <v>563</v>
      </c>
    </row>
    <row r="549" spans="8:11" x14ac:dyDescent="0.25">
      <c r="H549" s="1" t="s">
        <v>44</v>
      </c>
      <c r="I549" s="1" t="s">
        <v>375</v>
      </c>
      <c r="J549">
        <v>0.2</v>
      </c>
      <c r="K549" s="1" t="s">
        <v>563</v>
      </c>
    </row>
    <row r="550" spans="8:11" x14ac:dyDescent="0.25">
      <c r="H550" s="1" t="s">
        <v>44</v>
      </c>
      <c r="I550" s="1" t="s">
        <v>504</v>
      </c>
      <c r="J550">
        <v>0.2</v>
      </c>
      <c r="K550" s="1" t="s">
        <v>563</v>
      </c>
    </row>
    <row r="551" spans="8:11" x14ac:dyDescent="0.25">
      <c r="H551" s="1" t="s">
        <v>44</v>
      </c>
      <c r="I551" s="1" t="s">
        <v>221</v>
      </c>
      <c r="J551">
        <v>0.2</v>
      </c>
      <c r="K551" s="1" t="s">
        <v>563</v>
      </c>
    </row>
    <row r="552" spans="8:11" x14ac:dyDescent="0.25">
      <c r="H552" s="1" t="s">
        <v>45</v>
      </c>
      <c r="I552" s="1" t="s">
        <v>426</v>
      </c>
      <c r="J552">
        <v>0.2</v>
      </c>
      <c r="K552" s="1" t="s">
        <v>563</v>
      </c>
    </row>
    <row r="553" spans="8:11" x14ac:dyDescent="0.25">
      <c r="H553" s="1" t="s">
        <v>45</v>
      </c>
      <c r="I553" s="1" t="s">
        <v>111</v>
      </c>
      <c r="J553">
        <v>0.2</v>
      </c>
      <c r="K553" s="1" t="s">
        <v>563</v>
      </c>
    </row>
    <row r="554" spans="8:11" x14ac:dyDescent="0.25">
      <c r="H554" s="1" t="s">
        <v>45</v>
      </c>
      <c r="I554" s="1" t="s">
        <v>181</v>
      </c>
      <c r="J554">
        <v>0.2</v>
      </c>
      <c r="K554" s="1" t="s">
        <v>563</v>
      </c>
    </row>
    <row r="555" spans="8:11" x14ac:dyDescent="0.25">
      <c r="H555" s="1" t="s">
        <v>45</v>
      </c>
      <c r="I555" s="1" t="s">
        <v>76</v>
      </c>
      <c r="J555">
        <v>0.2</v>
      </c>
      <c r="K555" s="1" t="s">
        <v>563</v>
      </c>
    </row>
    <row r="556" spans="8:11" x14ac:dyDescent="0.25">
      <c r="H556" s="1" t="s">
        <v>46</v>
      </c>
      <c r="I556" s="1" t="s">
        <v>219</v>
      </c>
      <c r="J556">
        <v>0.2</v>
      </c>
      <c r="K556" s="1" t="s">
        <v>563</v>
      </c>
    </row>
    <row r="557" spans="8:11" x14ac:dyDescent="0.25">
      <c r="H557" s="1" t="s">
        <v>46</v>
      </c>
      <c r="I557" s="1" t="s">
        <v>430</v>
      </c>
      <c r="J557">
        <v>0.2</v>
      </c>
      <c r="K557" s="1" t="s">
        <v>563</v>
      </c>
    </row>
    <row r="558" spans="8:11" x14ac:dyDescent="0.25">
      <c r="H558" s="1" t="s">
        <v>46</v>
      </c>
      <c r="I558" s="1" t="s">
        <v>438</v>
      </c>
      <c r="J558">
        <v>0.2</v>
      </c>
      <c r="K558" s="1" t="s">
        <v>563</v>
      </c>
    </row>
    <row r="559" spans="8:11" x14ac:dyDescent="0.25">
      <c r="H559" s="1" t="s">
        <v>46</v>
      </c>
      <c r="I559" s="1" t="s">
        <v>258</v>
      </c>
      <c r="J559">
        <v>0.2</v>
      </c>
      <c r="K559" s="1" t="s">
        <v>563</v>
      </c>
    </row>
    <row r="560" spans="8:11" x14ac:dyDescent="0.25">
      <c r="H560" s="1" t="s">
        <v>46</v>
      </c>
      <c r="I560" s="1" t="s">
        <v>132</v>
      </c>
      <c r="J560">
        <v>0.2</v>
      </c>
      <c r="K560" s="1" t="s">
        <v>563</v>
      </c>
    </row>
    <row r="561" spans="8:11" x14ac:dyDescent="0.25">
      <c r="H561" s="1" t="s">
        <v>46</v>
      </c>
      <c r="I561" s="1" t="s">
        <v>268</v>
      </c>
      <c r="J561">
        <v>0.2</v>
      </c>
      <c r="K561" s="1" t="s">
        <v>563</v>
      </c>
    </row>
    <row r="562" spans="8:11" x14ac:dyDescent="0.25">
      <c r="H562" s="1" t="s">
        <v>46</v>
      </c>
      <c r="I562" s="1" t="s">
        <v>137</v>
      </c>
      <c r="J562">
        <v>0.2</v>
      </c>
      <c r="K562" s="1" t="s">
        <v>563</v>
      </c>
    </row>
    <row r="563" spans="8:11" x14ac:dyDescent="0.25">
      <c r="H563" s="1" t="s">
        <v>46</v>
      </c>
      <c r="I563" s="1" t="s">
        <v>88</v>
      </c>
      <c r="J563">
        <v>0.2</v>
      </c>
      <c r="K563" s="1" t="s">
        <v>563</v>
      </c>
    </row>
    <row r="564" spans="8:11" x14ac:dyDescent="0.25">
      <c r="H564" s="1" t="s">
        <v>47</v>
      </c>
      <c r="I564" s="1" t="s">
        <v>329</v>
      </c>
      <c r="J564">
        <v>0.2</v>
      </c>
      <c r="K564" s="1" t="s">
        <v>563</v>
      </c>
    </row>
    <row r="565" spans="8:11" x14ac:dyDescent="0.25">
      <c r="H565" s="1" t="s">
        <v>7</v>
      </c>
      <c r="I565" s="1" t="s">
        <v>333</v>
      </c>
      <c r="J565">
        <v>0.1</v>
      </c>
      <c r="K565" s="1" t="s">
        <v>563</v>
      </c>
    </row>
    <row r="566" spans="8:11" x14ac:dyDescent="0.25">
      <c r="H566" s="1" t="s">
        <v>10</v>
      </c>
      <c r="I566" s="1" t="s">
        <v>244</v>
      </c>
      <c r="J566">
        <v>0.1</v>
      </c>
      <c r="K566" s="1" t="s">
        <v>563</v>
      </c>
    </row>
    <row r="567" spans="8:11" x14ac:dyDescent="0.25">
      <c r="H567" s="1" t="s">
        <v>10</v>
      </c>
      <c r="I567" s="1" t="s">
        <v>255</v>
      </c>
      <c r="J567">
        <v>0.1</v>
      </c>
      <c r="K567" s="1" t="s">
        <v>563</v>
      </c>
    </row>
    <row r="568" spans="8:11" x14ac:dyDescent="0.25">
      <c r="H568" s="1" t="s">
        <v>12</v>
      </c>
      <c r="I568" s="1" t="s">
        <v>222</v>
      </c>
      <c r="J568">
        <v>0.1</v>
      </c>
      <c r="K568" s="1" t="s">
        <v>563</v>
      </c>
    </row>
    <row r="569" spans="8:11" x14ac:dyDescent="0.25">
      <c r="H569" s="1" t="s">
        <v>12</v>
      </c>
      <c r="I569" s="1" t="s">
        <v>151</v>
      </c>
      <c r="J569">
        <v>0.1</v>
      </c>
      <c r="K569" s="1" t="s">
        <v>563</v>
      </c>
    </row>
    <row r="570" spans="8:11" x14ac:dyDescent="0.25">
      <c r="H570" s="1" t="s">
        <v>12</v>
      </c>
      <c r="I570" s="1" t="s">
        <v>451</v>
      </c>
      <c r="J570">
        <v>0.1</v>
      </c>
      <c r="K570" s="1" t="s">
        <v>563</v>
      </c>
    </row>
    <row r="571" spans="8:11" x14ac:dyDescent="0.25">
      <c r="H571" s="1" t="s">
        <v>12</v>
      </c>
      <c r="I571" s="1" t="s">
        <v>119</v>
      </c>
      <c r="J571">
        <v>0.1</v>
      </c>
      <c r="K571" s="1" t="s">
        <v>563</v>
      </c>
    </row>
    <row r="572" spans="8:11" x14ac:dyDescent="0.25">
      <c r="H572" s="1" t="s">
        <v>12</v>
      </c>
      <c r="I572" s="1" t="s">
        <v>332</v>
      </c>
      <c r="J572">
        <v>0.1</v>
      </c>
      <c r="K572" s="1" t="s">
        <v>563</v>
      </c>
    </row>
    <row r="573" spans="8:11" x14ac:dyDescent="0.25">
      <c r="H573" s="1" t="s">
        <v>12</v>
      </c>
      <c r="I573" s="1" t="s">
        <v>519</v>
      </c>
      <c r="J573">
        <v>0.1</v>
      </c>
      <c r="K573" s="1" t="s">
        <v>563</v>
      </c>
    </row>
    <row r="574" spans="8:11" x14ac:dyDescent="0.25">
      <c r="H574" s="1" t="s">
        <v>13</v>
      </c>
      <c r="I574" s="1" t="s">
        <v>343</v>
      </c>
      <c r="J574">
        <v>0.1</v>
      </c>
      <c r="K574" s="1" t="s">
        <v>563</v>
      </c>
    </row>
    <row r="575" spans="8:11" x14ac:dyDescent="0.25">
      <c r="H575" s="1" t="s">
        <v>13</v>
      </c>
      <c r="I575" s="1" t="s">
        <v>387</v>
      </c>
      <c r="J575">
        <v>0.1</v>
      </c>
      <c r="K575" s="1" t="s">
        <v>563</v>
      </c>
    </row>
    <row r="576" spans="8:11" x14ac:dyDescent="0.25">
      <c r="H576" s="1" t="s">
        <v>16</v>
      </c>
      <c r="I576" s="1" t="s">
        <v>545</v>
      </c>
      <c r="J576">
        <v>0.1</v>
      </c>
      <c r="K576" s="1" t="s">
        <v>563</v>
      </c>
    </row>
    <row r="577" spans="8:11" x14ac:dyDescent="0.25">
      <c r="H577" s="1" t="s">
        <v>20</v>
      </c>
      <c r="I577" s="1" t="s">
        <v>492</v>
      </c>
      <c r="J577">
        <v>0.1</v>
      </c>
      <c r="K577" s="1" t="s">
        <v>563</v>
      </c>
    </row>
    <row r="578" spans="8:11" x14ac:dyDescent="0.25">
      <c r="H578" s="1" t="s">
        <v>20</v>
      </c>
      <c r="I578" s="1" t="s">
        <v>265</v>
      </c>
      <c r="J578">
        <v>0.1</v>
      </c>
      <c r="K578" s="1" t="s">
        <v>563</v>
      </c>
    </row>
    <row r="579" spans="8:11" x14ac:dyDescent="0.25">
      <c r="H579" s="1" t="s">
        <v>20</v>
      </c>
      <c r="I579" s="1" t="s">
        <v>73</v>
      </c>
      <c r="J579">
        <v>0.1</v>
      </c>
      <c r="K579" s="1" t="s">
        <v>563</v>
      </c>
    </row>
    <row r="580" spans="8:11" x14ac:dyDescent="0.25">
      <c r="H580" s="1" t="s">
        <v>20</v>
      </c>
      <c r="I580" s="1" t="s">
        <v>429</v>
      </c>
      <c r="J580">
        <v>0.1</v>
      </c>
      <c r="K580" s="1" t="s">
        <v>563</v>
      </c>
    </row>
    <row r="581" spans="8:11" x14ac:dyDescent="0.25">
      <c r="H581" s="1" t="s">
        <v>20</v>
      </c>
      <c r="I581" s="1" t="s">
        <v>269</v>
      </c>
      <c r="J581">
        <v>0.1</v>
      </c>
      <c r="K581" s="1" t="s">
        <v>563</v>
      </c>
    </row>
    <row r="582" spans="8:11" x14ac:dyDescent="0.25">
      <c r="H582" s="1" t="s">
        <v>20</v>
      </c>
      <c r="I582" s="1" t="s">
        <v>289</v>
      </c>
      <c r="J582">
        <v>0.1</v>
      </c>
      <c r="K582" s="1" t="s">
        <v>563</v>
      </c>
    </row>
    <row r="583" spans="8:11" x14ac:dyDescent="0.25">
      <c r="H583" s="1" t="s">
        <v>20</v>
      </c>
      <c r="I583" s="1" t="s">
        <v>154</v>
      </c>
      <c r="J583">
        <v>0.1</v>
      </c>
      <c r="K583" s="1" t="s">
        <v>563</v>
      </c>
    </row>
    <row r="584" spans="8:11" x14ac:dyDescent="0.25">
      <c r="H584" s="1" t="s">
        <v>20</v>
      </c>
      <c r="I584" s="1" t="s">
        <v>292</v>
      </c>
      <c r="J584">
        <v>0.1</v>
      </c>
      <c r="K584" s="1" t="s">
        <v>563</v>
      </c>
    </row>
    <row r="585" spans="8:11" x14ac:dyDescent="0.25">
      <c r="H585" s="1" t="s">
        <v>20</v>
      </c>
      <c r="I585" s="1" t="s">
        <v>458</v>
      </c>
      <c r="J585">
        <v>0.1</v>
      </c>
      <c r="K585" s="1" t="s">
        <v>563</v>
      </c>
    </row>
    <row r="586" spans="8:11" x14ac:dyDescent="0.25">
      <c r="H586" s="1" t="s">
        <v>22</v>
      </c>
      <c r="I586" s="1" t="s">
        <v>136</v>
      </c>
      <c r="J586">
        <v>0.1</v>
      </c>
      <c r="K586" s="1" t="s">
        <v>563</v>
      </c>
    </row>
    <row r="587" spans="8:11" x14ac:dyDescent="0.25">
      <c r="H587" s="1" t="s">
        <v>25</v>
      </c>
      <c r="I587" s="1" t="s">
        <v>538</v>
      </c>
      <c r="J587">
        <v>0.1</v>
      </c>
      <c r="K587" s="1" t="s">
        <v>563</v>
      </c>
    </row>
    <row r="588" spans="8:11" x14ac:dyDescent="0.25">
      <c r="H588" s="1" t="s">
        <v>25</v>
      </c>
      <c r="I588" s="1" t="s">
        <v>277</v>
      </c>
      <c r="J588">
        <v>0.1</v>
      </c>
      <c r="K588" s="1" t="s">
        <v>563</v>
      </c>
    </row>
    <row r="589" spans="8:11" x14ac:dyDescent="0.25">
      <c r="H589" s="1" t="s">
        <v>25</v>
      </c>
      <c r="I589" s="1" t="s">
        <v>491</v>
      </c>
      <c r="J589">
        <v>0.1</v>
      </c>
      <c r="K589" s="1" t="s">
        <v>563</v>
      </c>
    </row>
    <row r="590" spans="8:11" x14ac:dyDescent="0.25">
      <c r="H590" s="1" t="s">
        <v>25</v>
      </c>
      <c r="I590" s="1" t="s">
        <v>527</v>
      </c>
      <c r="J590">
        <v>0.1</v>
      </c>
      <c r="K590" s="1" t="s">
        <v>563</v>
      </c>
    </row>
    <row r="591" spans="8:11" x14ac:dyDescent="0.25">
      <c r="H591" s="1" t="s">
        <v>25</v>
      </c>
      <c r="I591" s="1" t="s">
        <v>205</v>
      </c>
      <c r="J591">
        <v>0.1</v>
      </c>
      <c r="K591" s="1" t="s">
        <v>563</v>
      </c>
    </row>
    <row r="592" spans="8:11" x14ac:dyDescent="0.25">
      <c r="H592" s="1" t="s">
        <v>25</v>
      </c>
      <c r="I592" s="1" t="s">
        <v>178</v>
      </c>
      <c r="J592">
        <v>0.1</v>
      </c>
      <c r="K592" s="1" t="s">
        <v>563</v>
      </c>
    </row>
    <row r="593" spans="8:11" x14ac:dyDescent="0.25">
      <c r="H593" s="1" t="s">
        <v>25</v>
      </c>
      <c r="I593" s="1" t="s">
        <v>181</v>
      </c>
      <c r="J593">
        <v>0.1</v>
      </c>
      <c r="K593" s="1" t="s">
        <v>563</v>
      </c>
    </row>
    <row r="594" spans="8:11" x14ac:dyDescent="0.25">
      <c r="H594" s="1" t="s">
        <v>25</v>
      </c>
      <c r="I594" s="1" t="s">
        <v>199</v>
      </c>
      <c r="J594">
        <v>0.1</v>
      </c>
      <c r="K594" s="1" t="s">
        <v>563</v>
      </c>
    </row>
    <row r="595" spans="8:11" x14ac:dyDescent="0.25">
      <c r="H595" s="1" t="s">
        <v>25</v>
      </c>
      <c r="I595" s="1" t="s">
        <v>445</v>
      </c>
      <c r="J595">
        <v>0.1</v>
      </c>
      <c r="K595" s="1" t="s">
        <v>563</v>
      </c>
    </row>
    <row r="596" spans="8:11" x14ac:dyDescent="0.25">
      <c r="H596" s="1" t="s">
        <v>25</v>
      </c>
      <c r="I596" s="1" t="s">
        <v>280</v>
      </c>
      <c r="J596">
        <v>0.1</v>
      </c>
      <c r="K596" s="1" t="s">
        <v>563</v>
      </c>
    </row>
    <row r="597" spans="8:11" x14ac:dyDescent="0.25">
      <c r="H597" s="1" t="s">
        <v>27</v>
      </c>
      <c r="I597" s="1" t="s">
        <v>473</v>
      </c>
      <c r="J597">
        <v>0.1</v>
      </c>
      <c r="K597" s="1" t="s">
        <v>563</v>
      </c>
    </row>
    <row r="598" spans="8:11" x14ac:dyDescent="0.25">
      <c r="H598" s="1" t="s">
        <v>27</v>
      </c>
      <c r="I598" s="1" t="s">
        <v>413</v>
      </c>
      <c r="J598">
        <v>0.1</v>
      </c>
      <c r="K598" s="1" t="s">
        <v>563</v>
      </c>
    </row>
    <row r="599" spans="8:11" x14ac:dyDescent="0.25">
      <c r="H599" s="1" t="s">
        <v>27</v>
      </c>
      <c r="I599" s="1" t="s">
        <v>408</v>
      </c>
      <c r="J599">
        <v>0.1</v>
      </c>
      <c r="K599" s="1" t="s">
        <v>563</v>
      </c>
    </row>
    <row r="600" spans="8:11" x14ac:dyDescent="0.25">
      <c r="H600" s="1" t="s">
        <v>27</v>
      </c>
      <c r="I600" s="1" t="s">
        <v>412</v>
      </c>
      <c r="J600">
        <v>0.1</v>
      </c>
      <c r="K600" s="1" t="s">
        <v>563</v>
      </c>
    </row>
    <row r="601" spans="8:11" x14ac:dyDescent="0.25">
      <c r="H601" s="1" t="s">
        <v>27</v>
      </c>
      <c r="I601" s="1" t="s">
        <v>414</v>
      </c>
      <c r="J601">
        <v>0.1</v>
      </c>
      <c r="K601" s="1" t="s">
        <v>563</v>
      </c>
    </row>
    <row r="602" spans="8:11" x14ac:dyDescent="0.25">
      <c r="H602" s="1" t="s">
        <v>27</v>
      </c>
      <c r="I602" s="1" t="s">
        <v>315</v>
      </c>
      <c r="J602">
        <v>0.1</v>
      </c>
      <c r="K602" s="1" t="s">
        <v>563</v>
      </c>
    </row>
    <row r="603" spans="8:11" x14ac:dyDescent="0.25">
      <c r="H603" s="1" t="s">
        <v>27</v>
      </c>
      <c r="I603" s="1" t="s">
        <v>471</v>
      </c>
      <c r="J603">
        <v>0.1</v>
      </c>
      <c r="K603" s="1" t="s">
        <v>562</v>
      </c>
    </row>
    <row r="604" spans="8:11" x14ac:dyDescent="0.25">
      <c r="H604" s="1" t="s">
        <v>27</v>
      </c>
      <c r="I604" s="1" t="s">
        <v>450</v>
      </c>
      <c r="J604">
        <v>0.1</v>
      </c>
      <c r="K604" s="1" t="s">
        <v>563</v>
      </c>
    </row>
    <row r="605" spans="8:11" x14ac:dyDescent="0.25">
      <c r="H605" s="1" t="s">
        <v>29</v>
      </c>
      <c r="I605" s="1" t="s">
        <v>74</v>
      </c>
      <c r="J605">
        <v>0.1</v>
      </c>
      <c r="K605" s="1" t="s">
        <v>563</v>
      </c>
    </row>
    <row r="606" spans="8:11" x14ac:dyDescent="0.25">
      <c r="H606" s="1" t="s">
        <v>29</v>
      </c>
      <c r="I606" s="1" t="s">
        <v>538</v>
      </c>
      <c r="J606">
        <v>0.1</v>
      </c>
      <c r="K606" s="1" t="s">
        <v>563</v>
      </c>
    </row>
    <row r="607" spans="8:11" x14ac:dyDescent="0.25">
      <c r="H607" s="1" t="s">
        <v>31</v>
      </c>
      <c r="I607" s="1" t="s">
        <v>206</v>
      </c>
      <c r="J607">
        <v>0.1</v>
      </c>
      <c r="K607" s="1" t="s">
        <v>563</v>
      </c>
    </row>
    <row r="608" spans="8:11" x14ac:dyDescent="0.25">
      <c r="H608" s="1" t="s">
        <v>31</v>
      </c>
      <c r="I608" s="1" t="s">
        <v>143</v>
      </c>
      <c r="J608">
        <v>0.1</v>
      </c>
      <c r="K608" s="1" t="s">
        <v>563</v>
      </c>
    </row>
    <row r="609" spans="8:11" x14ac:dyDescent="0.25">
      <c r="H609" s="1" t="s">
        <v>31</v>
      </c>
      <c r="I609" s="1" t="s">
        <v>353</v>
      </c>
      <c r="J609">
        <v>0.1</v>
      </c>
      <c r="K609" s="1" t="s">
        <v>563</v>
      </c>
    </row>
    <row r="610" spans="8:11" x14ac:dyDescent="0.25">
      <c r="H610" s="1" t="s">
        <v>31</v>
      </c>
      <c r="I610" s="1" t="s">
        <v>344</v>
      </c>
      <c r="J610">
        <v>0.1</v>
      </c>
      <c r="K610" s="1" t="s">
        <v>563</v>
      </c>
    </row>
    <row r="611" spans="8:11" x14ac:dyDescent="0.25">
      <c r="H611" s="1" t="s">
        <v>31</v>
      </c>
      <c r="I611" s="1" t="s">
        <v>435</v>
      </c>
      <c r="J611">
        <v>0.1</v>
      </c>
      <c r="K611" s="1" t="s">
        <v>563</v>
      </c>
    </row>
    <row r="612" spans="8:11" x14ac:dyDescent="0.25">
      <c r="H612" s="1" t="s">
        <v>31</v>
      </c>
      <c r="I612" s="1" t="s">
        <v>509</v>
      </c>
      <c r="J612">
        <v>0.1</v>
      </c>
      <c r="K612" s="1" t="s">
        <v>563</v>
      </c>
    </row>
    <row r="613" spans="8:11" x14ac:dyDescent="0.25">
      <c r="H613" s="1" t="s">
        <v>32</v>
      </c>
      <c r="I613" s="1" t="s">
        <v>527</v>
      </c>
      <c r="J613">
        <v>0.1</v>
      </c>
      <c r="K613" s="1" t="s">
        <v>563</v>
      </c>
    </row>
    <row r="614" spans="8:11" x14ac:dyDescent="0.25">
      <c r="H614" s="1" t="s">
        <v>32</v>
      </c>
      <c r="I614" s="1" t="s">
        <v>161</v>
      </c>
      <c r="J614">
        <v>0.1</v>
      </c>
      <c r="K614" s="1" t="s">
        <v>563</v>
      </c>
    </row>
    <row r="615" spans="8:11" x14ac:dyDescent="0.25">
      <c r="H615" s="1" t="s">
        <v>32</v>
      </c>
      <c r="I615" s="1" t="s">
        <v>329</v>
      </c>
      <c r="J615">
        <v>0.1</v>
      </c>
      <c r="K615" s="1" t="s">
        <v>563</v>
      </c>
    </row>
    <row r="616" spans="8:11" x14ac:dyDescent="0.25">
      <c r="H616" s="1" t="s">
        <v>32</v>
      </c>
      <c r="I616" s="1" t="s">
        <v>318</v>
      </c>
      <c r="J616">
        <v>0.1</v>
      </c>
      <c r="K616" s="1" t="s">
        <v>563</v>
      </c>
    </row>
    <row r="617" spans="8:11" x14ac:dyDescent="0.25">
      <c r="H617" s="1" t="s">
        <v>33</v>
      </c>
      <c r="I617" s="1" t="s">
        <v>216</v>
      </c>
      <c r="J617">
        <v>0.1</v>
      </c>
      <c r="K617" s="1" t="s">
        <v>563</v>
      </c>
    </row>
    <row r="618" spans="8:11" x14ac:dyDescent="0.25">
      <c r="H618" s="1" t="s">
        <v>35</v>
      </c>
      <c r="I618" s="1" t="s">
        <v>241</v>
      </c>
      <c r="J618">
        <v>0.1</v>
      </c>
      <c r="K618" s="1" t="s">
        <v>563</v>
      </c>
    </row>
    <row r="619" spans="8:11" x14ac:dyDescent="0.25">
      <c r="H619" s="1" t="s">
        <v>35</v>
      </c>
      <c r="I619" s="1" t="s">
        <v>74</v>
      </c>
      <c r="J619">
        <v>0.1</v>
      </c>
      <c r="K619" s="1" t="s">
        <v>563</v>
      </c>
    </row>
    <row r="620" spans="8:11" x14ac:dyDescent="0.25">
      <c r="H620" s="1" t="s">
        <v>35</v>
      </c>
      <c r="I620" s="1" t="s">
        <v>391</v>
      </c>
      <c r="J620">
        <v>0.1</v>
      </c>
      <c r="K620" s="1" t="s">
        <v>563</v>
      </c>
    </row>
    <row r="621" spans="8:11" x14ac:dyDescent="0.25">
      <c r="H621" s="1" t="s">
        <v>37</v>
      </c>
      <c r="I621" s="1" t="s">
        <v>294</v>
      </c>
      <c r="J621">
        <v>0.1</v>
      </c>
      <c r="K621" s="1" t="s">
        <v>563</v>
      </c>
    </row>
    <row r="622" spans="8:11" x14ac:dyDescent="0.25">
      <c r="H622" s="1" t="s">
        <v>37</v>
      </c>
      <c r="I622" s="1" t="s">
        <v>67</v>
      </c>
      <c r="J622">
        <v>0.1</v>
      </c>
      <c r="K622" s="1" t="s">
        <v>563</v>
      </c>
    </row>
    <row r="623" spans="8:11" x14ac:dyDescent="0.25">
      <c r="H623" s="1" t="s">
        <v>37</v>
      </c>
      <c r="I623" s="1" t="s">
        <v>443</v>
      </c>
      <c r="J623">
        <v>0.1</v>
      </c>
      <c r="K623" s="1" t="s">
        <v>563</v>
      </c>
    </row>
    <row r="624" spans="8:11" x14ac:dyDescent="0.25">
      <c r="H624" s="1" t="s">
        <v>37</v>
      </c>
      <c r="I624" s="1" t="s">
        <v>480</v>
      </c>
      <c r="J624">
        <v>0.1</v>
      </c>
      <c r="K624" s="1" t="s">
        <v>563</v>
      </c>
    </row>
    <row r="625" spans="8:11" x14ac:dyDescent="0.25">
      <c r="H625" s="1" t="s">
        <v>37</v>
      </c>
      <c r="I625" s="1" t="s">
        <v>57</v>
      </c>
      <c r="J625">
        <v>0.1</v>
      </c>
      <c r="K625" s="1" t="s">
        <v>563</v>
      </c>
    </row>
    <row r="626" spans="8:11" x14ac:dyDescent="0.25">
      <c r="H626" s="1" t="s">
        <v>38</v>
      </c>
      <c r="I626" s="1" t="s">
        <v>70</v>
      </c>
      <c r="J626">
        <v>0.1</v>
      </c>
      <c r="K626" s="1" t="s">
        <v>563</v>
      </c>
    </row>
    <row r="627" spans="8:11" x14ac:dyDescent="0.25">
      <c r="H627" s="1" t="s">
        <v>40</v>
      </c>
      <c r="I627" s="1" t="s">
        <v>261</v>
      </c>
      <c r="J627">
        <v>0.1</v>
      </c>
      <c r="K627" s="1" t="s">
        <v>563</v>
      </c>
    </row>
    <row r="628" spans="8:11" x14ac:dyDescent="0.25">
      <c r="H628" s="1" t="s">
        <v>40</v>
      </c>
      <c r="I628" s="1" t="s">
        <v>313</v>
      </c>
      <c r="J628">
        <v>0.1</v>
      </c>
      <c r="K628" s="1" t="s">
        <v>563</v>
      </c>
    </row>
    <row r="629" spans="8:11" x14ac:dyDescent="0.25">
      <c r="H629" s="1" t="s">
        <v>40</v>
      </c>
      <c r="I629" s="1" t="s">
        <v>558</v>
      </c>
      <c r="J629">
        <v>0.1</v>
      </c>
      <c r="K629" s="1" t="s">
        <v>563</v>
      </c>
    </row>
    <row r="630" spans="8:11" x14ac:dyDescent="0.25">
      <c r="H630" s="1" t="s">
        <v>40</v>
      </c>
      <c r="I630" s="1" t="s">
        <v>389</v>
      </c>
      <c r="J630">
        <v>0.1</v>
      </c>
      <c r="K630" s="1" t="s">
        <v>563</v>
      </c>
    </row>
    <row r="631" spans="8:11" x14ac:dyDescent="0.25">
      <c r="H631" s="1" t="s">
        <v>40</v>
      </c>
      <c r="I631" s="1" t="s">
        <v>291</v>
      </c>
      <c r="J631">
        <v>0.1</v>
      </c>
      <c r="K631" s="1" t="s">
        <v>563</v>
      </c>
    </row>
    <row r="632" spans="8:11" x14ac:dyDescent="0.25">
      <c r="H632" s="1" t="s">
        <v>40</v>
      </c>
      <c r="I632" s="1" t="s">
        <v>473</v>
      </c>
      <c r="J632">
        <v>0.1</v>
      </c>
      <c r="K632" s="1" t="s">
        <v>563</v>
      </c>
    </row>
    <row r="633" spans="8:11" x14ac:dyDescent="0.25">
      <c r="H633" s="1" t="s">
        <v>40</v>
      </c>
      <c r="I633" s="1" t="s">
        <v>249</v>
      </c>
      <c r="J633">
        <v>0.1</v>
      </c>
      <c r="K633" s="1" t="s">
        <v>563</v>
      </c>
    </row>
    <row r="634" spans="8:11" x14ac:dyDescent="0.25">
      <c r="H634" s="1" t="s">
        <v>40</v>
      </c>
      <c r="I634" s="1" t="s">
        <v>379</v>
      </c>
      <c r="J634">
        <v>0.1</v>
      </c>
      <c r="K634" s="1" t="s">
        <v>563</v>
      </c>
    </row>
    <row r="635" spans="8:11" x14ac:dyDescent="0.25">
      <c r="H635" s="1" t="s">
        <v>40</v>
      </c>
      <c r="I635" s="1" t="s">
        <v>552</v>
      </c>
      <c r="J635">
        <v>0.1</v>
      </c>
      <c r="K635" s="1" t="s">
        <v>563</v>
      </c>
    </row>
    <row r="636" spans="8:11" x14ac:dyDescent="0.25">
      <c r="H636" s="1" t="s">
        <v>41</v>
      </c>
      <c r="I636" s="1" t="s">
        <v>494</v>
      </c>
      <c r="J636">
        <v>0.1</v>
      </c>
      <c r="K636" s="1" t="s">
        <v>563</v>
      </c>
    </row>
    <row r="637" spans="8:11" x14ac:dyDescent="0.25">
      <c r="H637" s="1" t="s">
        <v>42</v>
      </c>
      <c r="I637" s="1" t="s">
        <v>432</v>
      </c>
      <c r="J637">
        <v>0.1</v>
      </c>
      <c r="K637" s="1" t="s">
        <v>563</v>
      </c>
    </row>
    <row r="638" spans="8:11" x14ac:dyDescent="0.25">
      <c r="H638" s="1" t="s">
        <v>42</v>
      </c>
      <c r="I638" s="1" t="s">
        <v>489</v>
      </c>
      <c r="J638">
        <v>0.1</v>
      </c>
      <c r="K638" s="1" t="s">
        <v>563</v>
      </c>
    </row>
    <row r="639" spans="8:11" x14ac:dyDescent="0.25">
      <c r="H639" s="1" t="s">
        <v>42</v>
      </c>
      <c r="I639" s="1" t="s">
        <v>248</v>
      </c>
      <c r="J639">
        <v>0.1</v>
      </c>
      <c r="K639" s="1" t="s">
        <v>563</v>
      </c>
    </row>
    <row r="640" spans="8:11" x14ac:dyDescent="0.25">
      <c r="H640" s="1" t="s">
        <v>42</v>
      </c>
      <c r="I640" s="1" t="s">
        <v>182</v>
      </c>
      <c r="J640">
        <v>0.1</v>
      </c>
      <c r="K640" s="1" t="s">
        <v>563</v>
      </c>
    </row>
    <row r="641" spans="8:11" x14ac:dyDescent="0.25">
      <c r="H641" s="1" t="s">
        <v>42</v>
      </c>
      <c r="I641" s="1" t="s">
        <v>505</v>
      </c>
      <c r="J641">
        <v>0.1</v>
      </c>
      <c r="K641" s="1" t="s">
        <v>563</v>
      </c>
    </row>
    <row r="642" spans="8:11" x14ac:dyDescent="0.25">
      <c r="H642" s="1" t="s">
        <v>43</v>
      </c>
      <c r="I642" s="1" t="s">
        <v>433</v>
      </c>
      <c r="J642">
        <v>0.1</v>
      </c>
      <c r="K642" s="1" t="s">
        <v>563</v>
      </c>
    </row>
    <row r="643" spans="8:11" x14ac:dyDescent="0.25">
      <c r="H643" s="1" t="s">
        <v>43</v>
      </c>
      <c r="I643" s="1" t="s">
        <v>78</v>
      </c>
      <c r="J643">
        <v>0.1</v>
      </c>
      <c r="K643" s="1" t="s">
        <v>563</v>
      </c>
    </row>
    <row r="644" spans="8:11" x14ac:dyDescent="0.25">
      <c r="H644" s="1" t="s">
        <v>43</v>
      </c>
      <c r="I644" s="1" t="s">
        <v>529</v>
      </c>
      <c r="J644">
        <v>0.1</v>
      </c>
      <c r="K644" s="1" t="s">
        <v>563</v>
      </c>
    </row>
    <row r="645" spans="8:11" x14ac:dyDescent="0.25">
      <c r="H645" s="1" t="s">
        <v>44</v>
      </c>
      <c r="I645" s="1" t="s">
        <v>298</v>
      </c>
      <c r="J645">
        <v>0.1</v>
      </c>
      <c r="K645" s="1" t="s">
        <v>563</v>
      </c>
    </row>
    <row r="646" spans="8:11" x14ac:dyDescent="0.25">
      <c r="H646" s="1" t="s">
        <v>44</v>
      </c>
      <c r="I646" s="1" t="s">
        <v>537</v>
      </c>
      <c r="J646">
        <v>0.1</v>
      </c>
      <c r="K646" s="1" t="s">
        <v>563</v>
      </c>
    </row>
    <row r="647" spans="8:11" x14ac:dyDescent="0.25">
      <c r="H647" s="1" t="s">
        <v>45</v>
      </c>
      <c r="I647" s="1" t="s">
        <v>434</v>
      </c>
      <c r="J647">
        <v>0.1</v>
      </c>
      <c r="K647" s="1" t="s">
        <v>563</v>
      </c>
    </row>
    <row r="648" spans="8:11" x14ac:dyDescent="0.25">
      <c r="H648" s="1" t="s">
        <v>45</v>
      </c>
      <c r="I648" s="1" t="s">
        <v>200</v>
      </c>
      <c r="J648">
        <v>0.1</v>
      </c>
      <c r="K648" s="1" t="s">
        <v>563</v>
      </c>
    </row>
    <row r="649" spans="8:11" x14ac:dyDescent="0.25">
      <c r="H649" s="1" t="s">
        <v>45</v>
      </c>
      <c r="I649" s="1" t="s">
        <v>491</v>
      </c>
      <c r="J649">
        <v>0.1</v>
      </c>
      <c r="K649" s="1" t="s">
        <v>563</v>
      </c>
    </row>
    <row r="650" spans="8:11" x14ac:dyDescent="0.25">
      <c r="H650" s="1" t="s">
        <v>46</v>
      </c>
      <c r="I650" s="1" t="s">
        <v>441</v>
      </c>
      <c r="J650">
        <v>0.1</v>
      </c>
      <c r="K650" s="1" t="s">
        <v>563</v>
      </c>
    </row>
    <row r="651" spans="8:11" x14ac:dyDescent="0.25">
      <c r="H651" s="1" t="s">
        <v>46</v>
      </c>
      <c r="I651" s="1" t="s">
        <v>457</v>
      </c>
      <c r="J651">
        <v>0.1</v>
      </c>
      <c r="K651" s="1" t="s">
        <v>563</v>
      </c>
    </row>
    <row r="652" spans="8:11" x14ac:dyDescent="0.25">
      <c r="H652" s="1" t="s">
        <v>46</v>
      </c>
      <c r="I652" s="1" t="s">
        <v>485</v>
      </c>
      <c r="J652">
        <v>0.1</v>
      </c>
      <c r="K652" s="1" t="s">
        <v>563</v>
      </c>
    </row>
    <row r="653" spans="8:11" x14ac:dyDescent="0.25">
      <c r="H653" s="1" t="s">
        <v>47</v>
      </c>
      <c r="I653" s="1" t="s">
        <v>444</v>
      </c>
      <c r="J653">
        <v>0.1</v>
      </c>
      <c r="K653" s="1" t="s">
        <v>563</v>
      </c>
    </row>
    <row r="654" spans="8:11" x14ac:dyDescent="0.25">
      <c r="H654" s="1" t="s">
        <v>47</v>
      </c>
      <c r="I654" s="1" t="s">
        <v>527</v>
      </c>
      <c r="J654">
        <v>0.1</v>
      </c>
      <c r="K654" s="1" t="s">
        <v>563</v>
      </c>
    </row>
    <row r="655" spans="8:11" x14ac:dyDescent="0.25">
      <c r="H655" s="1" t="s">
        <v>47</v>
      </c>
      <c r="I655" s="1" t="s">
        <v>161</v>
      </c>
      <c r="J655">
        <v>0.1</v>
      </c>
      <c r="K655" s="1" t="s">
        <v>563</v>
      </c>
    </row>
    <row r="656" spans="8:11" x14ac:dyDescent="0.25">
      <c r="H656" s="1" t="s">
        <v>47</v>
      </c>
      <c r="I656" s="1" t="s">
        <v>406</v>
      </c>
      <c r="J656">
        <v>0.1</v>
      </c>
      <c r="K656" s="1" t="s">
        <v>563</v>
      </c>
    </row>
    <row r="657" spans="8:11" x14ac:dyDescent="0.25">
      <c r="H657" s="1" t="s">
        <v>47</v>
      </c>
      <c r="I657" s="1" t="s">
        <v>459</v>
      </c>
      <c r="J657">
        <v>0.1</v>
      </c>
      <c r="K657" s="1" t="s">
        <v>563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F A A B Q S w M E F A A C A A g A l m 1 b U T w Q F S K m A A A A + Q A A A B I A H A B D b 2 5 m a W c v U G F j a 2 F n Z S 5 4 b W w g o h g A K K A U A A A A A A A A A A A A A A A A A A A A A A A A A A A A h Y + 9 D o I w G E V f h X S n f 0 S j 5 q M M r p C Q m B j X p l R o h E K g W N 7 N w U f y F S R R 1 M 3 x n p z h 3 M f t D s n U 1 M F V 9 4 N p b Y w Y p i j Q V r W F s W W M R n c O N y g R k E t 1 k a U O Z t k O u 2 k o Y l Q 5 1 + 0 I 8 d 5 j H + G 2 L w m n l J F T l h 5 U p R u J P r L 5 L 4 f G D k 5 a p Z G A 4 y t G c L x m e M W 2 H L O I M i A L h 8 z Y r 8 P n Z E y B / E D Y j 7 U b e y 2 6 O s x T I M s E 8 r 4 h n l B L A w Q U A A I A C A C W b V t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m 1 b U f Y y q h W 2 A g A A d D g A A B M A H A B G b 3 J t d W x h c y 9 T Z W N 0 a W 9 u M S 5 t I K I Y A C i g F A A A A A A A A A A A A A A A A A A A A A A A A A A A A O 2 X T W / a M B i A z 0 P i P 7 j h A l K E g J Z t 2 s R h g k 3 T q n V s t J e R H l z i M Z f E j m x n a V J x 6 V / q a d J u F f 9 r b q H l o 5 1 a N q S 9 K C 8 X E l u Y 9 + N R n j e a D Q y X g v S m 3 / X X x U K x o L 9 T x X w S U a F N Q k m L B M w U C 8 R + J j / V 1 a U / u Z B 2 s a 1 / V D t y E I d M m P I 7 H r B q W w p j b 3 T Z a b / y j j R T 2 u N D q U 6 9 D t M j I y O v G 9 B B r L M R 9 3 o m k S q T g p F I Z S x j J B S c e T t d J Y e K h j K h 1 7 e l U o l 8 p C Z W K b G X X q P W q J H + T u f T / r H X 9 G b R V c 2 Z c S p u v 8 M C H n L D V M t 5 5 r i k L Y M 4 F L q 1 6 5 K 3 Y i B 9 L o a t e q N Z c 8 n n W B r W M 2 n A W v P L 6 o E N 5 b j i T r M s O Q d 0 O L m 4 u k x G n E g S S T 9 J J 7 + 0 D T c N 7 V 3 G Z c i Z Y 0 t w S E / s b 2 3 Q o T 3 o P a O + T b l 8 V y O X 9 G d b b 4 K g N 6 A B V b p l V L z 4 R 1 / t S c I W X h K T R v M j D 5 X N 7 p t U 4 T S P w z R i u v y 0 s N z z c 6 d 7 U x t p 6 2 B P Z c S w M z N 2 y b m z b x u U C t u i e z t d G c W 2 O a f 0 d k f E 4 Q l T 4 3 G l W O D i 4 W g X W T l l W W q j g o n K N L h H S G n 8 H S n r N H B O h u 3 R d K N + r x P T 9 c b S + n g z Z K 5 G u z a g 9 Y 0 R + u G 6 J f d y / y L 9 j A u 6 k v s f C a w v I R h n q R n J R P B B C p T D h Q g f g X E P H 1 s L W D w M y 9 G 8 m i s P r Z t d 2 y N f J u l T W V p C q e Q s w l R u V B w k C o n 6 N 6 J m h g Q M E 2 o y D 5 o s O b d z P W A U c b i H N N w v I L O L y C A y a / k O L j H o u 3 z 4 b m m W h 4 s j z v J b M 8 s v E b W H R C F R m 3 o 7 h A s T 2 j I f t r w b 9 e G i i K M + r F F / S Y d N s N i g D r d O h 3 B h Q h 3 m T I d w U U Q d A t b h c 7 D Y o A 6 3 T o d w Y U I d 5 k y H c F F E H Q L W 4 Q u w 2 K A O t 0 6 H c G F C H e Z M h 3 B R R B 0 C 1 u F L s N i g D r d O h 3 B h Q h 3 m T I d w U U Q d / n c d / g Z Q S w E C L Q A U A A I A C A C W b V t R P B A V I q Y A A A D 5 A A A A E g A A A A A A A A A A A A A A A A A A A A A A Q 2 9 u Z m l n L 1 B h Y 2 t h Z 2 U u e G 1 s U E s B A i 0 A F A A C A A g A l m 1 b U Q / K 6 a u k A A A A 6 Q A A A B M A A A A A A A A A A A A A A A A A 8 g A A A F t D b 2 5 0 Z W 5 0 X 1 R 5 c G V z X S 5 4 b W x Q S w E C L Q A U A A I A C A C W b V t R 9 j K q F b Y C A A B 0 O A A A E w A A A A A A A A A A A A A A A A D j A Q A A R m 9 y b X V s Y X M v U 2 V j d G l v b j E u b V B L B Q Y A A A A A A w A D A M I A A A D m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0 g A A A A A A A D /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u c 3 R 3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h b n N 0 d 2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j l U M T Q 6 M D Y 6 N D c u M D g 2 N z Y 2 N l o i I C 8 + P E V u d H J 5 I F R 5 c G U 9 I k Z p b G x D b 2 x 1 b W 5 U e X B l c y I g V m F s d W U 9 I n N C Z 1 l G I i A v P j x F b n R y e S B U e X B l P S J G a W x s Q 2 9 s d W 1 u T m F t Z X M i I F Z h b H V l P S J z W y Z x d W 9 0 O 1 B h b n N 0 d 2 8 m c X V v d D s s J n F 1 b 3 Q 7 S 2 9 u d H l u Z W 5 0 J n F 1 b 3 Q 7 L C Z x d W 9 0 O 1 B v c H V s Y W N q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b n N 0 d 2 E v W m 1 p Z W 5 p b 2 5 v I H R 5 c C 5 7 U G F u c 3 R 3 b y w w f S Z x d W 9 0 O y w m c X V v d D t T Z W N 0 a W 9 u M S 9 w Y W 5 z d H d h L 1 p t a W V u a W 9 u b y B 0 e X A u e 0 t v b n R 5 b m V u d C w x f S Z x d W 9 0 O y w m c X V v d D t T Z W N 0 a W 9 u M S 9 w Y W 5 z d H d h L 1 p t a W V u a W 9 u b y B 0 e X A u e 1 B v c H V s Y W N q Y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Y W 5 z d H d h L 1 p t a W V u a W 9 u b y B 0 e X A u e 1 B h b n N 0 d 2 8 s M H 0 m c X V v d D s s J n F 1 b 3 Q 7 U 2 V j d G l v b j E v c G F u c 3 R 3 Y S 9 a b W l l b m l v b m 8 g d H l w L n t L b 2 5 0 e W 5 l b n Q s M X 0 m c X V v d D s s J n F 1 b 3 Q 7 U 2 V j d G l v b j E v c G F u c 3 R 3 Y S 9 a b W l l b m l v b m 8 g d H l w L n t Q b 3 B 1 b G F j a m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b n N 0 d 2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u c 3 R 3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b n N 0 d 2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V 6 e W t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m V 6 e W t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y O V Q x N D o w N z o 0 M y 4 y O D E z M j I y W i I g L z 4 8 R W 5 0 c n k g V H l w Z T 0 i R m l s b E N v b H V t b l R 5 c G V z I i B W Y W x 1 Z T 0 i c 0 J n W T 0 i I C 8 + P E V u d H J 5 I F R 5 c G U 9 I k Z p b G x D b 2 x 1 b W 5 O Y W 1 l c y I g V m F s d W U 9 I n N b J n F 1 b 3 Q 7 S m V 6 e W s m c X V v d D s s J n F 1 b 3 Q 7 U m 9 k e m l u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l e n l r a S 9 a b W l l b m l v b m 8 g d H l w M S 5 7 S m V 6 e W s s M H 0 m c X V v d D s s J n F 1 b 3 Q 7 U 2 V j d G l v b j E v a m V 6 e W t p L 1 p t a W V u a W 9 u b y B 0 e X A x L n t S b 2 R 6 a W 5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p l e n l r a S 9 a b W l l b m l v b m 8 g d H l w M S 5 7 S m V 6 e W s s M H 0 m c X V v d D s s J n F 1 b 3 Q 7 U 2 V j d G l v b j E v a m V 6 e W t p L 1 p t a W V u a W 9 u b y B 0 e X A x L n t S b 2 R 6 a W 5 h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X p 5 a 2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V 6 e W t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l e n l r a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l e n l r a S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p 5 d G t v d 2 5 p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B c m t 1 c 3 o x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G a W x s V G F y Z 2 V 0 I i B W Y W x 1 Z T 0 i c 3 V 6 e X R r b 3 d u a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y O V Q x N D o w O D o 1 N y 4 2 M D Q x M j I 0 W i I g L z 4 8 R W 5 0 c n k g V H l w Z T 0 i R m l s b E N v b H V t b l R 5 c G V z I i B W Y W x 1 Z T 0 i c 0 J n W U Z C Z z 0 9 I i A v P j x F b n R y e S B U e X B l P S J G a W x s Q 2 9 s d W 1 u T m F t Z X M i I F Z h b H V l P S J z W y Z x d W 9 0 O 1 B h b n N 0 d 2 8 m c X V v d D s s J n F 1 b 3 Q 7 S m V 6 e W s m c X V v d D s s J n F 1 b 3 Q 7 V X p 5 d G t v d 2 5 p Y 3 k m c X V v d D s s J n F 1 b 3 Q 7 V X J 6 Z W R v d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e n l 0 a 2 9 3 b m l j e S 9 a b W l l b m l v b m 8 g d H l w L n t Q Y W 5 z d H d v L D B 9 J n F 1 b 3 Q 7 L C Z x d W 9 0 O 1 N l Y 3 R p b 2 4 x L 3 V 6 e X R r b 3 d u a W N 5 L 1 p t a W V u a W 9 u b y B 0 e X A u e 0 p l e n l r L D F 9 J n F 1 b 3 Q 7 L C Z x d W 9 0 O 1 N l Y 3 R p b 2 4 x L 3 V 6 e X R r b 3 d u a W N 5 L 1 p t a W V u a W 9 u b y B 0 e X A u e 1 V 6 e X R r b 3 d u a W N 5 L D J 9 J n F 1 b 3 Q 7 L C Z x d W 9 0 O 1 N l Y 3 R p b 2 4 x L 3 V 6 e X R r b 3 d u a W N 5 L 1 p t a W V u a W 9 u b y B 0 e X A u e 1 V y e m V k b 3 d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V 6 e X R r b 3 d u a W N 5 L 1 p t a W V u a W 9 u b y B 0 e X A u e 1 B h b n N 0 d 2 8 s M H 0 m c X V v d D s s J n F 1 b 3 Q 7 U 2 V j d G l v b j E v d X p 5 d G t v d 2 5 p Y 3 k v W m 1 p Z W 5 p b 2 5 v I H R 5 c C 5 7 S m V 6 e W s s M X 0 m c X V v d D s s J n F 1 b 3 Q 7 U 2 V j d G l v b j E v d X p 5 d G t v d 2 5 p Y 3 k v W m 1 p Z W 5 p b 2 5 v I H R 5 c C 5 7 V X p 5 d G t v d 2 5 p Y 3 k s M n 0 m c X V v d D s s J n F 1 b 3 Q 7 U 2 V j d G l v b j E v d X p 5 d G t v d 2 5 p Y 3 k v W m 1 p Z W 5 p b 2 5 v I H R 5 c C 5 7 V X J 6 Z W R v d 3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6 e X R r b 3 d u a W N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6 e X R r b 3 d u a W N 5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p 5 d G t v d 2 5 p Y 3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p 5 d G t v d 2 5 p Y 3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B c m t 1 c 3 o x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G a W x s V G F y Z 2 V 0 I i B W Y W x 1 Z T 0 i c 3 V 6 e X R r b 3 d u a W N 5 N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I 5 V D E 0 O j A 4 O j U 3 L j Y w N D E y M j R a I i A v P j x F b n R y e S B U e X B l P S J G a W x s Q 2 9 s d W 1 u V H l w Z X M i I F Z h b H V l P S J z Q m d Z R k J n P T 0 i I C 8 + P E V u d H J 5 I F R 5 c G U 9 I k Z p b G x D b 2 x 1 b W 5 O Y W 1 l c y I g V m F s d W U 9 I n N b J n F 1 b 3 Q 7 U G F u c 3 R 3 b y Z x d W 9 0 O y w m c X V v d D t K Z X p 5 a y Z x d W 9 0 O y w m c X V v d D t V e n l 0 a 2 9 3 b m l j e S Z x d W 9 0 O y w m c X V v d D t V c n p l Z G 9 3 e S Z x d W 9 0 O 1 0 i I C 8 + P E V u d H J 5 I F R 5 c G U 9 I k Z p b G x T d G F 0 d X M i I F Z h b H V l P S J z Q 2 9 t c G x l d G U i I C 8 + P E V u d H J 5 I F R 5 c G U 9 I k Z p b G x D b 3 V u d C I g V m F s d W U 9 I m w 2 N T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6 e X R r b 3 d u a W N 5 L 1 p t a W V u a W 9 u b y B 0 e X A u e 1 B h b n N 0 d 2 8 s M H 0 m c X V v d D s s J n F 1 b 3 Q 7 U 2 V j d G l v b j E v d X p 5 d G t v d 2 5 p Y 3 k v W m 1 p Z W 5 p b 2 5 v I H R 5 c C 5 7 S m V 6 e W s s M X 0 m c X V v d D s s J n F 1 b 3 Q 7 U 2 V j d G l v b j E v d X p 5 d G t v d 2 5 p Y 3 k v W m 1 p Z W 5 p b 2 5 v I H R 5 c C 5 7 V X p 5 d G t v d 2 5 p Y 3 k s M n 0 m c X V v d D s s J n F 1 b 3 Q 7 U 2 V j d G l v b j E v d X p 5 d G t v d 2 5 p Y 3 k v W m 1 p Z W 5 p b 2 5 v I H R 5 c C 5 7 V X J 6 Z W R v d 3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X p 5 d G t v d 2 5 p Y 3 k v W m 1 p Z W 5 p b 2 5 v I H R 5 c C 5 7 U G F u c 3 R 3 b y w w f S Z x d W 9 0 O y w m c X V v d D t T Z W N 0 a W 9 u M S 9 1 e n l 0 a 2 9 3 b m l j e S 9 a b W l l b m l v b m 8 g d H l w L n t K Z X p 5 a y w x f S Z x d W 9 0 O y w m c X V v d D t T Z W N 0 a W 9 u M S 9 1 e n l 0 a 2 9 3 b m l j e S 9 a b W l l b m l v b m 8 g d H l w L n t V e n l 0 a 2 9 3 b m l j e S w y f S Z x d W 9 0 O y w m c X V v d D t T Z W N 0 a W 9 u M S 9 1 e n l 0 a 2 9 3 b m l j e S 9 a b W l l b m l v b m 8 g d H l w L n t V c n p l Z G 9 3 e S w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X p 5 d G t v d 2 5 p Y 3 k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p 5 d G t v d 2 5 p Y 3 k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e n l 0 a 2 9 3 b m l j e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p 5 a 2 k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Z X p 5 a 2 k 2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j l U M T Q 6 M D c 6 N D M u M j g x M z I y M l o i I C 8 + P E V u d H J 5 I F R 5 c G U 9 I k Z p b G x D b 2 x 1 b W 5 U e X B l c y I g V m F s d W U 9 I n N C Z 1 k 9 I i A v P j x F b n R y e S B U e X B l P S J G a W x s Q 2 9 s d W 1 u T m F t Z X M i I F Z h b H V l P S J z W y Z x d W 9 0 O 0 p l e n l r J n F 1 b 3 Q 7 L C Z x d W 9 0 O 1 J v Z H p p b m E m c X V v d D t d I i A v P j x F b n R y e S B U e X B l P S J G a W x s U 3 R h d H V z I i B W Y W x 1 Z T 0 i c 0 N v b X B s Z X R l I i A v P j x F b n R y e S B U e X B l P S J G a W x s Q 2 9 1 b n Q i I F Z h b H V l P S J s N D g 3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p 5 a 2 k v W m 1 p Z W 5 p b 2 5 v I H R 5 c D E u e 0 p l e n l r L D B 9 J n F 1 b 3 Q 7 L C Z x d W 9 0 O 1 N l Y 3 R p b 2 4 x L 2 p l e n l r a S 9 a b W l l b m l v b m 8 g d H l w M S 5 7 U m 9 k e m l u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Z X p 5 a 2 k v W m 1 p Z W 5 p b 2 5 v I H R 5 c D E u e 0 p l e n l r L D B 9 J n F 1 b 3 Q 7 L C Z x d W 9 0 O 1 N l Y 3 R p b 2 4 x L 2 p l e n l r a S 9 a b W l l b m l v b m 8 g d H l w M S 5 7 U m 9 k e m l u Y S w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m V 6 e W t p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l e n l r a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p 5 a 2 k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p 5 a 2 k l M j A o M i k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b n N 0 d 2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Y W 5 z d H d h N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I 5 V D E 0 O j A 2 O j Q 3 L j A 4 N j c 2 N j Z a I i A v P j x F b n R y e S B U e X B l P S J G a W x s Q 2 9 s d W 1 u V H l w Z X M i I F Z h b H V l P S J z Q m d Z R i I g L z 4 8 R W 5 0 c n k g V H l w Z T 0 i R m l s b E N v b H V t b k 5 h b W V z I i B W Y W x 1 Z T 0 i c 1 s m c X V v d D t Q Y W 5 z d H d v J n F 1 b 3 Q 7 L C Z x d W 9 0 O 0 t v b n R 5 b m V u d C Z x d W 9 0 O y w m c X V v d D t Q b 3 B 1 b G F j a m E m c X V v d D t d I i A v P j x F b n R y e S B U e X B l P S J G a W x s U 3 R h d H V z I i B W Y W x 1 Z T 0 i c 0 N v b X B s Z X R l I i A v P j x F b n R y e S B U e X B l P S J G a W x s Q 2 9 1 b n Q i I F Z h b H V l P S J s N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b n N 0 d 2 E v W m 1 p Z W 5 p b 2 5 v I H R 5 c C 5 7 U G F u c 3 R 3 b y w w f S Z x d W 9 0 O y w m c X V v d D t T Z W N 0 a W 9 u M S 9 w Y W 5 z d H d h L 1 p t a W V u a W 9 u b y B 0 e X A u e 0 t v b n R 5 b m V u d C w x f S Z x d W 9 0 O y w m c X V v d D t T Z W N 0 a W 9 u M S 9 w Y W 5 z d H d h L 1 p t a W V u a W 9 u b y B 0 e X A u e 1 B v c H V s Y W N q Y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Y W 5 z d H d h L 1 p t a W V u a W 9 u b y B 0 e X A u e 1 B h b n N 0 d 2 8 s M H 0 m c X V v d D s s J n F 1 b 3 Q 7 U 2 V j d G l v b j E v c G F u c 3 R 3 Y S 9 a b W l l b m l v b m 8 g d H l w L n t L b 2 5 0 e W 5 l b n Q s M X 0 m c X V v d D s s J n F 1 b 3 Q 7 U 2 V j d G l v b j E v c G F u c 3 R 3 Y S 9 a b W l l b m l v b m 8 g d H l w L n t Q b 3 B 1 b G F j a m E s M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h b n N 0 d 2 E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u c 3 R 3 Y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b n N 0 d 2 E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u c 3 R 3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w L T A 5 L T I 5 V D E 0 O j A 2 O j Q 3 L j A 4 N j c 2 N j Z a I i A v P j x F b n R y e S B U e X B l P S J G a W x s Q 2 9 s d W 1 u V H l w Z X M i I F Z h b H V l P S J z Q m d Z R i I g L z 4 8 R W 5 0 c n k g V H l w Z T 0 i R m l s b E N v b H V t b k 5 h b W V z I i B W Y W x 1 Z T 0 i c 1 s m c X V v d D t Q Y W 5 z d H d v J n F 1 b 3 Q 7 L C Z x d W 9 0 O 0 t v b n R 5 b m V u d C Z x d W 9 0 O y w m c X V v d D t Q b 3 B 1 b G F j a m E m c X V v d D t d I i A v P j x F b n R y e S B U e X B l P S J G a W x s U 3 R h d H V z I i B W Y W x 1 Z T 0 i c 0 N v b X B s Z X R l I i A v P j x F b n R y e S B U e X B l P S J G a W x s Q 2 9 1 b n Q i I F Z h b H V l P S J s N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u c 3 R 3 Y S 9 a b W l l b m l v b m 8 g d H l w L n t Q Y W 5 z d H d v L D B 9 J n F 1 b 3 Q 7 L C Z x d W 9 0 O 1 N l Y 3 R p b 2 4 x L 3 B h b n N 0 d 2 E v W m 1 p Z W 5 p b 2 5 v I H R 5 c C 5 7 S 2 9 u d H l u Z W 5 0 L D F 9 J n F 1 b 3 Q 7 L C Z x d W 9 0 O 1 N l Y 3 R p b 2 4 x L 3 B h b n N 0 d 2 E v W m 1 p Z W 5 p b 2 5 v I H R 5 c C 5 7 U G 9 w d W x h Y 2 p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h b n N 0 d 2 E v W m 1 p Z W 5 p b 2 5 v I H R 5 c C 5 7 U G F u c 3 R 3 b y w w f S Z x d W 9 0 O y w m c X V v d D t T Z W N 0 a W 9 u M S 9 w Y W 5 z d H d h L 1 p t a W V u a W 9 u b y B 0 e X A u e 0 t v b n R 5 b m V u d C w x f S Z x d W 9 0 O y w m c X V v d D t T Z W N 0 a W 9 u M S 9 w Y W 5 z d H d h L 1 p t a W V u a W 9 u b y B 0 e X A u e 1 B v c H V s Y W N q Y S w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F u c 3 R 3 Y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5 z d H d h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u c 3 R 3 Y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p 5 a 2 k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C 0 w O S 0 y O V Q x N D o w N z o 0 M y 4 y O D E z M j I y W i I g L z 4 8 R W 5 0 c n k g V H l w Z T 0 i R m l s b E N v b H V t b l R 5 c G V z I i B W Y W x 1 Z T 0 i c 0 J n W T 0 i I C 8 + P E V u d H J 5 I F R 5 c G U 9 I k Z p b G x D b 2 x 1 b W 5 O Y W 1 l c y I g V m F s d W U 9 I n N b J n F 1 b 3 Q 7 S m V 6 e W s m c X V v d D s s J n F 1 b 3 Q 7 U m 9 k e m l u Y S Z x d W 9 0 O 1 0 i I C 8 + P E V u d H J 5 I F R 5 c G U 9 I k Z p b G x T d G F 0 d X M i I F Z h b H V l P S J z Q 2 9 t c G x l d G U i I C 8 + P E V u d H J 5 I F R 5 c G U 9 I k Z p b G x D b 3 V u d C I g V m F s d W U 9 I m w 0 O D c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V 6 e W t p L 1 p t a W V u a W 9 u b y B 0 e X A x L n t K Z X p 5 a y w w f S Z x d W 9 0 O y w m c X V v d D t T Z W N 0 a W 9 u M S 9 q Z X p 5 a 2 k v W m 1 p Z W 5 p b 2 5 v I H R 5 c D E u e 1 J v Z H p p b m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m V 6 e W t p L 1 p t a W V u a W 9 u b y B 0 e X A x L n t K Z X p 5 a y w w f S Z x d W 9 0 O y w m c X V v d D t T Z W N 0 a W 9 u M S 9 q Z X p 5 a 2 k v W m 1 p Z W 5 p b 2 5 v I H R 5 c D E u e 1 J v Z H p p b m E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p l e n l r a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p 5 a 2 k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V 6 e W t p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V 6 e W t p J T I w K D M p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e n l 0 a 2 9 3 b m l j e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S Z W N v d m V y e V R h c m d l d F N o Z W V 0 I i B W Y W x 1 Z T 0 i c 0 F y a 3 V z e j E i I C 8 + P E V u d H J 5 I F R 5 c G U 9 I l J l Y 2 9 2 Z X J 5 V G F y Z 2 V 0 Q 2 9 s d W 1 u I i B W Y W x 1 Z T 0 i b D g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A t M D k t M j l U M T Q 6 M D g 6 N T c u N j A 0 M T I y N F o i I C 8 + P E V u d H J 5 I F R 5 c G U 9 I k Z p b G x D b 2 x 1 b W 5 U e X B l c y I g V m F s d W U 9 I n N C Z 1 l G Q m c 9 P S I g L z 4 8 R W 5 0 c n k g V H l w Z T 0 i R m l s b E N v b H V t b k 5 h b W V z I i B W Y W x 1 Z T 0 i c 1 s m c X V v d D t Q Y W 5 z d H d v J n F 1 b 3 Q 7 L C Z x d W 9 0 O 0 p l e n l r J n F 1 b 3 Q 7 L C Z x d W 9 0 O 1 V 6 e X R r b 3 d u a W N 5 J n F 1 b 3 Q 7 L C Z x d W 9 0 O 1 V y e m V k b 3 d 5 J n F 1 b 3 Q 7 X S I g L z 4 8 R W 5 0 c n k g V H l w Z T 0 i R m l s b F N 0 Y X R 1 c y I g V m F s d W U 9 I n N D b 2 1 w b G V 0 Z S I g L z 4 8 R W 5 0 c n k g V H l w Z T 0 i R m l s b E N v d W 5 0 I i B W Y W x 1 Z T 0 i b D Y 1 N i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e n l 0 a 2 9 3 b m l j e S 9 a b W l l b m l v b m 8 g d H l w L n t Q Y W 5 z d H d v L D B 9 J n F 1 b 3 Q 7 L C Z x d W 9 0 O 1 N l Y 3 R p b 2 4 x L 3 V 6 e X R r b 3 d u a W N 5 L 1 p t a W V u a W 9 u b y B 0 e X A u e 0 p l e n l r L D F 9 J n F 1 b 3 Q 7 L C Z x d W 9 0 O 1 N l Y 3 R p b 2 4 x L 3 V 6 e X R r b 3 d u a W N 5 L 1 p t a W V u a W 9 u b y B 0 e X A u e 1 V 6 e X R r b 3 d u a W N 5 L D J 9 J n F 1 b 3 Q 7 L C Z x d W 9 0 O 1 N l Y 3 R p b 2 4 x L 3 V 6 e X R r b 3 d u a W N 5 L 1 p t a W V u a W 9 u b y B 0 e X A u e 1 V y e m V k b 3 d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V 6 e X R r b 3 d u a W N 5 L 1 p t a W V u a W 9 u b y B 0 e X A u e 1 B h b n N 0 d 2 8 s M H 0 m c X V v d D s s J n F 1 b 3 Q 7 U 2 V j d G l v b j E v d X p 5 d G t v d 2 5 p Y 3 k v W m 1 p Z W 5 p b 2 5 v I H R 5 c C 5 7 S m V 6 e W s s M X 0 m c X V v d D s s J n F 1 b 3 Q 7 U 2 V j d G l v b j E v d X p 5 d G t v d 2 5 p Y 3 k v W m 1 p Z W 5 p b 2 5 v I H R 5 c C 5 7 V X p 5 d G t v d 2 5 p Y 3 k s M n 0 m c X V v d D s s J n F 1 b 3 Q 7 U 2 V j d G l v b j E v d X p 5 d G t v d 2 5 p Y 3 k v W m 1 p Z W 5 p b 2 5 v I H R 5 c C 5 7 V X J 6 Z W R v d 3 k s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V 6 e X R r b 3 d u a W N 5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6 e X R r b 3 d u a W N 5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p 5 d G t v d 2 5 p Y 3 k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p 5 d G t v d 2 5 p Y 3 k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U m V j b 3 Z l c n l U Y X J n Z X R T a G V l d C I g V m F s d W U 9 I n N B c m t 1 c 3 o x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G a W x s V G F y Z 2 V 0 I i B W Y W x 1 Z T 0 i c 3 V 6 e X R r b 3 d u a W N 5 N z E z I i A v P j x F b n R y e S B U e X B l P S J G a W x s Z W R D b 2 1 w b G V 0 Z V J l c 3 V s d F R v V 2 9 y a 3 N o Z W V 0 I i B W Y W x 1 Z T 0 i b D E i I C 8 + P E V u d H J 5 I F R 5 c G U 9 I k Z p b G x M Y X N 0 V X B k Y X R l Z C I g V m F s d W U 9 I m Q y M D I w L T A 5 L T I 5 V D E 0 O j A 4 O j U 3 L j Y w N D E y M j R a I i A v P j x F b n R y e S B U e X B l P S J G a W x s Q 2 9 s d W 1 u V H l w Z X M i I F Z h b H V l P S J z Q m d Z R k J n P T 0 i I C 8 + P E V u d H J 5 I F R 5 c G U 9 I k Z p b G x D b 2 x 1 b W 5 O Y W 1 l c y I g V m F s d W U 9 I n N b J n F 1 b 3 Q 7 U G F u c 3 R 3 b y Z x d W 9 0 O y w m c X V v d D t K Z X p 5 a y Z x d W 9 0 O y w m c X V v d D t V e n l 0 a 2 9 3 b m l j e S Z x d W 9 0 O y w m c X V v d D t V c n p l Z G 9 3 e S Z x d W 9 0 O 1 0 i I C 8 + P E V u d H J 5 I F R 5 c G U 9 I k Z p b G x T d G F 0 d X M i I F Z h b H V l P S J z Q 2 9 t c G x l d G U i I C 8 + P E V u d H J 5 I F R 5 c G U 9 I k Z p b G x D b 3 V u d C I g V m F s d W U 9 I m w 2 N T Y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6 e X R r b 3 d u a W N 5 L 1 p t a W V u a W 9 u b y B 0 e X A u e 1 B h b n N 0 d 2 8 s M H 0 m c X V v d D s s J n F 1 b 3 Q 7 U 2 V j d G l v b j E v d X p 5 d G t v d 2 5 p Y 3 k v W m 1 p Z W 5 p b 2 5 v I H R 5 c C 5 7 S m V 6 e W s s M X 0 m c X V v d D s s J n F 1 b 3 Q 7 U 2 V j d G l v b j E v d X p 5 d G t v d 2 5 p Y 3 k v W m 1 p Z W 5 p b 2 5 v I H R 5 c C 5 7 V X p 5 d G t v d 2 5 p Y 3 k s M n 0 m c X V v d D s s J n F 1 b 3 Q 7 U 2 V j d G l v b j E v d X p 5 d G t v d 2 5 p Y 3 k v W m 1 p Z W 5 p b 2 5 v I H R 5 c C 5 7 V X J 6 Z W R v d 3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X p 5 d G t v d 2 5 p Y 3 k v W m 1 p Z W 5 p b 2 5 v I H R 5 c C 5 7 U G F u c 3 R 3 b y w w f S Z x d W 9 0 O y w m c X V v d D t T Z W N 0 a W 9 u M S 9 1 e n l 0 a 2 9 3 b m l j e S 9 a b W l l b m l v b m 8 g d H l w L n t K Z X p 5 a y w x f S Z x d W 9 0 O y w m c X V v d D t T Z W N 0 a W 9 u M S 9 1 e n l 0 a 2 9 3 b m l j e S 9 a b W l l b m l v b m 8 g d H l w L n t V e n l 0 a 2 9 3 b m l j e S w y f S Z x d W 9 0 O y w m c X V v d D t T Z W N 0 a W 9 u M S 9 1 e n l 0 a 2 9 3 b m l j e S 9 a b W l l b m l v b m 8 g d H l w L n t V c n p l Z G 9 3 e S w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1 e n l 0 a 2 9 3 b m l j e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e n l 0 a 2 9 3 b m l j e S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6 e X R r b 3 d u a W N 5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l e n l r a S U y M C g 0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p l e n l r a T Y x M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w O S 0 y O V Q x N D o w N z o 0 M y 4 y O D E z M j I y W i I g L z 4 8 R W 5 0 c n k g V H l w Z T 0 i R m l s b E N v b H V t b l R 5 c G V z I i B W Y W x 1 Z T 0 i c 0 J n W T 0 i I C 8 + P E V u d H J 5 I F R 5 c G U 9 I k Z p b G x D b 2 x 1 b W 5 O Y W 1 l c y I g V m F s d W U 9 I n N b J n F 1 b 3 Q 7 S m V 6 e W s m c X V v d D s s J n F 1 b 3 Q 7 U m 9 k e m l u Y S Z x d W 9 0 O 1 0 i I C 8 + P E V u d H J 5 I F R 5 c G U 9 I k Z p b G x T d G F 0 d X M i I F Z h b H V l P S J z Q 2 9 t c G x l d G U i I C 8 + P E V u d H J 5 I F R 5 c G U 9 I k Z p b G x D b 3 V u d C I g V m F s d W U 9 I m w 0 O D c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l e n l r a S 9 a b W l l b m l v b m 8 g d H l w M S 5 7 S m V 6 e W s s M H 0 m c X V v d D s s J n F 1 b 3 Q 7 U 2 V j d G l v b j E v a m V 6 e W t p L 1 p t a W V u a W 9 u b y B 0 e X A x L n t S b 2 R 6 a W 5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p l e n l r a S 9 a b W l l b m l v b m 8 g d H l w M S 5 7 S m V 6 e W s s M H 0 m c X V v d D s s J n F 1 b 3 Q 7 U 2 V j d G l v b j E v a m V 6 e W t p L 1 p t a W V u a W 9 u b y B 0 e X A x L n t S b 2 R 6 a W 5 h L D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p l e n l r a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p 5 a 2 k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V 6 e W t p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V 6 e W t p J T I w K D Q p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5 z d H d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c G F u c 3 R 3 Y T U x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w O S 0 y O V Q x N D o w N j o 0 N y 4 w O D Y 3 N j Y 2 W i I g L z 4 8 R W 5 0 c n k g V H l w Z T 0 i R m l s b E N v b H V t b l R 5 c G V z I i B W Y W x 1 Z T 0 i c 0 J n W U Y i I C 8 + P E V u d H J 5 I F R 5 c G U 9 I k Z p b G x D b 2 x 1 b W 5 O Y W 1 l c y I g V m F s d W U 9 I n N b J n F 1 b 3 Q 7 U G F u c 3 R 3 b y Z x d W 9 0 O y w m c X V v d D t L b 2 5 0 e W 5 l b n Q m c X V v d D s s J n F 1 b 3 Q 7 U G 9 w d W x h Y 2 p h J n F 1 b 3 Q 7 X S I g L z 4 8 R W 5 0 c n k g V H l w Z T 0 i R m l s b F N 0 Y X R 1 c y I g V m F s d W U 9 I n N D b 2 1 w b G V 0 Z S I g L z 4 8 R W 5 0 c n k g V H l w Z T 0 i R m l s b E N v d W 5 0 I i B W Y W x 1 Z T 0 i b D Q w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W 5 z d H d h L 1 p t a W V u a W 9 u b y B 0 e X A u e 1 B h b n N 0 d 2 8 s M H 0 m c X V v d D s s J n F 1 b 3 Q 7 U 2 V j d G l v b j E v c G F u c 3 R 3 Y S 9 a b W l l b m l v b m 8 g d H l w L n t L b 2 5 0 e W 5 l b n Q s M X 0 m c X V v d D s s J n F 1 b 3 Q 7 U 2 V j d G l v b j E v c G F u c 3 R 3 Y S 9 a b W l l b m l v b m 8 g d H l w L n t Q b 3 B 1 b G F j a m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F u c 3 R 3 Y S 9 a b W l l b m l v b m 8 g d H l w L n t Q Y W 5 z d H d v L D B 9 J n F 1 b 3 Q 7 L C Z x d W 9 0 O 1 N l Y 3 R p b 2 4 x L 3 B h b n N 0 d 2 E v W m 1 p Z W 5 p b 2 5 v I H R 5 c C 5 7 S 2 9 u d H l u Z W 5 0 L D F 9 J n F 1 b 3 Q 7 L C Z x d W 9 0 O 1 N l Y 3 R p b 2 4 x L 3 B h b n N 0 d 2 E v W m 1 p Z W 5 p b 2 5 v I H R 5 c C 5 7 U G 9 w d W x h Y 2 p h L D J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h b n N 0 d 2 E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u c 3 R 3 Y S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b n N 0 d 2 E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p 5 d G t v d 2 5 p Y 3 k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U m V j b 3 Z l c n l U Y X J n Z X R T a G V l d C I g V m F s d W U 9 I n N B c m t 1 c 3 o x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G a W x s V G F y Z 2 V 0 I i B W Y W x 1 Z T 0 i c 3 V 6 e X R r b 3 d u a W N 5 N z E 2 I i A v P j x F b n R y e S B U e X B l P S J G a W x s Z W R D b 2 1 w b G V 0 Z V J l c 3 V s d F R v V 2 9 y a 3 N o Z W V 0 I i B W Y W x 1 Z T 0 i b D E i I C 8 + P E V u d H J 5 I F R 5 c G U 9 I k Z p b G x M Y X N 0 V X B k Y X R l Z C I g V m F s d W U 9 I m Q y M D I w L T A 5 L T I 5 V D E 0 O j A 4 O j U 3 L j Y w N D E y M j R a I i A v P j x F b n R y e S B U e X B l P S J G a W x s Q 2 9 s d W 1 u V H l w Z X M i I F Z h b H V l P S J z Q m d Z R k J n P T 0 i I C 8 + P E V u d H J 5 I F R 5 c G U 9 I k Z p b G x D b 2 x 1 b W 5 O Y W 1 l c y I g V m F s d W U 9 I n N b J n F 1 b 3 Q 7 U G F u c 3 R 3 b y Z x d W 9 0 O y w m c X V v d D t K Z X p 5 a y Z x d W 9 0 O y w m c X V v d D t V e n l 0 a 2 9 3 b m l j e S Z x d W 9 0 O y w m c X V v d D t V c n p l Z G 9 3 e S Z x d W 9 0 O 1 0 i I C 8 + P E V u d H J 5 I F R 5 c G U 9 I k Z p b G x T d G F 0 d X M i I F Z h b H V l P S J z Q 2 9 t c G x l d G U i I C 8 + P E V u d H J 5 I F R 5 c G U 9 I k Z p b G x D b 3 V u d C I g V m F s d W U 9 I m w 2 N T Y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6 e X R r b 3 d u a W N 5 L 1 p t a W V u a W 9 u b y B 0 e X A u e 1 B h b n N 0 d 2 8 s M H 0 m c X V v d D s s J n F 1 b 3 Q 7 U 2 V j d G l v b j E v d X p 5 d G t v d 2 5 p Y 3 k v W m 1 p Z W 5 p b 2 5 v I H R 5 c C 5 7 S m V 6 e W s s M X 0 m c X V v d D s s J n F 1 b 3 Q 7 U 2 V j d G l v b j E v d X p 5 d G t v d 2 5 p Y 3 k v W m 1 p Z W 5 p b 2 5 v I H R 5 c C 5 7 V X p 5 d G t v d 2 5 p Y 3 k s M n 0 m c X V v d D s s J n F 1 b 3 Q 7 U 2 V j d G l v b j E v d X p 5 d G t v d 2 5 p Y 3 k v W m 1 p Z W 5 p b 2 5 v I H R 5 c C 5 7 V X J 6 Z W R v d 3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X p 5 d G t v d 2 5 p Y 3 k v W m 1 p Z W 5 p b 2 5 v I H R 5 c C 5 7 U G F u c 3 R 3 b y w w f S Z x d W 9 0 O y w m c X V v d D t T Z W N 0 a W 9 u M S 9 1 e n l 0 a 2 9 3 b m l j e S 9 a b W l l b m l v b m 8 g d H l w L n t K Z X p 5 a y w x f S Z x d W 9 0 O y w m c X V v d D t T Z W N 0 a W 9 u M S 9 1 e n l 0 a 2 9 3 b m l j e S 9 a b W l l b m l v b m 8 g d H l w L n t V e n l 0 a 2 9 3 b m l j e S w y f S Z x d W 9 0 O y w m c X V v d D t T Z W N 0 a W 9 u M S 9 1 e n l 0 a 2 9 3 b m l j e S 9 a b W l l b m l v b m 8 g d H l w L n t V c n p l Z G 9 3 e S w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1 e n l 0 a 2 9 3 b m l j e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e n l 0 a 2 9 3 b m l j e S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6 e X R r b 3 d u a W N 5 J T I w K D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l e n l r a S U y M C g 1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p l e n l r a T Y x N S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w O S 0 y O V Q x N D o w N z o 0 M y 4 y O D E z M j I y W i I g L z 4 8 R W 5 0 c n k g V H l w Z T 0 i R m l s b E N v b H V t b l R 5 c G V z I i B W Y W x 1 Z T 0 i c 0 J n W T 0 i I C 8 + P E V u d H J 5 I F R 5 c G U 9 I k Z p b G x D b 2 x 1 b W 5 O Y W 1 l c y I g V m F s d W U 9 I n N b J n F 1 b 3 Q 7 S m V 6 e W s m c X V v d D s s J n F 1 b 3 Q 7 U m 9 k e m l u Y S Z x d W 9 0 O 1 0 i I C 8 + P E V u d H J 5 I F R 5 c G U 9 I k Z p b G x T d G F 0 d X M i I F Z h b H V l P S J z Q 2 9 t c G x l d G U i I C 8 + P E V u d H J 5 I F R 5 c G U 9 I k Z p b G x D b 3 V u d C I g V m F s d W U 9 I m w 0 O D c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l e n l r a S 9 a b W l l b m l v b m 8 g d H l w M S 5 7 S m V 6 e W s s M H 0 m c X V v d D s s J n F 1 b 3 Q 7 U 2 V j d G l v b j E v a m V 6 e W t p L 1 p t a W V u a W 9 u b y B 0 e X A x L n t S b 2 R 6 a W 5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p l e n l r a S 9 a b W l l b m l v b m 8 g d H l w M S 5 7 S m V 6 e W s s M H 0 m c X V v d D s s J n F 1 b 3 Q 7 U 2 V j d G l v b j E v a m V 6 e W t p L 1 p t a W V u a W 9 u b y B 0 e X A x L n t S b 2 R 6 a W 5 h L D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p l e n l r a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p 5 a 2 k l M j A o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V 6 e W t p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V 6 e W t p J T I w K D U p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5 z d H d h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c G F u c 3 R 3 Y T U x N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w O S 0 y O V Q x N D o w N j o 0 N y 4 w O D Y 3 N j Y 2 W i I g L z 4 8 R W 5 0 c n k g V H l w Z T 0 i R m l s b E N v b H V t b l R 5 c G V z I i B W Y W x 1 Z T 0 i c 0 J n W U Y i I C 8 + P E V u d H J 5 I F R 5 c G U 9 I k Z p b G x D b 2 x 1 b W 5 O Y W 1 l c y I g V m F s d W U 9 I n N b J n F 1 b 3 Q 7 U G F u c 3 R 3 b y Z x d W 9 0 O y w m c X V v d D t L b 2 5 0 e W 5 l b n Q m c X V v d D s s J n F 1 b 3 Q 7 U G 9 w d W x h Y 2 p h J n F 1 b 3 Q 7 X S I g L z 4 8 R W 5 0 c n k g V H l w Z T 0 i R m l s b F N 0 Y X R 1 c y I g V m F s d W U 9 I n N D b 2 1 w b G V 0 Z S I g L z 4 8 R W 5 0 c n k g V H l w Z T 0 i R m l s b E N v d W 5 0 I i B W Y W x 1 Z T 0 i b D Q w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W 5 z d H d h L 1 p t a W V u a W 9 u b y B 0 e X A u e 1 B h b n N 0 d 2 8 s M H 0 m c X V v d D s s J n F 1 b 3 Q 7 U 2 V j d G l v b j E v c G F u c 3 R 3 Y S 9 a b W l l b m l v b m 8 g d H l w L n t L b 2 5 0 e W 5 l b n Q s M X 0 m c X V v d D s s J n F 1 b 3 Q 7 U 2 V j d G l v b j E v c G F u c 3 R 3 Y S 9 a b W l l b m l v b m 8 g d H l w L n t Q b 3 B 1 b G F j a m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F u c 3 R 3 Y S 9 a b W l l b m l v b m 8 g d H l w L n t Q Y W 5 z d H d v L D B 9 J n F 1 b 3 Q 7 L C Z x d W 9 0 O 1 N l Y 3 R p b 2 4 x L 3 B h b n N 0 d 2 E v W m 1 p Z W 5 p b 2 5 v I H R 5 c C 5 7 S 2 9 u d H l u Z W 5 0 L D F 9 J n F 1 b 3 Q 7 L C Z x d W 9 0 O 1 N l Y 3 R p b 2 4 x L 3 B h b n N 0 d 2 E v W m 1 p Z W 5 p b 2 5 v I H R 5 c C 5 7 U G 9 w d W x h Y 2 p h L D J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h b n N 0 d 2 E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u c 3 R 3 Y S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b n N 0 d 2 E l M j A o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p 5 d G t v d 2 5 p Y 3 k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U m V j b 3 Z l c n l U Y X J n Z X R T a G V l d C I g V m F s d W U 9 I n N B c m t 1 c 3 o x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G a W x s V G F y Z 2 V 0 I i B W Y W x 1 Z T 0 i c 3 V 6 e X R r b 3 d u a W N 5 N z E 5 I i A v P j x F b n R y e S B U e X B l P S J G a W x s Z W R D b 2 1 w b G V 0 Z V J l c 3 V s d F R v V 2 9 y a 3 N o Z W V 0 I i B W Y W x 1 Z T 0 i b D E i I C 8 + P E V u d H J 5 I F R 5 c G U 9 I k Z p b G x M Y X N 0 V X B k Y X R l Z C I g V m F s d W U 9 I m Q y M D I w L T A 5 L T I 5 V D E 0 O j A 4 O j U 3 L j Y w N D E y M j R a I i A v P j x F b n R y e S B U e X B l P S J G a W x s Q 2 9 s d W 1 u V H l w Z X M i I F Z h b H V l P S J z Q m d Z R k J n P T 0 i I C 8 + P E V u d H J 5 I F R 5 c G U 9 I k Z p b G x D b 2 x 1 b W 5 O Y W 1 l c y I g V m F s d W U 9 I n N b J n F 1 b 3 Q 7 U G F u c 3 R 3 b y Z x d W 9 0 O y w m c X V v d D t K Z X p 5 a y Z x d W 9 0 O y w m c X V v d D t V e n l 0 a 2 9 3 b m l j e S Z x d W 9 0 O y w m c X V v d D t V c n p l Z G 9 3 e S Z x d W 9 0 O 1 0 i I C 8 + P E V u d H J 5 I F R 5 c G U 9 I k Z p b G x T d G F 0 d X M i I F Z h b H V l P S J z Q 2 9 t c G x l d G U i I C 8 + P E V u d H J 5 I F R 5 c G U 9 I k Z p b G x D b 3 V u d C I g V m F s d W U 9 I m w 2 N T Y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6 e X R r b 3 d u a W N 5 L 1 p t a W V u a W 9 u b y B 0 e X A u e 1 B h b n N 0 d 2 8 s M H 0 m c X V v d D s s J n F 1 b 3 Q 7 U 2 V j d G l v b j E v d X p 5 d G t v d 2 5 p Y 3 k v W m 1 p Z W 5 p b 2 5 v I H R 5 c C 5 7 S m V 6 e W s s M X 0 m c X V v d D s s J n F 1 b 3 Q 7 U 2 V j d G l v b j E v d X p 5 d G t v d 2 5 p Y 3 k v W m 1 p Z W 5 p b 2 5 v I H R 5 c C 5 7 V X p 5 d G t v d 2 5 p Y 3 k s M n 0 m c X V v d D s s J n F 1 b 3 Q 7 U 2 V j d G l v b j E v d X p 5 d G t v d 2 5 p Y 3 k v W m 1 p Z W 5 p b 2 5 v I H R 5 c C 5 7 V X J 6 Z W R v d 3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X p 5 d G t v d 2 5 p Y 3 k v W m 1 p Z W 5 p b 2 5 v I H R 5 c C 5 7 U G F u c 3 R 3 b y w w f S Z x d W 9 0 O y w m c X V v d D t T Z W N 0 a W 9 u M S 9 1 e n l 0 a 2 9 3 b m l j e S 9 a b W l l b m l v b m 8 g d H l w L n t K Z X p 5 a y w x f S Z x d W 9 0 O y w m c X V v d D t T Z W N 0 a W 9 u M S 9 1 e n l 0 a 2 9 3 b m l j e S 9 a b W l l b m l v b m 8 g d H l w L n t V e n l 0 a 2 9 3 b m l j e S w y f S Z x d W 9 0 O y w m c X V v d D t T Z W N 0 a W 9 u M S 9 1 e n l 0 a 2 9 3 b m l j e S 9 a b W l l b m l v b m 8 g d H l w L n t V c n p l Z G 9 3 e S w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1 e n l 0 a 2 9 3 b m l j e S U y M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e n l 0 a 2 9 3 b m l j e S U y M C g 2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6 e X R r b 3 d u a W N 5 J T I w K D Y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l e n l r a S U y M C g 2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p l e n l r a T Y x O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w O S 0 y O V Q x N D o w N z o 0 M y 4 y O D E z M j I y W i I g L z 4 8 R W 5 0 c n k g V H l w Z T 0 i R m l s b E N v b H V t b l R 5 c G V z I i B W Y W x 1 Z T 0 i c 0 J n W T 0 i I C 8 + P E V u d H J 5 I F R 5 c G U 9 I k Z p b G x D b 2 x 1 b W 5 O Y W 1 l c y I g V m F s d W U 9 I n N b J n F 1 b 3 Q 7 S m V 6 e W s m c X V v d D s s J n F 1 b 3 Q 7 U m 9 k e m l u Y S Z x d W 9 0 O 1 0 i I C 8 + P E V u d H J 5 I F R 5 c G U 9 I k Z p b G x T d G F 0 d X M i I F Z h b H V l P S J z Q 2 9 t c G x l d G U i I C 8 + P E V u d H J 5 I F R 5 c G U 9 I k Z p b G x D b 3 V u d C I g V m F s d W U 9 I m w 0 O D c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l e n l r a S 9 a b W l l b m l v b m 8 g d H l w M S 5 7 S m V 6 e W s s M H 0 m c X V v d D s s J n F 1 b 3 Q 7 U 2 V j d G l v b j E v a m V 6 e W t p L 1 p t a W V u a W 9 u b y B 0 e X A x L n t S b 2 R 6 a W 5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p l e n l r a S 9 a b W l l b m l v b m 8 g d H l w M S 5 7 S m V 6 e W s s M H 0 m c X V v d D s s J n F 1 b 3 Q 7 U 2 V j d G l v b j E v a m V 6 e W t p L 1 p t a W V u a W 9 u b y B 0 e X A x L n t S b 2 R 6 a W 5 h L D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p l e n l r a S U y M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p 5 a 2 k l M j A o N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V 6 e W t p J T I w K D Y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V 6 e W t p J T I w K D Y p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5 z d H d h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c G F u c 3 R 3 Y T U x N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w O S 0 y O V Q x N D o w N j o 0 N y 4 w O D Y 3 N j Y 2 W i I g L z 4 8 R W 5 0 c n k g V H l w Z T 0 i R m l s b E N v b H V t b l R 5 c G V z I i B W Y W x 1 Z T 0 i c 0 J n W U Y i I C 8 + P E V u d H J 5 I F R 5 c G U 9 I k Z p b G x D b 2 x 1 b W 5 O Y W 1 l c y I g V m F s d W U 9 I n N b J n F 1 b 3 Q 7 U G F u c 3 R 3 b y Z x d W 9 0 O y w m c X V v d D t L b 2 5 0 e W 5 l b n Q m c X V v d D s s J n F 1 b 3 Q 7 U G 9 w d W x h Y 2 p h J n F 1 b 3 Q 7 X S I g L z 4 8 R W 5 0 c n k g V H l w Z T 0 i R m l s b F N 0 Y X R 1 c y I g V m F s d W U 9 I n N D b 2 1 w b G V 0 Z S I g L z 4 8 R W 5 0 c n k g V H l w Z T 0 i R m l s b E N v d W 5 0 I i B W Y W x 1 Z T 0 i b D Q w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W 5 z d H d h L 1 p t a W V u a W 9 u b y B 0 e X A u e 1 B h b n N 0 d 2 8 s M H 0 m c X V v d D s s J n F 1 b 3 Q 7 U 2 V j d G l v b j E v c G F u c 3 R 3 Y S 9 a b W l l b m l v b m 8 g d H l w L n t L b 2 5 0 e W 5 l b n Q s M X 0 m c X V v d D s s J n F 1 b 3 Q 7 U 2 V j d G l v b j E v c G F u c 3 R 3 Y S 9 a b W l l b m l v b m 8 g d H l w L n t Q b 3 B 1 b G F j a m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F u c 3 R 3 Y S 9 a b W l l b m l v b m 8 g d H l w L n t Q Y W 5 z d H d v L D B 9 J n F 1 b 3 Q 7 L C Z x d W 9 0 O 1 N l Y 3 R p b 2 4 x L 3 B h b n N 0 d 2 E v W m 1 p Z W 5 p b 2 5 v I H R 5 c C 5 7 S 2 9 u d H l u Z W 5 0 L D F 9 J n F 1 b 3 Q 7 L C Z x d W 9 0 O 1 N l Y 3 R p b 2 4 x L 3 B h b n N 0 d 2 E v W m 1 p Z W 5 p b 2 5 v I H R 5 c C 5 7 U G 9 w d W x h Y 2 p h L D J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h b n N 0 d 2 E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u c 3 R 3 Y S U y M C g 2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b n N 0 d 2 E l M j A o N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p 5 d G t v d 2 5 p Y 3 k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U m V j b 3 Z l c n l U Y X J n Z X R T a G V l d C I g V m F s d W U 9 I n N B c m t 1 c 3 o x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G a W x s V G F y Z 2 V 0 I i B W Y W x 1 Z T 0 i c 3 V 6 e X R r b 3 d u a W N 5 N z I y I i A v P j x F b n R y e S B U e X B l P S J G a W x s Z W R D b 2 1 w b G V 0 Z V J l c 3 V s d F R v V 2 9 y a 3 N o Z W V 0 I i B W Y W x 1 Z T 0 i b D E i I C 8 + P E V u d H J 5 I F R 5 c G U 9 I k Z p b G x M Y X N 0 V X B k Y X R l Z C I g V m F s d W U 9 I m Q y M D I w L T A 5 L T I 5 V D E 0 O j A 4 O j U 3 L j Y w N D E y M j R a I i A v P j x F b n R y e S B U e X B l P S J G a W x s Q 2 9 s d W 1 u V H l w Z X M i I F Z h b H V l P S J z Q m d Z R k J n P T 0 i I C 8 + P E V u d H J 5 I F R 5 c G U 9 I k Z p b G x D b 2 x 1 b W 5 O Y W 1 l c y I g V m F s d W U 9 I n N b J n F 1 b 3 Q 7 U G F u c 3 R 3 b y Z x d W 9 0 O y w m c X V v d D t K Z X p 5 a y Z x d W 9 0 O y w m c X V v d D t V e n l 0 a 2 9 3 b m l j e S Z x d W 9 0 O y w m c X V v d D t V c n p l Z G 9 3 e S Z x d W 9 0 O 1 0 i I C 8 + P E V u d H J 5 I F R 5 c G U 9 I k Z p b G x T d G F 0 d X M i I F Z h b H V l P S J z Q 2 9 t c G x l d G U i I C 8 + P E V u d H J 5 I F R 5 c G U 9 I k Z p b G x D b 3 V u d C I g V m F s d W U 9 I m w 2 N T Y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6 e X R r b 3 d u a W N 5 L 1 p t a W V u a W 9 u b y B 0 e X A u e 1 B h b n N 0 d 2 8 s M H 0 m c X V v d D s s J n F 1 b 3 Q 7 U 2 V j d G l v b j E v d X p 5 d G t v d 2 5 p Y 3 k v W m 1 p Z W 5 p b 2 5 v I H R 5 c C 5 7 S m V 6 e W s s M X 0 m c X V v d D s s J n F 1 b 3 Q 7 U 2 V j d G l v b j E v d X p 5 d G t v d 2 5 p Y 3 k v W m 1 p Z W 5 p b 2 5 v I H R 5 c C 5 7 V X p 5 d G t v d 2 5 p Y 3 k s M n 0 m c X V v d D s s J n F 1 b 3 Q 7 U 2 V j d G l v b j E v d X p 5 d G t v d 2 5 p Y 3 k v W m 1 p Z W 5 p b 2 5 v I H R 5 c C 5 7 V X J 6 Z W R v d 3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X p 5 d G t v d 2 5 p Y 3 k v W m 1 p Z W 5 p b 2 5 v I H R 5 c C 5 7 U G F u c 3 R 3 b y w w f S Z x d W 9 0 O y w m c X V v d D t T Z W N 0 a W 9 u M S 9 1 e n l 0 a 2 9 3 b m l j e S 9 a b W l l b m l v b m 8 g d H l w L n t K Z X p 5 a y w x f S Z x d W 9 0 O y w m c X V v d D t T Z W N 0 a W 9 u M S 9 1 e n l 0 a 2 9 3 b m l j e S 9 a b W l l b m l v b m 8 g d H l w L n t V e n l 0 a 2 9 3 b m l j e S w y f S Z x d W 9 0 O y w m c X V v d D t T Z W N 0 a W 9 u M S 9 1 e n l 0 a 2 9 3 b m l j e S 9 a b W l l b m l v b m 8 g d H l w L n t V c n p l Z G 9 3 e S w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1 e n l 0 a 2 9 3 b m l j e S U y M C g 3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e n l 0 a 2 9 3 b m l j e S U y M C g 3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6 e X R r b 3 d u a W N 5 J T I w K D c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l e n l r a S U y M C g 3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p l e n l r a T Y y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w O S 0 y O V Q x N D o w N z o 0 M y 4 y O D E z M j I y W i I g L z 4 8 R W 5 0 c n k g V H l w Z T 0 i R m l s b E N v b H V t b l R 5 c G V z I i B W Y W x 1 Z T 0 i c 0 J n W T 0 i I C 8 + P E V u d H J 5 I F R 5 c G U 9 I k Z p b G x D b 2 x 1 b W 5 O Y W 1 l c y I g V m F s d W U 9 I n N b J n F 1 b 3 Q 7 S m V 6 e W s m c X V v d D s s J n F 1 b 3 Q 7 U m 9 k e m l u Y S Z x d W 9 0 O 1 0 i I C 8 + P E V u d H J 5 I F R 5 c G U 9 I k Z p b G x T d G F 0 d X M i I F Z h b H V l P S J z Q 2 9 t c G x l d G U i I C 8 + P E V u d H J 5 I F R 5 c G U 9 I k Z p b G x D b 3 V u d C I g V m F s d W U 9 I m w 0 O D c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l e n l r a S 9 a b W l l b m l v b m 8 g d H l w M S 5 7 S m V 6 e W s s M H 0 m c X V v d D s s J n F 1 b 3 Q 7 U 2 V j d G l v b j E v a m V 6 e W t p L 1 p t a W V u a W 9 u b y B 0 e X A x L n t S b 2 R 6 a W 5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p l e n l r a S 9 a b W l l b m l v b m 8 g d H l w M S 5 7 S m V 6 e W s s M H 0 m c X V v d D s s J n F 1 b 3 Q 7 U 2 V j d G l v b j E v a m V 6 e W t p L 1 p t a W V u a W 9 u b y B 0 e X A x L n t S b 2 R 6 a W 5 h L D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p l e n l r a S U y M C g 3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p 5 a 2 k l M j A o N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V 6 e W t p J T I w K D c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V 6 e W t p J T I w K D c p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5 z d H d h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c G F u c 3 R 3 Y T U y M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w O S 0 y O V Q x N D o w N j o 0 N y 4 w O D Y 3 N j Y 2 W i I g L z 4 8 R W 5 0 c n k g V H l w Z T 0 i R m l s b E N v b H V t b l R 5 c G V z I i B W Y W x 1 Z T 0 i c 0 J n W U Y i I C 8 + P E V u d H J 5 I F R 5 c G U 9 I k Z p b G x D b 2 x 1 b W 5 O Y W 1 l c y I g V m F s d W U 9 I n N b J n F 1 b 3 Q 7 U G F u c 3 R 3 b y Z x d W 9 0 O y w m c X V v d D t L b 2 5 0 e W 5 l b n Q m c X V v d D s s J n F 1 b 3 Q 7 U G 9 w d W x h Y 2 p h J n F 1 b 3 Q 7 X S I g L z 4 8 R W 5 0 c n k g V H l w Z T 0 i R m l s b F N 0 Y X R 1 c y I g V m F s d W U 9 I n N D b 2 1 w b G V 0 Z S I g L z 4 8 R W 5 0 c n k g V H l w Z T 0 i R m l s b E N v d W 5 0 I i B W Y W x 1 Z T 0 i b D Q w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W 5 z d H d h L 1 p t a W V u a W 9 u b y B 0 e X A u e 1 B h b n N 0 d 2 8 s M H 0 m c X V v d D s s J n F 1 b 3 Q 7 U 2 V j d G l v b j E v c G F u c 3 R 3 Y S 9 a b W l l b m l v b m 8 g d H l w L n t L b 2 5 0 e W 5 l b n Q s M X 0 m c X V v d D s s J n F 1 b 3 Q 7 U 2 V j d G l v b j E v c G F u c 3 R 3 Y S 9 a b W l l b m l v b m 8 g d H l w L n t Q b 3 B 1 b G F j a m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F u c 3 R 3 Y S 9 a b W l l b m l v b m 8 g d H l w L n t Q Y W 5 z d H d v L D B 9 J n F 1 b 3 Q 7 L C Z x d W 9 0 O 1 N l Y 3 R p b 2 4 x L 3 B h b n N 0 d 2 E v W m 1 p Z W 5 p b 2 5 v I H R 5 c C 5 7 S 2 9 u d H l u Z W 5 0 L D F 9 J n F 1 b 3 Q 7 L C Z x d W 9 0 O 1 N l Y 3 R p b 2 4 x L 3 B h b n N 0 d 2 E v W m 1 p Z W 5 p b 2 5 v I H R 5 c C 5 7 U G 9 w d W x h Y 2 p h L D J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h b n N 0 d 2 E l M j A o N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u c 3 R 3 Y S U y M C g 3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b n N 0 d 2 E l M j A o N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p 5 d G t v d 2 5 p Y 3 k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U m V j b 3 Z l c n l U Y X J n Z X R T a G V l d C I g V m F s d W U 9 I n N B c m t 1 c 3 o x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G a W x s V G F y Z 2 V 0 I i B W Y W x 1 Z T 0 i c 3 V 6 e X R r b 3 d u a W N 5 N z E w I i A v P j x F b n R y e S B U e X B l P S J G a W x s Z W R D b 2 1 w b G V 0 Z V J l c 3 V s d F R v V 2 9 y a 3 N o Z W V 0 I i B W Y W x 1 Z T 0 i b D E i I C 8 + P E V u d H J 5 I F R 5 c G U 9 I k Z p b G x M Y X N 0 V X B k Y X R l Z C I g V m F s d W U 9 I m Q y M D I w L T A 5 L T I 5 V D E 0 O j A 4 O j U 3 L j Y w N D E y M j R a I i A v P j x F b n R y e S B U e X B l P S J G a W x s Q 2 9 s d W 1 u V H l w Z X M i I F Z h b H V l P S J z Q m d Z R k J n P T 0 i I C 8 + P E V u d H J 5 I F R 5 c G U 9 I k Z p b G x D b 2 x 1 b W 5 O Y W 1 l c y I g V m F s d W U 9 I n N b J n F 1 b 3 Q 7 U G F u c 3 R 3 b y Z x d W 9 0 O y w m c X V v d D t K Z X p 5 a y Z x d W 9 0 O y w m c X V v d D t V e n l 0 a 2 9 3 b m l j e S Z x d W 9 0 O y w m c X V v d D t V c n p l Z G 9 3 e S Z x d W 9 0 O 1 0 i I C 8 + P E V u d H J 5 I F R 5 c G U 9 I k Z p b G x T d G F 0 d X M i I F Z h b H V l P S J z Q 2 9 t c G x l d G U i I C 8 + P E V u d H J 5 I F R 5 c G U 9 I k Z p b G x D b 3 V u d C I g V m F s d W U 9 I m w 2 N T Y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6 e X R r b 3 d u a W N 5 L 1 p t a W V u a W 9 u b y B 0 e X A u e 1 B h b n N 0 d 2 8 s M H 0 m c X V v d D s s J n F 1 b 3 Q 7 U 2 V j d G l v b j E v d X p 5 d G t v d 2 5 p Y 3 k v W m 1 p Z W 5 p b 2 5 v I H R 5 c C 5 7 S m V 6 e W s s M X 0 m c X V v d D s s J n F 1 b 3 Q 7 U 2 V j d G l v b j E v d X p 5 d G t v d 2 5 p Y 3 k v W m 1 p Z W 5 p b 2 5 v I H R 5 c C 5 7 V X p 5 d G t v d 2 5 p Y 3 k s M n 0 m c X V v d D s s J n F 1 b 3 Q 7 U 2 V j d G l v b j E v d X p 5 d G t v d 2 5 p Y 3 k v W m 1 p Z W 5 p b 2 5 v I H R 5 c C 5 7 V X J 6 Z W R v d 3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X p 5 d G t v d 2 5 p Y 3 k v W m 1 p Z W 5 p b 2 5 v I H R 5 c C 5 7 U G F u c 3 R 3 b y w w f S Z x d W 9 0 O y w m c X V v d D t T Z W N 0 a W 9 u M S 9 1 e n l 0 a 2 9 3 b m l j e S 9 a b W l l b m l v b m 8 g d H l w L n t K Z X p 5 a y w x f S Z x d W 9 0 O y w m c X V v d D t T Z W N 0 a W 9 u M S 9 1 e n l 0 a 2 9 3 b m l j e S 9 a b W l l b m l v b m 8 g d H l w L n t V e n l 0 a 2 9 3 b m l j e S w y f S Z x d W 9 0 O y w m c X V v d D t T Z W N 0 a W 9 u M S 9 1 e n l 0 a 2 9 3 b m l j e S 9 a b W l l b m l v b m 8 g d H l w L n t V c n p l Z G 9 3 e S w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1 e n l 0 a 2 9 3 b m l j e S U y M C g 4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e n l 0 a 2 9 3 b m l j e S U y M C g 4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6 e X R r b 3 d u a W N 5 J T I w K D g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l e n l r a S U y M C g 4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p l e n l r a T Y 5 I i A v P j x F b n R y e S B U e X B l P S J G a W x s Z W R D b 2 1 w b G V 0 Z V J l c 3 V s d F R v V 2 9 y a 3 N o Z W V 0 I i B W Y W x 1 Z T 0 i b D E i I C 8 + P E V u d H J 5 I F R 5 c G U 9 I k Z p b G x M Y X N 0 V X B k Y X R l Z C I g V m F s d W U 9 I m Q y M D I w L T A 5 L T I 5 V D E 0 O j A 3 O j Q z L j I 4 M T M y M j J a I i A v P j x F b n R y e S B U e X B l P S J G a W x s Q 2 9 s d W 1 u V H l w Z X M i I F Z h b H V l P S J z Q m d Z P S I g L z 4 8 R W 5 0 c n k g V H l w Z T 0 i R m l s b E N v b H V t b k 5 h b W V z I i B W Y W x 1 Z T 0 i c 1 s m c X V v d D t K Z X p 5 a y Z x d W 9 0 O y w m c X V v d D t S b 2 R 6 a W 5 h J n F 1 b 3 Q 7 X S I g L z 4 8 R W 5 0 c n k g V H l w Z T 0 i R m l s b F N 0 Y X R 1 c y I g V m F s d W U 9 I n N D b 2 1 w b G V 0 Z S I g L z 4 8 R W 5 0 c n k g V H l w Z T 0 i R m l s b E N v d W 5 0 I i B W Y W x 1 Z T 0 i b D Q 4 N y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V 6 e W t p L 1 p t a W V u a W 9 u b y B 0 e X A x L n t K Z X p 5 a y w w f S Z x d W 9 0 O y w m c X V v d D t T Z W N 0 a W 9 u M S 9 q Z X p 5 a 2 k v W m 1 p Z W 5 p b 2 5 v I H R 5 c D E u e 1 J v Z H p p b m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m V 6 e W t p L 1 p t a W V u a W 9 u b y B 0 e X A x L n t K Z X p 5 a y w w f S Z x d W 9 0 O y w m c X V v d D t T Z W N 0 a W 9 u M S 9 q Z X p 5 a 2 k v W m 1 p Z W 5 p b 2 5 v I H R 5 c D E u e 1 J v Z H p p b m E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m V 6 e W t p J T I w K D g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l e n l r a S U y M C g 4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p 5 a 2 k l M j A o O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p 5 a 2 k l M j A o O C k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b n N 0 d 2 E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w Y W 5 z d H d h N T g i I C 8 + P E V u d H J 5 I F R 5 c G U 9 I k Z p b G x l Z E N v b X B s Z X R l U m V z d W x 0 V G 9 X b 3 J r c 2 h l Z X Q i I F Z h b H V l P S J s M S I g L z 4 8 R W 5 0 c n k g V H l w Z T 0 i R m l s b E x h c 3 R V c G R h d G V k I i B W Y W x 1 Z T 0 i Z D I w M j A t M D k t M j l U M T Q 6 M D Y 6 N D c u M D g 2 N z Y 2 N l o i I C 8 + P E V u d H J 5 I F R 5 c G U 9 I k Z p b G x D b 2 x 1 b W 5 U e X B l c y I g V m F s d W U 9 I n N C Z 1 l G I i A v P j x F b n R y e S B U e X B l P S J G a W x s Q 2 9 s d W 1 u T m F t Z X M i I F Z h b H V l P S J z W y Z x d W 9 0 O 1 B h b n N 0 d 2 8 m c X V v d D s s J n F 1 b 3 Q 7 S 2 9 u d H l u Z W 5 0 J n F 1 b 3 Q 7 L C Z x d W 9 0 O 1 B v c H V s Y W N q Y S Z x d W 9 0 O 1 0 i I C 8 + P E V u d H J 5 I F R 5 c G U 9 I k Z p b G x T d G F 0 d X M i I F Z h b H V l P S J z Q 2 9 t c G x l d G U i I C 8 + P E V u d H J 5 I F R 5 c G U 9 I k Z p b G x D b 3 V u d C I g V m F s d W U 9 I m w 0 M C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u c 3 R 3 Y S 9 a b W l l b m l v b m 8 g d H l w L n t Q Y W 5 z d H d v L D B 9 J n F 1 b 3 Q 7 L C Z x d W 9 0 O 1 N l Y 3 R p b 2 4 x L 3 B h b n N 0 d 2 E v W m 1 p Z W 5 p b 2 5 v I H R 5 c C 5 7 S 2 9 u d H l u Z W 5 0 L D F 9 J n F 1 b 3 Q 7 L C Z x d W 9 0 O 1 N l Y 3 R p b 2 4 x L 3 B h b n N 0 d 2 E v W m 1 p Z W 5 p b 2 5 v I H R 5 c C 5 7 U G 9 w d W x h Y 2 p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h b n N 0 d 2 E v W m 1 p Z W 5 p b 2 5 v I H R 5 c C 5 7 U G F u c 3 R 3 b y w w f S Z x d W 9 0 O y w m c X V v d D t T Z W N 0 a W 9 u M S 9 w Y W 5 z d H d h L 1 p t a W V u a W 9 u b y B 0 e X A u e 0 t v b n R 5 b m V u d C w x f S Z x d W 9 0 O y w m c X V v d D t T Z W N 0 a W 9 u M S 9 w Y W 5 z d H d h L 1 p t a W V u a W 9 u b y B 0 e X A u e 1 B v c H V s Y W N q Y S w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Y W 5 z d H d h J T I w K D g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b n N 0 d 2 E l M j A o O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5 z d H d h J T I w K D g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9 O O B k C t I Q a g w 6 6 + z G 4 v c A A A A A A I A A A A A A B B m A A A A A Q A A I A A A A A z m Q V 9 Z J h w C D T P G w l E L / b Y p j 1 y c / X 7 3 + 4 k Q P b s Z Q B g E A A A A A A 6 A A A A A A g A A I A A A A N W u B u / i c K + 7 V f 8 5 r P + t k / g B 7 o 3 D Y M z r p r C x 6 x X 2 i o F 0 U A A A A A Q q P S P / q Q c N n g a 5 N 1 1 7 a T l 0 P b y c Z 0 + K m K J I 2 L P o B 7 r a P P i Y + z x + x M S s 9 L 8 5 X Y n T 3 q A s c R 1 B g L 2 c D C Z J r f D 6 F f t k x l b T e O K j P O y x w R v Q m Z L c Q A A A A K V I L 8 5 4 g u d / n o 5 f m 0 q O q a o q I Y N e 8 y O A l 8 7 C R Z 0 u h 4 W E G 7 H U q 3 9 Z 6 E a M M M N u u x w U o + z K S / R w S l p c 2 n R j x g N W B Q U = < / D a t a M a s h u p > 
</file>

<file path=customXml/itemProps1.xml><?xml version="1.0" encoding="utf-8"?>
<ds:datastoreItem xmlns:ds="http://schemas.openxmlformats.org/officeDocument/2006/customXml" ds:itemID="{3888A9D3-4522-4060-8C29-FB60EA23A4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Nazwane zakresy</vt:lpstr>
      </vt:variant>
      <vt:variant>
        <vt:i4>3</vt:i4>
      </vt:variant>
    </vt:vector>
  </HeadingPairs>
  <TitlesOfParts>
    <vt:vector size="10" baseType="lpstr">
      <vt:lpstr>dane</vt:lpstr>
      <vt:lpstr>5_1 i 5_2</vt:lpstr>
      <vt:lpstr>5_1 nowe</vt:lpstr>
      <vt:lpstr>5_2 nowe</vt:lpstr>
      <vt:lpstr>5_3 nowe</vt:lpstr>
      <vt:lpstr>5_4</vt:lpstr>
      <vt:lpstr>5_5</vt:lpstr>
      <vt:lpstr>'5_1 nowe'!Wybieranie</vt:lpstr>
      <vt:lpstr>'5_3 nowe'!Wybieranie</vt:lpstr>
      <vt:lpstr>'5_4'!Wybieranie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2020-10-27T13:46:22Z</dcterms:modified>
</cp:coreProperties>
</file>