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BASEEEE" sheetId="1" r:id="rId1"/>
    <sheet name="Plan6" sheetId="6" r:id="rId2"/>
  </sheets>
  <definedNames>
    <definedName name="_xlnm._FilterDatabase" localSheetId="0" hidden="1">BASEEEE!$G$1:$G$72</definedName>
  </definedNames>
  <calcPr calcId="152511"/>
</workbook>
</file>

<file path=xl/calcChain.xml><?xml version="1.0" encoding="utf-8"?>
<calcChain xmlns="http://schemas.openxmlformats.org/spreadsheetml/2006/main">
  <c r="C53" i="1" l="1"/>
  <c r="C19" i="1"/>
  <c r="L1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2" i="1"/>
  <c r="F3" i="1"/>
  <c r="I2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" i="1"/>
</calcChain>
</file>

<file path=xl/sharedStrings.xml><?xml version="1.0" encoding="utf-8"?>
<sst xmlns="http://schemas.openxmlformats.org/spreadsheetml/2006/main" count="154" uniqueCount="100">
  <si>
    <t>Nome da tarefa</t>
  </si>
  <si>
    <t>Trabalho</t>
  </si>
  <si>
    <t>Jogo de Xadrez</t>
  </si>
  <si>
    <t xml:space="preserve">   Jogo Lógico</t>
  </si>
  <si>
    <t xml:space="preserve">       Movimentação </t>
  </si>
  <si>
    <t xml:space="preserve">          Movimento do Rei</t>
  </si>
  <si>
    <t xml:space="preserve">          Movimentos Especiais </t>
  </si>
  <si>
    <t xml:space="preserve">             Roque</t>
  </si>
  <si>
    <t xml:space="preserve">             Ao Passar</t>
  </si>
  <si>
    <t xml:space="preserve">          Movimentos Básicos</t>
  </si>
  <si>
    <t xml:space="preserve">       Xeque </t>
  </si>
  <si>
    <t xml:space="preserve">       Xeque-Mate </t>
  </si>
  <si>
    <t xml:space="preserve">       Turnos </t>
  </si>
  <si>
    <t xml:space="preserve">       Empate </t>
  </si>
  <si>
    <t xml:space="preserve">       Promoção do Peão</t>
  </si>
  <si>
    <t xml:space="preserve">   Jogo Gráfico </t>
  </si>
  <si>
    <t xml:space="preserve">       Input</t>
  </si>
  <si>
    <t xml:space="preserve">          Movimentação </t>
  </si>
  <si>
    <t xml:space="preserve">          Promoção</t>
  </si>
  <si>
    <t xml:space="preserve">       Impressão</t>
  </si>
  <si>
    <t xml:space="preserve">          Tabuleiro</t>
  </si>
  <si>
    <t xml:space="preserve">          Peças</t>
  </si>
  <si>
    <t xml:space="preserve">       Animação de Movimento</t>
  </si>
  <si>
    <t xml:space="preserve">       Notificação</t>
  </si>
  <si>
    <t xml:space="preserve">       Menu</t>
  </si>
  <si>
    <t xml:space="preserve">   Inteligência Artificial</t>
  </si>
  <si>
    <t xml:space="preserve">       Value Function Simples</t>
  </si>
  <si>
    <t xml:space="preserve">       Guloso</t>
  </si>
  <si>
    <t xml:space="preserve">       Minimax</t>
  </si>
  <si>
    <t xml:space="preserve">       Value Function Avançado</t>
  </si>
  <si>
    <t xml:space="preserve">       Níveis de Dificuldade</t>
  </si>
  <si>
    <t xml:space="preserve">   Gestão </t>
  </si>
  <si>
    <t xml:space="preserve">       Plano do Projeto </t>
  </si>
  <si>
    <t xml:space="preserve">          Escopo do Produto </t>
  </si>
  <si>
    <t xml:space="preserve">          Escopo do Projeto</t>
  </si>
  <si>
    <t xml:space="preserve">          Aquitetura</t>
  </si>
  <si>
    <t xml:space="preserve">          Esforço</t>
  </si>
  <si>
    <t xml:space="preserve">          Cronograma</t>
  </si>
  <si>
    <t xml:space="preserve">          Riscos</t>
  </si>
  <si>
    <t xml:space="preserve">          Orçamento</t>
  </si>
  <si>
    <t xml:space="preserve">          Sequencia de Atividades</t>
  </si>
  <si>
    <t xml:space="preserve">          Plano de Comunicação</t>
  </si>
  <si>
    <t xml:space="preserve">          Plano de Testes</t>
  </si>
  <si>
    <t xml:space="preserve">          Plano de Gerência de Configuração</t>
  </si>
  <si>
    <t xml:space="preserve">          Plano de Implementação</t>
  </si>
  <si>
    <t xml:space="preserve">       Acompanhamento</t>
  </si>
  <si>
    <t xml:space="preserve">          Lições Aprendidas</t>
  </si>
  <si>
    <t xml:space="preserve">          Reuniões Semanais </t>
  </si>
  <si>
    <t xml:space="preserve">          Controle de Horas</t>
  </si>
  <si>
    <t xml:space="preserve">          Sprints</t>
  </si>
  <si>
    <t xml:space="preserve">          Controle de Versão</t>
  </si>
  <si>
    <t xml:space="preserve">       Testes</t>
  </si>
  <si>
    <t xml:space="preserve">          Unitários</t>
  </si>
  <si>
    <t xml:space="preserve">          Integração</t>
  </si>
  <si>
    <t xml:space="preserve">            Integração I</t>
  </si>
  <si>
    <t xml:space="preserve">             Integração II</t>
  </si>
  <si>
    <t xml:space="preserve">             Integração III</t>
  </si>
  <si>
    <t xml:space="preserve">          Aceitação</t>
  </si>
  <si>
    <t xml:space="preserve">             Aceitação I </t>
  </si>
  <si>
    <t xml:space="preserve">             Aceitação II</t>
  </si>
  <si>
    <t xml:space="preserve">       Entrega</t>
  </si>
  <si>
    <t xml:space="preserve">          Apresentações</t>
  </si>
  <si>
    <t xml:space="preserve">             Apresentação I</t>
  </si>
  <si>
    <t xml:space="preserve">             Apresentação II</t>
  </si>
  <si>
    <t xml:space="preserve">             Apresentação III</t>
  </si>
  <si>
    <t xml:space="preserve">          Relatório de Entrega</t>
  </si>
  <si>
    <t xml:space="preserve">          Produto Integrado</t>
  </si>
  <si>
    <t xml:space="preserve">             Integração I </t>
  </si>
  <si>
    <t xml:space="preserve">          Marco 1</t>
  </si>
  <si>
    <t xml:space="preserve">          Marco 2</t>
  </si>
  <si>
    <t xml:space="preserve">         Marco 3</t>
  </si>
  <si>
    <t>Planejado</t>
  </si>
  <si>
    <t xml:space="preserve">Valor Agregado </t>
  </si>
  <si>
    <t>Valor Gasto</t>
  </si>
  <si>
    <t>Valor Planejado</t>
  </si>
  <si>
    <t>Valor Agregado</t>
  </si>
  <si>
    <t>Trabalho Real</t>
  </si>
  <si>
    <t xml:space="preserve"> Sprint 1</t>
  </si>
  <si>
    <t xml:space="preserve"> Sprint 6</t>
  </si>
  <si>
    <t xml:space="preserve"> Sprint 8</t>
  </si>
  <si>
    <t xml:space="preserve"> Sprint 9</t>
  </si>
  <si>
    <t xml:space="preserve"> Sprint 5</t>
  </si>
  <si>
    <t xml:space="preserve"> Sprint 10</t>
  </si>
  <si>
    <t xml:space="preserve"> Sprint 2</t>
  </si>
  <si>
    <t xml:space="preserve"> Sprint 3</t>
  </si>
  <si>
    <t xml:space="preserve"> Sprint 4</t>
  </si>
  <si>
    <t xml:space="preserve"> Sprint 7</t>
  </si>
  <si>
    <t xml:space="preserve"> Sprint 11</t>
  </si>
  <si>
    <t xml:space="preserve"> Sprint 12</t>
  </si>
  <si>
    <t>Sprint 5</t>
  </si>
  <si>
    <t>Sprint 8</t>
  </si>
  <si>
    <t>Sprint 12</t>
  </si>
  <si>
    <t>Sprint</t>
  </si>
  <si>
    <t xml:space="preserve"> Sprint 0</t>
  </si>
  <si>
    <t>Sprint 1</t>
  </si>
  <si>
    <t>Sprint 2</t>
  </si>
  <si>
    <t>Sprint 3</t>
  </si>
  <si>
    <t>Sprint 4</t>
  </si>
  <si>
    <t>Esforço</t>
  </si>
  <si>
    <t>Sab/Dom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</si>
</sst>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3" borderId="0" xfId="0" applyFill="1"/>
    <xf numFmtId="0" fontId="0" fillId="4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72"/>
  <sheetViews>
    <sheetView workbookViewId="0">
      <selection activeCell="B49" activeCellId="10" sqref="B9 B20 B21 B26 B33 B34 B40 B46 B47 B48 B49"/>
    </sheetView>
  </sheetViews>
  <sheetFormatPr defaultRowHeight="15" x14ac:dyDescent="0.25"/>
  <cols>
    <col min="1" max="1" width="25" customWidth="1"/>
    <col min="2" max="4" width="17" customWidth="1"/>
    <col min="5" max="5" width="12.42578125" customWidth="1"/>
    <col min="6" max="6" width="13" customWidth="1"/>
    <col min="7" max="7" width="17.5703125" customWidth="1"/>
    <col min="8" max="8" width="12" customWidth="1"/>
    <col min="11" max="11" width="15.85546875" customWidth="1"/>
  </cols>
  <sheetData>
    <row r="1" spans="1:12" x14ac:dyDescent="0.25">
      <c r="A1" t="s">
        <v>0</v>
      </c>
      <c r="B1" t="s">
        <v>1</v>
      </c>
      <c r="C1" t="s">
        <v>74</v>
      </c>
      <c r="D1" t="s">
        <v>75</v>
      </c>
      <c r="E1" t="s">
        <v>76</v>
      </c>
      <c r="F1" t="s">
        <v>73</v>
      </c>
      <c r="G1" t="s">
        <v>92</v>
      </c>
    </row>
    <row r="2" spans="1:12" ht="15" hidden="1" customHeight="1" x14ac:dyDescent="0.25">
      <c r="A2" t="s">
        <v>2</v>
      </c>
      <c r="B2">
        <v>594.5</v>
      </c>
      <c r="C2">
        <v>3500</v>
      </c>
      <c r="E2" s="1">
        <v>205.25</v>
      </c>
      <c r="F2" s="5">
        <f>(E2*$C$2)/$B$2</f>
        <v>1208.3683767872162</v>
      </c>
      <c r="G2" t="s">
        <v>93</v>
      </c>
    </row>
    <row r="3" spans="1:12" x14ac:dyDescent="0.25">
      <c r="A3" t="s">
        <v>3</v>
      </c>
      <c r="B3">
        <v>57</v>
      </c>
      <c r="C3" s="5">
        <f>(B3*$C$2)/$B$2</f>
        <v>335.57611438183346</v>
      </c>
      <c r="D3" s="5"/>
      <c r="E3" s="1">
        <v>13</v>
      </c>
      <c r="F3" s="5">
        <f>(E3*$C$2)/$B$2</f>
        <v>76.534903280067283</v>
      </c>
      <c r="G3" t="s">
        <v>77</v>
      </c>
      <c r="I3">
        <v>76.534903280067283</v>
      </c>
      <c r="L3">
        <v>76.534903280067283</v>
      </c>
    </row>
    <row r="4" spans="1:12" x14ac:dyDescent="0.25">
      <c r="A4" t="s">
        <v>4</v>
      </c>
      <c r="B4">
        <v>22</v>
      </c>
      <c r="C4" s="5">
        <f t="shared" ref="C4:C67" si="0">(B4*$C$2)/$B$2</f>
        <v>129.52060555088309</v>
      </c>
      <c r="D4" s="5"/>
      <c r="E4" s="1">
        <v>13</v>
      </c>
      <c r="F4" s="5">
        <f>(E4*$C$2)/$B$2</f>
        <v>76.534903280067283</v>
      </c>
      <c r="G4" t="s">
        <v>77</v>
      </c>
      <c r="I4">
        <v>853.65853658536582</v>
      </c>
      <c r="L4">
        <v>47.098402018502945</v>
      </c>
    </row>
    <row r="5" spans="1:12" ht="15" hidden="1" customHeight="1" x14ac:dyDescent="0.25">
      <c r="A5" t="s">
        <v>5</v>
      </c>
      <c r="B5">
        <v>3</v>
      </c>
      <c r="C5" s="5">
        <f t="shared" si="0"/>
        <v>17.661900756938604</v>
      </c>
      <c r="D5" s="5"/>
      <c r="E5" s="2">
        <v>0</v>
      </c>
      <c r="F5" s="5">
        <f>(E5*$C$2)/$B$2</f>
        <v>0</v>
      </c>
      <c r="G5" t="s">
        <v>78</v>
      </c>
      <c r="I5">
        <v>76.534903280067283</v>
      </c>
      <c r="L5">
        <v>47.098402018502945</v>
      </c>
    </row>
    <row r="6" spans="1:12" ht="15" hidden="1" customHeight="1" x14ac:dyDescent="0.25">
      <c r="A6" t="s">
        <v>6</v>
      </c>
      <c r="B6">
        <v>6</v>
      </c>
      <c r="C6" s="5">
        <f t="shared" si="0"/>
        <v>35.323801513877207</v>
      </c>
      <c r="D6" s="5"/>
      <c r="E6" s="1">
        <v>0</v>
      </c>
      <c r="F6" s="5">
        <f>(E6*$C$2)/$B$2</f>
        <v>0</v>
      </c>
      <c r="G6" t="s">
        <v>78</v>
      </c>
      <c r="I6">
        <v>76.534903280067283</v>
      </c>
      <c r="L6">
        <v>105.97140454163163</v>
      </c>
    </row>
    <row r="7" spans="1:12" ht="15" hidden="1" customHeight="1" x14ac:dyDescent="0.25">
      <c r="A7" t="s">
        <v>7</v>
      </c>
      <c r="B7">
        <v>3</v>
      </c>
      <c r="C7" s="5">
        <f t="shared" si="0"/>
        <v>17.661900756938604</v>
      </c>
      <c r="D7" s="5"/>
      <c r="E7" s="2">
        <v>0</v>
      </c>
      <c r="F7" s="5">
        <f>(E7*$C$2)/$B$2</f>
        <v>0</v>
      </c>
      <c r="G7" t="s">
        <v>78</v>
      </c>
      <c r="I7">
        <v>35.323801513877207</v>
      </c>
      <c r="L7">
        <v>606.39192598822535</v>
      </c>
    </row>
    <row r="8" spans="1:12" ht="15" hidden="1" customHeight="1" x14ac:dyDescent="0.25">
      <c r="A8" t="s">
        <v>8</v>
      </c>
      <c r="B8">
        <v>3</v>
      </c>
      <c r="C8" s="5">
        <f t="shared" si="0"/>
        <v>17.661900756938604</v>
      </c>
      <c r="D8" s="5"/>
      <c r="E8" s="2">
        <v>0</v>
      </c>
      <c r="F8" s="5">
        <f>(E8*$C$2)/$B$2</f>
        <v>0</v>
      </c>
      <c r="G8" t="s">
        <v>78</v>
      </c>
      <c r="I8">
        <v>58.873002523128683</v>
      </c>
      <c r="L8">
        <v>119.21783010933558</v>
      </c>
    </row>
    <row r="9" spans="1:12" x14ac:dyDescent="0.25">
      <c r="A9" s="3" t="s">
        <v>9</v>
      </c>
      <c r="B9">
        <v>13</v>
      </c>
      <c r="C9" s="5">
        <f t="shared" si="0"/>
        <v>76.534903280067283</v>
      </c>
      <c r="D9" s="5">
        <v>76.534903280067283</v>
      </c>
      <c r="E9" s="2">
        <v>13</v>
      </c>
      <c r="F9" s="5">
        <f>(E9*$C$2)/$B$2</f>
        <v>76.534903280067283</v>
      </c>
      <c r="G9" t="s">
        <v>77</v>
      </c>
      <c r="L9">
        <v>20.016820857863753</v>
      </c>
    </row>
    <row r="10" spans="1:12" ht="15" hidden="1" customHeight="1" x14ac:dyDescent="0.25">
      <c r="A10" t="s">
        <v>10</v>
      </c>
      <c r="B10">
        <v>2</v>
      </c>
      <c r="C10" s="5">
        <f t="shared" si="0"/>
        <v>11.774600504625736</v>
      </c>
      <c r="D10" s="5"/>
      <c r="E10" s="2">
        <v>0</v>
      </c>
      <c r="F10" s="5">
        <f>(E10*$C$2)/$B$2</f>
        <v>0</v>
      </c>
      <c r="G10" t="s">
        <v>78</v>
      </c>
      <c r="L10">
        <v>40.033641715727505</v>
      </c>
    </row>
    <row r="11" spans="1:12" ht="15" hidden="1" customHeight="1" x14ac:dyDescent="0.25">
      <c r="A11" t="s">
        <v>11</v>
      </c>
      <c r="B11">
        <v>13</v>
      </c>
      <c r="C11" s="5">
        <f t="shared" si="0"/>
        <v>76.534903280067283</v>
      </c>
      <c r="D11" s="5"/>
      <c r="E11" s="2">
        <v>0</v>
      </c>
      <c r="F11" s="5">
        <f>(E11*$C$2)/$B$2</f>
        <v>0</v>
      </c>
      <c r="G11" t="s">
        <v>79</v>
      </c>
      <c r="L11">
        <v>37.089991589571071</v>
      </c>
    </row>
    <row r="12" spans="1:12" ht="15" hidden="1" customHeight="1" x14ac:dyDescent="0.25">
      <c r="A12" t="s">
        <v>12</v>
      </c>
      <c r="B12">
        <v>2</v>
      </c>
      <c r="C12" s="5">
        <f t="shared" si="0"/>
        <v>11.774600504625736</v>
      </c>
      <c r="D12" s="5"/>
      <c r="E12" s="2">
        <v>0</v>
      </c>
      <c r="F12" s="5">
        <f>(E12*$C$2)/$B$2</f>
        <v>0</v>
      </c>
      <c r="G12" t="s">
        <v>80</v>
      </c>
      <c r="L12">
        <v>41.211101766190076</v>
      </c>
    </row>
    <row r="13" spans="1:12" ht="15" hidden="1" customHeight="1" x14ac:dyDescent="0.25">
      <c r="A13" t="s">
        <v>13</v>
      </c>
      <c r="B13">
        <v>13</v>
      </c>
      <c r="C13" s="5">
        <f t="shared" si="0"/>
        <v>76.534903280067283</v>
      </c>
      <c r="D13" s="5"/>
      <c r="E13" s="2">
        <v>0</v>
      </c>
      <c r="F13" s="5">
        <f>(E13*$C$2)/$B$2</f>
        <v>0</v>
      </c>
      <c r="G13" t="s">
        <v>80</v>
      </c>
      <c r="L13">
        <v>114.80235492010092</v>
      </c>
    </row>
    <row r="14" spans="1:12" ht="15" hidden="1" customHeight="1" x14ac:dyDescent="0.25">
      <c r="A14" t="s">
        <v>14</v>
      </c>
      <c r="B14">
        <v>5</v>
      </c>
      <c r="C14" s="5">
        <f t="shared" si="0"/>
        <v>29.436501261564342</v>
      </c>
      <c r="D14" s="5"/>
      <c r="E14" s="2">
        <v>0</v>
      </c>
      <c r="F14" s="5">
        <f>(E14*$C$2)/$B$2</f>
        <v>0</v>
      </c>
      <c r="G14" t="s">
        <v>79</v>
      </c>
      <c r="K14" t="s">
        <v>73</v>
      </c>
      <c r="L14">
        <f>SUM(L3:L13)</f>
        <v>1255.4667788057191</v>
      </c>
    </row>
    <row r="15" spans="1:12" x14ac:dyDescent="0.25">
      <c r="A15" t="s">
        <v>15</v>
      </c>
      <c r="B15">
        <v>53</v>
      </c>
      <c r="C15" s="5">
        <f t="shared" si="0"/>
        <v>312.02691337258199</v>
      </c>
      <c r="D15" s="5"/>
      <c r="E15" s="1">
        <v>8</v>
      </c>
      <c r="F15" s="5">
        <f>(E15*$C$2)/$B$2</f>
        <v>47.098402018502945</v>
      </c>
      <c r="G15" t="s">
        <v>77</v>
      </c>
    </row>
    <row r="16" spans="1:12" ht="15" hidden="1" customHeight="1" x14ac:dyDescent="0.25">
      <c r="A16" t="s">
        <v>16</v>
      </c>
      <c r="B16">
        <v>21</v>
      </c>
      <c r="C16" s="5">
        <f t="shared" si="0"/>
        <v>123.63330529857022</v>
      </c>
      <c r="D16" s="5"/>
      <c r="E16" s="1">
        <v>0</v>
      </c>
      <c r="F16" s="5">
        <f>(E16*$C$2)/$B$2</f>
        <v>0</v>
      </c>
      <c r="G16" t="s">
        <v>81</v>
      </c>
    </row>
    <row r="17" spans="1:9" ht="15" hidden="1" customHeight="1" x14ac:dyDescent="0.25">
      <c r="A17" s="3" t="s">
        <v>17</v>
      </c>
      <c r="B17">
        <v>13</v>
      </c>
      <c r="C17" s="5">
        <f t="shared" si="0"/>
        <v>76.534903280067283</v>
      </c>
      <c r="D17" s="5">
        <v>76.534903280067283</v>
      </c>
      <c r="E17" s="2">
        <v>0</v>
      </c>
      <c r="F17" s="5">
        <f>(E17*$C$2)/$B$2</f>
        <v>0</v>
      </c>
      <c r="G17" t="s">
        <v>81</v>
      </c>
    </row>
    <row r="18" spans="1:9" ht="15" hidden="1" customHeight="1" x14ac:dyDescent="0.25">
      <c r="A18" t="s">
        <v>18</v>
      </c>
      <c r="B18">
        <v>8</v>
      </c>
      <c r="C18" s="5">
        <f t="shared" si="0"/>
        <v>47.098402018502945</v>
      </c>
      <c r="D18" s="5"/>
      <c r="E18" s="2">
        <v>0</v>
      </c>
      <c r="F18" s="5">
        <f>(E18*$C$2)/$B$2</f>
        <v>0</v>
      </c>
      <c r="G18" t="s">
        <v>80</v>
      </c>
    </row>
    <row r="19" spans="1:9" x14ac:dyDescent="0.25">
      <c r="A19" t="s">
        <v>19</v>
      </c>
      <c r="B19">
        <v>19</v>
      </c>
      <c r="C19" s="5">
        <f>(B19*$C$2)/$B$2</f>
        <v>111.8587047939445</v>
      </c>
      <c r="D19" s="5"/>
      <c r="E19" s="1">
        <v>8</v>
      </c>
      <c r="F19" s="5">
        <f>(E19*$C$2)/$B$2</f>
        <v>47.098402018502945</v>
      </c>
      <c r="G19" t="s">
        <v>77</v>
      </c>
    </row>
    <row r="20" spans="1:9" x14ac:dyDescent="0.25">
      <c r="A20" s="3" t="s">
        <v>20</v>
      </c>
      <c r="B20">
        <v>13</v>
      </c>
      <c r="C20" s="5">
        <f t="shared" si="0"/>
        <v>76.534903280067283</v>
      </c>
      <c r="D20" s="5">
        <v>76.534903280067283</v>
      </c>
      <c r="E20" s="2">
        <v>4</v>
      </c>
      <c r="F20" s="5">
        <f>(E20*$C$2)/$B$2</f>
        <v>23.549201009251473</v>
      </c>
      <c r="G20" t="s">
        <v>77</v>
      </c>
    </row>
    <row r="21" spans="1:9" x14ac:dyDescent="0.25">
      <c r="A21" s="3" t="s">
        <v>21</v>
      </c>
      <c r="B21">
        <v>6</v>
      </c>
      <c r="C21" s="5">
        <f t="shared" si="0"/>
        <v>35.323801513877207</v>
      </c>
      <c r="D21" s="5">
        <v>35.323801513877207</v>
      </c>
      <c r="E21" s="2">
        <v>4</v>
      </c>
      <c r="F21" s="5">
        <f>(E21*$C$2)/$B$2</f>
        <v>23.549201009251473</v>
      </c>
      <c r="G21" t="s">
        <v>77</v>
      </c>
      <c r="I21">
        <v>19.133725820016821</v>
      </c>
    </row>
    <row r="22" spans="1:9" ht="15" hidden="1" customHeight="1" x14ac:dyDescent="0.25">
      <c r="A22" t="s">
        <v>22</v>
      </c>
      <c r="B22">
        <v>3</v>
      </c>
      <c r="C22" s="5">
        <f t="shared" si="0"/>
        <v>17.661900756938604</v>
      </c>
      <c r="D22" s="5"/>
      <c r="E22" s="2">
        <v>0</v>
      </c>
      <c r="F22" s="5">
        <f>(E22*$C$2)/$B$2</f>
        <v>0</v>
      </c>
      <c r="G22" t="s">
        <v>80</v>
      </c>
      <c r="I22">
        <v>119.21783010933558</v>
      </c>
    </row>
    <row r="23" spans="1:9" ht="15" hidden="1" customHeight="1" x14ac:dyDescent="0.25">
      <c r="A23" t="s">
        <v>23</v>
      </c>
      <c r="B23">
        <v>5</v>
      </c>
      <c r="C23" s="5">
        <f t="shared" si="0"/>
        <v>29.436501261564342</v>
      </c>
      <c r="D23" s="5"/>
      <c r="E23" s="2">
        <v>0</v>
      </c>
      <c r="F23" s="5">
        <f>(E23*$C$2)/$B$2</f>
        <v>0</v>
      </c>
      <c r="G23" t="s">
        <v>80</v>
      </c>
      <c r="I23">
        <v>20.016820857863753</v>
      </c>
    </row>
    <row r="24" spans="1:9" ht="15" hidden="1" customHeight="1" x14ac:dyDescent="0.25">
      <c r="A24" t="s">
        <v>24</v>
      </c>
      <c r="B24">
        <v>5</v>
      </c>
      <c r="C24" s="5">
        <f t="shared" si="0"/>
        <v>29.436501261564342</v>
      </c>
      <c r="D24" s="5"/>
      <c r="E24" s="2">
        <v>0</v>
      </c>
      <c r="F24" s="5">
        <f>(E24*$C$2)/$B$2</f>
        <v>0</v>
      </c>
      <c r="G24" t="s">
        <v>80</v>
      </c>
      <c r="I24">
        <v>40.033641715727505</v>
      </c>
    </row>
    <row r="25" spans="1:9" x14ac:dyDescent="0.25">
      <c r="A25" t="s">
        <v>25</v>
      </c>
      <c r="B25">
        <v>36</v>
      </c>
      <c r="C25" s="5">
        <f t="shared" si="0"/>
        <v>211.94280908326326</v>
      </c>
      <c r="D25" s="5"/>
      <c r="E25" s="1">
        <v>18</v>
      </c>
      <c r="F25" s="5">
        <f>(E25*$C$2)/$B$2</f>
        <v>105.97140454163163</v>
      </c>
      <c r="G25" t="s">
        <v>77</v>
      </c>
      <c r="I25">
        <v>37.089991589571071</v>
      </c>
    </row>
    <row r="26" spans="1:9" x14ac:dyDescent="0.25">
      <c r="A26" t="s">
        <v>26</v>
      </c>
      <c r="B26">
        <v>8</v>
      </c>
      <c r="C26" s="5">
        <f t="shared" si="0"/>
        <v>47.098402018502945</v>
      </c>
      <c r="D26" s="5"/>
      <c r="E26" s="2">
        <v>8</v>
      </c>
      <c r="F26" s="5">
        <f>(E26*$C$2)/$B$2</f>
        <v>47.098402018502945</v>
      </c>
      <c r="G26" t="s">
        <v>77</v>
      </c>
      <c r="H26" t="s">
        <v>71</v>
      </c>
      <c r="I26">
        <f>SUM(I3:I25)</f>
        <v>1412.9520605550881</v>
      </c>
    </row>
    <row r="27" spans="1:9" ht="15" hidden="1" customHeight="1" x14ac:dyDescent="0.25">
      <c r="A27" s="3" t="s">
        <v>27</v>
      </c>
      <c r="B27">
        <v>10</v>
      </c>
      <c r="C27" s="5">
        <f t="shared" si="0"/>
        <v>58.873002523128683</v>
      </c>
      <c r="D27" s="5">
        <v>58.873002523128683</v>
      </c>
      <c r="E27" s="2">
        <v>10</v>
      </c>
      <c r="F27" s="5">
        <f>(E27*$C$2)/$B$2</f>
        <v>58.873002523128683</v>
      </c>
      <c r="G27" t="s">
        <v>81</v>
      </c>
    </row>
    <row r="28" spans="1:9" ht="15" hidden="1" customHeight="1" x14ac:dyDescent="0.25">
      <c r="A28" t="s">
        <v>28</v>
      </c>
      <c r="B28">
        <v>8</v>
      </c>
      <c r="C28" s="5">
        <f t="shared" si="0"/>
        <v>47.098402018502945</v>
      </c>
      <c r="D28" s="5"/>
      <c r="E28" s="2">
        <v>0</v>
      </c>
      <c r="F28" s="5">
        <f>(E28*$C$2)/$B$2</f>
        <v>0</v>
      </c>
      <c r="G28" t="s">
        <v>82</v>
      </c>
      <c r="H28" t="s">
        <v>72</v>
      </c>
      <c r="I28">
        <v>1412.9520605550881</v>
      </c>
    </row>
    <row r="29" spans="1:9" ht="15" hidden="1" customHeight="1" x14ac:dyDescent="0.25">
      <c r="A29" t="s">
        <v>29</v>
      </c>
      <c r="B29">
        <v>5</v>
      </c>
      <c r="C29" s="5">
        <f t="shared" si="0"/>
        <v>29.436501261564342</v>
      </c>
      <c r="D29" s="5"/>
      <c r="E29" s="2">
        <v>0</v>
      </c>
      <c r="F29" s="5">
        <f>(E29*$C$2)/$B$2</f>
        <v>0</v>
      </c>
      <c r="G29" t="s">
        <v>82</v>
      </c>
    </row>
    <row r="30" spans="1:9" ht="15" hidden="1" customHeight="1" x14ac:dyDescent="0.25">
      <c r="A30" t="s">
        <v>30</v>
      </c>
      <c r="B30">
        <v>5</v>
      </c>
      <c r="C30" s="5">
        <f t="shared" si="0"/>
        <v>29.436501261564342</v>
      </c>
      <c r="D30" s="5"/>
      <c r="E30" s="2">
        <v>0</v>
      </c>
      <c r="F30" s="5">
        <f>(E30*$C$2)/$B$2</f>
        <v>0</v>
      </c>
      <c r="G30" t="s">
        <v>82</v>
      </c>
    </row>
    <row r="31" spans="1:9" x14ac:dyDescent="0.25">
      <c r="A31" t="s">
        <v>31</v>
      </c>
      <c r="B31">
        <v>448.5</v>
      </c>
      <c r="C31" s="5">
        <f t="shared" si="0"/>
        <v>2640.4541631623215</v>
      </c>
      <c r="D31" s="5"/>
      <c r="E31" s="1">
        <v>166.25</v>
      </c>
      <c r="F31" s="5">
        <f>(E31*$C$2)/$B$2</f>
        <v>978.76366694701426</v>
      </c>
      <c r="G31" t="s">
        <v>77</v>
      </c>
    </row>
    <row r="32" spans="1:9" x14ac:dyDescent="0.25">
      <c r="A32" t="s">
        <v>32</v>
      </c>
      <c r="B32">
        <v>145</v>
      </c>
      <c r="C32" s="5">
        <f t="shared" si="0"/>
        <v>853.65853658536582</v>
      </c>
      <c r="D32" s="5"/>
      <c r="E32" s="1">
        <v>103</v>
      </c>
      <c r="F32" s="5">
        <f>(E32*$C$2)/$B$2</f>
        <v>606.39192598822535</v>
      </c>
      <c r="G32" t="s">
        <v>77</v>
      </c>
    </row>
    <row r="33" spans="1:7" x14ac:dyDescent="0.25">
      <c r="A33" s="3" t="s">
        <v>33</v>
      </c>
      <c r="B33">
        <v>2</v>
      </c>
      <c r="C33" s="5">
        <f t="shared" si="0"/>
        <v>11.774600504625736</v>
      </c>
      <c r="D33" s="5">
        <v>11.774600504625736</v>
      </c>
      <c r="E33" s="2">
        <v>2</v>
      </c>
      <c r="F33" s="5">
        <f>(E33*$C$2)/$B$2</f>
        <v>11.774600504625736</v>
      </c>
      <c r="G33" t="s">
        <v>77</v>
      </c>
    </row>
    <row r="34" spans="1:7" x14ac:dyDescent="0.25">
      <c r="A34" s="3" t="s">
        <v>34</v>
      </c>
      <c r="B34">
        <v>30</v>
      </c>
      <c r="C34" s="5">
        <f t="shared" si="0"/>
        <v>176.61900756938604</v>
      </c>
      <c r="D34" s="5">
        <v>176.61900756938604</v>
      </c>
      <c r="E34" s="2">
        <v>30</v>
      </c>
      <c r="F34" s="5">
        <f>(E34*$C$2)/$B$2</f>
        <v>176.61900756938604</v>
      </c>
      <c r="G34" t="s">
        <v>77</v>
      </c>
    </row>
    <row r="35" spans="1:7" ht="15" hidden="1" customHeight="1" x14ac:dyDescent="0.25">
      <c r="A35" s="3" t="s">
        <v>35</v>
      </c>
      <c r="B35">
        <v>20</v>
      </c>
      <c r="C35" s="5">
        <f t="shared" si="0"/>
        <v>117.74600504625737</v>
      </c>
      <c r="D35" s="5">
        <v>117.74600504625737</v>
      </c>
      <c r="E35" s="2">
        <v>2.5</v>
      </c>
      <c r="F35" s="5">
        <f>(E35*$C$2)/$B$2</f>
        <v>14.718250630782171</v>
      </c>
      <c r="G35" t="s">
        <v>83</v>
      </c>
    </row>
    <row r="36" spans="1:7" ht="15" hidden="1" customHeight="1" x14ac:dyDescent="0.25">
      <c r="A36" s="3" t="s">
        <v>36</v>
      </c>
      <c r="B36">
        <v>42</v>
      </c>
      <c r="C36" s="5">
        <f t="shared" si="0"/>
        <v>247.26661059714044</v>
      </c>
      <c r="D36" s="5">
        <v>247.26661059714044</v>
      </c>
      <c r="E36" s="2">
        <v>42</v>
      </c>
      <c r="F36" s="5">
        <f>(E36*$C$2)/$B$2</f>
        <v>247.26661059714044</v>
      </c>
      <c r="G36" t="s">
        <v>83</v>
      </c>
    </row>
    <row r="37" spans="1:7" ht="15" hidden="1" customHeight="1" x14ac:dyDescent="0.25">
      <c r="A37" s="3" t="s">
        <v>37</v>
      </c>
      <c r="B37">
        <v>5</v>
      </c>
      <c r="C37" s="5">
        <f t="shared" si="0"/>
        <v>29.436501261564342</v>
      </c>
      <c r="D37" s="5">
        <v>29.436501261564342</v>
      </c>
      <c r="E37" s="2">
        <v>5</v>
      </c>
      <c r="F37" s="5">
        <f>(E37*$C$2)/$B$2</f>
        <v>29.436501261564342</v>
      </c>
      <c r="G37" t="s">
        <v>84</v>
      </c>
    </row>
    <row r="38" spans="1:7" ht="15" hidden="1" customHeight="1" x14ac:dyDescent="0.25">
      <c r="A38" s="3" t="s">
        <v>38</v>
      </c>
      <c r="B38">
        <v>6</v>
      </c>
      <c r="C38" s="5">
        <f t="shared" si="0"/>
        <v>35.323801513877207</v>
      </c>
      <c r="D38" s="5">
        <v>35.323801513877207</v>
      </c>
      <c r="E38" s="2">
        <v>6</v>
      </c>
      <c r="F38" s="5">
        <f>(E38*$C$2)/$B$2</f>
        <v>35.323801513877207</v>
      </c>
      <c r="G38" t="s">
        <v>84</v>
      </c>
    </row>
    <row r="39" spans="1:7" ht="15" hidden="1" customHeight="1" x14ac:dyDescent="0.25">
      <c r="A39" s="3" t="s">
        <v>39</v>
      </c>
      <c r="B39">
        <v>1.5</v>
      </c>
      <c r="C39" s="5">
        <f t="shared" si="0"/>
        <v>8.8309503784693018</v>
      </c>
      <c r="D39" s="5">
        <v>8.8309503784693018</v>
      </c>
      <c r="E39" s="2">
        <v>0.5</v>
      </c>
      <c r="F39" s="5">
        <f>(E39*$C$2)/$B$2</f>
        <v>2.9436501261564341</v>
      </c>
      <c r="G39" t="s">
        <v>84</v>
      </c>
    </row>
    <row r="40" spans="1:7" x14ac:dyDescent="0.25">
      <c r="A40" s="3" t="s">
        <v>40</v>
      </c>
      <c r="B40">
        <v>6.5</v>
      </c>
      <c r="C40" s="5">
        <f t="shared" si="0"/>
        <v>38.267451640033642</v>
      </c>
      <c r="D40" s="5">
        <v>38.267451640033642</v>
      </c>
      <c r="E40" s="2">
        <v>6.5</v>
      </c>
      <c r="F40" s="5">
        <f>(E40*$C$2)/$B$2</f>
        <v>38.267451640033642</v>
      </c>
      <c r="G40" t="s">
        <v>77</v>
      </c>
    </row>
    <row r="41" spans="1:7" ht="15" hidden="1" customHeight="1" x14ac:dyDescent="0.25">
      <c r="A41" s="3" t="s">
        <v>41</v>
      </c>
      <c r="B41">
        <v>8</v>
      </c>
      <c r="C41" s="5">
        <f t="shared" si="0"/>
        <v>47.098402018502945</v>
      </c>
      <c r="D41" s="5">
        <v>47.098402018502945</v>
      </c>
      <c r="E41" s="2">
        <v>1</v>
      </c>
      <c r="F41" s="5">
        <f>(E41*$C$2)/$B$2</f>
        <v>5.8873002523128681</v>
      </c>
      <c r="G41" t="s">
        <v>81</v>
      </c>
    </row>
    <row r="42" spans="1:7" ht="15" hidden="1" customHeight="1" x14ac:dyDescent="0.25">
      <c r="A42" s="3" t="s">
        <v>42</v>
      </c>
      <c r="B42">
        <v>8</v>
      </c>
      <c r="C42" s="5">
        <f t="shared" si="0"/>
        <v>47.098402018502945</v>
      </c>
      <c r="D42" s="5">
        <v>47.098402018502945</v>
      </c>
      <c r="E42" s="2">
        <v>2.5</v>
      </c>
      <c r="F42" s="5">
        <f>(E42*$C$2)/$B$2</f>
        <v>14.718250630782171</v>
      </c>
      <c r="G42" t="s">
        <v>85</v>
      </c>
    </row>
    <row r="43" spans="1:7" ht="15" hidden="1" customHeight="1" x14ac:dyDescent="0.25">
      <c r="A43" s="3" t="s">
        <v>43</v>
      </c>
      <c r="B43">
        <v>8</v>
      </c>
      <c r="C43" s="5">
        <f t="shared" si="0"/>
        <v>47.098402018502945</v>
      </c>
      <c r="D43" s="5">
        <v>47.098402018502945</v>
      </c>
      <c r="E43" s="2">
        <v>2.5</v>
      </c>
      <c r="F43" s="5">
        <f>(E43*$C$2)/$B$2</f>
        <v>14.718250630782171</v>
      </c>
      <c r="G43" t="s">
        <v>85</v>
      </c>
    </row>
    <row r="44" spans="1:7" ht="15" hidden="1" customHeight="1" x14ac:dyDescent="0.25">
      <c r="A44" s="3" t="s">
        <v>44</v>
      </c>
      <c r="B44">
        <v>8</v>
      </c>
      <c r="C44" s="5">
        <f t="shared" si="0"/>
        <v>47.098402018502945</v>
      </c>
      <c r="D44" s="5">
        <v>47.098402018502945</v>
      </c>
      <c r="E44" s="2">
        <v>2.5</v>
      </c>
      <c r="F44" s="5">
        <f>(E44*$C$2)/$B$2</f>
        <v>14.718250630782171</v>
      </c>
      <c r="G44" t="s">
        <v>81</v>
      </c>
    </row>
    <row r="45" spans="1:7" x14ac:dyDescent="0.25">
      <c r="A45" t="s">
        <v>45</v>
      </c>
      <c r="B45">
        <v>160</v>
      </c>
      <c r="C45" s="5">
        <f t="shared" si="0"/>
        <v>941.96804037005893</v>
      </c>
      <c r="D45" s="5"/>
      <c r="E45" s="1">
        <v>36.75</v>
      </c>
      <c r="F45" s="5">
        <f>(E45*$C$2)/$B$2</f>
        <v>216.35828427249788</v>
      </c>
      <c r="G45" t="s">
        <v>77</v>
      </c>
    </row>
    <row r="46" spans="1:7" x14ac:dyDescent="0.25">
      <c r="A46" s="4" t="s">
        <v>46</v>
      </c>
      <c r="B46">
        <v>13</v>
      </c>
      <c r="C46" s="5">
        <f t="shared" si="0"/>
        <v>76.534903280067283</v>
      </c>
      <c r="D46" s="5">
        <v>76.534903280067283</v>
      </c>
      <c r="E46" s="2">
        <v>0</v>
      </c>
      <c r="F46" s="5">
        <f>(E46*$C$2)/$B$2</f>
        <v>0</v>
      </c>
      <c r="G46" t="s">
        <v>77</v>
      </c>
    </row>
    <row r="47" spans="1:7" x14ac:dyDescent="0.25">
      <c r="A47" s="4" t="s">
        <v>47</v>
      </c>
      <c r="B47">
        <v>81</v>
      </c>
      <c r="C47" s="5">
        <f t="shared" si="0"/>
        <v>476.87132043734232</v>
      </c>
      <c r="D47" s="5">
        <v>476.87132043734232</v>
      </c>
      <c r="E47" s="2">
        <v>20.25</v>
      </c>
      <c r="F47" s="5">
        <f>(E47*$C$2)/$B$2</f>
        <v>119.21783010933558</v>
      </c>
      <c r="G47" t="s">
        <v>77</v>
      </c>
    </row>
    <row r="48" spans="1:7" x14ac:dyDescent="0.25">
      <c r="A48" s="4" t="s">
        <v>48</v>
      </c>
      <c r="B48">
        <v>13.6</v>
      </c>
      <c r="C48" s="5">
        <f t="shared" si="0"/>
        <v>80.06728343145501</v>
      </c>
      <c r="D48" s="5">
        <v>80.06728343145501</v>
      </c>
      <c r="E48" s="2">
        <v>3.4</v>
      </c>
      <c r="F48" s="5">
        <f>(E48*$C$2)/$B$2</f>
        <v>20.016820857863753</v>
      </c>
      <c r="G48" t="s">
        <v>77</v>
      </c>
    </row>
    <row r="49" spans="1:7" x14ac:dyDescent="0.25">
      <c r="A49" s="4" t="s">
        <v>49</v>
      </c>
      <c r="B49">
        <v>27.2</v>
      </c>
      <c r="C49" s="5">
        <f t="shared" si="0"/>
        <v>160.13456686291002</v>
      </c>
      <c r="D49" s="5">
        <v>160.13456686291002</v>
      </c>
      <c r="E49" s="2">
        <v>6.8</v>
      </c>
      <c r="F49" s="5">
        <f>(E49*$C$2)/$B$2</f>
        <v>40.033641715727505</v>
      </c>
      <c r="G49" t="s">
        <v>77</v>
      </c>
    </row>
    <row r="50" spans="1:7" ht="15" hidden="1" customHeight="1" x14ac:dyDescent="0.25">
      <c r="A50" s="4" t="s">
        <v>50</v>
      </c>
      <c r="B50">
        <v>25.2</v>
      </c>
      <c r="C50" s="5">
        <f t="shared" si="0"/>
        <v>148.35996635828428</v>
      </c>
      <c r="D50" s="5">
        <v>148.35996635828428</v>
      </c>
      <c r="E50" s="2">
        <v>6.3</v>
      </c>
      <c r="F50" s="5">
        <f>(E50*$C$2)/$B$2</f>
        <v>37.089991589571071</v>
      </c>
      <c r="G50" t="s">
        <v>83</v>
      </c>
    </row>
    <row r="51" spans="1:7" ht="15" hidden="1" customHeight="1" x14ac:dyDescent="0.25">
      <c r="A51" t="s">
        <v>51</v>
      </c>
      <c r="B51">
        <v>87</v>
      </c>
      <c r="C51" s="5">
        <f t="shared" si="0"/>
        <v>512.19512195121956</v>
      </c>
      <c r="D51" s="5"/>
      <c r="E51" s="1">
        <v>7</v>
      </c>
      <c r="F51" s="5">
        <f>(E51*$C$2)/$B$2</f>
        <v>41.211101766190076</v>
      </c>
      <c r="G51" t="s">
        <v>81</v>
      </c>
    </row>
    <row r="52" spans="1:7" ht="15" hidden="1" customHeight="1" x14ac:dyDescent="0.25">
      <c r="A52" t="s">
        <v>52</v>
      </c>
      <c r="B52">
        <v>40</v>
      </c>
      <c r="C52" s="5">
        <f t="shared" si="0"/>
        <v>235.49201009251473</v>
      </c>
      <c r="D52" s="5"/>
      <c r="E52" s="2">
        <v>0</v>
      </c>
      <c r="F52" s="5">
        <f>(E52*$C$2)/$B$2</f>
        <v>0</v>
      </c>
      <c r="G52" t="s">
        <v>86</v>
      </c>
    </row>
    <row r="53" spans="1:7" ht="15" hidden="1" customHeight="1" x14ac:dyDescent="0.25">
      <c r="A53" t="s">
        <v>53</v>
      </c>
      <c r="B53">
        <v>26</v>
      </c>
      <c r="C53" s="5">
        <f>(B53*$C$2)/$B$2</f>
        <v>153.06980656013457</v>
      </c>
      <c r="D53" s="5"/>
      <c r="E53" s="1">
        <v>7</v>
      </c>
      <c r="F53" s="5">
        <f>(E53*$C$2)/$B$2</f>
        <v>41.211101766190076</v>
      </c>
      <c r="G53" t="s">
        <v>81</v>
      </c>
    </row>
    <row r="54" spans="1:7" ht="15" hidden="1" customHeight="1" x14ac:dyDescent="0.25">
      <c r="A54" t="s">
        <v>54</v>
      </c>
      <c r="B54">
        <v>7</v>
      </c>
      <c r="C54" s="5">
        <f t="shared" si="0"/>
        <v>41.211101766190076</v>
      </c>
      <c r="D54" s="5"/>
      <c r="E54" s="2">
        <v>7</v>
      </c>
      <c r="F54" s="5">
        <f>(E54*$C$2)/$B$2</f>
        <v>41.211101766190076</v>
      </c>
      <c r="G54" t="s">
        <v>81</v>
      </c>
    </row>
    <row r="55" spans="1:7" ht="15" hidden="1" customHeight="1" x14ac:dyDescent="0.25">
      <c r="A55" t="s">
        <v>55</v>
      </c>
      <c r="B55">
        <v>3</v>
      </c>
      <c r="C55" s="5">
        <f t="shared" si="0"/>
        <v>17.661900756938604</v>
      </c>
      <c r="D55" s="5"/>
      <c r="E55" s="2">
        <v>0</v>
      </c>
      <c r="F55" s="5">
        <f>(E55*$C$2)/$B$2</f>
        <v>0</v>
      </c>
      <c r="G55" t="s">
        <v>79</v>
      </c>
    </row>
    <row r="56" spans="1:7" ht="15" hidden="1" customHeight="1" x14ac:dyDescent="0.25">
      <c r="A56" t="s">
        <v>56</v>
      </c>
      <c r="B56">
        <v>16</v>
      </c>
      <c r="C56" s="5">
        <f t="shared" si="0"/>
        <v>94.19680403700589</v>
      </c>
      <c r="D56" s="5"/>
      <c r="E56" s="2">
        <v>0</v>
      </c>
      <c r="F56" s="5">
        <f>(E56*$C$2)/$B$2</f>
        <v>0</v>
      </c>
      <c r="G56" t="s">
        <v>87</v>
      </c>
    </row>
    <row r="57" spans="1:7" ht="15" hidden="1" customHeight="1" x14ac:dyDescent="0.25">
      <c r="A57" t="s">
        <v>57</v>
      </c>
      <c r="B57">
        <v>21</v>
      </c>
      <c r="C57" s="5">
        <f t="shared" si="0"/>
        <v>123.63330529857022</v>
      </c>
      <c r="D57" s="5"/>
      <c r="E57" s="1">
        <v>0</v>
      </c>
      <c r="F57" s="5">
        <f>(E57*$C$2)/$B$2</f>
        <v>0</v>
      </c>
      <c r="G57" t="s">
        <v>80</v>
      </c>
    </row>
    <row r="58" spans="1:7" ht="15" hidden="1" customHeight="1" x14ac:dyDescent="0.25">
      <c r="A58" t="s">
        <v>58</v>
      </c>
      <c r="B58">
        <v>10</v>
      </c>
      <c r="C58" s="5">
        <f t="shared" si="0"/>
        <v>58.873002523128683</v>
      </c>
      <c r="D58" s="5"/>
      <c r="E58" s="2">
        <v>0</v>
      </c>
      <c r="F58" s="5">
        <f>(E58*$C$2)/$B$2</f>
        <v>0</v>
      </c>
      <c r="G58" t="s">
        <v>80</v>
      </c>
    </row>
    <row r="59" spans="1:7" ht="15" hidden="1" customHeight="1" x14ac:dyDescent="0.25">
      <c r="A59" t="s">
        <v>59</v>
      </c>
      <c r="B59">
        <v>11</v>
      </c>
      <c r="C59" s="5">
        <f t="shared" si="0"/>
        <v>64.760302775441545</v>
      </c>
      <c r="D59" s="5"/>
      <c r="E59" s="2">
        <v>0</v>
      </c>
      <c r="F59" s="5">
        <f>(E59*$C$2)/$B$2</f>
        <v>0</v>
      </c>
      <c r="G59" t="s">
        <v>88</v>
      </c>
    </row>
    <row r="60" spans="1:7" ht="15" hidden="1" customHeight="1" x14ac:dyDescent="0.25">
      <c r="A60" t="s">
        <v>60</v>
      </c>
      <c r="B60">
        <v>56.5</v>
      </c>
      <c r="C60" s="5">
        <f t="shared" si="0"/>
        <v>332.63246425567706</v>
      </c>
      <c r="D60" s="5"/>
      <c r="E60" s="1">
        <v>19.5</v>
      </c>
      <c r="F60" s="5">
        <f>(E60*$C$2)/$B$2</f>
        <v>114.80235492010092</v>
      </c>
    </row>
    <row r="61" spans="1:7" ht="15" hidden="1" customHeight="1" x14ac:dyDescent="0.25">
      <c r="A61" t="s">
        <v>61</v>
      </c>
      <c r="B61">
        <v>22</v>
      </c>
      <c r="C61" s="5">
        <f t="shared" si="0"/>
        <v>129.52060555088309</v>
      </c>
      <c r="D61" s="5"/>
      <c r="E61" s="1">
        <v>8</v>
      </c>
      <c r="F61" s="5">
        <f>(E61*$C$2)/$B$2</f>
        <v>47.098402018502945</v>
      </c>
    </row>
    <row r="62" spans="1:7" ht="15" hidden="1" customHeight="1" x14ac:dyDescent="0.25">
      <c r="A62" s="3" t="s">
        <v>62</v>
      </c>
      <c r="B62">
        <v>8</v>
      </c>
      <c r="C62" s="5">
        <f t="shared" si="0"/>
        <v>47.098402018502945</v>
      </c>
      <c r="D62" s="5">
        <v>47.098402018502945</v>
      </c>
      <c r="E62" s="2">
        <v>8</v>
      </c>
      <c r="F62" s="5">
        <f>(E62*$C$2)/$B$2</f>
        <v>47.098402018502945</v>
      </c>
      <c r="G62" t="s">
        <v>89</v>
      </c>
    </row>
    <row r="63" spans="1:7" ht="15" hidden="1" customHeight="1" x14ac:dyDescent="0.25">
      <c r="A63" t="s">
        <v>63</v>
      </c>
      <c r="B63">
        <v>7</v>
      </c>
      <c r="C63" s="5">
        <f t="shared" si="0"/>
        <v>41.211101766190076</v>
      </c>
      <c r="D63" s="5"/>
      <c r="E63" s="2">
        <v>0</v>
      </c>
      <c r="F63" s="5">
        <f>(E63*$C$2)/$B$2</f>
        <v>0</v>
      </c>
      <c r="G63" t="s">
        <v>90</v>
      </c>
    </row>
    <row r="64" spans="1:7" ht="15" hidden="1" customHeight="1" x14ac:dyDescent="0.25">
      <c r="A64" t="s">
        <v>64</v>
      </c>
      <c r="B64">
        <v>7</v>
      </c>
      <c r="C64" s="5">
        <f t="shared" si="0"/>
        <v>41.211101766190076</v>
      </c>
      <c r="D64" s="5"/>
      <c r="E64" s="2">
        <v>0</v>
      </c>
      <c r="F64" s="5">
        <f>(E64*$C$2)/$B$2</f>
        <v>0</v>
      </c>
      <c r="G64" t="s">
        <v>91</v>
      </c>
    </row>
    <row r="65" spans="1:7" ht="15" hidden="1" customHeight="1" x14ac:dyDescent="0.25">
      <c r="A65" t="s">
        <v>65</v>
      </c>
      <c r="B65">
        <v>13</v>
      </c>
      <c r="C65" s="5">
        <f t="shared" si="0"/>
        <v>76.534903280067283</v>
      </c>
      <c r="D65" s="5"/>
      <c r="E65" s="2">
        <v>0</v>
      </c>
      <c r="F65" s="5">
        <f>(E65*$C$2)/$B$2</f>
        <v>0</v>
      </c>
      <c r="G65" t="s">
        <v>91</v>
      </c>
    </row>
    <row r="66" spans="1:7" ht="15" hidden="1" customHeight="1" x14ac:dyDescent="0.25">
      <c r="A66" t="s">
        <v>66</v>
      </c>
      <c r="B66">
        <v>21.5</v>
      </c>
      <c r="C66" s="5">
        <f t="shared" si="0"/>
        <v>126.57695542472666</v>
      </c>
      <c r="D66" s="5"/>
      <c r="E66" s="1">
        <v>11.5</v>
      </c>
      <c r="F66" s="5">
        <f>(E66*$C$2)/$B$2</f>
        <v>67.703952901597987</v>
      </c>
      <c r="G66" t="s">
        <v>81</v>
      </c>
    </row>
    <row r="67" spans="1:7" ht="15" hidden="1" customHeight="1" x14ac:dyDescent="0.25">
      <c r="A67" s="3" t="s">
        <v>67</v>
      </c>
      <c r="B67">
        <v>11.5</v>
      </c>
      <c r="C67" s="5">
        <f t="shared" si="0"/>
        <v>67.703952901597987</v>
      </c>
      <c r="D67" s="5">
        <v>67.703952901597987</v>
      </c>
      <c r="E67" s="2">
        <v>11.5</v>
      </c>
      <c r="F67" s="5">
        <f>(E67*$C$2)/$B$2</f>
        <v>67.703952901597987</v>
      </c>
      <c r="G67" t="s">
        <v>79</v>
      </c>
    </row>
    <row r="68" spans="1:7" ht="15" hidden="1" customHeight="1" x14ac:dyDescent="0.25">
      <c r="A68" t="s">
        <v>55</v>
      </c>
      <c r="B68">
        <v>5</v>
      </c>
      <c r="C68" s="5">
        <f t="shared" ref="C68:C72" si="1">(B68*$C$2)/$B$2</f>
        <v>29.436501261564342</v>
      </c>
      <c r="D68" s="5"/>
      <c r="E68" s="2">
        <v>0</v>
      </c>
      <c r="F68" s="5">
        <f>(E68*$C$2)/$B$2</f>
        <v>0</v>
      </c>
      <c r="G68" t="s">
        <v>80</v>
      </c>
    </row>
    <row r="69" spans="1:7" ht="15" hidden="1" customHeight="1" x14ac:dyDescent="0.25">
      <c r="A69" t="s">
        <v>56</v>
      </c>
      <c r="B69">
        <v>5</v>
      </c>
      <c r="C69" s="5">
        <f t="shared" si="1"/>
        <v>29.436501261564342</v>
      </c>
      <c r="D69" s="5"/>
      <c r="E69" s="2">
        <v>0</v>
      </c>
      <c r="F69" s="5">
        <f>(E69*$C$2)/$B$2</f>
        <v>0</v>
      </c>
      <c r="G69" t="s">
        <v>88</v>
      </c>
    </row>
    <row r="70" spans="1:7" ht="15" hidden="1" customHeight="1" x14ac:dyDescent="0.25">
      <c r="A70" t="s">
        <v>68</v>
      </c>
      <c r="B70">
        <v>0</v>
      </c>
      <c r="C70" s="5">
        <f t="shared" si="1"/>
        <v>0</v>
      </c>
      <c r="D70" s="5"/>
      <c r="E70" s="2">
        <v>0</v>
      </c>
      <c r="F70" s="5">
        <f>(E70*$C$2)/$B$2</f>
        <v>0</v>
      </c>
    </row>
    <row r="71" spans="1:7" ht="15" hidden="1" customHeight="1" x14ac:dyDescent="0.25">
      <c r="A71" t="s">
        <v>69</v>
      </c>
      <c r="B71">
        <v>0</v>
      </c>
      <c r="C71" s="5">
        <f t="shared" si="1"/>
        <v>0</v>
      </c>
      <c r="D71" s="5"/>
      <c r="E71" s="2">
        <v>0</v>
      </c>
      <c r="F71" s="5">
        <f>(E71*$C$2)/$B$2</f>
        <v>0</v>
      </c>
    </row>
    <row r="72" spans="1:7" ht="15" hidden="1" customHeight="1" x14ac:dyDescent="0.25">
      <c r="A72" t="s">
        <v>70</v>
      </c>
      <c r="B72">
        <v>0</v>
      </c>
      <c r="C72" s="5">
        <f t="shared" si="1"/>
        <v>0</v>
      </c>
      <c r="D72" s="5"/>
      <c r="E72" s="2">
        <v>0</v>
      </c>
      <c r="F72" s="5">
        <f>(E72*$C$2)/$B$2</f>
        <v>0</v>
      </c>
    </row>
  </sheetData>
  <autoFilter ref="G1:G72">
    <filterColumn colId="0">
      <filters>
        <filter val="Sprint 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6" sqref="A1:C6"/>
    </sheetView>
  </sheetViews>
  <sheetFormatPr defaultRowHeight="15" x14ac:dyDescent="0.25"/>
  <sheetData>
    <row r="1" spans="1:3" x14ac:dyDescent="0.25">
      <c r="B1" t="s">
        <v>98</v>
      </c>
      <c r="C1" t="s">
        <v>99</v>
      </c>
    </row>
    <row r="2" spans="1:3" x14ac:dyDescent="0.25">
      <c r="A2" t="s">
        <v>94</v>
      </c>
      <c r="B2">
        <v>213</v>
      </c>
      <c r="C2">
        <v>195.25</v>
      </c>
    </row>
    <row r="3" spans="1:3" x14ac:dyDescent="0.25">
      <c r="A3" t="s">
        <v>95</v>
      </c>
      <c r="B3">
        <v>87.2</v>
      </c>
      <c r="C3">
        <v>50.8</v>
      </c>
    </row>
    <row r="4" spans="1:3" x14ac:dyDescent="0.25">
      <c r="A4" t="s">
        <v>96</v>
      </c>
      <c r="B4">
        <v>12.5</v>
      </c>
      <c r="C4">
        <v>11.5</v>
      </c>
    </row>
    <row r="5" spans="1:3" x14ac:dyDescent="0.25">
      <c r="A5" t="s">
        <v>97</v>
      </c>
      <c r="B5">
        <v>16</v>
      </c>
      <c r="C5">
        <v>5</v>
      </c>
    </row>
    <row r="6" spans="1:3" x14ac:dyDescent="0.25">
      <c r="A6" t="s">
        <v>89</v>
      </c>
      <c r="B6">
        <v>54</v>
      </c>
      <c r="C6">
        <v>54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BASEEEE</vt:lpstr>
      <vt:lpstr>Plan6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2017-05-03T10:36:53Z</dcterms:modified>
</cp:coreProperties>
</file>