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aliação" sheetId="1" r:id="rId3"/>
  </sheets>
  <definedNames/>
  <calcPr/>
</workbook>
</file>

<file path=xl/sharedStrings.xml><?xml version="1.0" encoding="utf-8"?>
<sst xmlns="http://schemas.openxmlformats.org/spreadsheetml/2006/main" count="52" uniqueCount="36">
  <si>
    <t>Avaliação de Balanceamento de Carga Tarefa [ 2017.1]</t>
  </si>
  <si>
    <t>Alunos</t>
  </si>
  <si>
    <t>Deborah Fernanda Lira Vancelotte</t>
  </si>
  <si>
    <t>Instruções para o Makefile</t>
  </si>
  <si>
    <t>Tipos de execução</t>
  </si>
  <si>
    <t>Tempo Médio</t>
  </si>
  <si>
    <t>Speedup</t>
  </si>
  <si>
    <r>
      <rPr>
        <b/>
      </rPr>
      <t xml:space="preserve">Observações: </t>
    </r>
    <r>
      <t xml:space="preserve">
A tabela ao lado representa os tipos de execuções e seus respectivos tempos de execução tal como seus speed. A evolução para chegar na conclusão dos dados apresentados ao lado será demonstrado ao longo do trabalho.</t>
    </r>
  </si>
  <si>
    <t>Gráfico</t>
  </si>
  <si>
    <t>Igor Lessa Morse Alves</t>
  </si>
  <si>
    <r>
      <t xml:space="preserve">
</t>
    </r>
    <r>
      <rPr>
        <b/>
      </rPr>
      <t xml:space="preserve">Comando: make
</t>
    </r>
    <r>
      <t>Descrição: Compila todos os Arquivos Fontes.</t>
    </r>
    <r>
      <rPr>
        <b/>
        <color rgb="FFFF0000"/>
      </rPr>
      <t xml:space="preserve"> (Necessário realizar antes de qualquer outro make)</t>
    </r>
    <r>
      <t xml:space="preserve">
</t>
    </r>
    <r>
      <rPr>
        <b/>
      </rPr>
      <t xml:space="preserve">Comando: make oversubscription
</t>
    </r>
    <r>
      <t xml:space="preserve">Descrição: Executa o Script Bash do </t>
    </r>
    <r>
      <rPr>
        <b/>
      </rPr>
      <t>primo_thread.c</t>
    </r>
    <r>
      <t xml:space="preserve"> de 2 à 128 Threads, de 2 a 2 e coloca o Resultado em Results.
</t>
    </r>
    <r>
      <rPr>
        <b/>
      </rPr>
      <t xml:space="preserve">Comando: make guided | static | dynamic | sequential
</t>
    </r>
    <r>
      <t xml:space="preserve">Descrição: Executa o Script Selecionado ( Guided ou Static ou Dynamic ) e coloca o resultado em Results.
</t>
    </r>
    <r>
      <rPr>
        <b/>
      </rPr>
      <t xml:space="preserve">Comando: make all
</t>
    </r>
    <r>
      <t xml:space="preserve">Descrição: Executa todos os Scripts ( Over, Guided, Static, Dynamic, Sequential ) e coloca os resultados separadamente em Results.
</t>
    </r>
    <r>
      <rPr>
        <b/>
      </rPr>
      <t xml:space="preserve">Comando: make all-over
</t>
    </r>
    <r>
      <t xml:space="preserve">Descrição: Executa todos os Scripts exceto o Over ( Guided, Static, Dynamic , Sequential ) e coloca os resultados separadamente em Results.
</t>
    </r>
    <r>
      <rPr>
        <b/>
      </rPr>
      <t xml:space="preserve">Comando: make clean
</t>
    </r>
    <r>
      <t xml:space="preserve">Descrição: Limpa os Arquivos Executáveis.
</t>
    </r>
    <r>
      <rPr>
        <i/>
      </rPr>
      <t>`Os Argumentos vão de 1 à 10000000 para todos os Casos`</t>
    </r>
  </si>
  <si>
    <t>Execução Sequencial</t>
  </si>
  <si>
    <t xml:space="preserve">Mauricio Vicente de Lima Junior </t>
  </si>
  <si>
    <t>Execução Multithread Static</t>
  </si>
  <si>
    <t>Execução Multithread Dynamic</t>
  </si>
  <si>
    <t>Execução Multithread Guided</t>
  </si>
  <si>
    <t>Execução multithread (8 threads)</t>
  </si>
  <si>
    <t xml:space="preserve">Configuração da Máquina </t>
  </si>
  <si>
    <t>Execução multithread (32 threads)</t>
  </si>
  <si>
    <t>Ubuntu 16.04.3 (Virtual box)</t>
  </si>
  <si>
    <t>Execução multithread (128 threads)</t>
  </si>
  <si>
    <t>Intel Core i5 2500 @ 3.30GHz - Quad core</t>
  </si>
  <si>
    <t>Execução multithread (256 threads)</t>
  </si>
  <si>
    <t xml:space="preserve">Argumento de 1 à 10000000 </t>
  </si>
  <si>
    <t>1ª Execução</t>
  </si>
  <si>
    <t>2ª Execução</t>
  </si>
  <si>
    <t>3ª Execução</t>
  </si>
  <si>
    <t>4ª Execução</t>
  </si>
  <si>
    <t>5ª Execução</t>
  </si>
  <si>
    <t>Média</t>
  </si>
  <si>
    <t>Conclusões</t>
  </si>
  <si>
    <t xml:space="preserve">
Uma CPU atinge 100% pois é a
única que está executando
o programa enquanto as outras
permanecem em torno de 5-15%.</t>
  </si>
  <si>
    <t xml:space="preserve">
As 4 CPUs atingem 100% e vão caindo
individualmente à medida que vão 
terminando suas tarefas.
(não concluem a execução ao mesmo 
tempo, pois terminam após cada 
uma concluir 
sua própria tarefa) </t>
  </si>
  <si>
    <t xml:space="preserve">
As 4 CPUs atingem 100% e concluem suas execuções todas ao mesmo tempo.</t>
  </si>
  <si>
    <r>
      <t xml:space="preserve">
</t>
    </r>
    <r>
      <rPr>
        <b/>
      </rPr>
      <t>Como podemos tirar as seguintes conclusões:</t>
    </r>
    <r>
      <t xml:space="preserve">
&gt; O melhor tempo médio obtido foi o do </t>
    </r>
    <r>
      <rPr>
        <b/>
      </rPr>
      <t>Guided</t>
    </r>
    <r>
      <t>;</t>
    </r>
    <r>
      <rPr>
        <b/>
      </rPr>
      <t xml:space="preserve"> 
</t>
    </r>
    <r>
      <t xml:space="preserve">&gt; Os tipos de execuções executadas em paralelas obtiveram </t>
    </r>
    <r>
      <rPr>
        <b/>
      </rPr>
      <t>um desempenho superior</t>
    </r>
    <r>
      <t xml:space="preserve"> do que a execução em sequencial;
&gt; A partir de 32 Threads, o tempo se aproxima do melhor tempo médio, devido ao aumento de número de Threads.
&gt; Na execução multithread, mesmo aumento o número de threads consideravelmente o seu tempo de execução não cai muito. Por exemplo da execução com 8 threads para a de 256 só temos uma diferença de 256 segundos.</t>
    </r>
  </si>
  <si>
    <t xml:space="preserve">
As 4 CPUs atingem 100% 
ao mesmo tempo e vão caindo
individualmente a medida que
vão concluindo suas tarefas.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</si>
</sst>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  <color rgb="FFFFFFFF"/>
      <name val="Raleway"/>
    </font>
    <font>
      <b/>
      <name val="Raleway"/>
    </font>
    <font/>
    <font>
      <sz val="12.0"/>
    </font>
    <font>
      <color rgb="FF000000"/>
      <name val="Raleway"/>
    </font>
    <font>
      <b/>
      <sz val="11.0"/>
      <color rgb="FF000000"/>
      <name val="Raleway"/>
    </font>
    <font>
      <sz val="11.0"/>
      <color rgb="FF000000"/>
      <name val="Raleway"/>
    </font>
    <font>
      <b/>
      <sz val="12.0"/>
      <color rgb="FF000000"/>
      <name val="Raleway"/>
    </font>
    <font>
      <name val="Raleway"/>
    </font>
    <font>
      <sz val="12.0"/>
      <color rgb="FF2F2F2F"/>
      <name val="&quot;Segoe UI&quot;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F7CB4D"/>
        <bgColor rgb="FFF7CB4D"/>
      </patternFill>
    </fill>
    <fill>
      <patternFill patternType="solid">
        <fgColor rgb="FFF4F4F4"/>
        <bgColor rgb="FFF4F4F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1">
    <border/>
    <border>
      <left style="thin">
        <color rgb="FFF3F3F3"/>
      </left>
      <top style="thin">
        <color rgb="FFF3F3F3"/>
      </top>
      <bottom style="thin">
        <color rgb="FFF3F3F3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3F3F3"/>
      </left>
      <top style="thin">
        <color rgb="FFF3F3F3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3F3F3"/>
      </left>
      <bottom style="thin">
        <color rgb="FFF3F3F3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 style="thin">
        <color rgb="FFFFFFFF"/>
      </right>
    </border>
    <border>
      <left style="thin">
        <color rgb="FF666666"/>
      </left>
      <top style="thin">
        <color rgb="FF666666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left" readingOrder="0" vertical="center"/>
    </xf>
    <xf borderId="2" fillId="4" fontId="3" numFmtId="0" xfId="0" applyBorder="1" applyFill="1" applyFont="1"/>
    <xf borderId="3" fillId="0" fontId="4" numFmtId="0" xfId="0" applyBorder="1" applyFont="1"/>
    <xf borderId="4" fillId="0" fontId="3" numFmtId="0" xfId="0" applyBorder="1" applyFont="1"/>
    <xf borderId="1" fillId="3" fontId="5" numFmtId="0" xfId="0" applyAlignment="1" applyBorder="1" applyFont="1">
      <alignment horizontal="left" readingOrder="0"/>
    </xf>
    <xf borderId="0" fillId="5" fontId="6" numFmtId="0" xfId="0" applyAlignment="1" applyFill="1" applyFont="1">
      <alignment readingOrder="0"/>
    </xf>
    <xf borderId="0" fillId="6" fontId="7" numFmtId="0" xfId="0" applyAlignment="1" applyFill="1" applyFont="1">
      <alignment readingOrder="0" shrinkToFit="0" vertical="center" wrapText="1"/>
    </xf>
    <xf borderId="5" fillId="6" fontId="8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0" fillId="0" fontId="3" numFmtId="0" xfId="0" applyAlignment="1" applyFont="1">
      <alignment readingOrder="0" shrinkToFit="0" vertical="top" wrapText="1"/>
    </xf>
    <xf borderId="0" fillId="5" fontId="9" numFmtId="0" xfId="0" applyAlignment="1" applyFont="1">
      <alignment readingOrder="0"/>
    </xf>
    <xf borderId="0" fillId="0" fontId="9" numFmtId="3" xfId="0" applyFont="1" applyNumberFormat="1"/>
    <xf borderId="0" fillId="7" fontId="10" numFmtId="0" xfId="0" applyFill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3" fontId="5" numFmtId="0" xfId="0" applyAlignment="1" applyBorder="1" applyFont="1">
      <alignment horizontal="left" readingOrder="0"/>
    </xf>
    <xf borderId="0" fillId="0" fontId="9" numFmtId="0" xfId="0" applyFont="1"/>
    <xf borderId="12" fillId="0" fontId="3" numFmtId="0" xfId="0" applyBorder="1" applyFont="1"/>
    <xf borderId="0" fillId="8" fontId="11" numFmtId="0" xfId="0" applyFill="1" applyFont="1"/>
    <xf borderId="13" fillId="3" fontId="2" numFmtId="0" xfId="0" applyAlignment="1" applyBorder="1" applyFont="1">
      <alignment horizontal="left" readingOrder="0" vertical="center"/>
    </xf>
    <xf borderId="0" fillId="8" fontId="11" numFmtId="3" xfId="0" applyFont="1" applyNumberFormat="1"/>
    <xf borderId="14" fillId="4" fontId="3" numFmtId="0" xfId="0" applyBorder="1" applyFont="1"/>
    <xf borderId="0" fillId="6" fontId="8" numFmtId="0" xfId="0" applyAlignment="1" applyFont="1">
      <alignment horizontal="center" readingOrder="0" vertical="center"/>
    </xf>
    <xf borderId="3" fillId="9" fontId="2" numFmtId="0" xfId="0" applyAlignment="1" applyBorder="1" applyFill="1" applyFont="1">
      <alignment horizontal="left" readingOrder="0" vertical="center"/>
    </xf>
    <xf borderId="5" fillId="9" fontId="2" numFmtId="0" xfId="0" applyAlignment="1" applyBorder="1" applyFont="1">
      <alignment horizontal="center" readingOrder="0" vertical="center"/>
    </xf>
    <xf borderId="15" fillId="0" fontId="3" numFmtId="0" xfId="0" applyBorder="1" applyFont="1"/>
    <xf borderId="4" fillId="9" fontId="2" numFmtId="0" xfId="0" applyAlignment="1" applyBorder="1" applyFont="1">
      <alignment horizontal="left" readingOrder="0" vertical="center"/>
    </xf>
    <xf borderId="12" fillId="0" fontId="9" numFmtId="3" xfId="0" applyAlignment="1" applyBorder="1" applyFont="1" applyNumberFormat="1">
      <alignment horizontal="center" readingOrder="0" vertical="center"/>
    </xf>
    <xf borderId="16" fillId="0" fontId="3" numFmtId="0" xfId="0" applyBorder="1" applyFont="1"/>
    <xf borderId="4" fillId="9" fontId="2" numFmtId="0" xfId="0" applyAlignment="1" applyBorder="1" applyFont="1">
      <alignment horizontal="left" vertical="center"/>
    </xf>
    <xf borderId="12" fillId="0" fontId="9" numFmtId="0" xfId="0" applyAlignment="1" applyBorder="1" applyFont="1">
      <alignment horizontal="center" vertical="center"/>
    </xf>
    <xf borderId="12" fillId="0" fontId="9" numFmtId="3" xfId="0" applyAlignment="1" applyBorder="1" applyFont="1" applyNumberForma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5" fillId="8" fontId="3" numFmtId="0" xfId="0" applyAlignment="1" applyBorder="1" applyFont="1">
      <alignment readingOrder="0"/>
    </xf>
    <xf borderId="5" fillId="10" fontId="3" numFmtId="0" xfId="0" applyAlignment="1" applyBorder="1" applyFill="1" applyFont="1">
      <alignment readingOrder="0" shrinkToFit="0" vertical="top" wrapText="1"/>
    </xf>
    <xf borderId="5" fillId="8" fontId="9" numFmtId="0" xfId="0" applyAlignment="1" applyBorder="1" applyFont="1">
      <alignment horizontal="center" readingOrder="0" vertical="center"/>
    </xf>
    <xf borderId="6" fillId="8" fontId="9" numFmtId="0" xfId="0" applyAlignment="1" applyBorder="1" applyFont="1">
      <alignment horizontal="center" readingOrder="0" vertical="center"/>
    </xf>
    <xf borderId="4" fillId="8" fontId="3" numFmtId="0" xfId="0" applyBorder="1" applyFont="1"/>
    <xf borderId="20" fillId="4" fontId="3" numFmtId="0" xfId="0" applyBorder="1" applyFont="1"/>
    <xf borderId="4" fillId="4" fontId="3" numFmtId="0" xfId="0" applyBorder="1" applyFont="1"/>
    <xf borderId="5" fillId="8" fontId="3" numFmtId="0" xfId="0" applyAlignment="1" applyBorder="1" applyFont="1">
      <alignment readingOrder="0" vertical="top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3">
    <tableStyle count="3" pivot="0" name="Avaliação-style">
      <tableStyleElement dxfId="1" type="headerRow"/>
      <tableStyleElement dxfId="2" type="firstRowStripe"/>
      <tableStyleElement dxfId="3" type="secondRowStripe"/>
    </tableStyle>
    <tableStyle count="3" pivot="0" name="Avaliação-style 2">
      <tableStyleElement dxfId="4" type="headerRow"/>
      <tableStyleElement dxfId="2" type="firstRowStripe"/>
      <tableStyleElement dxfId="5" type="secondRowStripe"/>
    </tableStyle>
    <tableStyle count="3" pivot="0" name="Avaliação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Tempo Médio x Tipos de execução</a:t>
            </a:r>
          </a:p>
        </c:rich>
      </c:tx>
      <c:overlay val="0"/>
    </c:title>
    <c:plotArea>
      <c:layout>
        <c:manualLayout>
          <c:xMode val="edge"/>
          <c:yMode val="edge"/>
          <c:x val="0.11672509938162542"/>
          <c:y val="0.1326045627376426"/>
          <c:w val="0.7036154917310006"/>
          <c:h val="0.6516159695817489"/>
        </c:manualLayout>
      </c:layout>
      <c:barChart>
        <c:barDir val="bar"/>
        <c:ser>
          <c:idx val="0"/>
          <c:order val="0"/>
          <c:tx>
            <c:strRef>
              <c:f>'Avaliação'!$J$3</c:f>
            </c:strRef>
          </c:tx>
          <c:spPr>
            <a:solidFill>
              <a:srgbClr val="F1C232"/>
            </a:solidFill>
          </c:spPr>
          <c:cat>
            <c:strRef>
              <c:f>'Avaliação'!$I$4:$I$11</c:f>
            </c:strRef>
          </c:cat>
          <c:val>
            <c:numRef>
              <c:f>'Avaliação'!$J$4:$J$11</c:f>
            </c:numRef>
          </c:val>
        </c:ser>
        <c:axId val="273548691"/>
        <c:axId val="1465509453"/>
      </c:barChart>
      <c:catAx>
        <c:axId val="2735486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Tipos de execução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65509453"/>
      </c:catAx>
      <c:valAx>
        <c:axId val="1465509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Tempo Médio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3548691"/>
        <c:crosses val="max"/>
      </c:valAx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Speedup x Tipos de execução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'Avaliação'!$K$3</c:f>
            </c:strRef>
          </c:tx>
          <c:spPr>
            <a:solidFill>
              <a:srgbClr val="F7CB4D"/>
            </a:solidFill>
          </c:spPr>
          <c:cat>
            <c:strRef>
              <c:f>'Avaliação'!$I$4:$I$11</c:f>
            </c:strRef>
          </c:cat>
          <c:val>
            <c:numRef>
              <c:f>'Avaliação'!$K$4:$K$11</c:f>
            </c:numRef>
          </c:val>
        </c:ser>
        <c:axId val="561950428"/>
        <c:axId val="2028579695"/>
      </c:barChart>
      <c:catAx>
        <c:axId val="5619504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Tipos de execução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8579695"/>
      </c:catAx>
      <c:valAx>
        <c:axId val="2028579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61950428"/>
        <c:crosses val="max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18</xdr:col>
      <xdr:colOff>38100</xdr:colOff>
      <xdr:row>6</xdr:row>
      <xdr:rowOff>28575</xdr:rowOff>
    </xdr:from>
    <xdr:to>
      <xdr:col>26</xdr:col>
      <xdr:colOff>885825</xdr:colOff>
      <xdr:row>27</xdr:row>
      <xdr:rowOff>28575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17</xdr:col>
      <xdr:colOff>676275</xdr:colOff>
      <xdr:row>39</xdr:row>
      <xdr:rowOff>495300</xdr:rowOff>
    </xdr:from>
    <xdr:to>
      <xdr:col>26</xdr:col>
      <xdr:colOff>781050</xdr:colOff>
      <xdr:row>60</xdr:row>
      <xdr:rowOff>95250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headerRowCount="0" ref="I29:Q40" displayName="Table_1" id="1">
  <tableColumns count="9">
    <tableColumn name="Column1" id="1"/>
    <tableColumn name="Execução multithread (8 threads)" id="2"/>
    <tableColumn name="Column3" id="3"/>
    <tableColumn name="Execução multithread (32 threads)" id="4"/>
    <tableColumn name="Column5" id="5"/>
    <tableColumn name="Execução multithread (128 threads)" id="6"/>
    <tableColumn name="Column7" id="7"/>
    <tableColumn name="Execução multithread (256 threads)" id="8"/>
    <tableColumn name="Column9" id="9"/>
  </tableColumns>
  <tableStyleInfo name="Avaliação-style" showColumnStripes="0" showFirstColumn="1" showLastColumn="1" showRowStripes="1"/>
</table>
</file>

<file path=xl/tables/table2.xml><?xml version="1.0" encoding="utf-8"?>
<table xmlns="http://schemas.openxmlformats.org/spreadsheetml/2006/main" ref="I3:L11" displayName="Table_2" id="2">
  <tableColumns count="4">
    <tableColumn name="Tipos de execução" id="1"/>
    <tableColumn name="Tempo Médio" id="2"/>
    <tableColumn name="Speedup" id="3"/>
    <tableColumn name="Observações: _x000a__x000a_A tabela ao lado representa os tipos de execuções e seus respectivos tempos de execução tal como seus speed. A evolução para chegar na conclusão dos dados apresentados ao lado será demonstrado ao longo do trabalho." id="4"/>
  </tableColumns>
  <tableStyleInfo name="Avaliação-style 2" showColumnStripes="0" showFirstColumn="1" showLastColumn="1" showRowStripes="1"/>
</table>
</file>

<file path=xl/tables/table3.xml><?xml version="1.0" encoding="utf-8"?>
<table xmlns="http://schemas.openxmlformats.org/spreadsheetml/2006/main" headerRowCount="0" ref="I16:Q27" displayName="Table_3" id="3">
  <tableColumns count="9">
    <tableColumn name="Column1" id="1"/>
    <tableColumn name="Execução Sequencial" id="2"/>
    <tableColumn name="Column3" id="3"/>
    <tableColumn name="Execução Multithread Static" id="4"/>
    <tableColumn name="Column5" id="5"/>
    <tableColumn name="Execução Multithread Dynamic" id="6"/>
    <tableColumn name="Column7" id="7"/>
    <tableColumn name="Execução Multithread Guided" id="8"/>
    <tableColumn name="Column9" id="9"/>
  </tableColumns>
  <tableStyleInfo name="Avaliação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0"/>
    <col customWidth="1" min="2" max="2" width="1.14"/>
    <col customWidth="1" min="3" max="3" width="33.29"/>
    <col customWidth="1" min="6" max="6" width="21.43"/>
    <col customWidth="1" min="8" max="8" width="5.57"/>
    <col customWidth="1" min="9" max="9" width="34.0"/>
    <col customWidth="1" min="10" max="11" width="15.57"/>
    <col customWidth="1" min="12" max="12" width="20.71"/>
    <col customWidth="1" min="14" max="14" width="37.43"/>
    <col customWidth="1" min="15" max="15" width="0.43"/>
    <col customWidth="1" min="16" max="16" width="17.86"/>
    <col customWidth="1" min="17" max="17" width="19.86"/>
  </cols>
  <sheetData>
    <row r="1" ht="43.5" customHeight="1">
      <c r="A1" s="1" t="s">
        <v>0</v>
      </c>
    </row>
    <row r="2" ht="15.0" customHeight="1">
      <c r="A2" s="2" t="s">
        <v>1</v>
      </c>
      <c r="B2" s="3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2</v>
      </c>
      <c r="B3" s="3"/>
      <c r="C3" s="7" t="s">
        <v>3</v>
      </c>
      <c r="G3" s="5"/>
      <c r="H3" s="5"/>
      <c r="I3" s="7" t="s">
        <v>4</v>
      </c>
      <c r="J3" s="7" t="s">
        <v>5</v>
      </c>
      <c r="K3" s="7" t="s">
        <v>6</v>
      </c>
      <c r="L3" s="8" t="s">
        <v>7</v>
      </c>
      <c r="R3" s="5"/>
      <c r="S3" s="9" t="s">
        <v>8</v>
      </c>
      <c r="T3" s="10"/>
      <c r="U3" s="10"/>
      <c r="V3" s="10"/>
      <c r="W3" s="10"/>
      <c r="X3" s="10"/>
      <c r="Y3" s="10"/>
      <c r="Z3" s="10"/>
      <c r="AA3" s="11"/>
    </row>
    <row r="4">
      <c r="A4" s="6" t="s">
        <v>9</v>
      </c>
      <c r="B4" s="3"/>
      <c r="C4" s="12" t="s">
        <v>10</v>
      </c>
      <c r="G4" s="5"/>
      <c r="H4" s="5"/>
      <c r="I4" s="13" t="s">
        <v>11</v>
      </c>
      <c r="J4" s="14">
        <f>J24</f>
        <v>19304.4</v>
      </c>
      <c r="K4" s="15">
        <f>J4/J4</f>
        <v>1</v>
      </c>
      <c r="R4" s="5"/>
      <c r="S4" s="16"/>
      <c r="T4" s="17"/>
      <c r="U4" s="17"/>
      <c r="V4" s="17"/>
      <c r="W4" s="17"/>
      <c r="X4" s="17"/>
      <c r="Y4" s="17"/>
      <c r="Z4" s="17"/>
      <c r="AA4" s="18"/>
    </row>
    <row r="5">
      <c r="A5" s="19" t="s">
        <v>12</v>
      </c>
      <c r="B5" s="3"/>
      <c r="G5" s="5"/>
      <c r="H5" s="5"/>
      <c r="I5" s="13" t="s">
        <v>13</v>
      </c>
      <c r="J5" s="14">
        <f>L24</f>
        <v>7246.2</v>
      </c>
      <c r="K5" s="20">
        <f>ROUND(J4/J5,2)</f>
        <v>2.66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1"/>
      <c r="B6" s="3"/>
      <c r="G6" s="5"/>
      <c r="H6" s="5"/>
      <c r="I6" s="13" t="s">
        <v>14</v>
      </c>
      <c r="J6" s="14">
        <f>N24</f>
        <v>5986.6</v>
      </c>
      <c r="K6" s="20">
        <f>ROUND(J4/J6,2)</f>
        <v>3.22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1"/>
      <c r="B7" s="3"/>
      <c r="G7" s="5"/>
      <c r="H7" s="5"/>
      <c r="I7" s="13" t="s">
        <v>15</v>
      </c>
      <c r="J7" s="14">
        <f>P24</f>
        <v>5720.6</v>
      </c>
      <c r="K7" s="20">
        <f>ROUND(J4/J7,2)</f>
        <v>3.37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1"/>
      <c r="B8" s="3"/>
      <c r="G8" s="5"/>
      <c r="H8" s="5"/>
      <c r="I8" s="13" t="s">
        <v>16</v>
      </c>
      <c r="J8" s="14">
        <f>J37</f>
        <v>6045.8</v>
      </c>
      <c r="K8" s="22">
        <f>ROUND(J4/J8,2)</f>
        <v>3.19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3" t="s">
        <v>17</v>
      </c>
      <c r="B9" s="3"/>
      <c r="G9" s="5"/>
      <c r="H9" s="5"/>
      <c r="I9" s="13" t="s">
        <v>18</v>
      </c>
      <c r="J9" s="24">
        <f>L37</f>
        <v>5723.2</v>
      </c>
      <c r="K9" s="20">
        <f>ROUND(J4/J9,2)</f>
        <v>3.37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19</v>
      </c>
      <c r="B10" s="3"/>
      <c r="G10" s="5"/>
      <c r="H10" s="5"/>
      <c r="I10" s="13" t="s">
        <v>20</v>
      </c>
      <c r="J10" s="14">
        <f>N37</f>
        <v>5799.6</v>
      </c>
      <c r="K10" s="20">
        <f>ROUND(J4/J10,2)</f>
        <v>3.33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21</v>
      </c>
      <c r="B11" s="3"/>
      <c r="G11" s="5"/>
      <c r="H11" s="5"/>
      <c r="I11" s="13" t="s">
        <v>22</v>
      </c>
      <c r="J11" s="14">
        <f>P37</f>
        <v>5778</v>
      </c>
      <c r="K11" s="20">
        <f>ROUND(J4/J11,2)</f>
        <v>3.34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1"/>
      <c r="B12" s="2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1"/>
      <c r="B13" s="2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1"/>
      <c r="B14" s="25"/>
      <c r="G14" s="5"/>
      <c r="H14" s="5"/>
      <c r="I14" s="26" t="s">
        <v>23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1"/>
      <c r="B15" s="25"/>
      <c r="G15" s="5"/>
      <c r="H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25" customHeight="1">
      <c r="A16" s="21"/>
      <c r="B16" s="25"/>
      <c r="G16" s="5"/>
      <c r="H16" s="21"/>
      <c r="I16" s="27"/>
      <c r="J16" s="28" t="s">
        <v>11</v>
      </c>
      <c r="K16" s="11"/>
      <c r="L16" s="28" t="s">
        <v>13</v>
      </c>
      <c r="M16" s="11"/>
      <c r="N16" s="28" t="s">
        <v>14</v>
      </c>
      <c r="O16" s="11"/>
      <c r="P16" s="28" t="s">
        <v>15</v>
      </c>
      <c r="Q16" s="11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1"/>
      <c r="B17" s="3"/>
      <c r="G17" s="5"/>
      <c r="H17" s="21"/>
      <c r="I17" s="29"/>
      <c r="J17" s="16"/>
      <c r="K17" s="18"/>
      <c r="L17" s="16"/>
      <c r="M17" s="18"/>
      <c r="N17" s="16"/>
      <c r="O17" s="18"/>
      <c r="P17" s="16"/>
      <c r="Q17" s="18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1"/>
      <c r="B18" s="3"/>
      <c r="G18" s="5"/>
      <c r="H18" s="21"/>
      <c r="I18" s="30" t="s">
        <v>24</v>
      </c>
      <c r="J18" s="31">
        <v>19427.0</v>
      </c>
      <c r="K18" s="32"/>
      <c r="L18" s="31">
        <v>7015.0</v>
      </c>
      <c r="M18" s="32"/>
      <c r="N18" s="31">
        <v>5755.0</v>
      </c>
      <c r="O18" s="32"/>
      <c r="P18" s="31">
        <v>5821.0</v>
      </c>
      <c r="Q18" s="3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1"/>
      <c r="B19" s="3"/>
      <c r="G19" s="5"/>
      <c r="H19" s="21"/>
      <c r="I19" s="30" t="s">
        <v>25</v>
      </c>
      <c r="J19" s="31">
        <v>19285.0</v>
      </c>
      <c r="K19" s="32"/>
      <c r="L19" s="31">
        <v>7007.0</v>
      </c>
      <c r="M19" s="32"/>
      <c r="N19" s="31">
        <v>5697.0</v>
      </c>
      <c r="O19" s="32"/>
      <c r="P19" s="31">
        <v>5716.0</v>
      </c>
      <c r="Q19" s="3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1"/>
      <c r="B20" s="3"/>
      <c r="G20" s="5"/>
      <c r="H20" s="21"/>
      <c r="I20" s="30" t="s">
        <v>26</v>
      </c>
      <c r="J20" s="31">
        <v>19227.0</v>
      </c>
      <c r="K20" s="32"/>
      <c r="L20" s="31">
        <v>7504.0</v>
      </c>
      <c r="M20" s="32"/>
      <c r="N20" s="31">
        <v>5736.0</v>
      </c>
      <c r="O20" s="32"/>
      <c r="P20" s="31">
        <v>5682.0</v>
      </c>
      <c r="Q20" s="3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1"/>
      <c r="B21" s="3"/>
      <c r="G21" s="5"/>
      <c r="H21" s="21"/>
      <c r="I21" s="30" t="s">
        <v>27</v>
      </c>
      <c r="J21" s="31">
        <v>19251.0</v>
      </c>
      <c r="K21" s="32"/>
      <c r="L21" s="31">
        <v>7334.0</v>
      </c>
      <c r="M21" s="32"/>
      <c r="N21" s="31">
        <v>6253.0</v>
      </c>
      <c r="O21" s="32"/>
      <c r="P21" s="31">
        <v>5796.0</v>
      </c>
      <c r="Q21" s="3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1"/>
      <c r="B22" s="3"/>
      <c r="G22" s="5"/>
      <c r="H22" s="21"/>
      <c r="I22" s="30" t="s">
        <v>28</v>
      </c>
      <c r="J22" s="31">
        <v>19332.0</v>
      </c>
      <c r="K22" s="32"/>
      <c r="L22" s="31">
        <v>7371.0</v>
      </c>
      <c r="M22" s="32"/>
      <c r="N22" s="31">
        <v>6492.0</v>
      </c>
      <c r="O22" s="32"/>
      <c r="P22" s="31">
        <v>5588.0</v>
      </c>
      <c r="Q22" s="3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1"/>
      <c r="B23" s="3"/>
      <c r="G23" s="5"/>
      <c r="H23" s="21"/>
      <c r="I23" s="33"/>
      <c r="J23" s="34"/>
      <c r="K23" s="32"/>
      <c r="L23" s="34"/>
      <c r="M23" s="32"/>
      <c r="N23" s="34"/>
      <c r="O23" s="32"/>
      <c r="P23" s="34"/>
      <c r="Q23" s="3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1"/>
      <c r="B24" s="3"/>
      <c r="G24" s="5"/>
      <c r="H24" s="21"/>
      <c r="I24" s="30" t="s">
        <v>29</v>
      </c>
      <c r="J24" s="35">
        <f>AVERAGE(J18:K22)</f>
        <v>19304.4</v>
      </c>
      <c r="K24" s="32"/>
      <c r="L24" s="35">
        <f>AVERAGE(L18:M22)</f>
        <v>7246.2</v>
      </c>
      <c r="M24" s="32"/>
      <c r="N24" s="35">
        <f>AVERAGE(N18:O22)</f>
        <v>5986.6</v>
      </c>
      <c r="O24" s="32"/>
      <c r="P24" s="35">
        <f>AVERAGE(P18:Q22)</f>
        <v>5720.6</v>
      </c>
      <c r="Q24" s="3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1"/>
      <c r="B25" s="3"/>
      <c r="G25" s="5"/>
      <c r="H25" s="21"/>
      <c r="I25" s="27" t="s">
        <v>30</v>
      </c>
      <c r="J25" s="36" t="s">
        <v>31</v>
      </c>
      <c r="K25" s="11"/>
      <c r="L25" s="36" t="s">
        <v>32</v>
      </c>
      <c r="M25" s="11"/>
      <c r="N25" s="36" t="s">
        <v>33</v>
      </c>
      <c r="O25" s="10"/>
      <c r="P25" s="10"/>
      <c r="Q25" s="11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4.5" customHeight="1">
      <c r="A26" s="21"/>
      <c r="B26" s="3"/>
      <c r="C26" s="5"/>
      <c r="D26" s="5"/>
      <c r="E26" s="5"/>
      <c r="F26" s="5"/>
      <c r="G26" s="5"/>
      <c r="H26" s="21"/>
      <c r="I26" s="37"/>
      <c r="J26" s="38"/>
      <c r="K26" s="39"/>
      <c r="L26" s="38"/>
      <c r="M26" s="39"/>
      <c r="N26" s="38"/>
      <c r="Q26" s="39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88.5" customHeight="1">
      <c r="A27" s="21"/>
      <c r="B27" s="3"/>
      <c r="C27" s="5"/>
      <c r="D27" s="5"/>
      <c r="E27" s="5"/>
      <c r="F27" s="5"/>
      <c r="G27" s="5"/>
      <c r="H27" s="21"/>
      <c r="I27" s="29"/>
      <c r="J27" s="16"/>
      <c r="K27" s="18"/>
      <c r="L27" s="16"/>
      <c r="M27" s="18"/>
      <c r="N27" s="16"/>
      <c r="O27" s="17"/>
      <c r="P27" s="17"/>
      <c r="Q27" s="18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1"/>
      <c r="B28" s="3"/>
      <c r="C28" s="5"/>
      <c r="D28" s="5"/>
      <c r="E28" s="5"/>
      <c r="F28" s="5"/>
      <c r="G28" s="5"/>
      <c r="H28" s="21"/>
      <c r="I28" s="40"/>
      <c r="J28" s="40"/>
      <c r="K28" s="40"/>
      <c r="L28" s="40"/>
      <c r="M28" s="40"/>
      <c r="N28" s="40"/>
      <c r="O28" s="40"/>
      <c r="P28" s="40"/>
      <c r="Q28" s="40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1"/>
      <c r="B29" s="3"/>
      <c r="C29" s="5"/>
      <c r="D29" s="5"/>
      <c r="E29" s="5"/>
      <c r="F29" s="5"/>
      <c r="G29" s="5"/>
      <c r="H29" s="21"/>
      <c r="I29" s="27"/>
      <c r="J29" s="28" t="s">
        <v>16</v>
      </c>
      <c r="K29" s="11"/>
      <c r="L29" s="28" t="s">
        <v>18</v>
      </c>
      <c r="M29" s="11"/>
      <c r="N29" s="28" t="s">
        <v>20</v>
      </c>
      <c r="O29" s="11"/>
      <c r="P29" s="28" t="s">
        <v>22</v>
      </c>
      <c r="Q29" s="11"/>
      <c r="R29" s="5"/>
      <c r="S29" s="41" t="s">
        <v>34</v>
      </c>
      <c r="T29" s="10"/>
      <c r="U29" s="10"/>
      <c r="V29" s="10"/>
      <c r="W29" s="10"/>
      <c r="X29" s="10"/>
      <c r="Y29" s="10"/>
      <c r="Z29" s="10"/>
      <c r="AA29" s="11"/>
    </row>
    <row r="30">
      <c r="A30" s="21"/>
      <c r="B30" s="3"/>
      <c r="C30" s="5"/>
      <c r="D30" s="5"/>
      <c r="E30" s="5"/>
      <c r="F30" s="5"/>
      <c r="G30" s="5"/>
      <c r="H30" s="21"/>
      <c r="I30" s="29"/>
      <c r="J30" s="16"/>
      <c r="K30" s="18"/>
      <c r="L30" s="16"/>
      <c r="M30" s="18"/>
      <c r="N30" s="16"/>
      <c r="O30" s="18"/>
      <c r="P30" s="16"/>
      <c r="Q30" s="18"/>
      <c r="R30" s="5"/>
      <c r="S30" s="38"/>
      <c r="AA30" s="39"/>
    </row>
    <row r="31">
      <c r="A31" s="21"/>
      <c r="B31" s="3"/>
      <c r="C31" s="5"/>
      <c r="D31" s="5"/>
      <c r="E31" s="5"/>
      <c r="F31" s="5"/>
      <c r="G31" s="5"/>
      <c r="H31" s="21"/>
      <c r="I31" s="30" t="s">
        <v>24</v>
      </c>
      <c r="J31" s="31">
        <v>6121.0</v>
      </c>
      <c r="K31" s="32"/>
      <c r="L31" s="31">
        <v>5730.0</v>
      </c>
      <c r="M31" s="32"/>
      <c r="N31" s="31">
        <v>5697.0</v>
      </c>
      <c r="O31" s="32"/>
      <c r="P31" s="31">
        <v>5707.0</v>
      </c>
      <c r="Q31" s="32"/>
      <c r="R31" s="5"/>
      <c r="S31" s="38"/>
      <c r="AA31" s="39"/>
    </row>
    <row r="32">
      <c r="A32" s="21"/>
      <c r="B32" s="3"/>
      <c r="C32" s="5"/>
      <c r="D32" s="5"/>
      <c r="E32" s="5"/>
      <c r="F32" s="5"/>
      <c r="G32" s="5"/>
      <c r="H32" s="21"/>
      <c r="I32" s="30" t="s">
        <v>25</v>
      </c>
      <c r="J32" s="31">
        <v>6143.0</v>
      </c>
      <c r="K32" s="32"/>
      <c r="L32" s="31">
        <v>5741.0</v>
      </c>
      <c r="M32" s="32"/>
      <c r="N32" s="31">
        <v>6210.0</v>
      </c>
      <c r="O32" s="32"/>
      <c r="P32" s="31">
        <v>6040.0</v>
      </c>
      <c r="Q32" s="32"/>
      <c r="R32" s="5"/>
      <c r="S32" s="38"/>
      <c r="AA32" s="39"/>
    </row>
    <row r="33">
      <c r="A33" s="21"/>
      <c r="B33" s="3"/>
      <c r="C33" s="5"/>
      <c r="D33" s="5"/>
      <c r="E33" s="5"/>
      <c r="F33" s="5"/>
      <c r="G33" s="5"/>
      <c r="H33" s="21"/>
      <c r="I33" s="30" t="s">
        <v>26</v>
      </c>
      <c r="J33" s="31">
        <v>5939.0</v>
      </c>
      <c r="K33" s="32"/>
      <c r="L33" s="31">
        <v>5722.0</v>
      </c>
      <c r="M33" s="32"/>
      <c r="N33" s="31">
        <v>5722.0</v>
      </c>
      <c r="O33" s="32"/>
      <c r="P33" s="31">
        <v>5733.0</v>
      </c>
      <c r="Q33" s="32"/>
      <c r="R33" s="5"/>
      <c r="S33" s="38"/>
      <c r="AA33" s="39"/>
    </row>
    <row r="34">
      <c r="A34" s="21"/>
      <c r="B34" s="3"/>
      <c r="C34" s="5"/>
      <c r="D34" s="5"/>
      <c r="E34" s="5"/>
      <c r="F34" s="5"/>
      <c r="G34" s="5"/>
      <c r="H34" s="21"/>
      <c r="I34" s="30" t="s">
        <v>27</v>
      </c>
      <c r="J34" s="31">
        <v>5828.0</v>
      </c>
      <c r="K34" s="32"/>
      <c r="L34" s="31">
        <v>5725.0</v>
      </c>
      <c r="M34" s="32"/>
      <c r="N34" s="31">
        <v>5681.0</v>
      </c>
      <c r="O34" s="32"/>
      <c r="P34" s="31">
        <v>5712.0</v>
      </c>
      <c r="Q34" s="32"/>
      <c r="R34" s="5"/>
      <c r="S34" s="38"/>
      <c r="AA34" s="39"/>
    </row>
    <row r="35">
      <c r="A35" s="21"/>
      <c r="B35" s="3"/>
      <c r="C35" s="5"/>
      <c r="D35" s="5"/>
      <c r="E35" s="5"/>
      <c r="F35" s="5"/>
      <c r="G35" s="5"/>
      <c r="H35" s="21"/>
      <c r="I35" s="30" t="s">
        <v>28</v>
      </c>
      <c r="J35" s="31">
        <v>6198.0</v>
      </c>
      <c r="K35" s="32"/>
      <c r="L35" s="31">
        <v>5698.0</v>
      </c>
      <c r="M35" s="32"/>
      <c r="N35" s="31">
        <v>5688.0</v>
      </c>
      <c r="O35" s="32"/>
      <c r="P35" s="31">
        <v>5698.0</v>
      </c>
      <c r="Q35" s="32"/>
      <c r="R35" s="5"/>
      <c r="S35" s="38"/>
      <c r="AA35" s="39"/>
    </row>
    <row r="36">
      <c r="A36" s="21"/>
      <c r="B36" s="3"/>
      <c r="C36" s="5"/>
      <c r="D36" s="5"/>
      <c r="E36" s="5"/>
      <c r="F36" s="5"/>
      <c r="G36" s="5"/>
      <c r="H36" s="21"/>
      <c r="I36" s="33"/>
      <c r="J36" s="34"/>
      <c r="K36" s="32"/>
      <c r="L36" s="34"/>
      <c r="M36" s="32"/>
      <c r="N36" s="34"/>
      <c r="O36" s="32"/>
      <c r="P36" s="34"/>
      <c r="Q36" s="32"/>
      <c r="R36" s="5"/>
      <c r="S36" s="38"/>
      <c r="AA36" s="39"/>
    </row>
    <row r="37">
      <c r="A37" s="21"/>
      <c r="B37" s="3"/>
      <c r="C37" s="5"/>
      <c r="D37" s="5"/>
      <c r="E37" s="5"/>
      <c r="F37" s="5"/>
      <c r="G37" s="5"/>
      <c r="H37" s="21"/>
      <c r="I37" s="30" t="s">
        <v>29</v>
      </c>
      <c r="J37" s="35">
        <f>AVERAGE(J31:K35)</f>
        <v>6045.8</v>
      </c>
      <c r="K37" s="32"/>
      <c r="L37" s="35">
        <f>AVERAGE(L31:M35)</f>
        <v>5723.2</v>
      </c>
      <c r="M37" s="32"/>
      <c r="N37" s="35">
        <f>AVERAGE(N31:O35)</f>
        <v>5799.6</v>
      </c>
      <c r="O37" s="32"/>
      <c r="P37" s="35">
        <f>AVERAGE(P31:Q35)</f>
        <v>5778</v>
      </c>
      <c r="Q37" s="32"/>
      <c r="R37" s="5"/>
      <c r="S37" s="16"/>
      <c r="T37" s="17"/>
      <c r="U37" s="17"/>
      <c r="V37" s="17"/>
      <c r="W37" s="17"/>
      <c r="X37" s="17"/>
      <c r="Y37" s="17"/>
      <c r="Z37" s="17"/>
      <c r="AA37" s="18"/>
    </row>
    <row r="38">
      <c r="A38" s="21"/>
      <c r="B38" s="3"/>
      <c r="C38" s="5"/>
      <c r="D38" s="5"/>
      <c r="E38" s="5"/>
      <c r="F38" s="5"/>
      <c r="G38" s="5"/>
      <c r="H38" s="21"/>
      <c r="I38" s="27" t="s">
        <v>30</v>
      </c>
      <c r="J38" s="42" t="s">
        <v>35</v>
      </c>
      <c r="K38" s="10"/>
      <c r="L38" s="43" t="s">
        <v>33</v>
      </c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1"/>
      <c r="B39" s="3"/>
      <c r="C39" s="5"/>
      <c r="D39" s="5"/>
      <c r="E39" s="5"/>
      <c r="F39" s="5"/>
      <c r="G39" s="5"/>
      <c r="H39" s="21"/>
      <c r="I39" s="37"/>
      <c r="J39" s="38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00.5" customHeight="1">
      <c r="A40" s="21"/>
      <c r="B40" s="3"/>
      <c r="C40" s="5"/>
      <c r="D40" s="5"/>
      <c r="E40" s="5"/>
      <c r="F40" s="5"/>
      <c r="G40" s="5"/>
      <c r="H40" s="21"/>
      <c r="I40" s="29"/>
      <c r="J40" s="38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21"/>
      <c r="B41" s="3"/>
      <c r="C41" s="5"/>
      <c r="D41" s="5"/>
      <c r="E41" s="5"/>
      <c r="F41" s="5"/>
      <c r="G41" s="5"/>
      <c r="H41" s="5"/>
      <c r="I41" s="44"/>
      <c r="J41" s="44"/>
      <c r="K41" s="44"/>
      <c r="L41" s="44"/>
      <c r="M41" s="44"/>
      <c r="N41" s="44"/>
      <c r="O41" s="44"/>
      <c r="P41" s="44"/>
      <c r="Q41" s="44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21"/>
      <c r="B42" s="3"/>
      <c r="C42" s="5"/>
      <c r="D42" s="5"/>
      <c r="E42" s="5"/>
      <c r="F42" s="5"/>
      <c r="G42" s="5"/>
      <c r="H42" s="5"/>
      <c r="I42" s="44"/>
      <c r="J42" s="44"/>
      <c r="K42" s="44"/>
      <c r="L42" s="44"/>
      <c r="M42" s="44"/>
      <c r="N42" s="44"/>
      <c r="O42" s="44"/>
      <c r="P42" s="44"/>
      <c r="Q42" s="44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21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1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1"/>
      <c r="B47" s="4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4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4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4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4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4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4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4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4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4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4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4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4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4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47"/>
      <c r="T60" s="10"/>
      <c r="U60" s="10"/>
      <c r="V60" s="10"/>
      <c r="W60" s="10"/>
      <c r="X60" s="10"/>
      <c r="Y60" s="10"/>
      <c r="Z60" s="10"/>
      <c r="AA60" s="10"/>
    </row>
    <row r="61">
      <c r="A61" s="5"/>
      <c r="B61" s="4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38"/>
    </row>
    <row r="62">
      <c r="A62" s="5"/>
      <c r="B62" s="4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38"/>
    </row>
    <row r="63">
      <c r="A63" s="5"/>
      <c r="B63" s="4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38"/>
    </row>
    <row r="64">
      <c r="A64" s="5"/>
      <c r="B64" s="4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38"/>
    </row>
    <row r="65">
      <c r="A65" s="5"/>
      <c r="B65" s="4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38"/>
    </row>
    <row r="66">
      <c r="A66" s="5"/>
      <c r="B66" s="4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38"/>
    </row>
    <row r="67">
      <c r="A67" s="5"/>
      <c r="B67" s="4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38"/>
    </row>
    <row r="68">
      <c r="A68" s="5"/>
      <c r="B68" s="4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38"/>
    </row>
  </sheetData>
  <mergeCells count="81">
    <mergeCell ref="P35:Q35"/>
    <mergeCell ref="P34:Q34"/>
    <mergeCell ref="P29:Q30"/>
    <mergeCell ref="P31:Q31"/>
    <mergeCell ref="P32:Q32"/>
    <mergeCell ref="P33:Q33"/>
    <mergeCell ref="S60:AA68"/>
    <mergeCell ref="P36:Q36"/>
    <mergeCell ref="P37:Q37"/>
    <mergeCell ref="S29:AA37"/>
    <mergeCell ref="L33:M33"/>
    <mergeCell ref="L34:M34"/>
    <mergeCell ref="L37:M37"/>
    <mergeCell ref="L38:Q40"/>
    <mergeCell ref="N36:O36"/>
    <mergeCell ref="N37:O37"/>
    <mergeCell ref="L35:M35"/>
    <mergeCell ref="L36:M36"/>
    <mergeCell ref="J33:K33"/>
    <mergeCell ref="J31:K31"/>
    <mergeCell ref="J32:K32"/>
    <mergeCell ref="J37:K37"/>
    <mergeCell ref="J38:K40"/>
    <mergeCell ref="J36:K36"/>
    <mergeCell ref="I38:I40"/>
    <mergeCell ref="J35:K35"/>
    <mergeCell ref="L31:M31"/>
    <mergeCell ref="L32:M32"/>
    <mergeCell ref="J29:K30"/>
    <mergeCell ref="J25:K27"/>
    <mergeCell ref="I29:I30"/>
    <mergeCell ref="J20:K20"/>
    <mergeCell ref="L20:M20"/>
    <mergeCell ref="L23:M23"/>
    <mergeCell ref="L21:M21"/>
    <mergeCell ref="L24:M24"/>
    <mergeCell ref="J34:K34"/>
    <mergeCell ref="L29:M30"/>
    <mergeCell ref="L25:M27"/>
    <mergeCell ref="N31:O31"/>
    <mergeCell ref="N32:O32"/>
    <mergeCell ref="N18:O18"/>
    <mergeCell ref="N19:O19"/>
    <mergeCell ref="N29:O30"/>
    <mergeCell ref="N33:O33"/>
    <mergeCell ref="N34:O34"/>
    <mergeCell ref="N35:O35"/>
    <mergeCell ref="N21:O21"/>
    <mergeCell ref="P16:Q17"/>
    <mergeCell ref="N16:O17"/>
    <mergeCell ref="L18:M18"/>
    <mergeCell ref="I14:Q15"/>
    <mergeCell ref="L16:M17"/>
    <mergeCell ref="P19:Q19"/>
    <mergeCell ref="N20:O20"/>
    <mergeCell ref="P24:Q24"/>
    <mergeCell ref="P23:Q23"/>
    <mergeCell ref="P22:Q22"/>
    <mergeCell ref="N24:O24"/>
    <mergeCell ref="N25:Q27"/>
    <mergeCell ref="P21:Q21"/>
    <mergeCell ref="P18:Q18"/>
    <mergeCell ref="P20:Q20"/>
    <mergeCell ref="J22:K22"/>
    <mergeCell ref="L22:M22"/>
    <mergeCell ref="L3:Q11"/>
    <mergeCell ref="S3:AA4"/>
    <mergeCell ref="L19:M19"/>
    <mergeCell ref="J21:K21"/>
    <mergeCell ref="A1:AA1"/>
    <mergeCell ref="N22:O22"/>
    <mergeCell ref="N23:O23"/>
    <mergeCell ref="J24:K24"/>
    <mergeCell ref="I25:I27"/>
    <mergeCell ref="J16:K17"/>
    <mergeCell ref="J18:K18"/>
    <mergeCell ref="C3:F3"/>
    <mergeCell ref="I16:I17"/>
    <mergeCell ref="C4:F25"/>
    <mergeCell ref="J23:K23"/>
    <mergeCell ref="J19:K19"/>
  </mergeCells>
  <drawing r:id="rId1"/>
  <tableParts count="3">
    <tablePart r:id="rId5"/>
    <tablePart r:id="rId6"/>
    <tablePart r:id="rId7"/>
  </tableParts>
</worksheet>
</file>