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 Export opbouw" sheetId="1" r:id="rId4"/>
    <sheet state="visible" name="1.2 Handelsbalans" sheetId="2" r:id="rId5"/>
    <sheet state="visible" name="2.BBP tijd" sheetId="3" r:id="rId6"/>
    <sheet state="visible" name="3.Waarde Primaire productie" sheetId="4" r:id="rId7"/>
    <sheet state="visible" name="4.2 Boeren subsidie" sheetId="5" r:id="rId8"/>
    <sheet state="visible" name="5.Stikstof" sheetId="6" r:id="rId9"/>
    <sheet state="visible" name="6.CO2 daling" sheetId="7" r:id="rId10"/>
    <sheet state="visible" name="7.Gesocialiseerde kosten" sheetId="8" r:id="rId11"/>
  </sheets>
  <definedNames/>
  <calcPr/>
</workbook>
</file>

<file path=xl/sharedStrings.xml><?xml version="1.0" encoding="utf-8"?>
<sst xmlns="http://schemas.openxmlformats.org/spreadsheetml/2006/main" count="99" uniqueCount="85">
  <si>
    <t>Cijfers 2019</t>
  </si>
  <si>
    <t>jaar</t>
  </si>
  <si>
    <t>export</t>
  </si>
  <si>
    <t>import</t>
  </si>
  <si>
    <t>absoluut</t>
  </si>
  <si>
    <t>perc</t>
  </si>
  <si>
    <t>Sector</t>
  </si>
  <si>
    <t>Export</t>
  </si>
  <si>
    <t>Zuivel en eieren</t>
  </si>
  <si>
    <t>8.6</t>
  </si>
  <si>
    <t>4.2</t>
  </si>
  <si>
    <t>Vlees</t>
  </si>
  <si>
    <t>8.8</t>
  </si>
  <si>
    <t>3.9</t>
  </si>
  <si>
    <t>Groente</t>
  </si>
  <si>
    <t>7.3</t>
  </si>
  <si>
    <t>2.7</t>
  </si>
  <si>
    <t>Fruit</t>
  </si>
  <si>
    <t>6.2</t>
  </si>
  <si>
    <t>6.5</t>
  </si>
  <si>
    <t>Levende dieren</t>
  </si>
  <si>
    <t>1.2</t>
  </si>
  <si>
    <t>Overig dierlijk</t>
  </si>
  <si>
    <t>0.6</t>
  </si>
  <si>
    <t>0.4</t>
  </si>
  <si>
    <t>Granen</t>
  </si>
  <si>
    <t>Overig (o.a. sierteelt, visserij, verwerkende industrie)</t>
  </si>
  <si>
    <t>0.7</t>
  </si>
  <si>
    <t>3.1</t>
  </si>
  <si>
    <t>Plantensappen</t>
  </si>
  <si>
    <t>Wederuitvoer overig</t>
  </si>
  <si>
    <t>Wederuitvoer landbouwproducten</t>
  </si>
  <si>
    <t>Vlechtstoffen</t>
  </si>
  <si>
    <t>Oliehoudende zaden en zaaigoed</t>
  </si>
  <si>
    <t>TOTAAL</t>
  </si>
  <si>
    <t>94.4</t>
  </si>
  <si>
    <t>Primaire productie</t>
  </si>
  <si>
    <t>pixels</t>
  </si>
  <si>
    <t>inkomenssteun (% van inkomen)</t>
  </si>
  <si>
    <t>Verwerking</t>
  </si>
  <si>
    <t>Percentage</t>
  </si>
  <si>
    <t>Toelevering</t>
  </si>
  <si>
    <t>Vleeskalveren</t>
  </si>
  <si>
    <t>Distributie</t>
  </si>
  <si>
    <t>Landbouw</t>
  </si>
  <si>
    <t>Totaal</t>
  </si>
  <si>
    <t>Primaire productie (%)</t>
  </si>
  <si>
    <t>Verwerking (%)</t>
  </si>
  <si>
    <t>Toelevering (%)</t>
  </si>
  <si>
    <t>Bouw</t>
  </si>
  <si>
    <t>Distributie (%)</t>
  </si>
  <si>
    <t>Opengrondstuinbouw</t>
  </si>
  <si>
    <t>Wegverkeer</t>
  </si>
  <si>
    <t>Buitenland</t>
  </si>
  <si>
    <t>Andere</t>
  </si>
  <si>
    <t>Zetmeelaardappelen</t>
  </si>
  <si>
    <t>Graasdieren</t>
  </si>
  <si>
    <t>Melkvee</t>
  </si>
  <si>
    <t>Gemengd bedrijf </t>
  </si>
  <si>
    <t>Akkerbouw</t>
  </si>
  <si>
    <t>Hokdieren</t>
  </si>
  <si>
    <t>Tuinbouw</t>
  </si>
  <si>
    <t>Glastuinbouw</t>
  </si>
  <si>
    <t>Grondgebonden vee</t>
  </si>
  <si>
    <t>Intensief vee</t>
  </si>
  <si>
    <t>Varkens 1</t>
  </si>
  <si>
    <t>Perc Daling</t>
  </si>
  <si>
    <t>elektriciteit</t>
  </si>
  <si>
    <t>Varkensvlees</t>
  </si>
  <si>
    <t>Rund totaal</t>
  </si>
  <si>
    <t>Kip totaal</t>
  </si>
  <si>
    <t xml:space="preserve">Prijs in supermarkt </t>
  </si>
  <si>
    <t>industrie</t>
  </si>
  <si>
    <t>transport</t>
  </si>
  <si>
    <t>Legpluimvee</t>
  </si>
  <si>
    <t>gebouwde omgeving</t>
  </si>
  <si>
    <t>landbouw</t>
  </si>
  <si>
    <t>Vleespluimvee</t>
  </si>
  <si>
    <t xml:space="preserve">Klimaatschade </t>
  </si>
  <si>
    <t xml:space="preserve">Milieuschade </t>
  </si>
  <si>
    <t xml:space="preserve">Landgebruik (biodiversiteit) </t>
  </si>
  <si>
    <t xml:space="preserve">Subsidies </t>
  </si>
  <si>
    <t xml:space="preserve">Dierziekten </t>
  </si>
  <si>
    <t>Varkens 2</t>
  </si>
  <si>
    <t>/41,2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</si>
</sst>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#,##0.000"/>
    <numFmt numFmtId="167" formatCode="#,##0.000000"/>
  </numFmts>
  <fonts count="11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Helvetica Neue"/>
    </font>
    <font>
      <sz val="12.0"/>
      <color theme="1"/>
      <name val="Calibri"/>
    </font>
    <font>
      <sz val="11.0"/>
      <color rgb="FF000000"/>
      <name val="Arial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0" fontId="5" numFmtId="0" xfId="0" applyFont="1"/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4" numFmtId="3" xfId="0" applyFont="1" applyNumberFormat="1"/>
    <xf borderId="0" fillId="0" fontId="7" numFmtId="0" xfId="0" applyFont="1"/>
    <xf borderId="0" fillId="0" fontId="8" numFmtId="1" xfId="0" applyFont="1" applyNumberFormat="1"/>
    <xf borderId="0" fillId="0" fontId="8" numFmtId="49" xfId="0" applyFont="1" applyNumberFormat="1"/>
    <xf borderId="0" fillId="0" fontId="9" numFmtId="0" xfId="0" applyFont="1"/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33"/>
    <col customWidth="1" min="2" max="26" width="8.33"/>
  </cols>
  <sheetData>
    <row r="1" ht="15.75" customHeight="1">
      <c r="A1" s="1">
        <v>2019.0</v>
      </c>
    </row>
    <row r="2" ht="15.75" customHeight="1">
      <c r="A2" s="2" t="s">
        <v>6</v>
      </c>
      <c r="B2" s="2" t="s">
        <v>7</v>
      </c>
      <c r="F2" s="7"/>
    </row>
    <row r="3" ht="15.75" customHeight="1">
      <c r="A3" s="8" t="s">
        <v>26</v>
      </c>
      <c r="B3" s="8">
        <v>42.2</v>
      </c>
      <c r="F3" s="7"/>
    </row>
    <row r="4" ht="15.75" customHeight="1">
      <c r="A4" s="8" t="s">
        <v>30</v>
      </c>
      <c r="B4" s="7">
        <v>14.8</v>
      </c>
      <c r="F4" s="7"/>
    </row>
    <row r="5" ht="15.75" customHeight="1">
      <c r="A5" s="8" t="s">
        <v>31</v>
      </c>
      <c r="B5" s="7">
        <v>11.4</v>
      </c>
      <c r="F5" s="7"/>
    </row>
    <row r="6" ht="15.75" customHeight="1">
      <c r="A6" s="8" t="s">
        <v>8</v>
      </c>
      <c r="B6" s="7">
        <v>7.0</v>
      </c>
      <c r="F6" s="7"/>
    </row>
    <row r="7" ht="15.75" customHeight="1">
      <c r="A7" s="8" t="s">
        <v>11</v>
      </c>
      <c r="B7" s="7">
        <v>7.8</v>
      </c>
      <c r="F7" s="7"/>
    </row>
    <row r="8" ht="15.75" customHeight="1">
      <c r="A8" s="8" t="s">
        <v>20</v>
      </c>
      <c r="B8" s="7">
        <v>1.6</v>
      </c>
      <c r="F8" s="7"/>
    </row>
    <row r="9" ht="15.75" customHeight="1">
      <c r="A9" s="8" t="s">
        <v>22</v>
      </c>
      <c r="B9" s="7">
        <v>0.3</v>
      </c>
      <c r="F9" s="7"/>
    </row>
    <row r="10" ht="15.75" customHeight="1">
      <c r="A10" s="8" t="s">
        <v>14</v>
      </c>
      <c r="B10" s="7">
        <v>6.1</v>
      </c>
      <c r="F10" s="7"/>
    </row>
    <row r="11" ht="15.75" customHeight="1">
      <c r="A11" s="8" t="s">
        <v>17</v>
      </c>
      <c r="B11" s="7">
        <v>1.3</v>
      </c>
      <c r="F11" s="7"/>
    </row>
    <row r="12" ht="15.75" customHeight="1">
      <c r="A12" s="8" t="s">
        <v>25</v>
      </c>
      <c r="B12" s="7">
        <v>0.3</v>
      </c>
      <c r="F12" s="7"/>
    </row>
    <row r="13" ht="15.75" customHeight="1">
      <c r="A13" s="8" t="s">
        <v>33</v>
      </c>
      <c r="B13" s="7">
        <v>1.6</v>
      </c>
      <c r="F13" s="7"/>
    </row>
    <row r="14" ht="15.75" customHeight="1">
      <c r="A14" s="8" t="s">
        <v>29</v>
      </c>
      <c r="B14" s="13">
        <v>0.065</v>
      </c>
      <c r="F14" s="14"/>
    </row>
    <row r="15" ht="15.75" customHeight="1">
      <c r="A15" s="8" t="s">
        <v>32</v>
      </c>
      <c r="B15" s="14">
        <v>0.009835</v>
      </c>
      <c r="F15" s="7"/>
    </row>
    <row r="16" ht="15.75" customHeight="1">
      <c r="A16" s="8" t="s">
        <v>34</v>
      </c>
      <c r="B16" s="7" t="s">
        <v>35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6" width="8.33"/>
  </cols>
  <sheetData>
    <row r="1" ht="15.75" customHeight="1">
      <c r="A1" s="1" t="s">
        <v>0</v>
      </c>
    </row>
    <row r="2" ht="15.75" customHeight="1">
      <c r="B2" s="2" t="s">
        <v>2</v>
      </c>
      <c r="C2" s="2" t="s">
        <v>3</v>
      </c>
      <c r="F2" s="4"/>
      <c r="G2" s="6"/>
      <c r="H2" s="6"/>
    </row>
    <row r="3" ht="15.75" customHeight="1">
      <c r="A3" s="4" t="s">
        <v>8</v>
      </c>
      <c r="B3" s="4" t="s">
        <v>9</v>
      </c>
      <c r="C3" s="4" t="s">
        <v>10</v>
      </c>
    </row>
    <row r="4" ht="15.75" customHeight="1">
      <c r="A4" s="4" t="s">
        <v>11</v>
      </c>
      <c r="B4" s="4" t="s">
        <v>12</v>
      </c>
      <c r="C4" s="4" t="s">
        <v>13</v>
      </c>
    </row>
    <row r="5" ht="15.75" customHeight="1">
      <c r="A5" s="4" t="s">
        <v>14</v>
      </c>
      <c r="B5" s="4" t="s">
        <v>15</v>
      </c>
      <c r="C5" s="4" t="s">
        <v>16</v>
      </c>
    </row>
    <row r="6" ht="15.75" customHeight="1">
      <c r="A6" s="4" t="s">
        <v>17</v>
      </c>
      <c r="B6" s="4" t="s">
        <v>18</v>
      </c>
      <c r="C6" s="4" t="s">
        <v>19</v>
      </c>
    </row>
    <row r="7" ht="15.75" customHeight="1">
      <c r="A7" s="4" t="s">
        <v>20</v>
      </c>
      <c r="B7" s="4">
        <v>2.0</v>
      </c>
      <c r="C7" s="4" t="s">
        <v>21</v>
      </c>
    </row>
    <row r="8" ht="15.75" customHeight="1">
      <c r="A8" s="4" t="s">
        <v>22</v>
      </c>
      <c r="B8" s="4" t="s">
        <v>23</v>
      </c>
      <c r="C8" s="4" t="s">
        <v>24</v>
      </c>
    </row>
    <row r="9" ht="15.75" customHeight="1">
      <c r="A9" s="4" t="s">
        <v>25</v>
      </c>
      <c r="B9" s="4" t="s">
        <v>27</v>
      </c>
      <c r="C9" s="4" t="s">
        <v>28</v>
      </c>
    </row>
    <row r="10" ht="15.75" customHeight="1">
      <c r="A10" s="9" t="s">
        <v>29</v>
      </c>
      <c r="B10" s="10">
        <v>0.1</v>
      </c>
      <c r="C10" s="11">
        <v>0.1</v>
      </c>
    </row>
    <row r="11" ht="15.75" customHeight="1">
      <c r="A11" s="9" t="s">
        <v>32</v>
      </c>
      <c r="B11" s="12">
        <v>0.0281</v>
      </c>
      <c r="C11" s="12">
        <v>0.0743</v>
      </c>
      <c r="F11" s="4"/>
      <c r="G11" s="4"/>
      <c r="H11" s="4"/>
    </row>
    <row r="12" ht="15.75" customHeight="1">
      <c r="A12" s="9" t="s">
        <v>33</v>
      </c>
      <c r="B12" s="10">
        <v>3.1</v>
      </c>
      <c r="C12" s="10">
        <v>3.7</v>
      </c>
      <c r="D12" s="10"/>
      <c r="E12" s="10"/>
      <c r="G12" s="11"/>
      <c r="H12" s="4"/>
    </row>
    <row r="13" ht="15.75" customHeight="1">
      <c r="D13" s="10"/>
      <c r="E13" s="10"/>
      <c r="G13" s="11"/>
      <c r="H13" s="4"/>
    </row>
    <row r="14" ht="15.75" customHeight="1">
      <c r="D14" s="10"/>
      <c r="E14" s="10"/>
      <c r="G14" s="10"/>
    </row>
    <row r="15" ht="15.75" customHeight="1"/>
    <row r="16" ht="15.75" customHeight="1">
      <c r="F16" s="4"/>
      <c r="G16" s="4"/>
      <c r="H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F25" s="4"/>
      <c r="G25" s="4"/>
      <c r="H25" s="4"/>
    </row>
    <row r="26" ht="15.75" customHeight="1">
      <c r="F26" s="4"/>
      <c r="G26" s="4"/>
      <c r="H26" s="4"/>
    </row>
    <row r="27" ht="15.75" customHeight="1">
      <c r="F27" s="4"/>
      <c r="G27" s="4"/>
      <c r="H27" s="4"/>
    </row>
    <row r="28" ht="15.75" customHeight="1">
      <c r="F28" s="6"/>
      <c r="G28" s="15"/>
      <c r="H28" s="1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3" t="s">
        <v>1</v>
      </c>
      <c r="B1" s="3" t="s">
        <v>4</v>
      </c>
      <c r="C1" s="3" t="s">
        <v>5</v>
      </c>
    </row>
    <row r="2" ht="15.75" customHeight="1">
      <c r="A2" s="3">
        <v>1995.0</v>
      </c>
      <c r="B2" s="3">
        <v>10230.0</v>
      </c>
      <c r="C2" s="5">
        <v>3.418272</v>
      </c>
    </row>
    <row r="3" ht="15.75" customHeight="1">
      <c r="A3" s="3">
        <v>1996.0</v>
      </c>
      <c r="B3" s="3">
        <v>9916.0</v>
      </c>
      <c r="C3" s="5">
        <v>3.184983</v>
      </c>
    </row>
    <row r="4" ht="15.75" customHeight="1">
      <c r="A4" s="3">
        <v>1997.0</v>
      </c>
      <c r="B4" s="3">
        <v>10953.0</v>
      </c>
      <c r="C4" s="5">
        <v>3.289871</v>
      </c>
    </row>
    <row r="5" ht="15.75" customHeight="1">
      <c r="A5" s="3">
        <v>1998.0</v>
      </c>
      <c r="B5" s="3">
        <v>10082.0</v>
      </c>
      <c r="C5" s="5">
        <v>2.837083</v>
      </c>
    </row>
    <row r="6" ht="15.75" customHeight="1">
      <c r="A6" s="3">
        <v>1999.0</v>
      </c>
      <c r="B6" s="3">
        <v>9772.0</v>
      </c>
      <c r="C6" s="5">
        <v>2.599704</v>
      </c>
    </row>
    <row r="7" ht="15.75" customHeight="1">
      <c r="A7" s="3">
        <v>2000.0</v>
      </c>
      <c r="B7" s="3">
        <v>10390.0</v>
      </c>
      <c r="C7" s="5">
        <v>2.560173</v>
      </c>
    </row>
    <row r="8" ht="15.75" customHeight="1">
      <c r="A8" s="3">
        <v>2001.0</v>
      </c>
      <c r="B8" s="3">
        <v>10720.0</v>
      </c>
      <c r="C8" s="5">
        <v>2.49066</v>
      </c>
    </row>
    <row r="9" ht="15.75" customHeight="1">
      <c r="A9" s="3">
        <v>2002.0</v>
      </c>
      <c r="B9" s="3">
        <v>10412.0</v>
      </c>
      <c r="C9" s="5">
        <v>2.322065</v>
      </c>
    </row>
    <row r="10" ht="15.75" customHeight="1">
      <c r="A10" s="3">
        <v>2003.0</v>
      </c>
      <c r="B10" s="3">
        <v>10563.0</v>
      </c>
      <c r="C10" s="5">
        <v>2.303234</v>
      </c>
    </row>
    <row r="11" ht="15.75" customHeight="1">
      <c r="A11" s="3">
        <v>2004.0</v>
      </c>
      <c r="B11" s="3">
        <v>9878.0</v>
      </c>
      <c r="C11" s="5">
        <v>2.090237</v>
      </c>
    </row>
    <row r="12" ht="15.75" customHeight="1">
      <c r="A12" s="3">
        <v>2005.0</v>
      </c>
      <c r="B12" s="3">
        <v>10235.0</v>
      </c>
      <c r="C12" s="5">
        <v>2.08285</v>
      </c>
    </row>
    <row r="13" ht="15.75" customHeight="1">
      <c r="A13" s="3">
        <v>2006.0</v>
      </c>
      <c r="B13" s="3">
        <v>11375.0</v>
      </c>
      <c r="C13" s="5">
        <v>2.185038</v>
      </c>
    </row>
    <row r="14" ht="15.75" customHeight="1">
      <c r="A14" s="3">
        <v>2007.0</v>
      </c>
      <c r="B14" s="3">
        <v>11251.0</v>
      </c>
      <c r="C14" s="5">
        <v>2.036362</v>
      </c>
    </row>
    <row r="15" ht="15.75" customHeight="1">
      <c r="A15" s="3">
        <v>2008.0</v>
      </c>
      <c r="B15" s="3">
        <v>10582.0</v>
      </c>
      <c r="C15" s="5">
        <v>1.829571</v>
      </c>
    </row>
    <row r="16" ht="15.75" customHeight="1">
      <c r="A16" s="3">
        <v>2009.0</v>
      </c>
      <c r="B16" s="3">
        <v>9705.0</v>
      </c>
      <c r="C16" s="5">
        <v>1.729376</v>
      </c>
    </row>
    <row r="17" ht="15.75" customHeight="1">
      <c r="A17" s="3">
        <v>2010.0</v>
      </c>
      <c r="B17" s="3">
        <v>11368.0</v>
      </c>
      <c r="C17" s="5">
        <v>1.979522</v>
      </c>
    </row>
    <row r="18" ht="15.75" customHeight="1">
      <c r="A18" s="3">
        <v>2011.0</v>
      </c>
      <c r="B18" s="3">
        <v>10269.0</v>
      </c>
      <c r="C18" s="5">
        <v>1.75253</v>
      </c>
    </row>
    <row r="19" ht="15.75" customHeight="1">
      <c r="A19" s="3">
        <v>2012.0</v>
      </c>
      <c r="B19" s="3">
        <v>10836.0</v>
      </c>
      <c r="C19" s="5">
        <v>1.835627</v>
      </c>
    </row>
    <row r="20" ht="15.75" customHeight="1">
      <c r="A20" s="3">
        <v>2013.0</v>
      </c>
      <c r="B20" s="3">
        <v>11828.0</v>
      </c>
      <c r="C20" s="5">
        <v>1.985533</v>
      </c>
    </row>
    <row r="21" ht="15.75" customHeight="1">
      <c r="A21" s="3">
        <v>2014.0</v>
      </c>
      <c r="B21" s="3">
        <v>11674.0</v>
      </c>
      <c r="C21" s="5">
        <v>1.93018</v>
      </c>
    </row>
    <row r="22" ht="15.75" customHeight="1">
      <c r="A22" s="3">
        <v>2015.0</v>
      </c>
      <c r="B22" s="3">
        <v>11898.0</v>
      </c>
      <c r="C22" s="5">
        <v>1.916451</v>
      </c>
    </row>
    <row r="23" ht="15.75" customHeight="1">
      <c r="A23" s="3">
        <v>2016.0</v>
      </c>
      <c r="B23" s="3">
        <v>12513.0</v>
      </c>
      <c r="C23" s="5">
        <v>1.971098</v>
      </c>
    </row>
    <row r="24" ht="15.75" customHeight="1">
      <c r="A24" s="3">
        <v>2017.0</v>
      </c>
      <c r="B24" s="3">
        <v>13697.0</v>
      </c>
      <c r="C24" s="5">
        <v>2.070391</v>
      </c>
    </row>
    <row r="25" ht="15.75" customHeight="1">
      <c r="A25" s="3">
        <v>2018.0</v>
      </c>
      <c r="B25" s="3">
        <v>12625.0</v>
      </c>
      <c r="C25" s="5">
        <v>1.822376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2" width="12.78"/>
    <col customWidth="1" min="3" max="4" width="8.33"/>
    <col customWidth="1" min="5" max="5" width="7.11"/>
    <col customWidth="1" min="6" max="6" width="8.33"/>
    <col customWidth="1" min="7" max="10" width="9.89"/>
    <col customWidth="1" min="11" max="26" width="8.33"/>
  </cols>
  <sheetData>
    <row r="1" ht="15.75" customHeight="1">
      <c r="B1" s="2" t="s">
        <v>36</v>
      </c>
      <c r="C1" s="2" t="s">
        <v>39</v>
      </c>
      <c r="D1" s="2" t="s">
        <v>41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50</v>
      </c>
    </row>
    <row r="2" ht="15.75" customHeight="1">
      <c r="A2" s="2" t="s">
        <v>51</v>
      </c>
      <c r="B2" s="2">
        <v>67.0</v>
      </c>
      <c r="C2" s="2">
        <v>3.0</v>
      </c>
      <c r="D2" s="2">
        <v>39.0</v>
      </c>
      <c r="E2" s="2">
        <v>5.0</v>
      </c>
      <c r="F2" s="2">
        <f t="shared" ref="F2:F8" si="1">SUM(B2:E2)</f>
        <v>114</v>
      </c>
      <c r="G2" s="17">
        <f t="shared" ref="G2:G8" si="2">B2/F2*100</f>
        <v>58.77192982</v>
      </c>
      <c r="H2" s="17">
        <f t="shared" ref="H2:H8" si="3">C2/F2*100</f>
        <v>2.631578947</v>
      </c>
      <c r="I2" s="17">
        <f t="shared" ref="I2:I8" si="4">D2/F2*100</f>
        <v>34.21052632</v>
      </c>
      <c r="J2" s="17">
        <f t="shared" ref="J2:J8" si="5">E2/F2*100</f>
        <v>4.385964912</v>
      </c>
    </row>
    <row r="3" ht="15.75" customHeight="1">
      <c r="A3" s="2" t="s">
        <v>62</v>
      </c>
      <c r="B3" s="2">
        <v>193.0</v>
      </c>
      <c r="C3" s="2">
        <v>4.0</v>
      </c>
      <c r="D3" s="2">
        <v>89.0</v>
      </c>
      <c r="E3" s="2">
        <v>10.0</v>
      </c>
      <c r="F3" s="2">
        <f t="shared" si="1"/>
        <v>296</v>
      </c>
      <c r="G3" s="17">
        <f t="shared" si="2"/>
        <v>65.2027027</v>
      </c>
      <c r="H3" s="17">
        <f t="shared" si="3"/>
        <v>1.351351351</v>
      </c>
      <c r="I3" s="17">
        <f t="shared" si="4"/>
        <v>30.06756757</v>
      </c>
      <c r="J3" s="17">
        <f t="shared" si="5"/>
        <v>3.378378378</v>
      </c>
    </row>
    <row r="4" ht="15.75" customHeight="1">
      <c r="A4" s="2" t="s">
        <v>59</v>
      </c>
      <c r="B4" s="2">
        <v>39.0</v>
      </c>
      <c r="C4" s="2">
        <v>66.0</v>
      </c>
      <c r="D4" s="2">
        <v>70.0</v>
      </c>
      <c r="E4" s="2">
        <v>50.0</v>
      </c>
      <c r="F4" s="2">
        <f t="shared" si="1"/>
        <v>225</v>
      </c>
      <c r="G4" s="17">
        <f t="shared" si="2"/>
        <v>17.33333333</v>
      </c>
      <c r="H4" s="17">
        <f t="shared" si="3"/>
        <v>29.33333333</v>
      </c>
      <c r="I4" s="17">
        <f t="shared" si="4"/>
        <v>31.11111111</v>
      </c>
      <c r="J4" s="17">
        <f t="shared" si="5"/>
        <v>22.22222222</v>
      </c>
    </row>
    <row r="5" ht="15.75" customHeight="1">
      <c r="A5" s="2" t="s">
        <v>63</v>
      </c>
      <c r="B5" s="2">
        <v>57.0</v>
      </c>
      <c r="C5" s="2">
        <v>81.0</v>
      </c>
      <c r="D5" s="2">
        <v>165.0</v>
      </c>
      <c r="E5" s="2">
        <v>45.0</v>
      </c>
      <c r="F5" s="2">
        <f t="shared" si="1"/>
        <v>348</v>
      </c>
      <c r="G5" s="17">
        <f t="shared" si="2"/>
        <v>16.37931034</v>
      </c>
      <c r="H5" s="17">
        <f t="shared" si="3"/>
        <v>23.27586207</v>
      </c>
      <c r="I5" s="17">
        <f t="shared" si="4"/>
        <v>47.4137931</v>
      </c>
      <c r="J5" s="17">
        <f t="shared" si="5"/>
        <v>12.93103448</v>
      </c>
    </row>
    <row r="6" ht="13.5" customHeight="1">
      <c r="A6" s="2" t="s">
        <v>64</v>
      </c>
      <c r="B6" s="2">
        <v>19.0</v>
      </c>
      <c r="C6" s="2">
        <v>60.0</v>
      </c>
      <c r="D6" s="2">
        <v>131.0</v>
      </c>
      <c r="E6" s="2">
        <v>19.0</v>
      </c>
      <c r="F6" s="2">
        <f t="shared" si="1"/>
        <v>229</v>
      </c>
      <c r="G6" s="17">
        <f t="shared" si="2"/>
        <v>8.296943231</v>
      </c>
      <c r="H6" s="17">
        <f t="shared" si="3"/>
        <v>26.20087336</v>
      </c>
      <c r="I6" s="17">
        <f t="shared" si="4"/>
        <v>57.20524017</v>
      </c>
      <c r="J6" s="17">
        <f t="shared" si="5"/>
        <v>8.296943231</v>
      </c>
    </row>
    <row r="7" ht="15.75" customHeight="1">
      <c r="A7" s="2" t="s">
        <v>42</v>
      </c>
      <c r="B7" s="2">
        <v>0.2</v>
      </c>
      <c r="C7" s="2">
        <v>0.4</v>
      </c>
      <c r="D7" s="2">
        <v>0.6</v>
      </c>
      <c r="E7" s="2">
        <v>0.1</v>
      </c>
      <c r="F7" s="2">
        <f t="shared" si="1"/>
        <v>1.3</v>
      </c>
      <c r="G7" s="17">
        <f t="shared" si="2"/>
        <v>15.38461538</v>
      </c>
      <c r="H7" s="17">
        <f t="shared" si="3"/>
        <v>30.76923077</v>
      </c>
      <c r="I7" s="17">
        <f t="shared" si="4"/>
        <v>46.15384615</v>
      </c>
      <c r="J7" s="17">
        <f t="shared" si="5"/>
        <v>7.692307692</v>
      </c>
    </row>
    <row r="8" ht="15.75" customHeight="1">
      <c r="A8" s="2" t="s">
        <v>65</v>
      </c>
      <c r="B8" s="2">
        <v>0.1</v>
      </c>
      <c r="C8" s="2">
        <v>0.8</v>
      </c>
      <c r="D8" s="2">
        <v>1.7</v>
      </c>
      <c r="E8" s="2">
        <v>0.3</v>
      </c>
      <c r="F8" s="2">
        <f t="shared" si="1"/>
        <v>2.9</v>
      </c>
      <c r="G8" s="17">
        <f t="shared" si="2"/>
        <v>3.448275862</v>
      </c>
      <c r="H8" s="17">
        <f t="shared" si="3"/>
        <v>27.5862069</v>
      </c>
      <c r="I8" s="17">
        <f t="shared" si="4"/>
        <v>58.62068966</v>
      </c>
      <c r="J8" s="17">
        <f t="shared" si="5"/>
        <v>10.34482759</v>
      </c>
    </row>
    <row r="9" ht="15.75" customHeight="1">
      <c r="A9" s="2" t="s">
        <v>74</v>
      </c>
      <c r="G9" s="17"/>
      <c r="H9" s="17"/>
      <c r="I9" s="17"/>
      <c r="J9" s="17"/>
    </row>
    <row r="10" ht="15.75" customHeight="1">
      <c r="A10" s="2" t="s">
        <v>77</v>
      </c>
      <c r="B10" s="2">
        <v>0.1</v>
      </c>
      <c r="C10" s="2">
        <v>0.4</v>
      </c>
      <c r="D10" s="2">
        <v>0.7</v>
      </c>
      <c r="E10" s="2">
        <v>0.1</v>
      </c>
      <c r="F10" s="2">
        <f t="shared" ref="F10:F11" si="6">SUM(B10:E10)</f>
        <v>1.3</v>
      </c>
      <c r="G10" s="17">
        <f t="shared" ref="G10:G11" si="7">B10/F10*100</f>
        <v>7.692307692</v>
      </c>
      <c r="H10" s="17">
        <f t="shared" ref="H10:H11" si="8">C10/F10*100</f>
        <v>30.76923077</v>
      </c>
      <c r="I10" s="17">
        <f t="shared" ref="I10:I11" si="9">D10/F10*100</f>
        <v>53.84615385</v>
      </c>
      <c r="J10" s="17">
        <f t="shared" ref="J10:J11" si="10">E10/F10*100</f>
        <v>7.692307692</v>
      </c>
    </row>
    <row r="11" ht="15.75" customHeight="1">
      <c r="A11" s="2" t="s">
        <v>83</v>
      </c>
      <c r="B11" s="2">
        <v>0.3</v>
      </c>
      <c r="C11" s="2">
        <v>0.7</v>
      </c>
      <c r="D11" s="2">
        <v>1.8</v>
      </c>
      <c r="E11" s="2">
        <v>0.3</v>
      </c>
      <c r="F11" s="2">
        <f t="shared" si="6"/>
        <v>3.1</v>
      </c>
      <c r="G11" s="17">
        <f t="shared" si="7"/>
        <v>9.677419355</v>
      </c>
      <c r="H11" s="17">
        <f t="shared" si="8"/>
        <v>22.58064516</v>
      </c>
      <c r="I11" s="17">
        <f t="shared" si="9"/>
        <v>58.06451613</v>
      </c>
      <c r="J11" s="17">
        <f t="shared" si="10"/>
        <v>9.677419355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2" t="s">
        <v>84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8.33"/>
    <col customWidth="1" min="3" max="3" width="9.89"/>
    <col customWidth="1" min="4" max="26" width="8.33"/>
  </cols>
  <sheetData>
    <row r="1" ht="15.75" customHeight="1">
      <c r="B1" s="2" t="s">
        <v>37</v>
      </c>
      <c r="C1" s="2" t="s">
        <v>38</v>
      </c>
    </row>
    <row r="2" ht="15.75" customHeight="1">
      <c r="A2" s="16" t="s">
        <v>42</v>
      </c>
      <c r="C2" s="17">
        <v>81.0</v>
      </c>
    </row>
    <row r="3" ht="15.75" customHeight="1">
      <c r="A3" s="16" t="s">
        <v>55</v>
      </c>
      <c r="C3" s="17">
        <v>75.0</v>
      </c>
    </row>
    <row r="4" ht="15.75" customHeight="1">
      <c r="A4" s="16" t="s">
        <v>56</v>
      </c>
      <c r="B4" s="2">
        <v>207.0</v>
      </c>
      <c r="C4" s="17">
        <f t="shared" ref="C4:C9" si="1">B4*100/581</f>
        <v>35.62822719</v>
      </c>
    </row>
    <row r="5" ht="15.75" customHeight="1">
      <c r="A5" s="16" t="s">
        <v>57</v>
      </c>
      <c r="B5" s="2">
        <v>201.0</v>
      </c>
      <c r="C5" s="17">
        <f t="shared" si="1"/>
        <v>34.59552496</v>
      </c>
    </row>
    <row r="6" ht="15.75" customHeight="1">
      <c r="A6" s="16" t="s">
        <v>58</v>
      </c>
      <c r="B6" s="2">
        <v>195.0</v>
      </c>
      <c r="C6" s="17">
        <f t="shared" si="1"/>
        <v>33.56282272</v>
      </c>
    </row>
    <row r="7" ht="15.75" customHeight="1">
      <c r="A7" s="16" t="s">
        <v>59</v>
      </c>
      <c r="B7" s="2">
        <v>166.0</v>
      </c>
      <c r="C7" s="17">
        <f t="shared" si="1"/>
        <v>28.57142857</v>
      </c>
    </row>
    <row r="8" ht="15.75" customHeight="1">
      <c r="A8" s="16" t="s">
        <v>60</v>
      </c>
      <c r="B8" s="2">
        <v>79.0</v>
      </c>
      <c r="C8" s="17">
        <f t="shared" si="1"/>
        <v>13.59724613</v>
      </c>
    </row>
    <row r="9" ht="15.75" customHeight="1">
      <c r="A9" s="16" t="s">
        <v>61</v>
      </c>
      <c r="B9" s="2">
        <v>68.0</v>
      </c>
      <c r="C9" s="17">
        <f t="shared" si="1"/>
        <v>11.70395869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2" t="s">
        <v>6</v>
      </c>
      <c r="B1" s="2" t="s">
        <v>40</v>
      </c>
    </row>
    <row r="2" ht="15.75" customHeight="1">
      <c r="A2" s="2" t="s">
        <v>44</v>
      </c>
      <c r="B2" s="2">
        <v>46.0</v>
      </c>
    </row>
    <row r="3" ht="15.75" customHeight="1">
      <c r="A3" s="2" t="s">
        <v>49</v>
      </c>
      <c r="B3" s="2">
        <v>0.6</v>
      </c>
    </row>
    <row r="4" ht="15.75" customHeight="1">
      <c r="A4" s="2" t="s">
        <v>52</v>
      </c>
      <c r="B4" s="2">
        <v>6.1</v>
      </c>
    </row>
    <row r="5" ht="15.75" customHeight="1">
      <c r="A5" s="2" t="s">
        <v>53</v>
      </c>
      <c r="B5" s="2">
        <v>32.3</v>
      </c>
    </row>
    <row r="6" ht="15.75" customHeight="1">
      <c r="A6" s="2" t="s">
        <v>54</v>
      </c>
      <c r="B6" s="2">
        <f>100-SUM(B2:B5)</f>
        <v>15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6" width="8.33"/>
  </cols>
  <sheetData>
    <row r="1" ht="15.75" customHeight="1">
      <c r="A1" s="2" t="s">
        <v>6</v>
      </c>
      <c r="B1" s="2" t="s">
        <v>66</v>
      </c>
    </row>
    <row r="2" ht="15.75" customHeight="1">
      <c r="A2" s="19" t="s">
        <v>67</v>
      </c>
      <c r="B2" s="19">
        <v>73.0</v>
      </c>
    </row>
    <row r="3" ht="15.75" customHeight="1">
      <c r="A3" s="2" t="s">
        <v>72</v>
      </c>
      <c r="B3" s="2">
        <v>38.0</v>
      </c>
    </row>
    <row r="4" ht="15.75" customHeight="1">
      <c r="A4" s="2" t="s">
        <v>73</v>
      </c>
      <c r="B4" s="2">
        <v>30.0</v>
      </c>
    </row>
    <row r="5" ht="15.75" customHeight="1">
      <c r="A5" s="2" t="s">
        <v>75</v>
      </c>
      <c r="B5" s="2">
        <v>37.0</v>
      </c>
    </row>
    <row r="6" ht="15.75" customHeight="1">
      <c r="A6" s="2" t="s">
        <v>76</v>
      </c>
      <c r="B6" s="2">
        <v>17.0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9.44"/>
    <col customWidth="1" min="3" max="26" width="8.33"/>
  </cols>
  <sheetData>
    <row r="1" ht="15.75" customHeight="1">
      <c r="A1" s="18"/>
      <c r="B1" s="2" t="s">
        <v>68</v>
      </c>
      <c r="C1" s="2" t="s">
        <v>69</v>
      </c>
      <c r="D1" s="2" t="s">
        <v>70</v>
      </c>
    </row>
    <row r="2" ht="15.75" customHeight="1">
      <c r="A2" s="20" t="s">
        <v>71</v>
      </c>
      <c r="B2" s="2">
        <v>7.75</v>
      </c>
      <c r="C2" s="2">
        <v>12.17</v>
      </c>
      <c r="D2" s="2">
        <v>7.0</v>
      </c>
    </row>
    <row r="3" ht="15.75" customHeight="1">
      <c r="A3" s="20" t="s">
        <v>78</v>
      </c>
      <c r="B3" s="2">
        <v>1.06</v>
      </c>
      <c r="C3" s="2">
        <v>1.29</v>
      </c>
      <c r="D3" s="2">
        <v>0.62</v>
      </c>
    </row>
    <row r="4" ht="15.75" customHeight="1">
      <c r="A4" s="20" t="s">
        <v>79</v>
      </c>
      <c r="B4" s="2">
        <v>2.81</v>
      </c>
      <c r="C4" s="2">
        <v>2.53</v>
      </c>
      <c r="D4" s="2">
        <v>1.1</v>
      </c>
    </row>
    <row r="5" ht="15.75" customHeight="1">
      <c r="A5" s="20" t="s">
        <v>80</v>
      </c>
      <c r="B5" s="2">
        <v>0.09</v>
      </c>
      <c r="C5" s="2">
        <v>0.12</v>
      </c>
      <c r="D5" s="2">
        <v>0.05</v>
      </c>
    </row>
    <row r="6" ht="15.75" customHeight="1">
      <c r="A6" s="20" t="s">
        <v>81</v>
      </c>
      <c r="B6" s="2">
        <v>0.02</v>
      </c>
      <c r="C6" s="2">
        <v>0.42</v>
      </c>
      <c r="D6" s="2">
        <v>0.01</v>
      </c>
    </row>
    <row r="7" ht="15.75" customHeight="1">
      <c r="A7" s="20" t="s">
        <v>82</v>
      </c>
      <c r="B7" s="2">
        <v>0.1</v>
      </c>
      <c r="C7" s="2">
        <v>0.53</v>
      </c>
      <c r="D7" s="2">
        <v>0.03</v>
      </c>
    </row>
    <row r="8" ht="15.75" customHeight="1">
      <c r="A8" s="20"/>
    </row>
    <row r="9" ht="15.75" customHeight="1">
      <c r="A9" s="20"/>
    </row>
    <row r="10" ht="15.75" customHeight="1">
      <c r="A10" s="2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